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richData/rdRichValueTypes.xml" ContentType="application/vnd.ms-excel.rdrichvaluetypes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Licitacoes\Licitação_edital\Concorrencia\2026\01_ATO\atualização\"/>
    </mc:Choice>
  </mc:AlternateContent>
  <xr:revisionPtr revIDLastSave="0" documentId="13_ncr:1_{8E71570C-E4A6-452F-902B-AD5C5A70B6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  <sheet name="Cronograma físico-financeiro - " sheetId="2" r:id="rId2"/>
    <sheet name="BDI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___\i">#REF!</definedName>
    <definedName name="__________________OUT98" hidden="1">{#N/A,#N/A,TRUE,"Serviços"}</definedName>
    <definedName name="_____________OUT98" hidden="1">{#N/A,#N/A,TRUE,"Serviços"}</definedName>
    <definedName name="____________OUT98" hidden="1">{#N/A,#N/A,TRUE,"Serviços"}</definedName>
    <definedName name="____________OUT988" hidden="1">{#N/A,#N/A,TRUE,"Serviços"}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OUT98" hidden="1">{#N/A,#N/A,TRUE,"Serviços"}</definedName>
    <definedName name="_________aga14">#REF!</definedName>
    <definedName name="_________aga16">#REF!</definedName>
    <definedName name="_________asc321">#REF!</definedName>
    <definedName name="_________bur3220">#REF!</definedName>
    <definedName name="_________cap20">#REF!</definedName>
    <definedName name="_________ccr12">#REF!</definedName>
    <definedName name="_________cva32">#REF!</definedName>
    <definedName name="_________cva50">#REF!</definedName>
    <definedName name="_________cva60">#REF!</definedName>
    <definedName name="_________cve45100">#REF!</definedName>
    <definedName name="_________cve90100">#REF!</definedName>
    <definedName name="_________cve9040">#REF!</definedName>
    <definedName name="_________djm10">#REF!</definedName>
    <definedName name="_________djm15">#REF!</definedName>
    <definedName name="_________epl2">#REF!</definedName>
    <definedName name="_________epl5">#REF!</definedName>
    <definedName name="_________est15">#REF!</definedName>
    <definedName name="_________fil1">#REF!</definedName>
    <definedName name="_________fil2">#REF!</definedName>
    <definedName name="_________fio12">#REF!</definedName>
    <definedName name="_________fis5">#REF!</definedName>
    <definedName name="_________flf50">#REF!</definedName>
    <definedName name="_________flf60">#REF!</definedName>
    <definedName name="_________fpd12">#REF!</definedName>
    <definedName name="_________fvr10">#REF!</definedName>
    <definedName name="_________itu1">#REF!</definedName>
    <definedName name="_________jla20">#REF!</definedName>
    <definedName name="_________jla32">#REF!</definedName>
    <definedName name="_________lpi100">#REF!</definedName>
    <definedName name="_________lvg10060">#REF!</definedName>
    <definedName name="_________lvp32">#REF!</definedName>
    <definedName name="_________lxa1">#REF!</definedName>
    <definedName name="_________man50">#REF!</definedName>
    <definedName name="_________ope1">#REF!</definedName>
    <definedName name="_________ope2">#REF!</definedName>
    <definedName name="_________ope3">#REF!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_pne1">#REF!</definedName>
    <definedName name="_________pne2">#REF!</definedName>
    <definedName name="_________prg1515">#REF!</definedName>
    <definedName name="_________prg1827">#REF!</definedName>
    <definedName name="_________ptc7">#REF!</definedName>
    <definedName name="_________ptm6">#REF!</definedName>
    <definedName name="_________qdm3">#REF!</definedName>
    <definedName name="_________rcm10">#REF!</definedName>
    <definedName name="_________rcm15">#REF!</definedName>
    <definedName name="_________rcm20">#REF!</definedName>
    <definedName name="_________rcm5">#REF!</definedName>
    <definedName name="_________res10">#REF!</definedName>
    <definedName name="_________res15">#REF!</definedName>
    <definedName name="_________res5">#REF!</definedName>
    <definedName name="_________rge32">#REF!</definedName>
    <definedName name="_________rgf60">#REF!</definedName>
    <definedName name="_________rgp1">#REF!</definedName>
    <definedName name="_________tap100">#REF!</definedName>
    <definedName name="_________tb112">#REF!</definedName>
    <definedName name="_________tb16">#REF!</definedName>
    <definedName name="_________tb19">#REF!</definedName>
    <definedName name="_________tba20">#REF!</definedName>
    <definedName name="_________tba32">#REF!</definedName>
    <definedName name="_________tba50">#REF!</definedName>
    <definedName name="_________tba60">#REF!</definedName>
    <definedName name="_________tbe100">#REF!</definedName>
    <definedName name="_________tbe40">#REF!</definedName>
    <definedName name="_________tbe50">#REF!</definedName>
    <definedName name="_________tca80">#REF!</definedName>
    <definedName name="_________tea32">#REF!</definedName>
    <definedName name="_________tea4560">#REF!</definedName>
    <definedName name="_________tee100">#REF!</definedName>
    <definedName name="_________ter10050">#REF!</definedName>
    <definedName name="_________tfg50">#REF!</definedName>
    <definedName name="_________tlf6">#REF!</definedName>
    <definedName name="_________tub10012">#REF!</definedName>
    <definedName name="_________tub10015">#REF!</definedName>
    <definedName name="_________tub10020">#REF!</definedName>
    <definedName name="_________tub15012">#REF!</definedName>
    <definedName name="_________tub4012">#REF!</definedName>
    <definedName name="_________tub4015">#REF!</definedName>
    <definedName name="_________tub4020">#REF!</definedName>
    <definedName name="_________tub5012">#REF!</definedName>
    <definedName name="_________tub5015">#REF!</definedName>
    <definedName name="_________tub5020">#REF!</definedName>
    <definedName name="_________tub7512">#REF!</definedName>
    <definedName name="_________tub7515">#REF!</definedName>
    <definedName name="_________tub7520">#REF!</definedName>
    <definedName name="________aga14">#REF!</definedName>
    <definedName name="________aga16">#REF!</definedName>
    <definedName name="________asc321">#REF!</definedName>
    <definedName name="________bur3220">#REF!</definedName>
    <definedName name="________C930I">#REF!</definedName>
    <definedName name="________C930P">#REF!</definedName>
    <definedName name="________C966I">#REF!</definedName>
    <definedName name="________C966P">#REF!</definedName>
    <definedName name="________C996P">#REF!</definedName>
    <definedName name="________cap20">#REF!</definedName>
    <definedName name="________ccr12">#REF!</definedName>
    <definedName name="________cva32">#REF!</definedName>
    <definedName name="________cva50">#REF!</definedName>
    <definedName name="________cva60">#REF!</definedName>
    <definedName name="________cve45100">#REF!</definedName>
    <definedName name="________cve90100">#REF!</definedName>
    <definedName name="________cve9040">#REF!</definedName>
    <definedName name="________djm10">#REF!</definedName>
    <definedName name="________djm15">#REF!</definedName>
    <definedName name="________epl2">#REF!</definedName>
    <definedName name="________epl5">#REF!</definedName>
    <definedName name="________est15">#REF!</definedName>
    <definedName name="________fil1">#REF!</definedName>
    <definedName name="________fil2">#REF!</definedName>
    <definedName name="________fio12">#REF!</definedName>
    <definedName name="________fis5">#REF!</definedName>
    <definedName name="________flf50">#REF!</definedName>
    <definedName name="________flf60">#REF!</definedName>
    <definedName name="________fpd12">#REF!</definedName>
    <definedName name="________fvr10">#REF!</definedName>
    <definedName name="________itu1">#REF!</definedName>
    <definedName name="________jla20">#REF!</definedName>
    <definedName name="________jla32">#REF!</definedName>
    <definedName name="________lpi100">#REF!</definedName>
    <definedName name="________lvg10060">#REF!</definedName>
    <definedName name="________lvp32">#REF!</definedName>
    <definedName name="________lxa1">#REF!</definedName>
    <definedName name="________man50">#REF!</definedName>
    <definedName name="________ope1">#REF!</definedName>
    <definedName name="________ope2">#REF!</definedName>
    <definedName name="________ope3">#REF!</definedName>
    <definedName name="________OUT98" hidden="1">{#N/A,#N/A,TRUE,"Serviços"}</definedName>
    <definedName name="________OUTTT98" hidden="1">{#N/A,#N/A,TRUE,"Serviços"}</definedName>
    <definedName name="________pne1">#REF!</definedName>
    <definedName name="________pne2">#REF!</definedName>
    <definedName name="________prg1515">#REF!</definedName>
    <definedName name="________prg1827">#REF!</definedName>
    <definedName name="________ptc7">#REF!</definedName>
    <definedName name="________ptm6">#REF!</definedName>
    <definedName name="________qdm3">#REF!</definedName>
    <definedName name="________rcm10">#REF!</definedName>
    <definedName name="________rcm15">#REF!</definedName>
    <definedName name="________rcm20">#REF!</definedName>
    <definedName name="________rcm5">#REF!</definedName>
    <definedName name="________res10">#REF!</definedName>
    <definedName name="________res15">#REF!</definedName>
    <definedName name="________res5">#REF!</definedName>
    <definedName name="________rge32">#REF!</definedName>
    <definedName name="________rgf60">#REF!</definedName>
    <definedName name="________rgp1">#REF!</definedName>
    <definedName name="________tap100">#REF!</definedName>
    <definedName name="________tb112">#REF!</definedName>
    <definedName name="________tb16">#REF!</definedName>
    <definedName name="________tb19">#REF!</definedName>
    <definedName name="________tba20">#REF!</definedName>
    <definedName name="________tba32">#REF!</definedName>
    <definedName name="________tba50">#REF!</definedName>
    <definedName name="________tba60">#REF!</definedName>
    <definedName name="________tbe100">#REF!</definedName>
    <definedName name="________tbe40">#REF!</definedName>
    <definedName name="________tbe50">#REF!</definedName>
    <definedName name="________tca80">#REF!</definedName>
    <definedName name="________tea32">#REF!</definedName>
    <definedName name="________tea4560">#REF!</definedName>
    <definedName name="________tee100">#REF!</definedName>
    <definedName name="________ter10050">#REF!</definedName>
    <definedName name="________tfg50">#REF!</definedName>
    <definedName name="________tlf6">#REF!</definedName>
    <definedName name="________tub10012">#REF!</definedName>
    <definedName name="________tub10015">#REF!</definedName>
    <definedName name="________tub10020">#REF!</definedName>
    <definedName name="________tub15012">#REF!</definedName>
    <definedName name="________tub4012">#REF!</definedName>
    <definedName name="________tub4015">#REF!</definedName>
    <definedName name="________tub4020">#REF!</definedName>
    <definedName name="________tub5012">#REF!</definedName>
    <definedName name="________tub5015">#REF!</definedName>
    <definedName name="________tub5020">#REF!</definedName>
    <definedName name="________tub7512">#REF!</definedName>
    <definedName name="________tub7515">#REF!</definedName>
    <definedName name="________tub7520">#REF!</definedName>
    <definedName name="_______aga14">#REF!</definedName>
    <definedName name="_______aga16">#REF!</definedName>
    <definedName name="_______asc321">#REF!</definedName>
    <definedName name="_______bur3220">#REF!</definedName>
    <definedName name="_______C930I">#REF!</definedName>
    <definedName name="_______C930P">#REF!</definedName>
    <definedName name="_______C966I">#REF!</definedName>
    <definedName name="_______C966P">#REF!</definedName>
    <definedName name="_______C996P">#REF!</definedName>
    <definedName name="_______cap20">#REF!</definedName>
    <definedName name="_______ccr12">#REF!</definedName>
    <definedName name="_______cva32">#REF!</definedName>
    <definedName name="_______cva50">#REF!</definedName>
    <definedName name="_______cva60">#REF!</definedName>
    <definedName name="_______cve45100">#REF!</definedName>
    <definedName name="_______cve90100">#REF!</definedName>
    <definedName name="_______cve9040">#REF!</definedName>
    <definedName name="_______djm10">#REF!</definedName>
    <definedName name="_______djm15">#REF!</definedName>
    <definedName name="_______epl2">#REF!</definedName>
    <definedName name="_______epl5">#REF!</definedName>
    <definedName name="_______est15">#REF!</definedName>
    <definedName name="_______fil1">#REF!</definedName>
    <definedName name="_______fil2">#REF!</definedName>
    <definedName name="_______fio12">#REF!</definedName>
    <definedName name="_______fis5">#REF!</definedName>
    <definedName name="_______flf50">#REF!</definedName>
    <definedName name="_______flf60">#REF!</definedName>
    <definedName name="_______fpd12">#REF!</definedName>
    <definedName name="_______fvr10">#REF!</definedName>
    <definedName name="_______itu1">#REF!</definedName>
    <definedName name="_______jla20">#REF!</definedName>
    <definedName name="_______jla32">#REF!</definedName>
    <definedName name="_______lpi100">#REF!</definedName>
    <definedName name="_______lvg10060">#REF!</definedName>
    <definedName name="_______lvp32">#REF!</definedName>
    <definedName name="_______lxa1">#REF!</definedName>
    <definedName name="_______man50">#REF!</definedName>
    <definedName name="_______ope1">#REF!</definedName>
    <definedName name="_______ope2">#REF!</definedName>
    <definedName name="_______ope3">#REF!</definedName>
    <definedName name="_______OUT98" hidden="1">{#N/A,#N/A,TRUE,"Serviços"}</definedName>
    <definedName name="_______OUT9888" hidden="1">{#N/A,#N/A,TRUE,"Serviços"}</definedName>
    <definedName name="_______pne1">#REF!</definedName>
    <definedName name="_______pne2">#REF!</definedName>
    <definedName name="_______prg1515">#REF!</definedName>
    <definedName name="_______prg1827">#REF!</definedName>
    <definedName name="_______ptc7">#REF!</definedName>
    <definedName name="_______ptm6">#REF!</definedName>
    <definedName name="_______qdm3">#REF!</definedName>
    <definedName name="_______rcm10">#REF!</definedName>
    <definedName name="_______rcm15">#REF!</definedName>
    <definedName name="_______rcm20">#REF!</definedName>
    <definedName name="_______rcm5">#REF!</definedName>
    <definedName name="_______res10">#REF!</definedName>
    <definedName name="_______res15">#REF!</definedName>
    <definedName name="_______res5">#REF!</definedName>
    <definedName name="_______rge32">#REF!</definedName>
    <definedName name="_______rgf60">#REF!</definedName>
    <definedName name="_______rgp1">#REF!</definedName>
    <definedName name="_______tap100">#REF!</definedName>
    <definedName name="_______tb112">#REF!</definedName>
    <definedName name="_______tb16">#REF!</definedName>
    <definedName name="_______tb19">#REF!</definedName>
    <definedName name="_______tba20">#REF!</definedName>
    <definedName name="_______tba32">#REF!</definedName>
    <definedName name="_______tba50">#REF!</definedName>
    <definedName name="_______tba60">#REF!</definedName>
    <definedName name="_______tbe100">#REF!</definedName>
    <definedName name="_______tbe40">#REF!</definedName>
    <definedName name="_______tbe50">#REF!</definedName>
    <definedName name="_______tca80">#REF!</definedName>
    <definedName name="_______tea32">#REF!</definedName>
    <definedName name="_______tea4560">#REF!</definedName>
    <definedName name="_______tee100">#REF!</definedName>
    <definedName name="_______ter10050">#REF!</definedName>
    <definedName name="_______tfg50">#REF!</definedName>
    <definedName name="_______tlf6">#REF!</definedName>
    <definedName name="_______tub10012">#REF!</definedName>
    <definedName name="_______tub10015">#REF!</definedName>
    <definedName name="_______tub10020">#REF!</definedName>
    <definedName name="_______tub15012">#REF!</definedName>
    <definedName name="_______tub4012">#REF!</definedName>
    <definedName name="_______tub4015">#REF!</definedName>
    <definedName name="_______tub4020">#REF!</definedName>
    <definedName name="_______tub5012">#REF!</definedName>
    <definedName name="_______tub5015">#REF!</definedName>
    <definedName name="_______tub5020">#REF!</definedName>
    <definedName name="_______tub7512">#REF!</definedName>
    <definedName name="_______tub7515">#REF!</definedName>
    <definedName name="_______tub7520">#REF!</definedName>
    <definedName name="______aga14">#REF!</definedName>
    <definedName name="______aga16">#REF!</definedName>
    <definedName name="______asc321">#REF!</definedName>
    <definedName name="______bur3220">#REF!</definedName>
    <definedName name="______C930I">#REF!</definedName>
    <definedName name="______C930P">#REF!</definedName>
    <definedName name="______C966I">#REF!</definedName>
    <definedName name="______C966P">#REF!</definedName>
    <definedName name="______C996P">#REF!</definedName>
    <definedName name="______cap20">#REF!</definedName>
    <definedName name="______ccr12">#REF!</definedName>
    <definedName name="______cva32">#REF!</definedName>
    <definedName name="______cva50">#REF!</definedName>
    <definedName name="______cva60">#REF!</definedName>
    <definedName name="______cve45100">#REF!</definedName>
    <definedName name="______cve90100">#REF!</definedName>
    <definedName name="______cve9040">#REF!</definedName>
    <definedName name="______djm10">#REF!</definedName>
    <definedName name="______djm15">#REF!</definedName>
    <definedName name="______epl2">#REF!</definedName>
    <definedName name="______epl5">#REF!</definedName>
    <definedName name="______est15">#REF!</definedName>
    <definedName name="______fil1">#REF!</definedName>
    <definedName name="______fil2">#REF!</definedName>
    <definedName name="______fio12">#REF!</definedName>
    <definedName name="______fis5">#REF!</definedName>
    <definedName name="______flf50">#REF!</definedName>
    <definedName name="______flf60">#REF!</definedName>
    <definedName name="______fpd12">#REF!</definedName>
    <definedName name="______fvr10">#REF!</definedName>
    <definedName name="______itu1">#REF!</definedName>
    <definedName name="______jla20">#REF!</definedName>
    <definedName name="______jla32">#REF!</definedName>
    <definedName name="______lpi100">#REF!</definedName>
    <definedName name="______lvg10060">#REF!</definedName>
    <definedName name="______lvp32">#REF!</definedName>
    <definedName name="______lxa1">#REF!</definedName>
    <definedName name="______man50">#REF!</definedName>
    <definedName name="______ope1">#REF!</definedName>
    <definedName name="______ope2">#REF!</definedName>
    <definedName name="______ope3">#REF!</definedName>
    <definedName name="______OUT98" hidden="1">{#N/A,#N/A,TRUE,"Serviços"}</definedName>
    <definedName name="______OUTT98888" hidden="1">{#N/A,#N/A,TRUE,"Serviços"}</definedName>
    <definedName name="______pne1">#REF!</definedName>
    <definedName name="______pne2">#REF!</definedName>
    <definedName name="______prg1515">#REF!</definedName>
    <definedName name="______prg1827">#REF!</definedName>
    <definedName name="______ptc7">#REF!</definedName>
    <definedName name="______ptm6">#REF!</definedName>
    <definedName name="______qdm3">#REF!</definedName>
    <definedName name="______rcm10">#REF!</definedName>
    <definedName name="______rcm15">#REF!</definedName>
    <definedName name="______rcm20">#REF!</definedName>
    <definedName name="______rcm5">#REF!</definedName>
    <definedName name="______res10">#REF!</definedName>
    <definedName name="______res15">#REF!</definedName>
    <definedName name="______res5">#REF!</definedName>
    <definedName name="______rge32">#REF!</definedName>
    <definedName name="______rgf60">#REF!</definedName>
    <definedName name="______rgp1">#REF!</definedName>
    <definedName name="______tap100">#REF!</definedName>
    <definedName name="______tb112">#REF!</definedName>
    <definedName name="______tb16">#REF!</definedName>
    <definedName name="______tb19">#REF!</definedName>
    <definedName name="______tba20">#REF!</definedName>
    <definedName name="______tba32">#REF!</definedName>
    <definedName name="______tba50">#REF!</definedName>
    <definedName name="______tba60">#REF!</definedName>
    <definedName name="______tbe100">#REF!</definedName>
    <definedName name="______tbe40">#REF!</definedName>
    <definedName name="______tbe50">#REF!</definedName>
    <definedName name="______tca80">#REF!</definedName>
    <definedName name="______tea32">#REF!</definedName>
    <definedName name="______tea4560">#REF!</definedName>
    <definedName name="______tee100">#REF!</definedName>
    <definedName name="______ter10050">#REF!</definedName>
    <definedName name="______tfg50">#REF!</definedName>
    <definedName name="______tlf6">#REF!</definedName>
    <definedName name="______tub10012">#REF!</definedName>
    <definedName name="______tub10015">#REF!</definedName>
    <definedName name="______tub10020">#REF!</definedName>
    <definedName name="______tub15012">#REF!</definedName>
    <definedName name="______tub4012">#REF!</definedName>
    <definedName name="______tub4015">#REF!</definedName>
    <definedName name="______tub4020">#REF!</definedName>
    <definedName name="______tub5012">#REF!</definedName>
    <definedName name="______tub5015">#REF!</definedName>
    <definedName name="______tub5020">#REF!</definedName>
    <definedName name="______tub7512">#REF!</definedName>
    <definedName name="______tub7515">#REF!</definedName>
    <definedName name="______tub7520">#REF!</definedName>
    <definedName name="_____aga14">#REF!</definedName>
    <definedName name="_____aga16">#REF!</definedName>
    <definedName name="_____asc321">#REF!</definedName>
    <definedName name="_____bur3220">#REF!</definedName>
    <definedName name="_____C930I">#REF!</definedName>
    <definedName name="_____C930P">#REF!</definedName>
    <definedName name="_____C966I">#REF!</definedName>
    <definedName name="_____C966P">#REF!</definedName>
    <definedName name="_____C996P">#REF!</definedName>
    <definedName name="_____cap20">#REF!</definedName>
    <definedName name="_____ccr12">#REF!</definedName>
    <definedName name="_____cva32">#REF!</definedName>
    <definedName name="_____cva50">#REF!</definedName>
    <definedName name="_____cva60">#REF!</definedName>
    <definedName name="_____cve45100">#REF!</definedName>
    <definedName name="_____cve90100">#REF!</definedName>
    <definedName name="_____cve9040">#REF!</definedName>
    <definedName name="_____djm10">#REF!</definedName>
    <definedName name="_____djm15">#REF!</definedName>
    <definedName name="_____epl2">#REF!</definedName>
    <definedName name="_____epl5">#REF!</definedName>
    <definedName name="_____est15">#REF!</definedName>
    <definedName name="_____fil1">#REF!</definedName>
    <definedName name="_____fil2">#REF!</definedName>
    <definedName name="_____fio12">#REF!</definedName>
    <definedName name="_____fis5">#REF!</definedName>
    <definedName name="_____flf50">#REF!</definedName>
    <definedName name="_____flf60">#REF!</definedName>
    <definedName name="_____fpd12">#REF!</definedName>
    <definedName name="_____fvr10">#REF!</definedName>
    <definedName name="_____itu1">#REF!</definedName>
    <definedName name="_____jla20">#REF!</definedName>
    <definedName name="_____jla32">#REF!</definedName>
    <definedName name="_____lpi100">#REF!</definedName>
    <definedName name="_____lvg10060">#REF!</definedName>
    <definedName name="_____lvp32">#REF!</definedName>
    <definedName name="_____lxa1">#REF!</definedName>
    <definedName name="_____man50">#REF!</definedName>
    <definedName name="_____ope1">#REF!</definedName>
    <definedName name="_____ope2">#REF!</definedName>
    <definedName name="_____ope3">#REF!</definedName>
    <definedName name="_____OUT98" hidden="1">{#N/A,#N/A,TRUE,"Serviços"}</definedName>
    <definedName name="_____OUTTT988" hidden="1">{#N/A,#N/A,TRUE,"Serviços"}</definedName>
    <definedName name="_____pne1">#REF!</definedName>
    <definedName name="_____pne2">#REF!</definedName>
    <definedName name="_____prg1515">#REF!</definedName>
    <definedName name="_____prg1827">#REF!</definedName>
    <definedName name="_____ptc7">#REF!</definedName>
    <definedName name="_____ptm6">#REF!</definedName>
    <definedName name="_____qdm3">#REF!</definedName>
    <definedName name="_____rcm10">#REF!</definedName>
    <definedName name="_____rcm15">#REF!</definedName>
    <definedName name="_____rcm20">#REF!</definedName>
    <definedName name="_____rcm5">#REF!</definedName>
    <definedName name="_____res10">#REF!</definedName>
    <definedName name="_____res15">#REF!</definedName>
    <definedName name="_____res5">#REF!</definedName>
    <definedName name="_____rge32">#REF!</definedName>
    <definedName name="_____rgf60">#REF!</definedName>
    <definedName name="_____rgp1">#REF!</definedName>
    <definedName name="_____tap100">#REF!</definedName>
    <definedName name="_____TB10">#REF!</definedName>
    <definedName name="_____tb112">#REF!</definedName>
    <definedName name="_____tb16">#REF!</definedName>
    <definedName name="_____tb19">#REF!</definedName>
    <definedName name="_____tba20">#REF!</definedName>
    <definedName name="_____tba32">#REF!</definedName>
    <definedName name="_____tba50">#REF!</definedName>
    <definedName name="_____tba60">#REF!</definedName>
    <definedName name="_____tbe100">#REF!</definedName>
    <definedName name="_____tbe40">#REF!</definedName>
    <definedName name="_____tbe50">#REF!</definedName>
    <definedName name="_____tca80">#REF!</definedName>
    <definedName name="_____tea32">#REF!</definedName>
    <definedName name="_____tea4560">#REF!</definedName>
    <definedName name="_____tee100">#REF!</definedName>
    <definedName name="_____ter10050">#REF!</definedName>
    <definedName name="_____tfg50">#REF!</definedName>
    <definedName name="_____tlf6">#REF!</definedName>
    <definedName name="_____tub10012">#REF!</definedName>
    <definedName name="_____tub10015">#REF!</definedName>
    <definedName name="_____tub10020">#REF!</definedName>
    <definedName name="_____tub15012">#REF!</definedName>
    <definedName name="_____tub4012">#REF!</definedName>
    <definedName name="_____tub4015">#REF!</definedName>
    <definedName name="_____tub4020">#REF!</definedName>
    <definedName name="_____tub5012">#REF!</definedName>
    <definedName name="_____tub5015">#REF!</definedName>
    <definedName name="_____tub5020">#REF!</definedName>
    <definedName name="_____tub7512">#REF!</definedName>
    <definedName name="_____tub7515">#REF!</definedName>
    <definedName name="_____tub7520">#REF!</definedName>
    <definedName name="____ACA25">[1]DADOS!$C$17</definedName>
    <definedName name="____ACA50">[1]DADOS!$C$16</definedName>
    <definedName name="____aga14">#REF!</definedName>
    <definedName name="____aga16">#REF!</definedName>
    <definedName name="____asc321">#REF!</definedName>
    <definedName name="____bur3220">#REF!</definedName>
    <definedName name="____C930I">#REF!</definedName>
    <definedName name="____C930P">#REF!</definedName>
    <definedName name="____C966I">#REF!</definedName>
    <definedName name="____C966P">#REF!</definedName>
    <definedName name="____C996P">#REF!</definedName>
    <definedName name="____cap20">#REF!</definedName>
    <definedName name="____CCM30">[2]SERVIÇOS!#REF!</definedName>
    <definedName name="____ccr12">#REF!</definedName>
    <definedName name="____CMM30">[1]DADOS!$B$39</definedName>
    <definedName name="____cva32">#REF!</definedName>
    <definedName name="____cva50">#REF!</definedName>
    <definedName name="____cva60">#REF!</definedName>
    <definedName name="____cve45100">#REF!</definedName>
    <definedName name="____cve90100">#REF!</definedName>
    <definedName name="____cve9040">#REF!</definedName>
    <definedName name="____djm10">#REF!</definedName>
    <definedName name="____djm15">#REF!</definedName>
    <definedName name="____epl2">#REF!</definedName>
    <definedName name="____epl5">#REF!</definedName>
    <definedName name="____est15">#REF!</definedName>
    <definedName name="____fil1">#REF!</definedName>
    <definedName name="____fil2">#REF!</definedName>
    <definedName name="____fio12">#REF!</definedName>
    <definedName name="____fis5">#REF!</definedName>
    <definedName name="____flf50">#REF!</definedName>
    <definedName name="____flf60">#REF!</definedName>
    <definedName name="____fpd12">#REF!</definedName>
    <definedName name="____fvr10">#REF!</definedName>
    <definedName name="____itu1">#REF!</definedName>
    <definedName name="____jla20">#REF!</definedName>
    <definedName name="____jla32">#REF!</definedName>
    <definedName name="____la2">[2]SERVIÇOS!#REF!</definedName>
    <definedName name="____lpi100">#REF!</definedName>
    <definedName name="____lvg10060">#REF!</definedName>
    <definedName name="____lvp32">#REF!</definedName>
    <definedName name="____lxa1">#REF!</definedName>
    <definedName name="____man50">#REF!</definedName>
    <definedName name="____ope1">#REF!</definedName>
    <definedName name="____ope2">#REF!</definedName>
    <definedName name="____ope3">#REF!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[2]SERVIÇOS!#REF!</definedName>
    <definedName name="____PL1">#REF!</definedName>
    <definedName name="____PLA2">[2]SERVIÇOS!#REF!</definedName>
    <definedName name="____pne1">#REF!</definedName>
    <definedName name="____pne2">#REF!</definedName>
    <definedName name="____prg1515">#REF!</definedName>
    <definedName name="____prg1827">#REF!</definedName>
    <definedName name="____PTB10">[2]SERVIÇOS!#REF!</definedName>
    <definedName name="____ptc7">#REF!</definedName>
    <definedName name="____ptm6">#REF!</definedName>
    <definedName name="____qdm3">#REF!</definedName>
    <definedName name="____rcm10">#REF!</definedName>
    <definedName name="____rcm15">#REF!</definedName>
    <definedName name="____rcm20">#REF!</definedName>
    <definedName name="____rcm5">#REF!</definedName>
    <definedName name="____res10">#REF!</definedName>
    <definedName name="____res15">#REF!</definedName>
    <definedName name="____res5">#REF!</definedName>
    <definedName name="____rge32">#REF!</definedName>
    <definedName name="____rgf60">#REF!</definedName>
    <definedName name="____rgp1">#REF!</definedName>
    <definedName name="____tap100">#REF!</definedName>
    <definedName name="____TB10">#REF!</definedName>
    <definedName name="____tb112">#REF!</definedName>
    <definedName name="____tb16">#REF!</definedName>
    <definedName name="____tb19">#REF!</definedName>
    <definedName name="____tba20">#REF!</definedName>
    <definedName name="____tba32">#REF!</definedName>
    <definedName name="____tba50">#REF!</definedName>
    <definedName name="____tba60">#REF!</definedName>
    <definedName name="____tbe100">#REF!</definedName>
    <definedName name="____tbe40">#REF!</definedName>
    <definedName name="____tbe50">#REF!</definedName>
    <definedName name="____tca80">#REF!</definedName>
    <definedName name="____tea32">#REF!</definedName>
    <definedName name="____tea4560">#REF!</definedName>
    <definedName name="____tee100">#REF!</definedName>
    <definedName name="____ter10050">#REF!</definedName>
    <definedName name="____tfg50">#REF!</definedName>
    <definedName name="____tlf6">#REF!</definedName>
    <definedName name="____TOT1">[2]SERVIÇOS!#REF!</definedName>
    <definedName name="____TOT2">[2]SERVIÇOS!#REF!</definedName>
    <definedName name="____TOT3">[2]SERVIÇOS!#REF!</definedName>
    <definedName name="____TOT4">[2]SERVIÇOS!#REF!</definedName>
    <definedName name="____TOT5">[2]SERVIÇOS!#REF!</definedName>
    <definedName name="____TOT6">[2]SERVIÇOS!#REF!</definedName>
    <definedName name="____TOT7">[2]SERVIÇOS!#REF!</definedName>
    <definedName name="____tub10012">#REF!</definedName>
    <definedName name="____tub10015">#REF!</definedName>
    <definedName name="____tub10020">#REF!</definedName>
    <definedName name="____tub15012">#REF!</definedName>
    <definedName name="____tub4012">#REF!</definedName>
    <definedName name="____tub4015">#REF!</definedName>
    <definedName name="____tub4020">#REF!</definedName>
    <definedName name="____tub5012">#REF!</definedName>
    <definedName name="____tub5015">#REF!</definedName>
    <definedName name="____tub5020">#REF!</definedName>
    <definedName name="____tub7512">#REF!</definedName>
    <definedName name="____tub7515">#REF!</definedName>
    <definedName name="____tub7520">#REF!</definedName>
    <definedName name="___ABR95">[3]Consultoria!#REF!</definedName>
    <definedName name="___ABR96">[3]Consultoria!#REF!</definedName>
    <definedName name="___ABR97">[3]Consultoria!#REF!</definedName>
    <definedName name="___ABR98">[3]Consultoria!#REF!</definedName>
    <definedName name="___ABR99">[3]Consultoria!#REF!</definedName>
    <definedName name="___ACA25">[1]DADOS!$C$17</definedName>
    <definedName name="___ACA50">[1]DADOS!$C$16</definedName>
    <definedName name="___aga14">#REF!</definedName>
    <definedName name="___aga16">#REF!</definedName>
    <definedName name="___AGO95">[3]Consultoria!#REF!</definedName>
    <definedName name="___AGO96">[3]Consultoria!#REF!</definedName>
    <definedName name="___AGO97">[3]Consultoria!#REF!</definedName>
    <definedName name="___AGO98">[3]Consultoria!#REF!</definedName>
    <definedName name="___AGO99">[3]Consultoria!#REF!</definedName>
    <definedName name="___asc321">#REF!</definedName>
    <definedName name="___bur3220">#REF!</definedName>
    <definedName name="___C930I">#REF!</definedName>
    <definedName name="___C930P">#REF!</definedName>
    <definedName name="___C966I">#REF!</definedName>
    <definedName name="___C966P">#REF!</definedName>
    <definedName name="___C996P">#REF!</definedName>
    <definedName name="___cap20">#REF!</definedName>
    <definedName name="___CCM30">[2]SERVIÇOS!#REF!</definedName>
    <definedName name="___ccr12">#REF!</definedName>
    <definedName name="___CMM30">[1]DADOS!$B$39</definedName>
    <definedName name="___cva32">#REF!</definedName>
    <definedName name="___cva50">#REF!</definedName>
    <definedName name="___cva60">#REF!</definedName>
    <definedName name="___cve45100">#REF!</definedName>
    <definedName name="___cve90100">#REF!</definedName>
    <definedName name="___cve9040">#REF!</definedName>
    <definedName name="___DEZ94">[3]Consultoria!#REF!</definedName>
    <definedName name="___DEZ95">[3]Consultoria!#REF!</definedName>
    <definedName name="___DEZ96">[3]Consultoria!#REF!</definedName>
    <definedName name="___DEZ97">[3]Consultoria!#REF!</definedName>
    <definedName name="___DEZ98">[3]Consultoria!#REF!</definedName>
    <definedName name="___DEZ99">[3]Consultoria!#REF!</definedName>
    <definedName name="___djm10">#REF!</definedName>
    <definedName name="___djm15">#REF!</definedName>
    <definedName name="___epl2">#REF!</definedName>
    <definedName name="___epl5">#REF!</definedName>
    <definedName name="___est15">#REF!</definedName>
    <definedName name="___FEV95">[3]Consultoria!#REF!</definedName>
    <definedName name="___FEV96">[3]Consultoria!#REF!</definedName>
    <definedName name="___FEV97">[3]Consultoria!#REF!</definedName>
    <definedName name="___FEV98">[3]Consultoria!#REF!</definedName>
    <definedName name="___FEV99">[3]Consultoria!#REF!</definedName>
    <definedName name="___fil1">#REF!</definedName>
    <definedName name="___fil2">#REF!</definedName>
    <definedName name="___fio12">#REF!</definedName>
    <definedName name="___fis5">#REF!</definedName>
    <definedName name="___flf50">#REF!</definedName>
    <definedName name="___flf60">#REF!</definedName>
    <definedName name="___fpd12">#REF!</definedName>
    <definedName name="___fvr10">#REF!</definedName>
    <definedName name="___itu1">#REF!</definedName>
    <definedName name="___JAN95">[3]Consultoria!#REF!</definedName>
    <definedName name="___JAN96">[3]Consultoria!#REF!</definedName>
    <definedName name="___JAN97">[3]Consultoria!#REF!</definedName>
    <definedName name="___JAN98">[3]Consultoria!#REF!</definedName>
    <definedName name="___JAN99">[3]Consultoria!#REF!</definedName>
    <definedName name="___jla20">#REF!</definedName>
    <definedName name="___jla32">#REF!</definedName>
    <definedName name="___JUL95">[3]Consultoria!#REF!</definedName>
    <definedName name="___JUL96">[3]Consultoria!#REF!</definedName>
    <definedName name="___JUL97">[3]Consultoria!#REF!</definedName>
    <definedName name="___JUL98">[3]Consultoria!#REF!</definedName>
    <definedName name="___JUL99">[3]Consultoria!#REF!</definedName>
    <definedName name="___JUN95">[3]Consultoria!#REF!</definedName>
    <definedName name="___JUN96">[3]Consultoria!#REF!</definedName>
    <definedName name="___JUN97">[3]Consultoria!#REF!</definedName>
    <definedName name="___JUN98">[3]Consultoria!#REF!</definedName>
    <definedName name="___JUN99">[3]Consultoria!#REF!</definedName>
    <definedName name="___la2">[2]SERVIÇOS!#REF!</definedName>
    <definedName name="___lpi100">#REF!</definedName>
    <definedName name="___lvg10060">#REF!</definedName>
    <definedName name="___lvp32">#REF!</definedName>
    <definedName name="___lxa1">#REF!</definedName>
    <definedName name="___MAI95">[3]Consultoria!#REF!</definedName>
    <definedName name="___MAI96">[3]Consultoria!#REF!</definedName>
    <definedName name="___MAI97">[3]Consultoria!#REF!</definedName>
    <definedName name="___MAI98">[3]Consultoria!#REF!</definedName>
    <definedName name="___MAI99">[3]Consultoria!#REF!</definedName>
    <definedName name="___man50">#REF!</definedName>
    <definedName name="___MAR95">[3]Consultoria!#REF!</definedName>
    <definedName name="___MAR96">[3]Consultoria!#REF!</definedName>
    <definedName name="___MAR97">[3]Consultoria!#REF!</definedName>
    <definedName name="___MAR98">[3]Consultoria!#REF!</definedName>
    <definedName name="___MAR99">[3]Consultoria!#REF!</definedName>
    <definedName name="___NOV94">[3]Consultoria!#REF!</definedName>
    <definedName name="___NOV95">[3]Consultoria!#REF!</definedName>
    <definedName name="___NOV96">[3]Consultoria!#REF!</definedName>
    <definedName name="___NOV97">[3]Consultoria!#REF!</definedName>
    <definedName name="___NOV98">[3]Consultoria!#REF!</definedName>
    <definedName name="___NOV99">[3]Consultoria!#REF!</definedName>
    <definedName name="___ope1">#REF!</definedName>
    <definedName name="___ope2">#REF!</definedName>
    <definedName name="___ope3">#REF!</definedName>
    <definedName name="___OUT94">[3]Consultoria!#REF!</definedName>
    <definedName name="___OUT95">[3]Consultoria!#REF!</definedName>
    <definedName name="___OUT96">[3]Consultoria!#REF!</definedName>
    <definedName name="___OUT97">[3]Consultoria!#REF!</definedName>
    <definedName name="___OUT98">[3]Consultoria!#REF!</definedName>
    <definedName name="___OUT99">[3]Consultoria!#REF!</definedName>
    <definedName name="___pav2">#REF!</definedName>
    <definedName name="___PCM30">[2]SERVIÇOS!#REF!</definedName>
    <definedName name="___PL1">#REF!</definedName>
    <definedName name="___PLA2">[2]SERVIÇOS!#REF!</definedName>
    <definedName name="___pne1">#REF!</definedName>
    <definedName name="___pne2">#REF!</definedName>
    <definedName name="___prg1515">#REF!</definedName>
    <definedName name="___prg1827">#REF!</definedName>
    <definedName name="___PTB10">[2]SERVIÇOS!#REF!</definedName>
    <definedName name="___ptc7">#REF!</definedName>
    <definedName name="___ptm6">#REF!</definedName>
    <definedName name="___qdm3">#REF!</definedName>
    <definedName name="___rcm10">#REF!</definedName>
    <definedName name="___rcm15">#REF!</definedName>
    <definedName name="___rcm20">#REF!</definedName>
    <definedName name="___rcm5">#REF!</definedName>
    <definedName name="___res10">#REF!</definedName>
    <definedName name="___res15">#REF!</definedName>
    <definedName name="___res5">#REF!</definedName>
    <definedName name="___RET1">#REF!</definedName>
    <definedName name="___rge32">#REF!</definedName>
    <definedName name="___rgf60">#REF!</definedName>
    <definedName name="___rgp1">#REF!</definedName>
    <definedName name="___SET94">[3]Consultoria!#REF!</definedName>
    <definedName name="___SET95">[3]Consultoria!#REF!</definedName>
    <definedName name="___SET96">[3]Consultoria!#REF!</definedName>
    <definedName name="___SET97">[3]Consultoria!#REF!</definedName>
    <definedName name="___SET98">[3]Consultoria!#REF!</definedName>
    <definedName name="___SET99">[3]Consultoria!#REF!</definedName>
    <definedName name="___ta105">#REF!</definedName>
    <definedName name="___ta157">#REF!</definedName>
    <definedName name="___tap100">#REF!</definedName>
    <definedName name="___TB10">#REF!</definedName>
    <definedName name="___tb112">#REF!</definedName>
    <definedName name="___tb16">#REF!</definedName>
    <definedName name="___tb19">#REF!</definedName>
    <definedName name="___tba20">#REF!</definedName>
    <definedName name="___tba32">#REF!</definedName>
    <definedName name="___tba50">#REF!</definedName>
    <definedName name="___tba60">#REF!</definedName>
    <definedName name="___tbe100">#REF!</definedName>
    <definedName name="___tbe40">#REF!</definedName>
    <definedName name="___tbe50">#REF!</definedName>
    <definedName name="___tca80">#REF!</definedName>
    <definedName name="___tea32">#REF!</definedName>
    <definedName name="___tea4560">#REF!</definedName>
    <definedName name="___tee100">#REF!</definedName>
    <definedName name="___ter10050">#REF!</definedName>
    <definedName name="___ter2">#REF!</definedName>
    <definedName name="___tfg50">#REF!</definedName>
    <definedName name="___tlf6">#REF!</definedName>
    <definedName name="___TOT1">[2]SERVIÇOS!#REF!</definedName>
    <definedName name="___TOT2">[2]SERVIÇOS!#REF!</definedName>
    <definedName name="___TOT3">[2]SERVIÇOS!#REF!</definedName>
    <definedName name="___TOT4">[2]SERVIÇOS!#REF!</definedName>
    <definedName name="___TOT5">[2]SERVIÇOS!#REF!</definedName>
    <definedName name="___TOT6">[2]SERVIÇOS!#REF!</definedName>
    <definedName name="___TOT7">[2]SERVIÇOS!#REF!</definedName>
    <definedName name="___tub10012">#REF!</definedName>
    <definedName name="___tub10015">#REF!</definedName>
    <definedName name="___tub10020">#REF!</definedName>
    <definedName name="___tub15012">#REF!</definedName>
    <definedName name="___tub4012">#REF!</definedName>
    <definedName name="___tub4015">#REF!</definedName>
    <definedName name="___tub4020">#REF!</definedName>
    <definedName name="___tub5012">#REF!</definedName>
    <definedName name="___tub5015">#REF!</definedName>
    <definedName name="___tub5020">#REF!</definedName>
    <definedName name="___tub7512">#REF!</definedName>
    <definedName name="___tub7515">#REF!</definedName>
    <definedName name="___tub7520">#REF!</definedName>
    <definedName name="__123Graph_A" hidden="1">[4]A!$AF$59:$AF$65</definedName>
    <definedName name="__123Graph_AGraph1" hidden="1">[5]A!$B$4:$B$8</definedName>
    <definedName name="__123Graph_AGraph10" hidden="1">[6]aux!$I$24:$M$24</definedName>
    <definedName name="__123Graph_AGraph11" hidden="1">[6]aux!$I$26:$M$26</definedName>
    <definedName name="__123Graph_AGraph12" hidden="1">[6]aux!$I$28:$M$28</definedName>
    <definedName name="__123Graph_AGraph2" hidden="1">[5]A!$C$4:$C$8</definedName>
    <definedName name="__123Graph_AGraph3" hidden="1">[5]A!$D$4:$D$8</definedName>
    <definedName name="__123Graph_AGraph4" hidden="1">[5]A!$B$4:$B$9</definedName>
    <definedName name="__123Graph_AGraph5" hidden="1">[5]A!$B$4:$B$9</definedName>
    <definedName name="__123Graph_AGraph6" hidden="1">[5]A!$E$4:$E$8</definedName>
    <definedName name="__123Graph_AGraph7" hidden="1">[5]A!$B$4:$E$4</definedName>
    <definedName name="__123Graph_AGraph8" hidden="1">[5]A!$B$4:$E$4</definedName>
    <definedName name="__123Graph_AGraph9" hidden="1">[6]aux!$I$22:$M$22</definedName>
    <definedName name="__123Graph_B" hidden="1">[4]A!$AG$58:$AG$64</definedName>
    <definedName name="__123Graph_BGraph1" hidden="1">[6]aux!$B$6:$F$6</definedName>
    <definedName name="__123Graph_BGraph10" hidden="1">[6]aux!$B$24:$F$24</definedName>
    <definedName name="__123Graph_BGraph11" hidden="1">[6]aux!$B$26:$F$26</definedName>
    <definedName name="__123Graph_BGraph12" hidden="1">[6]aux!$B$28:$F$28</definedName>
    <definedName name="__123Graph_BGraph2" hidden="1">[6]aux!$B$8:$F$8</definedName>
    <definedName name="__123Graph_BGraph3" hidden="1">[6]aux!$B$10:$F$10</definedName>
    <definedName name="__123Graph_BGraph4" hidden="1">[6]aux!$B$12:$F$12</definedName>
    <definedName name="__123Graph_BGraph5" hidden="1">[6]aux!$B$14:$F$14</definedName>
    <definedName name="__123Graph_BGraph6" hidden="1">[6]aux!$B$16:$F$16</definedName>
    <definedName name="__123Graph_BGraph7" hidden="1">[5]A!$B$5:$E$5</definedName>
    <definedName name="__123Graph_BGraph8" hidden="1">[5]A!$B$5:$E$5</definedName>
    <definedName name="__123Graph_BGraph9" hidden="1">[6]aux!$B$22:$F$22</definedName>
    <definedName name="__123Graph_C" hidden="1">[5]A!$B$6:$E$6</definedName>
    <definedName name="__123Graph_CGraph7" hidden="1">[5]A!$B$6:$E$6</definedName>
    <definedName name="__123Graph_CGraph8" hidden="1">[5]A!$B$6:$E$6</definedName>
    <definedName name="__123Graph_D" hidden="1">[5]A!$B$7:$E$7</definedName>
    <definedName name="__123Graph_DGraph7" hidden="1">[5]A!$B$7:$E$7</definedName>
    <definedName name="__123Graph_DGraph8" hidden="1">[5]A!$B$7:$E$7</definedName>
    <definedName name="__123Graph_E" hidden="1">[5]A!$B$8:$E$8</definedName>
    <definedName name="__123Graph_EGraph7" hidden="1">[5]A!$B$8:$E$8</definedName>
    <definedName name="__123Graph_EGraph8" hidden="1">[5]A!$B$8:$E$8</definedName>
    <definedName name="__123Graph_X" hidden="1">[4]A!$AE$59:$AE$65</definedName>
    <definedName name="__123Graph_XGraph1" hidden="1">[5]A!$A$4:$A$8</definedName>
    <definedName name="__123Graph_XGraph10" hidden="1">[6]aux!$B$25:$F$25</definedName>
    <definedName name="__123Graph_XGraph11" hidden="1">[6]aux!$B$27:$F$27</definedName>
    <definedName name="__123Graph_XGraph12" hidden="1">[6]aux!$B$29:$F$29</definedName>
    <definedName name="__123Graph_XGraph2" hidden="1">[5]A!$A$4:$A$8</definedName>
    <definedName name="__123Graph_XGraph3" hidden="1">[5]A!$A$4:$A$8</definedName>
    <definedName name="__123Graph_XGraph4" hidden="1">[5]A!$A$4:$A$9</definedName>
    <definedName name="__123Graph_XGraph5" hidden="1">[5]A!$A$4:$A$9</definedName>
    <definedName name="__123Graph_XGraph6" hidden="1">[5]A!$A$4:$A$8</definedName>
    <definedName name="__123Graph_XGraph7" hidden="1">[5]A!$B$3:$E$3</definedName>
    <definedName name="__123Graph_XGraph8" hidden="1">[5]A!$B$3:$E$3</definedName>
    <definedName name="__123Graph_XGraph9" hidden="1">[6]aux!$B$23:$F$23</definedName>
    <definedName name="__ABR95">[7]Consultoria!#REF!</definedName>
    <definedName name="__ABR96">[7]Consultoria!#REF!</definedName>
    <definedName name="__ABR97">[7]Consultoria!#REF!</definedName>
    <definedName name="__ABR98">[7]Consultoria!#REF!</definedName>
    <definedName name="__ABR99">[7]Consultoria!#REF!</definedName>
    <definedName name="__ACA25">[1]DADOS!$C$17</definedName>
    <definedName name="__ACA50">[1]DADOS!$C$16</definedName>
    <definedName name="__aga14">#REF!</definedName>
    <definedName name="__aga16">#REF!</definedName>
    <definedName name="__AGO95">[7]Consultoria!#REF!</definedName>
    <definedName name="__AGO96">[7]Consultoria!#REF!</definedName>
    <definedName name="__AGO97">[7]Consultoria!#REF!</definedName>
    <definedName name="__AGO98">[7]Consultoria!#REF!</definedName>
    <definedName name="__AGO99">[7]Consultoria!#REF!</definedName>
    <definedName name="__asc321">#REF!</definedName>
    <definedName name="__BAH2007">#REF!</definedName>
    <definedName name="__BAH2008">#REF!</definedName>
    <definedName name="__BAH2009">#REF!</definedName>
    <definedName name="__BAH2010">#REF!</definedName>
    <definedName name="__bur3220">#REF!</definedName>
    <definedName name="__C930I">#REF!</definedName>
    <definedName name="__C930P">#REF!</definedName>
    <definedName name="__C966I">#REF!</definedName>
    <definedName name="__C966P">#REF!</definedName>
    <definedName name="__C996P">#REF!</definedName>
    <definedName name="__ca50">#REF!</definedName>
    <definedName name="__cap20">#REF!</definedName>
    <definedName name="__CCM30">[2]SERVIÇOS!#REF!</definedName>
    <definedName name="__ccr12">#REF!</definedName>
    <definedName name="__CMM30">[1]DADOS!$B$39</definedName>
    <definedName name="__cva32">#REF!</definedName>
    <definedName name="__cva50">#REF!</definedName>
    <definedName name="__cva60">#REF!</definedName>
    <definedName name="__cve45100">#REF!</definedName>
    <definedName name="__cve90100">#REF!</definedName>
    <definedName name="__cve9040">#REF!</definedName>
    <definedName name="__DEZ94">[7]Consultoria!#REF!</definedName>
    <definedName name="__DEZ95">[7]Consultoria!#REF!</definedName>
    <definedName name="__DEZ96">[7]Consultoria!#REF!</definedName>
    <definedName name="__DEZ97">[7]Consultoria!#REF!</definedName>
    <definedName name="__DEZ98">[7]Consultoria!#REF!</definedName>
    <definedName name="__DEZ99">[7]Consultoria!#REF!</definedName>
    <definedName name="__djm10">#REF!</definedName>
    <definedName name="__djm15">#REF!</definedName>
    <definedName name="__dmt1000">#REF!</definedName>
    <definedName name="__dmt1200">#REF!</definedName>
    <definedName name="__dmt200">#REF!</definedName>
    <definedName name="__dmt400">#REF!</definedName>
    <definedName name="__dmt50">#REF!</definedName>
    <definedName name="__dmt600">#REF!</definedName>
    <definedName name="__dmt800">#REF!</definedName>
    <definedName name="__dre2">#REF!</definedName>
    <definedName name="__emp2">'[8]DMT modelo'!$AA$13</definedName>
    <definedName name="__epl2">#REF!</definedName>
    <definedName name="__epl5">#REF!</definedName>
    <definedName name="__esc15">#N/A</definedName>
    <definedName name="__esc4">#N/A</definedName>
    <definedName name="__esc6">#N/A</definedName>
    <definedName name="__est15">#REF!</definedName>
    <definedName name="__FEV95">[7]Consultoria!#REF!</definedName>
    <definedName name="__FEV96">[7]Consultoria!#REF!</definedName>
    <definedName name="__FEV97">[7]Consultoria!#REF!</definedName>
    <definedName name="__FEV98">[7]Consultoria!#REF!</definedName>
    <definedName name="__FEV99">[7]Consultoria!#REF!</definedName>
    <definedName name="__fil1">#REF!</definedName>
    <definedName name="__fil2">#REF!</definedName>
    <definedName name="__fio12">#REF!</definedName>
    <definedName name="__fis5">#REF!</definedName>
    <definedName name="__flf50">#REF!</definedName>
    <definedName name="__flf60">#REF!</definedName>
    <definedName name="__fpd12">#REF!</definedName>
    <definedName name="__fvr10">#REF!</definedName>
    <definedName name="__ind100">#REF!</definedName>
    <definedName name="__IntlFixup" hidden="1">TRUE</definedName>
    <definedName name="__itu1">#REF!</definedName>
    <definedName name="__JAN95">[7]Consultoria!#REF!</definedName>
    <definedName name="__JAN96">[7]Consultoria!#REF!</definedName>
    <definedName name="__JAN97">[7]Consultoria!#REF!</definedName>
    <definedName name="__JAN98">[7]Consultoria!#REF!</definedName>
    <definedName name="__JAN99">[7]Consultoria!#REF!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la20">#REF!</definedName>
    <definedName name="__jla32">#REF!</definedName>
    <definedName name="__JUL95">[7]Consultoria!#REF!</definedName>
    <definedName name="__JUL96">[7]Consultoria!#REF!</definedName>
    <definedName name="__JUL97">[7]Consultoria!#REF!</definedName>
    <definedName name="__JUL98">[7]Consultoria!#REF!</definedName>
    <definedName name="__JUL99">[7]Consultoria!#REF!</definedName>
    <definedName name="__JUN95">[7]Consultoria!#REF!</definedName>
    <definedName name="__JUN96">[7]Consultoria!#REF!</definedName>
    <definedName name="__JUN97">[7]Consultoria!#REF!</definedName>
    <definedName name="__JUN98">[7]Consultoria!#REF!</definedName>
    <definedName name="__JUN99">[7]Consultoria!#REF!</definedName>
    <definedName name="__la2">[2]SERVIÇOS!#REF!</definedName>
    <definedName name="__lpi100">#REF!</definedName>
    <definedName name="__lvg10060">#REF!</definedName>
    <definedName name="__lvp32">#REF!</definedName>
    <definedName name="__lxa1">#REF!</definedName>
    <definedName name="__MAI95">[7]Consultoria!#REF!</definedName>
    <definedName name="__MAI96">[7]Consultoria!#REF!</definedName>
    <definedName name="__MAI97">[7]Consultoria!#REF!</definedName>
    <definedName name="__MAI98">[7]Consultoria!#REF!</definedName>
    <definedName name="__MAI99">[7]Consultoria!#REF!</definedName>
    <definedName name="__man50">#REF!</definedName>
    <definedName name="__MAR95">[7]Consultoria!#REF!</definedName>
    <definedName name="__MAR96">[7]Consultoria!#REF!</definedName>
    <definedName name="__MAR97">[7]Consultoria!#REF!</definedName>
    <definedName name="__MAR98">[7]Consultoria!#REF!</definedName>
    <definedName name="__MAR99">[7]Consultoria!#REF!</definedName>
    <definedName name="__mem2">'[9]Mat Asf'!$H$37</definedName>
    <definedName name="__MIN2007">#REF!</definedName>
    <definedName name="__MIN2008">#REF!</definedName>
    <definedName name="__MIN2009">#REF!</definedName>
    <definedName name="__MIN2010">#REF!</definedName>
    <definedName name="__MO2">'[10]Desmat 0,15'!$H$30</definedName>
    <definedName name="__NAC2007">#REF!</definedName>
    <definedName name="__NAC2008">#REF!</definedName>
    <definedName name="__NAC2009">#REF!</definedName>
    <definedName name="__NAC2010">#REF!</definedName>
    <definedName name="__NOV94">[7]Consultoria!#REF!</definedName>
    <definedName name="__NOV95">[7]Consultoria!#REF!</definedName>
    <definedName name="__NOV96">[7]Consultoria!#REF!</definedName>
    <definedName name="__NOV97">[7]Consultoria!#REF!</definedName>
    <definedName name="__NOV98">[7]Consultoria!#REF!</definedName>
    <definedName name="__NOV99">[7]Consultoria!#REF!</definedName>
    <definedName name="__oac2">#REF!</definedName>
    <definedName name="__oae2">#REF!</definedName>
    <definedName name="__oco2">#REF!</definedName>
    <definedName name="__ope1">#REF!</definedName>
    <definedName name="__ope2">#REF!</definedName>
    <definedName name="__ope3">#REF!</definedName>
    <definedName name="__OUT94">[7]Consultoria!#REF!</definedName>
    <definedName name="__OUT95">[7]Consultoria!#REF!</definedName>
    <definedName name="__OUT96">[7]Consultoria!#REF!</definedName>
    <definedName name="__OUT97">[7]Consultoria!#REF!</definedName>
    <definedName name="__OUT98">[7]Consultoria!#REF!</definedName>
    <definedName name="__OUT988888" hidden="1">{#N/A,#N/A,TRUE,"Serviços"}</definedName>
    <definedName name="__OUT99">[7]Consultoria!#REF!</definedName>
    <definedName name="__PAR2007">#REF!</definedName>
    <definedName name="__PAR2008">#REF!</definedName>
    <definedName name="__PAR2009">#REF!</definedName>
    <definedName name="__PAR2010">#REF!</definedName>
    <definedName name="__pav2">#REF!</definedName>
    <definedName name="__PCM30">[2]SERVIÇOS!#REF!</definedName>
    <definedName name="__PER2007">#REF!</definedName>
    <definedName name="__PER2008">#REF!</definedName>
    <definedName name="__PER2009">#REF!</definedName>
    <definedName name="__PER2010">#REF!</definedName>
    <definedName name="__PL1">#REF!</definedName>
    <definedName name="__PLA2">[2]SERVIÇOS!#REF!</definedName>
    <definedName name="__pne1">#REF!</definedName>
    <definedName name="__pne2">#REF!</definedName>
    <definedName name="__prg1515">#REF!</definedName>
    <definedName name="__prg1827">#REF!</definedName>
    <definedName name="__PTB10">[2]SERVIÇOS!#REF!</definedName>
    <definedName name="__ptc7">#REF!</definedName>
    <definedName name="__ptm6">#REF!</definedName>
    <definedName name="__qdm3">#REF!</definedName>
    <definedName name="__rcm10">#REF!</definedName>
    <definedName name="__rcm15">#REF!</definedName>
    <definedName name="__rcm20">#REF!</definedName>
    <definedName name="__rcm5">#REF!</definedName>
    <definedName name="__res10">#REF!</definedName>
    <definedName name="__res15">#REF!</definedName>
    <definedName name="__res5">#REF!</definedName>
    <definedName name="__RET1">#REF!</definedName>
    <definedName name="__rge32">#REF!</definedName>
    <definedName name="__rgf60">#REF!</definedName>
    <definedName name="__rgp1">#REF!</definedName>
    <definedName name="__SER2007">#REF!</definedName>
    <definedName name="__SER2008">#REF!</definedName>
    <definedName name="__SER2009">#REF!</definedName>
    <definedName name="__SER2010">#REF!</definedName>
    <definedName name="__SET94">[7]Consultoria!#REF!</definedName>
    <definedName name="__SET95">[7]Consultoria!#REF!</definedName>
    <definedName name="__SET96">[7]Consultoria!#REF!</definedName>
    <definedName name="__SET97">[7]Consultoria!#REF!</definedName>
    <definedName name="__SET98">[7]Consultoria!#REF!</definedName>
    <definedName name="__SET99">[7]Consultoria!#REF!</definedName>
    <definedName name="__sub1">#REF!</definedName>
    <definedName name="__sub2">#REF!</definedName>
    <definedName name="__sub3">#REF!</definedName>
    <definedName name="__sub4">#REF!</definedName>
    <definedName name="__ta105">#REF!</definedName>
    <definedName name="__ta157">#REF!</definedName>
    <definedName name="__tap100">#REF!</definedName>
    <definedName name="__TB10">#REF!</definedName>
    <definedName name="__tb112">#REF!</definedName>
    <definedName name="__tb16">#REF!</definedName>
    <definedName name="__tb19">#REF!</definedName>
    <definedName name="__tba20">#REF!</definedName>
    <definedName name="__tba32">#REF!</definedName>
    <definedName name="__tba50">#REF!</definedName>
    <definedName name="__tba60">#REF!</definedName>
    <definedName name="__tbe100">#REF!</definedName>
    <definedName name="__tbe40">#REF!</definedName>
    <definedName name="__tbe50">#REF!</definedName>
    <definedName name="__tca80">#REF!</definedName>
    <definedName name="__tea32">#REF!</definedName>
    <definedName name="__tea4560">#REF!</definedName>
    <definedName name="__tee100">#REF!</definedName>
    <definedName name="__ter10050">#REF!</definedName>
    <definedName name="__ter2">#REF!</definedName>
    <definedName name="__tfg50">#REF!</definedName>
    <definedName name="__tlf6">#REF!</definedName>
    <definedName name="__TOT1">[2]SERVIÇOS!#REF!</definedName>
    <definedName name="__TOT2">[2]SERVIÇOS!#REF!</definedName>
    <definedName name="__TOT3">[2]SERVIÇOS!#REF!</definedName>
    <definedName name="__TOT4">[2]SERVIÇOS!#REF!</definedName>
    <definedName name="__TOT5">[2]SERVIÇOS!#REF!</definedName>
    <definedName name="__TOT6">[2]SERVIÇOS!#REF!</definedName>
    <definedName name="__TOT7">[2]SERVIÇOS!#REF!</definedName>
    <definedName name="__tub10012">#REF!</definedName>
    <definedName name="__tub10015">#REF!</definedName>
    <definedName name="__tub10020">#REF!</definedName>
    <definedName name="__tub15012">#REF!</definedName>
    <definedName name="__tub4012">#REF!</definedName>
    <definedName name="__tub4015">#REF!</definedName>
    <definedName name="__tub4020">#REF!</definedName>
    <definedName name="__tub5012">#REF!</definedName>
    <definedName name="__tub5015">#REF!</definedName>
    <definedName name="__tub5020">#REF!</definedName>
    <definedName name="__tub7512">#REF!</definedName>
    <definedName name="__tub7515">#REF!</definedName>
    <definedName name="__tub7520">#REF!</definedName>
    <definedName name="__xlfn.AVERAGEIF" hidden="1">#NAME?</definedName>
    <definedName name="__xlfn.RTD" hidden="1">#NAME?</definedName>
    <definedName name="_01_09_96">#REF!</definedName>
    <definedName name="_1830201" hidden="1">#N/A</definedName>
    <definedName name="_1Excel_BuiltIn_Print_Area_1_1">#REF!</definedName>
    <definedName name="_ABR95">[3]Consultoria!#REF!</definedName>
    <definedName name="_ABR96">[3]Consultoria!#REF!</definedName>
    <definedName name="_ABR97">[3]Consultoria!#REF!</definedName>
    <definedName name="_ABR98">[3]Consultoria!#REF!</definedName>
    <definedName name="_ABR99">[3]Consultoria!#REF!</definedName>
    <definedName name="_ACA25">[1]DADOS!$C$17</definedName>
    <definedName name="_ACA50">[1]DADOS!$C$16</definedName>
    <definedName name="_aga14">#REF!</definedName>
    <definedName name="_aga16">#REF!</definedName>
    <definedName name="_AGO95">[3]Consultoria!#REF!</definedName>
    <definedName name="_AGO96">[3]Consultoria!#REF!</definedName>
    <definedName name="_AGO97">[3]Consultoria!#REF!</definedName>
    <definedName name="_AGO98">[3]Consultoria!#REF!</definedName>
    <definedName name="_AGO99">[3]Consultoria!#REF!</definedName>
    <definedName name="_asc321">#REF!</definedName>
    <definedName name="_BAH2007">#REF!</definedName>
    <definedName name="_BAH2008">#REF!</definedName>
    <definedName name="_BAH2009">#REF!</definedName>
    <definedName name="_BAH2010">#REF!</definedName>
    <definedName name="_bur3220">#REF!</definedName>
    <definedName name="_C930I">#REF!</definedName>
    <definedName name="_C930P">#REF!</definedName>
    <definedName name="_C966I">#REF!</definedName>
    <definedName name="_C966P">#REF!</definedName>
    <definedName name="_C996P">#REF!</definedName>
    <definedName name="_cap20">#REF!</definedName>
    <definedName name="_CCM30">[2]SERVIÇOS!#REF!</definedName>
    <definedName name="_ccr12">#REF!</definedName>
    <definedName name="_CMM30">[1]DADOS!$B$39</definedName>
    <definedName name="_cva32">#REF!</definedName>
    <definedName name="_cva50">#REF!</definedName>
    <definedName name="_cva60">#REF!</definedName>
    <definedName name="_cve45100">#REF!</definedName>
    <definedName name="_cve90100">#REF!</definedName>
    <definedName name="_cve9040">#REF!</definedName>
    <definedName name="_DEZ94">[3]Consultoria!#REF!</definedName>
    <definedName name="_DEZ95">[3]Consultoria!#REF!</definedName>
    <definedName name="_DEZ96">[3]Consultoria!#REF!</definedName>
    <definedName name="_DEZ97">[3]Consultoria!#REF!</definedName>
    <definedName name="_DEZ98">[3]Consultoria!#REF!</definedName>
    <definedName name="_DEZ99">[3]Consultoria!#REF!</definedName>
    <definedName name="_djm10">#REF!</definedName>
    <definedName name="_djm15">#REF!</definedName>
    <definedName name="_dmt1000">#REF!</definedName>
    <definedName name="_dmt1200">#REF!</definedName>
    <definedName name="_dmt200">#REF!</definedName>
    <definedName name="_dmt400">#REF!</definedName>
    <definedName name="_dmt50">#REF!</definedName>
    <definedName name="_dmt600">#REF!</definedName>
    <definedName name="_dmt800">#REF!</definedName>
    <definedName name="_dre2">#REF!</definedName>
    <definedName name="_emp2">'[11]DMT modelo'!$AA$13</definedName>
    <definedName name="_epl2">#REF!</definedName>
    <definedName name="_epl5">#REF!</definedName>
    <definedName name="_esc15">#N/A</definedName>
    <definedName name="_esc4">#N/A</definedName>
    <definedName name="_esc6">#N/A</definedName>
    <definedName name="_est15">#REF!</definedName>
    <definedName name="_FEV95">[3]Consultoria!#REF!</definedName>
    <definedName name="_FEV96">[3]Consultoria!#REF!</definedName>
    <definedName name="_FEV97">[3]Consultoria!#REF!</definedName>
    <definedName name="_FEV98">[3]Consultoria!#REF!</definedName>
    <definedName name="_FEV99">[3]Consultoria!#REF!</definedName>
    <definedName name="_fil1">#REF!</definedName>
    <definedName name="_fil2">#REF!</definedName>
    <definedName name="_Fill" hidden="1">#REF!</definedName>
    <definedName name="_xlnm._FilterDatabase" hidden="1">#REF!</definedName>
    <definedName name="_fio12">#REF!</definedName>
    <definedName name="_fis5">#REF!</definedName>
    <definedName name="_flf50">#REF!</definedName>
    <definedName name="_flf60">#REF!</definedName>
    <definedName name="_fpd12">#REF!</definedName>
    <definedName name="_fvr10">#REF!</definedName>
    <definedName name="_ind100">#REF!</definedName>
    <definedName name="_itu1">#REF!</definedName>
    <definedName name="_JAN95">[3]Consultoria!#REF!</definedName>
    <definedName name="_JAN96">[3]Consultoria!#REF!</definedName>
    <definedName name="_JAN97">[3]Consultoria!#REF!</definedName>
    <definedName name="_JAN98">[3]Consultoria!#REF!</definedName>
    <definedName name="_JAN99">[3]Consultoria!#REF!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la20">#REF!</definedName>
    <definedName name="_jla32">#REF!</definedName>
    <definedName name="_JUL95">[3]Consultoria!#REF!</definedName>
    <definedName name="_JUL96">[3]Consultoria!#REF!</definedName>
    <definedName name="_JUL97">[3]Consultoria!#REF!</definedName>
    <definedName name="_JUL98">[3]Consultoria!#REF!</definedName>
    <definedName name="_JUL99">[3]Consultoria!#REF!</definedName>
    <definedName name="_JUN95">[3]Consultoria!#REF!</definedName>
    <definedName name="_JUN96">[3]Consultoria!#REF!</definedName>
    <definedName name="_JUN97">[3]Consultoria!#REF!</definedName>
    <definedName name="_JUN98">[3]Consultoria!#REF!</definedName>
    <definedName name="_JUN99">[3]Consultoria!#REF!</definedName>
    <definedName name="_Key1" hidden="1">'[12]1.6'!$A$11</definedName>
    <definedName name="_Key2" hidden="1">#REF!</definedName>
    <definedName name="_la2">[2]SERVIÇOS!#REF!</definedName>
    <definedName name="_lpi100">#REF!</definedName>
    <definedName name="_lvg10060">#REF!</definedName>
    <definedName name="_lvp32">#REF!</definedName>
    <definedName name="_lxa1">#REF!</definedName>
    <definedName name="_MAI95">[3]Consultoria!#REF!</definedName>
    <definedName name="_MAI96">[3]Consultoria!#REF!</definedName>
    <definedName name="_MAI97">[3]Consultoria!#REF!</definedName>
    <definedName name="_MAI98">[3]Consultoria!#REF!</definedName>
    <definedName name="_MAI99">[3]Consultoria!#REF!</definedName>
    <definedName name="_man50">#REF!</definedName>
    <definedName name="_MAR95">[3]Consultoria!#REF!</definedName>
    <definedName name="_MAR96">[3]Consultoria!#REF!</definedName>
    <definedName name="_MAR97">[3]Consultoria!#REF!</definedName>
    <definedName name="_MAR98">[3]Consultoria!#REF!</definedName>
    <definedName name="_MAR99">[3]Consultoria!#REF!</definedName>
    <definedName name="_mem2">'[10]Mat Asf'!$H$37</definedName>
    <definedName name="_MIN2007">#REF!</definedName>
    <definedName name="_MIN2008">#REF!</definedName>
    <definedName name="_MIN2009">#REF!</definedName>
    <definedName name="_MIN2010">#REF!</definedName>
    <definedName name="_MO2">'[13]Desmat 0,15'!$H$30</definedName>
    <definedName name="_NAC2007">#REF!</definedName>
    <definedName name="_NAC2008">#REF!</definedName>
    <definedName name="_NAC2009">#REF!</definedName>
    <definedName name="_NAC2010">#REF!</definedName>
    <definedName name="_NOV94">[3]Consultoria!#REF!</definedName>
    <definedName name="_NOV95">[3]Consultoria!#REF!</definedName>
    <definedName name="_NOV96">[3]Consultoria!#REF!</definedName>
    <definedName name="_NOV97">[3]Consultoria!#REF!</definedName>
    <definedName name="_NOV98">[3]Consultoria!#REF!</definedName>
    <definedName name="_NOV99">[3]Consultoria!#REF!</definedName>
    <definedName name="_oac2">#REF!</definedName>
    <definedName name="_oae2">#REF!</definedName>
    <definedName name="_oco2">#REF!</definedName>
    <definedName name="_ope1">#REF!</definedName>
    <definedName name="_ope2">#REF!</definedName>
    <definedName name="_ope3">#REF!</definedName>
    <definedName name="_Order1" hidden="1">255</definedName>
    <definedName name="_Order2" hidden="1">255</definedName>
    <definedName name="_OUT94">[3]Consultoria!#REF!</definedName>
    <definedName name="_OUT95">[3]Consultoria!#REF!</definedName>
    <definedName name="_OUT96">[3]Consultoria!#REF!</definedName>
    <definedName name="_OUT97">[3]Consultoria!#REF!</definedName>
    <definedName name="_OUT98">[3]Consultoria!#REF!</definedName>
    <definedName name="_OUT98_" hidden="1">{#N/A,#N/A,TRUE,"Serviços"}</definedName>
    <definedName name="_OUT99">[3]Consultoria!#REF!</definedName>
    <definedName name="_OUTTTT9888" hidden="1">{#N/A,#N/A,TRUE,"Serviços"}</definedName>
    <definedName name="_PAR2007">#REF!</definedName>
    <definedName name="_PAR2008">#REF!</definedName>
    <definedName name="_PAR2009">#REF!</definedName>
    <definedName name="_PAR2010">#REF!</definedName>
    <definedName name="_Parse_On" hidden="1">#REF!</definedName>
    <definedName name="_Parse_Out" hidden="1">#REF!</definedName>
    <definedName name="_pav2">#REF!</definedName>
    <definedName name="_PCM30">[2]SERVIÇOS!#REF!</definedName>
    <definedName name="_PER2007">#REF!</definedName>
    <definedName name="_PER2008">#REF!</definedName>
    <definedName name="_PER2009">#REF!</definedName>
    <definedName name="_PER2010">#REF!</definedName>
    <definedName name="_PL1">#REF!</definedName>
    <definedName name="_PLA2">[2]SERVIÇOS!#REF!</definedName>
    <definedName name="_pne1">#REF!</definedName>
    <definedName name="_pne2">#REF!</definedName>
    <definedName name="_prg1515">#REF!</definedName>
    <definedName name="_prg1827">#REF!</definedName>
    <definedName name="_PTB10">[2]SERVIÇOS!#REF!</definedName>
    <definedName name="_ptc7">#REF!</definedName>
    <definedName name="_ptm6">#REF!</definedName>
    <definedName name="_qdm3">#REF!</definedName>
    <definedName name="_rcm10">#REF!</definedName>
    <definedName name="_rcm15">#REF!</definedName>
    <definedName name="_rcm20">#REF!</definedName>
    <definedName name="_rcm5">#REF!</definedName>
    <definedName name="_Regression_Int" hidden="1">1</definedName>
    <definedName name="_res10">#REF!</definedName>
    <definedName name="_res15">#REF!</definedName>
    <definedName name="_res5">#REF!</definedName>
    <definedName name="_RET1">#REF!</definedName>
    <definedName name="_rge32">#REF!</definedName>
    <definedName name="_rgf60">#REF!</definedName>
    <definedName name="_rgp1">#REF!</definedName>
    <definedName name="_SE2">#REF!</definedName>
    <definedName name="_SER2007">#REF!</definedName>
    <definedName name="_SER2008">#REF!</definedName>
    <definedName name="_SER2009">#REF!</definedName>
    <definedName name="_SER2010">#REF!</definedName>
    <definedName name="_SET94">[3]Consultoria!#REF!</definedName>
    <definedName name="_SET95">[3]Consultoria!#REF!</definedName>
    <definedName name="_SET96">[3]Consultoria!#REF!</definedName>
    <definedName name="_SET97">[3]Consultoria!#REF!</definedName>
    <definedName name="_SET98">[3]Consultoria!#REF!</definedName>
    <definedName name="_SET99">[3]Consultoria!#REF!</definedName>
    <definedName name="_Sng">{"um","mil","um milhão","um bilhão","um trilhão"}</definedName>
    <definedName name="_sng1">{"um","mil","um milhão","um bilhão","um trilhão"}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ta105">#REF!</definedName>
    <definedName name="_ta157">#REF!</definedName>
    <definedName name="_tap100">#REF!</definedName>
    <definedName name="_tb112">#REF!</definedName>
    <definedName name="_tb16">#REF!</definedName>
    <definedName name="_tb19">#REF!</definedName>
    <definedName name="_tba20">#REF!</definedName>
    <definedName name="_tba32">#REF!</definedName>
    <definedName name="_tba50">#REF!</definedName>
    <definedName name="_tba60">#REF!</definedName>
    <definedName name="_tbe100">#REF!</definedName>
    <definedName name="_tbe40">#REF!</definedName>
    <definedName name="_tbe50">#REF!</definedName>
    <definedName name="_tca80">#REF!</definedName>
    <definedName name="_tea32">#REF!</definedName>
    <definedName name="_tea4560">#REF!</definedName>
    <definedName name="_tee100">#REF!</definedName>
    <definedName name="_ter10050">#REF!</definedName>
    <definedName name="_ter2">#REF!</definedName>
    <definedName name="_tfg50">#REF!</definedName>
    <definedName name="_tlf6">#REF!</definedName>
    <definedName name="_Toc141263972" localSheetId="2">BDI!#REF!</definedName>
    <definedName name="_Toc283310623" localSheetId="2">BDI!#REF!</definedName>
    <definedName name="_Toc66241043_8">'[14]3-Material de consumo'!#REF!</definedName>
    <definedName name="_Toc66241043_8_1">'[14]3-Material de consumo'!#REF!</definedName>
    <definedName name="_Toc66241043_8_1_4">'[14]3-Material de consumo'!#REF!</definedName>
    <definedName name="_Toc66241043_8_4">'[14]3-Material de consumo'!#REF!</definedName>
    <definedName name="_Toc66241043_8_6">'[14]3-Material de consumo'!#REF!</definedName>
    <definedName name="_Toc66241043_8_6_4">'[14]3-Material de consumo'!#REF!</definedName>
    <definedName name="_Toc75597507" localSheetId="2">BDI!#REF!</definedName>
    <definedName name="_Toc75597508" localSheetId="2">BDI!#REF!</definedName>
    <definedName name="_Toc77845676" localSheetId="2">BDI!#REF!</definedName>
    <definedName name="_Toc77845717" localSheetId="2">BDI!#REF!</definedName>
    <definedName name="_Toc77845718" localSheetId="2">BDI!#REF!</definedName>
    <definedName name="_TOT1">[2]SERVIÇOS!#REF!</definedName>
    <definedName name="_TOT2">[2]SERVIÇOS!#REF!</definedName>
    <definedName name="_TOT3">[2]SERVIÇOS!#REF!</definedName>
    <definedName name="_TOT4">[2]SERVIÇOS!#REF!</definedName>
    <definedName name="_TOT5">[2]SERVIÇOS!#REF!</definedName>
    <definedName name="_TOT6">[2]SERVIÇOS!#REF!</definedName>
    <definedName name="_TOT7">[2]SERVIÇOS!#REF!</definedName>
    <definedName name="_TT18">[15]RELATÓRIO!#REF!</definedName>
    <definedName name="_TT19">[15]RELATÓRIO!#REF!</definedName>
    <definedName name="_TT20">[15]RELATÓRIO!#REF!</definedName>
    <definedName name="_tub10012">#REF!</definedName>
    <definedName name="_tub10015">#REF!</definedName>
    <definedName name="_tub10020">#REF!</definedName>
    <definedName name="_tub15012">#REF!</definedName>
    <definedName name="_tub4012">#REF!</definedName>
    <definedName name="_tub4015">#REF!</definedName>
    <definedName name="_tub4020">#REF!</definedName>
    <definedName name="_tub5012">#REF!</definedName>
    <definedName name="_tub5015">#REF!</definedName>
    <definedName name="_tub5020">#REF!</definedName>
    <definedName name="_tub7512">#REF!</definedName>
    <definedName name="_tub7515">#REF!</definedName>
    <definedName name="_tub7520">#REF!</definedName>
    <definedName name="a" localSheetId="2">[16]IGPM!#REF!</definedName>
    <definedName name="a">#REF!</definedName>
    <definedName name="a_1">#REF!</definedName>
    <definedName name="a_1_4">#REF!</definedName>
    <definedName name="a_4">#REF!</definedName>
    <definedName name="a_6">#REF!</definedName>
    <definedName name="a_6_4">#REF!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70200a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 localSheetId="2">[16]IGPM!#REF!</definedName>
    <definedName name="aa" hidden="1">{"'EI 060 02'!$A$1:$K$59"}</definedName>
    <definedName name="aaa">#REF!</definedName>
    <definedName name="aaaa" hidden="1">#REF!</definedName>
    <definedName name="AAAAA">#REF!</definedName>
    <definedName name="ABR00">[3]Consultoria!#REF!</definedName>
    <definedName name="ABR00_3">[3]Consultoria!#REF!</definedName>
    <definedName name="ABR95_3">[3]Consultoria!#REF!</definedName>
    <definedName name="ABR96_3">[3]Consultoria!#REF!</definedName>
    <definedName name="ABR97_3">[3]Consultoria!#REF!</definedName>
    <definedName name="ABR98_3">[3]Consultoria!#REF!</definedName>
    <definedName name="ABR99_3">[3]Consultoria!#REF!</definedName>
    <definedName name="AccessDatabase">"D:\Arquivos do excel\Planilha modelo1.mdb"</definedName>
    <definedName name="acl">#REF!</definedName>
    <definedName name="aço">#REF!</definedName>
    <definedName name="acost" hidden="1">{#N/A,#N/A,TRUE,"Serviços"}</definedName>
    <definedName name="ad" hidden="1">{#N/A,#N/A,FALSE,"MO (2)"}</definedName>
    <definedName name="ade">#REF!</definedName>
    <definedName name="ADM">#REF!</definedName>
    <definedName name="ADMINISTRATIVO">[17]PRECORC.XLS!#REF!</definedName>
    <definedName name="admlocal01001">'[18]Quadro 2 - Orça'!$H$44360</definedName>
    <definedName name="admlocal01002">'[18]Quadro 2 - Orça'!$H$44424</definedName>
    <definedName name="admlocal03001">'[18]Quadro 2 - Orça'!$H$44488</definedName>
    <definedName name="admlocal03002">'[18]Quadro 2 - Orça'!$H$44552</definedName>
    <definedName name="ADRI">#REF!</definedName>
    <definedName name="ADRI1">#REF!</definedName>
    <definedName name="adtimp">#REF!</definedName>
    <definedName name="AEREA">[17]PRECORC.XLS!#REF!</definedName>
    <definedName name="af">#REF!</definedName>
    <definedName name="af_1">#REF!</definedName>
    <definedName name="afi">#REF!</definedName>
    <definedName name="afp">#REF!</definedName>
    <definedName name="ag">#REF!</definedName>
    <definedName name="ag_1">#REF!</definedName>
    <definedName name="AGO95_3">[3]Consultoria!#REF!</definedName>
    <definedName name="AGO96_3">[3]Consultoria!#REF!</definedName>
    <definedName name="AGO97_3">[3]Consultoria!#REF!</definedName>
    <definedName name="AGO98_3">[3]Consultoria!#REF!</definedName>
    <definedName name="AGO99_3">[3]Consultoria!#REF!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r">#REF!</definedName>
    <definedName name="AGREGADO">#REF!</definedName>
    <definedName name="ALAG2007">#REF!</definedName>
    <definedName name="ALAG2008">#REF!</definedName>
    <definedName name="ALAG2009">#REF!</definedName>
    <definedName name="ALAG2010">#REF!</definedName>
    <definedName name="alex" hidden="1">{#N/A,#N/A,FALSE,"MO (2)"}</definedName>
    <definedName name="alex_1" hidden="1">{#N/A,#N/A,FALSE,"MO (2)"}</definedName>
    <definedName name="almoço">'[18]Lista Insumos'!#REF!</definedName>
    <definedName name="ALTA">'[19]PRO-08'!#REF!</definedName>
    <definedName name="alvenaria01001">'[18]Quadro 2 - Orça'!$H$6536</definedName>
    <definedName name="alvenaria01002">'[18]Quadro 2 - Orça'!$H$6664</definedName>
    <definedName name="alvenaria01003">'[18]Quadro 2 - Orça'!$H$6792</definedName>
    <definedName name="alvenaria01004">'[18]Quadro 2 - Orça'!$H$6920</definedName>
    <definedName name="alvenaria02001">'[18]Quadro 2 - Orça'!$H$7048</definedName>
    <definedName name="alvenaria02002">'[18]Quadro 2 - Orça'!$H$7112</definedName>
    <definedName name="alvenaria02003">'[18]Quadro 2 - Orça'!$H$7176</definedName>
    <definedName name="alvenaria02004">'[18]Quadro 2 - Orça'!$H$7240</definedName>
    <definedName name="alvenaria03001">'[18]Quadro 2 - Orça'!$H$7304</definedName>
    <definedName name="Alvenaria0300101">'[18]Quadro 2 - Orça'!$H$7368</definedName>
    <definedName name="am" hidden="1">{#N/A,#N/A,FALSE,"MO (2)"}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c">#REF!</definedName>
    <definedName name="amd">#REF!</definedName>
    <definedName name="ame">#REF!</definedName>
    <definedName name="amm">#REF!</definedName>
    <definedName name="AmorEscri">[20]EquiA!#REF!</definedName>
    <definedName name="AmorEscri_1">[20]EquiA!#REF!</definedName>
    <definedName name="AmorEscri_1_4">[20]EquiA!#REF!</definedName>
    <definedName name="AmorEscri_4">[20]EquiA!#REF!</definedName>
    <definedName name="AmorEscri_6">[20]EquiA!#REF!</definedName>
    <definedName name="AmorEscri_6_4">[20]EquiA!#REF!</definedName>
    <definedName name="AmorVei">[20]EquiA!#REF!</definedName>
    <definedName name="AmorVei_1">[20]EquiA!#REF!</definedName>
    <definedName name="AmorVei_1_4">[20]EquiA!#REF!</definedName>
    <definedName name="AmorVei_4">[20]EquiA!#REF!</definedName>
    <definedName name="AmorVei_6">[20]EquiA!#REF!</definedName>
    <definedName name="AmorVei_6_4">[20]EquiA!#REF!</definedName>
    <definedName name="Análise_de_Termo_Aditivo__Fundações___Melhoramento_de_Solo">'[21]Orçamento Básico'!#REF!</definedName>
    <definedName name="anb">#REF!</definedName>
    <definedName name="anscount" hidden="1">3</definedName>
    <definedName name="ant" hidden="1">{#N/A,#N/A,FALSE,"MO (2)"}</definedName>
    <definedName name="ant_1" hidden="1">{#N/A,#N/A,FALSE,"MO (2)"}</definedName>
    <definedName name="apc">#REF!</definedName>
    <definedName name="apc_8">NA()</definedName>
    <definedName name="apmfs">#REF!</definedName>
    <definedName name="are">#REF!</definedName>
    <definedName name="area_base">#REF!</definedName>
    <definedName name="_xlnm.Extract">#REF!</definedName>
    <definedName name="_xlnm.Print_Area" localSheetId="2">BDI!$A$1:$E$42</definedName>
    <definedName name="_xlnm.Print_Area">#REF!</definedName>
    <definedName name="Área_impressão_IM">#REF!</definedName>
    <definedName name="AREA_IMPRI">#REF!</definedName>
    <definedName name="area_sub_base">#REF!</definedName>
    <definedName name="AREC">[1]DADOS!$C$15</definedName>
    <definedName name="AREIA">[1]DADOS!$C$10</definedName>
    <definedName name="AREIACS">[1]DADOS!$C$11</definedName>
    <definedName name="areianpav">[22]OAC_NPAV!$N$2</definedName>
    <definedName name="ARL1C">[2]MB!#REF!</definedName>
    <definedName name="ARM1C">[2]MB!#REF!</definedName>
    <definedName name="armadura01001">'[18]Quadro 2 - Orça'!$H$10184</definedName>
    <definedName name="armadura02001">'[18]Quadro 2 - Orça'!$H$10312</definedName>
    <definedName name="armadura03001">'[18]Quadro 2 - Orça'!$H$10440</definedName>
    <definedName name="armadura03002">'[18]Quadro 2 - Orça'!$H$10568</definedName>
    <definedName name="armadura03003">'[18]Quadro 2 - Orça'!$H$10696</definedName>
    <definedName name="armadura03004">'[18]Quadro 2 - Orça'!$H$10760</definedName>
    <definedName name="armadura03005">'[18]Quadro 2 - Orça'!$H$10888</definedName>
    <definedName name="armadura03006">'[18]Quadro 2 - Orça'!$H$10952</definedName>
    <definedName name="armadura03007">'[18]Quadro 2 - Orça'!$H$11016</definedName>
    <definedName name="armadura03008">'[18]Quadro 2 - Orça'!$H$11080</definedName>
    <definedName name="armadura03009">'[18]Quadro 2 - Orça'!$H$11144</definedName>
    <definedName name="armadura03010">'[18]Quadro 2 - Orça'!$H$11208</definedName>
    <definedName name="armadura04001">'[18]Quadro 2 - Orça'!$H$11272</definedName>
    <definedName name="armadura04002">'[18]Quadro 2 - Orça'!$H$11336</definedName>
    <definedName name="asasa" hidden="1">{#N/A,#N/A,FALSE,"MO (2)"}</definedName>
    <definedName name="ASDFG" hidden="1">{#N/A,#N/A,TRUE,"Serviços"}</definedName>
    <definedName name="asdfghqefha" hidden="1">{#N/A,#N/A,FALSE,"MO (2)"}</definedName>
    <definedName name="Asf">#N/A</definedName>
    <definedName name="ASFGG" hidden="1">{#N/A,#N/A,TRUE,"Serviços"}</definedName>
    <definedName name="asss" hidden="1">{#N/A,#N/A,TRUE,"Serviços"}</definedName>
    <definedName name="aterra03001">'[18]Quadro 2 - Orça'!$H$18632</definedName>
    <definedName name="aterra03002">'[18]Quadro 2 - Orça'!$H$18696</definedName>
    <definedName name="aterra03003">'[18]Quadro 2 - Orça'!$H$18760</definedName>
    <definedName name="aterra03004">'[18]Quadro 2 - Orça'!$H$18824</definedName>
    <definedName name="aterramento1001">'[18]Quadro 2 - Orça'!$H$43016</definedName>
    <definedName name="aterramento1002">'[18]Quadro 2 - Orça'!$H$43080</definedName>
    <definedName name="atualização">[18]Sinapi!#REF!</definedName>
    <definedName name="AUTOMOVEL">#REF!</definedName>
    <definedName name="aux">#REF!</definedName>
    <definedName name="AUXILIAR">[17]PRECORC.XLS!#REF!</definedName>
    <definedName name="azul">#REF!</definedName>
    <definedName name="AZULSINAL">#REF!</definedName>
    <definedName name="B">#REF!</definedName>
    <definedName name="B320I">#REF!</definedName>
    <definedName name="B320P">#REF!</definedName>
    <definedName name="B500I">#REF!</definedName>
    <definedName name="B500P">#REF!</definedName>
    <definedName name="bacia16">#REF!</definedName>
    <definedName name="_xlnm.Database">#N/A</definedName>
    <definedName name="barramento01001">'[18]Quadro 2 - Orça'!$H$30344</definedName>
    <definedName name="barramento01002">'[18]Quadro 2 - Orça'!$H$30408</definedName>
    <definedName name="barramento01003">'[18]Quadro 2 - Orça'!$H$30472</definedName>
    <definedName name="barramento01004">'[18]Quadro 2 - Orça'!$H$30536</definedName>
    <definedName name="barramento01005">'[18]Quadro 2 - Orça'!$H$30600</definedName>
    <definedName name="barramento01006">'[18]Quadro 2 - Orça'!$H$30664</definedName>
    <definedName name="barramento01007">'[18]Quadro 2 - Orça'!$H$30728</definedName>
    <definedName name="barramento01008">'[18]Quadro 2 - Orça'!$H$30792</definedName>
    <definedName name="barramento01009">'[18]Quadro 2 - Orça'!$H$30856</definedName>
    <definedName name="barramento01010">'[18]Quadro 2 - Orça'!$H$30920</definedName>
    <definedName name="barramento01011">'[18]Quadro 2 - Orça'!$H$30984</definedName>
    <definedName name="barramento01012">'[18]Quadro 2 - Orça'!$H$31048</definedName>
    <definedName name="barramento01013">'[18]Quadro 2 - Orça'!$H$31112</definedName>
    <definedName name="barramento01014">'[18]Quadro 2 - Orça'!$H$31176</definedName>
    <definedName name="barramento01015">'[18]Quadro 2 - Orça'!$H$31240</definedName>
    <definedName name="barramento01016">'[18]Quadro 2 - Orça'!$H$31304</definedName>
    <definedName name="barramento01017">'[18]Quadro 2 - Orça'!$H$31368</definedName>
    <definedName name="barramento01018">'[18]Quadro 2 - Orça'!$H$31435</definedName>
    <definedName name="barramento01019">'[18]Quadro 2 - Orça'!$H$31496</definedName>
    <definedName name="barramento01020">'[18]Quadro 2 - Orça'!$H$31560</definedName>
    <definedName name="barramento01021">'[18]Quadro 2 - Orça'!$H$31624</definedName>
    <definedName name="barramento01022">'[18]Quadro 2 - Orça'!$H$31688</definedName>
    <definedName name="barramento01023">'[18]Quadro 2 - Orça'!$H$31752</definedName>
    <definedName name="barramento01024">'[18]Quadro 2 - Orça'!$H$31816</definedName>
    <definedName name="barramento01025">'[18]Quadro 2 - Orça'!$H$31880</definedName>
    <definedName name="barramento01026">'[18]Quadro 2 - Orça'!$H$31944</definedName>
    <definedName name="barramento01027">'[18]Quadro 2 - Orça'!$H$32008</definedName>
    <definedName name="barramento01028">'[18]Quadro 2 - Orça'!$H$32072</definedName>
    <definedName name="barramento01029">'[18]Quadro 2 - Orça'!$H$32136</definedName>
    <definedName name="barramento01030">'[18]Quadro 2 - Orça'!$H$32200</definedName>
    <definedName name="barramento01031">'[18]Quadro 2 - Orça'!$H$32264</definedName>
    <definedName name="barramento01032">'[18]Quadro 2 - Orça'!$H$32328</definedName>
    <definedName name="barramento01033">'[18]Quadro 2 - Orça'!$H$32392</definedName>
    <definedName name="barramento01034">'[18]Quadro 2 - Orça'!$H$32456</definedName>
    <definedName name="barramento01035">'[18]Quadro 2 - Orça'!$H$32520</definedName>
    <definedName name="barramento01036">'[18]Quadro 2 - Orça'!$H$32584</definedName>
    <definedName name="barramento01037">'[18]Quadro 2 - Orça'!$H$32648</definedName>
    <definedName name="barramento01038">'[18]Quadro 2 - Orça'!$H$32712</definedName>
    <definedName name="barramento01039">'[18]Quadro 2 - Orça'!$H$32776</definedName>
    <definedName name="barramento01040">'[18]Quadro 2 - Orça'!$H$32840</definedName>
    <definedName name="barramento01041">'[18]Quadro 2 - Orça'!$H$32904</definedName>
    <definedName name="barramento02001">'[18]Quadro 2 - Orça'!$H$32968</definedName>
    <definedName name="barramento03001">'[18]Quadro 2 - Orça'!$H$33032</definedName>
    <definedName name="barramento04001">'[18]Quadro 2 - Orça'!$H$33096</definedName>
    <definedName name="barramento04002">'[18]Quadro 2 - Orça'!$H$33160</definedName>
    <definedName name="barramento04003">'[18]Quadro 2 - Orça'!$H$33224</definedName>
    <definedName name="barramento04004">'[18]Quadro 2 - Orça'!$H$33288</definedName>
    <definedName name="barramento04005">'[18]Quadro 2 - Orça'!$H$33352</definedName>
    <definedName name="barramento04006">'[18]Quadro 2 - Orça'!$H$33416</definedName>
    <definedName name="barramento04007">'[18]Quadro 2 - Orça'!$H$33480</definedName>
    <definedName name="barramento05001">'[18]Quadro 2 - Orça'!$H$33544</definedName>
    <definedName name="barramento05002">'[18]Quadro 2 - Orça'!$H$33608</definedName>
    <definedName name="barramento05003">'[18]Quadro 2 - Orça'!$H$33672</definedName>
    <definedName name="barramento05004">'[18]Quadro 2 - Orça'!$H$33736</definedName>
    <definedName name="barramento05005">'[18]Quadro 2 - Orça'!$H$33800</definedName>
    <definedName name="barramento05006">'[18]Quadro 2 - Orça'!$H$33864</definedName>
    <definedName name="barramento05007">'[18]Quadro 2 - Orça'!$H$33928</definedName>
    <definedName name="barramento05008">'[18]Quadro 2 - Orça'!$H$33992</definedName>
    <definedName name="barramento05009">'[18]Quadro 2 - Orça'!$H$34056</definedName>
    <definedName name="barramento05010">'[18]Quadro 2 - Orça'!$H$34120</definedName>
    <definedName name="barramento05011">'[18]Quadro 2 - Orça'!$H$34184</definedName>
    <definedName name="barramento05012">'[18]Quadro 2 - Orça'!$H$34248</definedName>
    <definedName name="barramento05013">'[18]Quadro 2 - Orça'!$H$34312</definedName>
    <definedName name="barramento05014">'[18]Quadro 2 - Orça'!$H$34376</definedName>
    <definedName name="barramento05015">'[18]Quadro 2 - Orça'!$H$34440</definedName>
    <definedName name="barramento05016">'[18]Quadro 2 - Orça'!$H$34504</definedName>
    <definedName name="barramento05017">'[18]Quadro 2 - Orça'!$H$34568</definedName>
    <definedName name="barramento05018">'[18]Quadro 2 - Orça'!$H$34632</definedName>
    <definedName name="barramento05019">'[18]Quadro 2 - Orça'!$H$34696</definedName>
    <definedName name="barramento05020">'[18]Quadro 2 - Orça'!$H$34760</definedName>
    <definedName name="barramento05021">'[18]Quadro 2 - Orça'!$H$34824</definedName>
    <definedName name="barramento05022">'[18]Quadro 2 - Orça'!$H$34888</definedName>
    <definedName name="barramento05023">'[18]Quadro 2 - Orça'!$H$34952</definedName>
    <definedName name="barramento05024">'[18]Quadro 2 - Orça'!$H$35016</definedName>
    <definedName name="barramento05025">'[18]Quadro 2 - Orça'!$H$35080</definedName>
    <definedName name="barramento05026">'[18]Quadro 2 - Orça'!$H$35144</definedName>
    <definedName name="barramento05027">'[18]Quadro 2 - Orça'!$H$35208</definedName>
    <definedName name="barramento05028">'[18]Quadro 2 - Orça'!$H$35272</definedName>
    <definedName name="barramento05029">'[18]Quadro 2 - Orça'!$H$35336</definedName>
    <definedName name="barramento05030">'[18]Quadro 2 - Orça'!$H$35400</definedName>
    <definedName name="barramento05031">'[18]Quadro 2 - Orça'!$H$35464</definedName>
    <definedName name="barramento05032">'[18]Quadro 2 - Orça'!$H$35528</definedName>
    <definedName name="barramento05033">'[18]Quadro 2 - Orça'!$H$35592</definedName>
    <definedName name="barramento05034">'[18]Quadro 2 - Orça'!$H$35656</definedName>
    <definedName name="barramento06001">'[18]Quadro 2 - Orça'!$H$35720</definedName>
    <definedName name="barramento06002">'[18]Quadro 2 - Orça'!$H$35784</definedName>
    <definedName name="barramento06003">'[18]Quadro 2 - Orça'!$H$35848</definedName>
    <definedName name="barramento06004">'[18]Quadro 2 - Orça'!$H$35912</definedName>
    <definedName name="barramento06005">'[18]Quadro 2 - Orça'!$H$35976</definedName>
    <definedName name="barramento06006">'[18]Quadro 2 - Orça'!$H$36040</definedName>
    <definedName name="barramento06007">'[18]Quadro 2 - Orça'!$H$36104</definedName>
    <definedName name="barramento06008">'[18]Quadro 2 - Orça'!$H$36168</definedName>
    <definedName name="barramento06009">'[18]Quadro 2 - Orça'!$H$36232</definedName>
    <definedName name="barramento06010">'[18]Quadro 2 - Orça'!$H$36296</definedName>
    <definedName name="barramento06011">'[18]Quadro 2 - Orça'!$H$36360</definedName>
    <definedName name="barramento06012">'[18]Quadro 2 - Orça'!$H$36424</definedName>
    <definedName name="barramento06013">'[18]Quadro 2 - Orça'!$H$36488</definedName>
    <definedName name="barramento06014">'[18]Quadro 2 - Orça'!$H$36552</definedName>
    <definedName name="barramento06015">'[18]Quadro 2 - Orça'!$H$36616</definedName>
    <definedName name="barramento06016">'[18]Quadro 2 - Orça'!$H$36680</definedName>
    <definedName name="barramento06017">'[18]Quadro 2 - Orça'!$H$36744</definedName>
    <definedName name="barramento06018">'[18]Quadro 2 - Orça'!$H$36808</definedName>
    <definedName name="barramento06019">'[18]Quadro 2 - Orça'!$H$36872</definedName>
    <definedName name="barramento06020">'[18]Quadro 2 - Orça'!$H$36936</definedName>
    <definedName name="barramento06021">'[18]Quadro 2 - Orça'!$H$37000</definedName>
    <definedName name="barramento06022">'[18]Quadro 2 - Orça'!$H$37064</definedName>
    <definedName name="barramento06023">'[18]Quadro 2 - Orça'!$H$37128</definedName>
    <definedName name="barramento06025">'[18]Quadro 2 - Orça'!$H$37256</definedName>
    <definedName name="barramento06026">'[18]Quadro 2 - Orça'!$H$37320</definedName>
    <definedName name="barramento06027">'[18]Quadro 2 - Orça'!$H$37384</definedName>
    <definedName name="barramento06028">'[18]Quadro 2 - Orça'!$H$37448</definedName>
    <definedName name="barramento06029">'[18]Quadro 2 - Orça'!$H$37512</definedName>
    <definedName name="barramento06030">'[18]Quadro 2 - Orça'!$H$37576</definedName>
    <definedName name="barramento06032">'[18]Quadro 2 - Orça'!$H$37704</definedName>
    <definedName name="barramento06033">'[18]Quadro 2 - Orça'!$H$37768</definedName>
    <definedName name="barramento06034">'[18]Quadro 2 - Orça'!$H$37832</definedName>
    <definedName name="barramento06035">'[18]Quadro 2 - Orça'!$H$37896</definedName>
    <definedName name="barramento06036">'[18]Quadro 2 - Orça'!$H$37960</definedName>
    <definedName name="barramento07001">'[18]Quadro 2 - Orça'!$H$38024</definedName>
    <definedName name="barramento07002">'[18]Quadro 2 - Orça'!$H$38088</definedName>
    <definedName name="barramento07003">'[18]Quadro 2 - Orça'!$H$38152</definedName>
    <definedName name="barramento07004">'[18]Quadro 2 - Orça'!$H$38216</definedName>
    <definedName name="barramento07005">'[18]Quadro 2 - Orça'!$H$38280</definedName>
    <definedName name="barramento07006">'[18]Quadro 2 - Orça'!$H$38344</definedName>
    <definedName name="barramento07007">'[18]Quadro 2 - Orça'!$H$38408</definedName>
    <definedName name="barramento07008">'[18]Quadro 2 - Orça'!$H$38472</definedName>
    <definedName name="barramento07009">'[18]Quadro 2 - Orça'!$H$38536</definedName>
    <definedName name="barramento07010">'[18]Quadro 2 - Orça'!$H$38600</definedName>
    <definedName name="barramento07011">'[18]Quadro 2 - Orça'!$H$38664</definedName>
    <definedName name="barramento07012">'[18]Quadro 2 - Orça'!$H$38728</definedName>
    <definedName name="barramento07013">'[18]Quadro 2 - Orça'!$H$38792</definedName>
    <definedName name="barramento07014">'[18]Quadro 2 - Orça'!$H$38856</definedName>
    <definedName name="barramento07015">'[18]Quadro 2 - Orça'!$H$38920</definedName>
    <definedName name="barramento07016">'[18]Quadro 2 - Orça'!$H$38984</definedName>
    <definedName name="barramento07017">'[18]Quadro 2 - Orça'!$H$39048</definedName>
    <definedName name="barramento07018">'[18]Quadro 2 - Orça'!$H$39112</definedName>
    <definedName name="barramento07019">'[18]Quadro 2 - Orça'!$H$39176</definedName>
    <definedName name="barramento07020">'[18]Quadro 2 - Orça'!$H$39240</definedName>
    <definedName name="barramento07021">'[18]Quadro 2 - Orça'!$H$39304</definedName>
    <definedName name="barramento07022">'[18]Quadro 2 - Orça'!$H$39368</definedName>
    <definedName name="barramento07023">'[18]Quadro 2 - Orça'!$H$39432</definedName>
    <definedName name="barramento08001">'[18]Quadro 2 - Orça'!$H$39496</definedName>
    <definedName name="barramento08003">'[18]Quadro 2 - Orça'!$H$39560</definedName>
    <definedName name="barramento08004">'[18]Quadro 2 - Orça'!$H$39624</definedName>
    <definedName name="barramento08005">'[18]Quadro 2 - Orça'!$H$39688</definedName>
    <definedName name="barramento08009">'[18]Quadro 2 - Orça'!$H$39752</definedName>
    <definedName name="barramento08010">'[18]Quadro 2 - Orça'!$H$39816</definedName>
    <definedName name="barramento08011">'[18]Quadro 2 - Orça'!$H$39880</definedName>
    <definedName name="barramento09001">'[18]Quadro 2 - Orça'!$H$39944</definedName>
    <definedName name="barramento09002">'[18]Quadro 2 - Orça'!$H$40008</definedName>
    <definedName name="barramento09003">'[18]Quadro 2 - Orça'!$H$40072</definedName>
    <definedName name="barramento09004">'[18]Quadro 2 - Orça'!$H$40136</definedName>
    <definedName name="barramento09005">'[18]Quadro 2 - Orça'!$H$40200</definedName>
    <definedName name="barramento09006">'[18]Quadro 2 - Orça'!$H$40264</definedName>
    <definedName name="barramento09007">'[18]Quadro 2 - Orça'!$H$40328</definedName>
    <definedName name="barramento10001">'[18]Quadro 2 - Orça'!$H$40392</definedName>
    <definedName name="barramento11001">'[18]Quadro 2 - Orça'!$H$40456</definedName>
    <definedName name="barramento11002">'[18]Quadro 2 - Orça'!$H$40520</definedName>
    <definedName name="barramento12001">'[18]Quadro 2 - Orça'!$H$40584</definedName>
    <definedName name="barramento13001">'[18]Quadro 2 - Orça'!$H$40648</definedName>
    <definedName name="barramento13002">'[18]Quadro 2 - Orça'!$H$40712</definedName>
    <definedName name="barramento13003">'[18]Quadro 2 - Orça'!$H$40776</definedName>
    <definedName name="barramento13004">'[18]Quadro 2 - Orça'!$H$40840</definedName>
    <definedName name="barramento13005">'[18]Quadro 2 - Orça'!$H$40904</definedName>
    <definedName name="barramento15001">'[18]Quadro 2 - Orça'!$H$41096</definedName>
    <definedName name="barramento15002">'[18]Quadro 2 - Orça'!$H$41160</definedName>
    <definedName name="barramento15003">'[18]Quadro 2 - Orça'!$H$41224</definedName>
    <definedName name="barramento15004">'[18]Quadro 2 - Orça'!$H$41288</definedName>
    <definedName name="barramento15005">'[18]Quadro 2 - Orça'!$H$41352</definedName>
    <definedName name="barramento15006">'[18]Quadro 2 - Orça'!$H$41416</definedName>
    <definedName name="barramento15010">'[18]Quadro 2 - Orça'!$H$41480</definedName>
    <definedName name="barramento15011">'[18]Quadro 2 - Orça'!$H$41544</definedName>
    <definedName name="barramento15012">'[18]Quadro 2 - Orça'!$H$41608</definedName>
    <definedName name="barramento16001">'[18]Quadro 2 - Orça'!$H$41672</definedName>
    <definedName name="barramento16002">'[18]Quadro 2 - Orça'!$H$41736</definedName>
    <definedName name="base">[3]Consultoria!#REF!</definedName>
    <definedName name="base_3">[3]Consultoria!#REF!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B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bbbb" hidden="1">{#N/A,#N/A,FALSE,"MO (2)"}</definedName>
    <definedName name="bbbb_1" hidden="1">{#N/A,#N/A,FALSE,"MO (2)"}</definedName>
    <definedName name="bbbbbbb" hidden="1">{#N/A,#N/A,FALSE,"MO (2)"}</definedName>
    <definedName name="bcc10.10">#REF!</definedName>
    <definedName name="bcc10.20">#REF!</definedName>
    <definedName name="bcc10_10">#REF!</definedName>
    <definedName name="bcc10_20">#REF!</definedName>
    <definedName name="bcc4.5">#REF!</definedName>
    <definedName name="bcc4_5">#REF!</definedName>
    <definedName name="bcc5.10">#REF!</definedName>
    <definedName name="bcc5.15">#REF!</definedName>
    <definedName name="bcc5.20">#REF!</definedName>
    <definedName name="bcc5.5">#REF!</definedName>
    <definedName name="bcc5_10">#REF!</definedName>
    <definedName name="bcc5_15">#REF!</definedName>
    <definedName name="bcc5_20">#REF!</definedName>
    <definedName name="bcc5_5">#REF!</definedName>
    <definedName name="bcc6.10">#REF!</definedName>
    <definedName name="bcc6.15">#REF!</definedName>
    <definedName name="bcc6.20">#REF!</definedName>
    <definedName name="bcc6.5">#REF!</definedName>
    <definedName name="bcc6_10">#REF!</definedName>
    <definedName name="bcc6_15">#REF!</definedName>
    <definedName name="bcc6_20">#REF!</definedName>
    <definedName name="bcc6_5">#REF!</definedName>
    <definedName name="bcc8.10">#REF!</definedName>
    <definedName name="bcc8.15">#REF!</definedName>
    <definedName name="bcc8.20">#REF!</definedName>
    <definedName name="bcc8.5">#REF!</definedName>
    <definedName name="bcc8_10">#REF!</definedName>
    <definedName name="bcc8_15">#REF!</definedName>
    <definedName name="bcc8_20">#REF!</definedName>
    <definedName name="bcc8_5">#REF!</definedName>
    <definedName name="bcf">#REF!</definedName>
    <definedName name="bcp">#REF!</definedName>
    <definedName name="BDI">#REF!</definedName>
    <definedName name="BDI_1">#REF!</definedName>
    <definedName name="BDI_2">#REF!</definedName>
    <definedName name="BDI_Serv">[18]DadosdaSE!$D$36</definedName>
    <definedName name="BDIE">[23]Insumos!$D$5</definedName>
    <definedName name="bdifornecimento">#REF!</definedName>
    <definedName name="BDIM">#REF!</definedName>
    <definedName name="BDIS">#REF!</definedName>
    <definedName name="bdiserviços">#REF!</definedName>
    <definedName name="bet">#REF!</definedName>
    <definedName name="BETUME">[17]PRECORC.XLS!#REF!</definedName>
    <definedName name="biro">[20]PessA!#REF!</definedName>
    <definedName name="biro_1">[20]PessA!#REF!</definedName>
    <definedName name="biro_1_4">[20]PessA!#REF!</definedName>
    <definedName name="biro_4">[20]PessA!#REF!</definedName>
    <definedName name="biro_6">[20]PessA!#REF!</definedName>
    <definedName name="biro_6_4">[20]PessA!#REF!</definedName>
    <definedName name="Bloco" hidden="1">#REF!</definedName>
    <definedName name="Bloco2" hidden="1">#REF!</definedName>
    <definedName name="bomp2">#REF!</definedName>
    <definedName name="bota">'[18]Lista Insumos'!#REF!</definedName>
    <definedName name="BPF">#REF!</definedName>
    <definedName name="bqt_alv_bloco15">[18]BaseQT!$CM$258</definedName>
    <definedName name="bqt_alv_bloco20">[18]BaseQT!$CN$258</definedName>
    <definedName name="bqt_alv_blocotrapezio">[18]BaseQT!$CO$258</definedName>
    <definedName name="bqt_alv_cobogo">[18]BaseQT!$BR$258</definedName>
    <definedName name="bqt_alv_meiavez_edifica">[18]BaseQT!$AE$258</definedName>
    <definedName name="bqt_alv_meiavez_patio">[18]BaseQT!$AE$232</definedName>
    <definedName name="bqt_alv_umavez_edifica">[18]BaseQT!$AF$258</definedName>
    <definedName name="bqt_alv_umavez_patio">[18]BaseQT!$AF$232</definedName>
    <definedName name="bqt_armad_chumbador">[18]BaseQT!$S$232</definedName>
    <definedName name="bqt_armad_ferrabase">[18]BaseQT!$L$232</definedName>
    <definedName name="bqt_armad_ferraedif">[18]BaseQT!$L$258</definedName>
    <definedName name="bqt_armad_marinheiro">[18]BaseQT!$AB$232</definedName>
    <definedName name="bqt_armad_neoprene">[18]BaseQT!$BS$232</definedName>
    <definedName name="bqt_armad_pecmetal">[18]BaseQT!$V$232</definedName>
    <definedName name="bqt_armad_pmetaledif">[18]BaseQT!$V$258</definedName>
    <definedName name="bqt_armad_porarrue">[18]BaseQT!$T$232</definedName>
    <definedName name="bqt_armad_tampaxad">[18]BaseQT!$BW$232</definedName>
    <definedName name="bqt_armad_tampaxadedif">[18]BaseQT!$BW$258</definedName>
    <definedName name="bqt_armad_tuboate1">[18]BaseQT!$CY$232</definedName>
    <definedName name="bqt_armad_tuboate2">[18]BaseQT!$CZ$232</definedName>
    <definedName name="bqt_banco_concreto">[18]BaseQT!$CX$258</definedName>
    <definedName name="bqt_brita50">[18]BaseQT!$AA$232</definedName>
    <definedName name="bqt_brita75">[18]BaseQT!$Z$232</definedName>
    <definedName name="bqt_canaleta_A">[18]BaseQT!$CP$232</definedName>
    <definedName name="bqt_concreto_base10">[18]BaseQT!$M$232</definedName>
    <definedName name="bqt_concreto_base20">[18]BaseQT!$N$232</definedName>
    <definedName name="bqt_concreto_base25">[18]BaseQT!$O$232</definedName>
    <definedName name="bqt_concreto_base30">[18]BaseQT!$P$232</definedName>
    <definedName name="bqt_concreto_edf10">[18]BaseQT!$M$258</definedName>
    <definedName name="bqt_concreto_edf20">[18]BaseQT!$N$258</definedName>
    <definedName name="bqt_concreto_edf25">[18]BaseQT!$O$258</definedName>
    <definedName name="bqt_cx_arcond">[18]BaseQT!$CD$258</definedName>
    <definedName name="bqt_divisoria_armario">[18]BaseQT!$CT$258</definedName>
    <definedName name="bqt_divisoria_box">[18]BaseQT!$CA$258</definedName>
    <definedName name="bqt_divisoria_formica">[18]BaseQT!$BJ$258</definedName>
    <definedName name="bqt_divisoria_marm">[18]BaseQT!$BI$258</definedName>
    <definedName name="bqt_divisoria_pratel">[18]BaseQT!$CF$258</definedName>
    <definedName name="bqt_edf_arcond10btu">[18]BaseQT!$CI$258</definedName>
    <definedName name="bqt_edf_arcond12btu">[18]BaseQT!$CS$258</definedName>
    <definedName name="bqt_edf_arcond18btu">[18]BaseQT!$AN$258</definedName>
    <definedName name="bqt_edf_arcond21btu">[18]BaseQT!$AO$258</definedName>
    <definedName name="bqt_edf_canal_A">[18]BaseQT!$CP$258</definedName>
    <definedName name="bqt_edf_chapim">[18]BaseQT!$AP$258</definedName>
    <definedName name="bqt_edf_coberta_fibro">[18]BaseQT!$AG$258</definedName>
    <definedName name="bqt_edf_exaustor_filtro">[18]BaseQT!$CE$258</definedName>
    <definedName name="bqt_edf_extintor_co2">[18]BaseQT!$BQ$258</definedName>
    <definedName name="bqt_edf_instal_Comando">[18]BaseQT!$BN$258</definedName>
    <definedName name="bqt_edf_pintura_acril_ext">[18]BaseQT!$BB$258</definedName>
    <definedName name="bqt_edf_pintura_acril_int">[18]BaseQT!$BA$258</definedName>
    <definedName name="bqt_edf_pintura_esmalte_sint">[18]BaseQT!$BF$258</definedName>
    <definedName name="bqt_edf_pintura_piso">[18]BaseQT!$CU$258</definedName>
    <definedName name="bqt_edf_pintura_pva_tubo">[18]BaseQT!$CR$258</definedName>
    <definedName name="bqt_edf_pintura_silicone">[18]BaseQT!$BC$258</definedName>
    <definedName name="bqt_edf_pintura_sint_mad">[18]BaseQT!$BE$258</definedName>
    <definedName name="bqt_edf_pintura_sint_metal">[18]BaseQT!$BD$258</definedName>
    <definedName name="bqt_edf_split12btu">[18]BaseQT!$AM$258</definedName>
    <definedName name="bqt_edf_split18btu">[18]BaseQT!$AL$258</definedName>
    <definedName name="bqt_edf_split24btu">[18]BaseQT!$AK$258</definedName>
    <definedName name="bqt_edf_split36btu">[18]BaseQT!$AJ$258</definedName>
    <definedName name="bqt_edf_tampa_canal_A">[18]BaseQT!$CQ$258</definedName>
    <definedName name="bqt_esc_concreto">[18]BaseQT!$W$232</definedName>
    <definedName name="bqt_escav_2categ">[18]BaseQT!$H$232</definedName>
    <definedName name="bqt_escav_3categ">[18]BaseQT!$I$232</definedName>
    <definedName name="bqt_escav_acima15">[18]BaseQT!$G$232</definedName>
    <definedName name="bqt_escav_ate15">[18]BaseQT!$F$232</definedName>
    <definedName name="bqt_escav_edif2categ">[18]BaseQT!$H$258</definedName>
    <definedName name="bqt_escav_edif3categ">[18]BaseQT!$I$258</definedName>
    <definedName name="bqt_escav_edifacima15">[18]BaseQT!$G$258</definedName>
    <definedName name="bqt_escav_edifate15">[18]BaseQT!$F$258</definedName>
    <definedName name="bqt_escav_tub">[18]BaseQT!$E$232</definedName>
    <definedName name="bqt_esquadria_alum">[18]BaseQT!$AW$258</definedName>
    <definedName name="bqt_esquadria_ferro">[18]BaseQT!$AV$258</definedName>
    <definedName name="bqt_fix_barra">[18]BaseQT!$X$232</definedName>
    <definedName name="bqt_forma_madbase">[18]BaseQT!$J$232</definedName>
    <definedName name="bqt_forma_madedifica">[18]BaseQT!$J$258</definedName>
    <definedName name="bqt_forma_plastif">[18]BaseQT!$K$258</definedName>
    <definedName name="bqt_imperm_betume">[18]BaseQT!$AD$232</definedName>
    <definedName name="bqt_imperm_Reserv_Cso_Ext">[18]BaseQT!$BZ$232</definedName>
    <definedName name="bqt_imperm_Reserv_Cso_Int">[18]BaseQT!$BY$232</definedName>
    <definedName name="bqt_lajepremold">[18]BaseQT!$BG$258</definedName>
    <definedName name="bqt_meio_fio">[18]BaseQT!$CW$258</definedName>
    <definedName name="bqt_piso_ceram">[18]BaseQT!$AS$258</definedName>
    <definedName name="bqt_piso_ciment">[18]BaseQT!$AT$258</definedName>
    <definedName name="bqt_piso_lajota">[18]BaseQT!$AU$258</definedName>
    <definedName name="bqt_piso_modular">[18]BaseQT!$AZ$258</definedName>
    <definedName name="bqt_piso_soleira">[18]BaseQT!$AQ$258</definedName>
    <definedName name="bqt_placa_pcf">[18]BaseQT!$AC$232</definedName>
    <definedName name="bqt_reat_base">[18]BaseQT!$Q$232</definedName>
    <definedName name="bqt_reat_edifica">[18]BaseQT!$Q$258</definedName>
    <definedName name="bqt_reat_matescav">[18]BaseQT!$CJ$258</definedName>
    <definedName name="bqt_reat_matexter">[18]BaseQT!$CK$258</definedName>
    <definedName name="bqt_revest_azulejo">[18]BaseQT!$AR$258</definedName>
    <definedName name="bqt_revest_base">[18]BaseQT!$R$232</definedName>
    <definedName name="bqt_revest_ceram">[18]BaseQT!$CG$258</definedName>
    <definedName name="bqt_revest_edif">[18]BaseQT!$R$258</definedName>
    <definedName name="bqt_revest_externo">[18]BaseQT!$AY$258</definedName>
    <definedName name="bqt_revest_forgesso">[18]BaseQT!$CH$258</definedName>
    <definedName name="bqt_revest_forpvc">[18]BaseQT!$AI$258</definedName>
    <definedName name="bqt_revest_interno">[18]BaseQT!$AX$258</definedName>
    <definedName name="bqt_revest_vermparede">[18]BaseQT!$CB$258</definedName>
    <definedName name="bqt_revest_vermteto">[18]BaseQT!$CC$258</definedName>
    <definedName name="bqt_tampa_canal_A">[18]BaseQT!$CQ$232</definedName>
    <definedName name="bqt_tampa_conc08">[18]BaseQT!$Y$232</definedName>
    <definedName name="bqt_tubo100_descagua">[18]BaseQT!$BV$258</definedName>
    <definedName name="BRITA">[1]DADOS!$C$12</definedName>
    <definedName name="britanpav">[22]OAC_NPAV!$N$3</definedName>
    <definedName name="BuiltIn_Print_Titles">#REF!</definedName>
    <definedName name="Ç" hidden="1">{#N/A,#N/A,FALSE,"MO (2)"}</definedName>
    <definedName name="C_custo">[18]DadosdaSE!$D$11</definedName>
    <definedName name="CA">'[24]Composição auxiliar'!$A$1:$M$65536</definedName>
    <definedName name="CA15I">#REF!</definedName>
    <definedName name="CA15P">#REF!</definedName>
    <definedName name="CA25I">#REF!</definedName>
    <definedName name="CA25P">#REF!</definedName>
    <definedName name="CAB_ATERRO">#REF!</definedName>
    <definedName name="cab_cortes">#REF!</definedName>
    <definedName name="cab_dmt">#REF!</definedName>
    <definedName name="cab_limpeza">#REF!</definedName>
    <definedName name="CAB_PLANO">#REF!</definedName>
    <definedName name="cab_pmf">#REF!</definedName>
    <definedName name="caba1_0">#REF!</definedName>
    <definedName name="caba1_0_8">NA()</definedName>
    <definedName name="caba4">#REF!</definedName>
    <definedName name="caba4_8">NA()</definedName>
    <definedName name="CABEÇA">#REF!</definedName>
    <definedName name="cabmeio">#REF!</definedName>
    <definedName name="caboforçacontrol01001">'[18]Quadro 2 - Orça'!$H$42504</definedName>
    <definedName name="caboforçacontrol01002">'[18]Quadro 2 - Orça'!$H$42568</definedName>
    <definedName name="caboforçacontrol01003">'[18]Quadro 2 - Orça'!$H$42632</definedName>
    <definedName name="caboforçacontrol01004">'[18]Quadro 2 - Orça'!$H$42696</definedName>
    <definedName name="caboforçacontrol01005">'[18]Quadro 2 - Orça'!$H$42760</definedName>
    <definedName name="caboforçacontrol01006">'[18]Quadro 2 - Orça'!$H$42824</definedName>
    <definedName name="cadeira" hidden="1">{#N/A,#N/A,TRUE,"Serviços"}</definedName>
    <definedName name="CadIns" hidden="1">#REF!</definedName>
    <definedName name="CadSrv" hidden="1">#REF!</definedName>
    <definedName name="CAIB">[1]DADOS!$C$19</definedName>
    <definedName name="caixa">'[25]RESUMO-DVOP'!$C$36</definedName>
    <definedName name="caixatestereles">'[18]Lista Insumos'!#REF!</definedName>
    <definedName name="cal">#REF!</definedName>
    <definedName name="calibtemperatura">'[18]Lista Insumos'!#REF!</definedName>
    <definedName name="calpi">#REF!</definedName>
    <definedName name="camp">#REF!</definedName>
    <definedName name="canaleta01001">'[18]Quadro 2 - Orça'!$H$19784</definedName>
    <definedName name="canaleta01002">'[18]Quadro 2 - Orça'!$H$19848</definedName>
    <definedName name="canaleta01003">'[18]Quadro 2 - Orça'!$H$19912</definedName>
    <definedName name="canaleta01004">'[18]Quadro 2 - Orça'!$H$19976</definedName>
    <definedName name="canaleta01005">'[18]Quadro 2 - Orça'!$H$20040</definedName>
    <definedName name="canaleta01006">'[18]Quadro 2 - Orça'!$H$20104</definedName>
    <definedName name="canaleta01007">'[18]Quadro 2 - Orça'!$H$20168</definedName>
    <definedName name="canaleta01008">'[18]Quadro 2 - Orça'!$H$20232</definedName>
    <definedName name="canaleta01009">'[18]Quadro 2 - Orça'!$H$20296</definedName>
    <definedName name="canaleta01010">'[18]Quadro 2 - Orça'!$H$20360</definedName>
    <definedName name="canaleta01013">'[18]Quadro 2 - Orça'!$H$20424</definedName>
    <definedName name="canaleta01014">'[18]Quadro 2 - Orça'!$H$20488</definedName>
    <definedName name="canaleta01015">'[18]Quadro 2 - Orça'!$H$20552</definedName>
    <definedName name="canaleta01016">'[18]Quadro 2 - Orça'!$H$20616</definedName>
    <definedName name="canaleta02001">'[18]Quadro 2 - Orça'!$H$20680</definedName>
    <definedName name="canaleta02002">'[18]Quadro 2 - Orça'!$H$20744</definedName>
    <definedName name="canaleta02003">'[18]Quadro 2 - Orça'!$H$20808</definedName>
    <definedName name="canaleta02004">'[18]Quadro 2 - Orça'!$H$20872</definedName>
    <definedName name="cap">[25]RELATÓRIO!$U$31</definedName>
    <definedName name="CAP_20">#REF!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A" hidden="1">{#N/A,#N/A,TRUE,"Serviços"}</definedName>
    <definedName name="capacete">'[18]Lista Insumos'!#REF!</definedName>
    <definedName name="capitalProxima">[18]DadosdaSE!$B$29</definedName>
    <definedName name="capitalSinapi">[18]Sinapi!$G$6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B10I">#REF!</definedName>
    <definedName name="CB10P">#REF!</definedName>
    <definedName name="CB4I">#REF!</definedName>
    <definedName name="CB4P">#REF!</definedName>
    <definedName name="CB6.5I">#REF!</definedName>
    <definedName name="CB6.5P">#REF!</definedName>
    <definedName name="CB6_5I">#REF!</definedName>
    <definedName name="CB6_5P">#REF!</definedName>
    <definedName name="CB6I">#REF!</definedName>
    <definedName name="CB6P">#REF!</definedName>
    <definedName name="cbas">#REF!</definedName>
    <definedName name="CBUQ">#REF!</definedName>
    <definedName name="CCARR">[2]SERVIÇOS!#REF!</definedName>
    <definedName name="cch" hidden="1">#N/A</definedName>
    <definedName name="ccp">#REF!</definedName>
    <definedName name="CDF">[2]SERVIÇOS!#REF!</definedName>
    <definedName name="CDP">[2]SERVIÇOS!#REF!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s">#REF!</definedName>
    <definedName name="cec20x20">#REF!</definedName>
    <definedName name="cer1_2">#REF!</definedName>
    <definedName name="chaf">#REF!</definedName>
    <definedName name="Chave" hidden="1">#REF!</definedName>
    <definedName name="Chave1" hidden="1">#REF!</definedName>
    <definedName name="cho">#REF!</definedName>
    <definedName name="cho_1">#REF!</definedName>
    <definedName name="ci">#REF!</definedName>
    <definedName name="ci_1">#REF!</definedName>
    <definedName name="cib">#REF!</definedName>
    <definedName name="cim">#REF!</definedName>
    <definedName name="cim_5">#REF!</definedName>
    <definedName name="Cimento">#REF!</definedName>
    <definedName name="cimnpav">[22]OAC_NPAV!$N$5</definedName>
    <definedName name="cimpav">[22]OAC_PAV!$N$5</definedName>
    <definedName name="çl">#REF!</definedName>
    <definedName name="Clas" hidden="1">MAX(LEN(#REF!))</definedName>
    <definedName name="Clas_1" hidden="1">MAX(LEN(#REF!))</definedName>
    <definedName name="Cliente" hidden="1">""</definedName>
    <definedName name="clima01001">'[18]Quadro 2 - Orça'!$H$20936</definedName>
    <definedName name="clima01002">'[18]Quadro 2 - Orça'!$H$21000</definedName>
    <definedName name="clima01003">'[18]Quadro 2 - Orça'!$H$21064</definedName>
    <definedName name="clima01004">'[18]Quadro 2 - Orça'!$H$21128</definedName>
    <definedName name="clima02001">'[18]Quadro 2 - Orça'!$H$21192</definedName>
    <definedName name="clima02002">'[18]Quadro 2 - Orça'!$H$21256</definedName>
    <definedName name="clima02003">'[18]Quadro 2 - Orça'!$H$21320</definedName>
    <definedName name="clima02004">'[18]Quadro 2 - Orça'!$H$21384</definedName>
    <definedName name="clima03001">'[18]Quadro 2 - Orça'!$H$21448</definedName>
    <definedName name="clima03002">'[18]Quadro 2 - Orça'!$H$21512</definedName>
    <definedName name="clp">#REF!</definedName>
    <definedName name="clr1_2">#REF!</definedName>
    <definedName name="Cls" hidden="1">#N/A</definedName>
    <definedName name="CM_30">#REF!</definedName>
    <definedName name="CM9I">#REF!</definedName>
    <definedName name="CM9P">#REF!</definedName>
    <definedName name="CNA">#REF!</definedName>
    <definedName name="CNU">#REF!</definedName>
    <definedName name="coberta01001">'[18]Quadro 2 - Orça'!$H$14472</definedName>
    <definedName name="coberta01002">'[18]Quadro 2 - Orça'!$H$14600</definedName>
    <definedName name="COD">#REF!</definedName>
    <definedName name="COD_ATRIUM" localSheetId="2">#REF!</definedName>
    <definedName name="COD_ATRIUM">#REF!</definedName>
    <definedName name="COD_SINAPI" localSheetId="2">#REF!</definedName>
    <definedName name="COD_SINAPI">#REF!</definedName>
    <definedName name="Codigo" hidden="1">#REF!</definedName>
    <definedName name="COEF">#REF!</definedName>
    <definedName name="Colchão">#REF!</definedName>
    <definedName name="Coluna" hidden="1">#REF!</definedName>
    <definedName name="comp">#REF!</definedName>
    <definedName name="compor">#REF!</definedName>
    <definedName name="CONCRETO">[17]PRECORC.XLS!#REF!</definedName>
    <definedName name="concreto01001">'[18]Quadro 2 - Orça'!$H$8776</definedName>
    <definedName name="concreto01002">'[18]Quadro 2 - Orça'!$H$8904</definedName>
    <definedName name="concreto0100201">'[18]Quadro 2 - Orça'!$H$8968</definedName>
    <definedName name="concreto01003">'[18]Quadro 2 - Orça'!$H$9032</definedName>
    <definedName name="concreto01004">'[18]Quadro 2 - Orça'!$H$9160</definedName>
    <definedName name="concreto01005">'[18]Quadro 2 - Orça'!$H$9224</definedName>
    <definedName name="concreto01006">'[18]Quadro 2 - Orça'!$H$9288</definedName>
    <definedName name="concreto02001">'[18]Quadro 2 - Orça'!$H$9352</definedName>
    <definedName name="concreto02002">'[18]Quadro 2 - Orça'!$H$9480</definedName>
    <definedName name="concreto0200201">'[18]Quadro 2 - Orça'!$H$9544</definedName>
    <definedName name="concreto02003">'[18]Quadro 2 - Orça'!$H$9608</definedName>
    <definedName name="containers01001">'[18]Quadro 2 - Orça'!$H$44104</definedName>
    <definedName name="COTACAO" hidden="1">{#N/A,#N/A,TRUE,"Serviços"}</definedName>
    <definedName name="cp.100">'[26]Compactação 100% PN'!$J$499</definedName>
    <definedName name="cp.95">'[26]Compactação 95% PN'!$J$477</definedName>
    <definedName name="CPA">#REF!</definedName>
    <definedName name="CPAF">#REF!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on" hidden="1">{#N/A,#N/A,FALSE,"MO (2)"}</definedName>
    <definedName name="Cron_1" hidden="1">{#N/A,#N/A,FALSE,"MO (2)"}</definedName>
    <definedName name="crono">'[27]Orç. Total'!$F$9</definedName>
    <definedName name="cronograma" hidden="1">{#N/A,#N/A,TRUE,"Plan1"}</definedName>
    <definedName name="cs">[2]SERVIÇOS!#REF!</definedName>
    <definedName name="CSA">[28]SERVIÇOS!#REF!</definedName>
    <definedName name="CST">[2]SERVIÇOS!#REF!</definedName>
    <definedName name="ctfa4">#REF!</definedName>
    <definedName name="ctpvc">#REF!</definedName>
    <definedName name="cu" hidden="1">{#N/A,#N/A,TRUE,"Serviços"}</definedName>
    <definedName name="cumeeira">#REF!</definedName>
    <definedName name="cumeira">#REF!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x.01">[29]Aterro!#REF!</definedName>
    <definedName name="cx_coletora">#REF!</definedName>
    <definedName name="cxp4x2">#REF!</definedName>
    <definedName name="d">#REF!</definedName>
    <definedName name="d.1000">#REF!</definedName>
    <definedName name="d.1200">#REF!</definedName>
    <definedName name="d.200">#REF!</definedName>
    <definedName name="d.400">#REF!</definedName>
    <definedName name="d.50">#REF!</definedName>
    <definedName name="d.600">#REF!</definedName>
    <definedName name="d.800">#REF!</definedName>
    <definedName name="D6I">#REF!</definedName>
    <definedName name="D6P">#REF!</definedName>
    <definedName name="D8I">#REF!</definedName>
    <definedName name="D8P">#REF!</definedName>
    <definedName name="DADOS">[17]PRECORC.XLS!#REF!</definedName>
    <definedName name="DAER1" hidden="1">{#N/A,#N/A,TRUE,"Serviços"}</definedName>
    <definedName name="DAER11" hidden="1">{#N/A,#N/A,TRUE,"Serviços"}</definedName>
    <definedName name="dasd">#REF!</definedName>
    <definedName name="DAT">#N/A</definedName>
    <definedName name="DAT_8">NA()</definedName>
    <definedName name="Data">'[30]Desmat 0,15'!$C$4</definedName>
    <definedName name="data_atualização">[18]Sinapi!#REF!</definedName>
    <definedName name="Data_Final">#REF!</definedName>
    <definedName name="Data_Início">#REF!</definedName>
    <definedName name="database" localSheetId="2">#REF!</definedName>
    <definedName name="Database">#N/A</definedName>
    <definedName name="ddere" hidden="1">{#N/A,#N/A,FALSE,"MO (2)"}</definedName>
    <definedName name="ddlc">#REF!</definedName>
    <definedName name="deb" hidden="1">#REF!</definedName>
    <definedName name="defensas">#REF!</definedName>
    <definedName name="dele">#REF!</definedName>
    <definedName name="densidade_cap">#REF!</definedName>
    <definedName name="DescAux" hidden="1">#N/A</definedName>
    <definedName name="descida1">#REF!</definedName>
    <definedName name="descida2">#REF!</definedName>
    <definedName name="descnt">#REF!</definedName>
    <definedName name="descont">#REF!</definedName>
    <definedName name="desm">#REF!</definedName>
    <definedName name="desmontaservauxiliar01001">'[18]Quadro 2 - Orça'!$H$42376</definedName>
    <definedName name="desmontaservauxiliar01002">'[18]Quadro 2 - Orça'!$H$42440</definedName>
    <definedName name="desmonte01001">'[18]Quadro 2 - Orça'!$H$28104</definedName>
    <definedName name="desmonte01002">'[18]Quadro 2 - Orça'!$H$28168</definedName>
    <definedName name="desmonte01003">'[18]Quadro 2 - Orça'!$H$28232</definedName>
    <definedName name="desmonte01004">'[18]Quadro 2 - Orça'!$H$28296</definedName>
    <definedName name="desmonte01005">'[18]Quadro 2 - Orça'!$H$28360</definedName>
    <definedName name="desmonte01006">'[18]Quadro 2 - Orça'!$H$28424</definedName>
    <definedName name="desmonte01007">'[18]Quadro 2 - Orça'!$H$28488</definedName>
    <definedName name="desmonte02001">'[18]Quadro 2 - Orça'!$H$28552</definedName>
    <definedName name="desmonte02002">'[18]Quadro 2 - Orça'!$H$28616</definedName>
    <definedName name="desmonte02003">'[18]Quadro 2 - Orça'!$H$28680</definedName>
    <definedName name="desmonte02004">'[18]Quadro 2 - Orça'!#REF!</definedName>
    <definedName name="desmonte03001">'[18]Quadro 2 - Orça'!$H$28744</definedName>
    <definedName name="desmonte03002">'[18]Quadro 2 - Orça'!$H$28808</definedName>
    <definedName name="desmonte03003">'[18]Quadro 2 - Orça'!$H$28872</definedName>
    <definedName name="desmonte03004">'[18]Quadro 2 - Orça'!$H$28936</definedName>
    <definedName name="desmonte03005">'[18]Quadro 2 - Orça'!$H$29000</definedName>
    <definedName name="desmonte03006">'[18]Quadro 2 - Orça'!$H$29064</definedName>
    <definedName name="desmonte04001">'[18]Quadro 2 - Orça'!$H$29128</definedName>
    <definedName name="desmonte04002">'[18]Quadro 2 - Orça'!$H$29192</definedName>
    <definedName name="desmonte04003">'[18]Quadro 2 - Orça'!$H$29256</definedName>
    <definedName name="desmonte04004">'[18]Quadro 2 - Orça'!$H$29320</definedName>
    <definedName name="desmonte05001">'[18]Quadro 2 - Orça'!$H$29384</definedName>
    <definedName name="desmonte05002">'[18]Quadro 2 - Orça'!$H$29448</definedName>
    <definedName name="desmonte05003">'[18]Quadro 2 - Orça'!$H$29512</definedName>
    <definedName name="desmonte05004">'[18]Quadro 2 - Orça'!$H$29576</definedName>
    <definedName name="desmonte06001">'[18]Quadro 2 - Orça'!$H$29640</definedName>
    <definedName name="desmonte06002">'[18]Quadro 2 - Orça'!$H$29704</definedName>
    <definedName name="desmonte06003">'[18]Quadro 2 - Orça'!$H$29768</definedName>
    <definedName name="desmonte06004">'[18]Quadro 2 - Orça'!$H$29832</definedName>
    <definedName name="desmonte06005">'[18]Quadro 2 - Orça'!$H$29896</definedName>
    <definedName name="desmonte07001">'[18]Quadro 2 - Orça'!$H$29960</definedName>
    <definedName name="desmonte07002">'[18]Quadro 2 - Orça'!$H$30024</definedName>
    <definedName name="desmonte07003">'[18]Quadro 2 - Orça'!$H$30088</definedName>
    <definedName name="desmonte07004">'[18]Quadro 2 - Orça'!$H$30152</definedName>
    <definedName name="desmonte07005">'[18]Quadro 2 - Orça'!$H$30216</definedName>
    <definedName name="desmonte08001">'[18]Quadro 2 - Orça'!$H$30280</definedName>
    <definedName name="desmonte14001">'[18]Quadro 2 - Orça'!$H$40968</definedName>
    <definedName name="desmonte14004">'[18]Quadro 2 - Orça'!$H$41032</definedName>
    <definedName name="DespGer">[20]Tel!#REF!</definedName>
    <definedName name="DespGer_1">[20]Tel!#REF!</definedName>
    <definedName name="DespGer_1_4">[20]Tel!#REF!</definedName>
    <definedName name="DespGer_4">[20]Tel!#REF!</definedName>
    <definedName name="DespGer_6">[20]Tel!#REF!</definedName>
    <definedName name="DespGer_6_4">[20]Tel!#REF!</definedName>
    <definedName name="Dez">{"dez","vinte","trinta","quarenta","cinquenta","sessenta","setenta","oitenta","noventa"}</definedName>
    <definedName name="DEZ94_3">[3]Consultoria!#REF!</definedName>
    <definedName name="DEZ95_3">[3]Consultoria!#REF!</definedName>
    <definedName name="DEZ96_3">[3]Consultoria!#REF!</definedName>
    <definedName name="DEZ97_3">[3]Consultoria!#REF!</definedName>
    <definedName name="DEZ98_3">[3]Consultoria!#REF!</definedName>
    <definedName name="DEZ99_3">[3]Consultoria!#REF!</definedName>
    <definedName name="dfdfdfd" hidden="1">{#N/A,#N/A,FALSE,"MO (2)"}</definedName>
    <definedName name="dfgs" hidden="1">{#N/A,#N/A,TRUE,"Serviços"}</definedName>
    <definedName name="dfgss" hidden="1">{#N/A,#N/A,TRUE,"Serviços"}</definedName>
    <definedName name="DGA">'[19]PRO-08'!#REF!</definedName>
    <definedName name="DGF" hidden="1">{#N/A,#N/A,FALSE,"MO (2)"}</definedName>
    <definedName name="DGF_1" hidden="1">{#N/A,#N/A,FALSE,"MO (2)"}</definedName>
    <definedName name="DIA">[2]INVENTÁRIO!$B$9</definedName>
    <definedName name="diária">[17]PRECORC.XLS!#REF!</definedName>
    <definedName name="DIARIAS">[17]PRECORC.XLS!#REF!</definedName>
    <definedName name="DIE">#REF!</definedName>
    <definedName name="DIF">#REF!</definedName>
    <definedName name="DIF_2">#REF!</definedName>
    <definedName name="dissidio">#REF!</definedName>
    <definedName name="Dist_brita_SE">'[18]Lista Insumos'!#REF!</definedName>
    <definedName name="distancia">#REF!</definedName>
    <definedName name="distanciaSE">[18]DadosdaSE!$I$29</definedName>
    <definedName name="DistMed">[20]CombLub!#REF!</definedName>
    <definedName name="DistMed_1">[20]CombLub!#REF!</definedName>
    <definedName name="DistMed_1_4">[20]CombLub!#REF!</definedName>
    <definedName name="DistMed_4">[20]CombLub!#REF!</definedName>
    <definedName name="DistMed_6">[20]CombLub!#REF!</definedName>
    <definedName name="DistMed_6_4">[20]CombLub!#REF!</definedName>
    <definedName name="DistMedMP">[20]CombLub!#REF!</definedName>
    <definedName name="DistMedMP_1">[20]CombLub!#REF!</definedName>
    <definedName name="DistMedMP_1_4">[20]CombLub!#REF!</definedName>
    <definedName name="DistMedMP_4">[20]CombLub!#REF!</definedName>
    <definedName name="DistMedMP_6">[20]CombLub!#REF!</definedName>
    <definedName name="DistMedMP_6_4">[20]CombLub!#REF!</definedName>
    <definedName name="DKM">#REF!</definedName>
    <definedName name="DMT_0_50">#REF!</definedName>
    <definedName name="dmt_1000">#REF!</definedName>
    <definedName name="dmt_1200">#REF!</definedName>
    <definedName name="dmt_14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_CM30_NP">'[31]Quadro DMT'!$H$12</definedName>
    <definedName name="DMT_CM30_P">'[31]Quadro DMT'!$I$12</definedName>
    <definedName name="DMT_RR2C_NP">'[31]Quadro DMT'!$H$14</definedName>
    <definedName name="DMT_RR2C_P">'[31]Quadro DMT'!$I$14</definedName>
    <definedName name="DRE">#REF!</definedName>
    <definedName name="DRENA">#REF!</definedName>
    <definedName name="Drena2">#REF!</definedName>
    <definedName name="drenagem01001">'[18]Quadro 2 - Orça'!$H$12296</definedName>
    <definedName name="drenagem01002">'[18]Quadro 2 - Orça'!$H$12360</definedName>
    <definedName name="drenagem01003">'[18]Quadro 2 - Orça'!$H$12424</definedName>
    <definedName name="drenagem01004">'[18]Quadro 2 - Orça'!$H$12488</definedName>
    <definedName name="drenagem01005">'[18]Quadro 2 - Orça'!$H$12552</definedName>
    <definedName name="drenagem02001">'[18]Quadro 2 - Orça'!$H$12616</definedName>
    <definedName name="drenagem02002">'[18]Quadro 2 - Orça'!$H$12680</definedName>
    <definedName name="drenagem02003">'[18]Quadro 2 - Orça'!$H$12744</definedName>
    <definedName name="drenagem02004">'[18]Quadro 2 - Orça'!$H$12808</definedName>
    <definedName name="drenagem02005">'[18]Quadro 2 - Orça'!$H$12872</definedName>
    <definedName name="drenagem02006">'[18]Quadro 2 - Orça'!$H$12936</definedName>
    <definedName name="drenagem02007">'[18]Quadro 2 - Orça'!$H$13000</definedName>
    <definedName name="drenagem02008">'[18]Quadro 2 - Orça'!$H$13064</definedName>
    <definedName name="drenagem03001">'[18]Quadro 2 - Orça'!$H$13128</definedName>
    <definedName name="drenagem03002">'[18]Quadro 2 - Orça'!$H$13192</definedName>
    <definedName name="drenagem03003">'[18]Quadro 2 - Orça'!$H$13256</definedName>
    <definedName name="drenagem03004">'[18]Quadro 2 - Orça'!$H$13320</definedName>
    <definedName name="drenagem03005">'[18]Quadro 2 - Orça'!$H$13384</definedName>
    <definedName name="drenagem03006">'[18]Quadro 2 - Orça'!$H$13448</definedName>
    <definedName name="drenagem04001">'[18]Quadro 2 - Orça'!$H$13512</definedName>
    <definedName name="drenagem04002">'[18]Quadro 2 - Orça'!$H$13640</definedName>
    <definedName name="drenagem05001">'[18]Quadro 2 - Orça'!$H$13768</definedName>
    <definedName name="drenagem05002">'[18]Quadro 2 - Orça'!$H$13832</definedName>
    <definedName name="drenagem05003">'[18]Quadro 2 - Orça'!$H$13896</definedName>
    <definedName name="drenagem05004">'[18]Quadro 2 - Orça'!$H$13960</definedName>
    <definedName name="drenagem05005">'[18]Quadro 2 - Orça'!$H$14024</definedName>
    <definedName name="drenagem05006">'[18]Quadro 2 - Orça'!$H$14088</definedName>
    <definedName name="drenagem05007">'[18]Quadro 2 - Orça'!$H$14152</definedName>
    <definedName name="drenagem05008">'[18]Quadro 2 - Orça'!$H$14216</definedName>
    <definedName name="drenagem05009">'[18]Quadro 2 - Orça'!$H$14280</definedName>
    <definedName name="drenagem05010">'[18]Quadro 2 - Orça'!$H$14344</definedName>
    <definedName name="drenagem05011">'[18]Quadro 2 - Orça'!$H$14408</definedName>
    <definedName name="DRI">#REF!</definedName>
    <definedName name="dsad">#REF!</definedName>
    <definedName name="Dsc" hidden="1">#N/A</definedName>
    <definedName name="E">#REF!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B">[20]CombLub!#REF!</definedName>
    <definedName name="EB_1">[20]CombLub!#REF!</definedName>
    <definedName name="EB_1_4">[20]CombLub!#REF!</definedName>
    <definedName name="EB_4">[20]CombLub!#REF!</definedName>
    <definedName name="EB_6">[20]CombLub!#REF!</definedName>
    <definedName name="EB_6_4">[20]CombLub!#REF!</definedName>
    <definedName name="eCameta">[20]EquiA!#REF!</definedName>
    <definedName name="eCameta_1">[20]EquiA!#REF!</definedName>
    <definedName name="eCameta_1_4">[20]EquiA!#REF!</definedName>
    <definedName name="eCameta_4">[20]EquiA!#REF!</definedName>
    <definedName name="eCameta_6">[20]EquiA!#REF!</definedName>
    <definedName name="eCameta_6_4">[20]EquiA!#REF!</definedName>
    <definedName name="ecm">#REF!</definedName>
    <definedName name="Edit" hidden="1">#REF!</definedName>
    <definedName name="eee">NA()</definedName>
    <definedName name="eeeee" hidden="1">{#N/A,#N/A,FALSE,"MO (2)"}</definedName>
    <definedName name="EFETIVO">#REF!</definedName>
    <definedName name="ele">#REF!</definedName>
    <definedName name="eletrica01001">'[18]Quadro 2 - Orça'!$H$17736</definedName>
    <definedName name="eletrica01002">'[18]Quadro 2 - Orça'!$H$17800</definedName>
    <definedName name="eletrica01003">'[18]Quadro 2 - Orça'!#REF!</definedName>
    <definedName name="eletrica01004">'[18]Quadro 2 - Orça'!#REF!</definedName>
    <definedName name="eletrica01005">'[18]Quadro 2 - Orça'!#REF!</definedName>
    <definedName name="eletrica01006">'[18]Quadro 2 - Orça'!#REF!</definedName>
    <definedName name="eletrica01007">'[18]Quadro 2 - Orça'!#REF!</definedName>
    <definedName name="eletrica01008">'[18]Quadro 2 - Orça'!#REF!</definedName>
    <definedName name="eletrica01009">'[18]Quadro 2 - Orça'!$H$17864</definedName>
    <definedName name="eletrica01010">'[18]Quadro 2 - Orça'!$H$17928</definedName>
    <definedName name="eletrica01011">'[18]Quadro 2 - Orça'!$H$17992</definedName>
    <definedName name="eletrica01012">'[18]Quadro 2 - Orça'!$H$18056</definedName>
    <definedName name="eletrica01013">'[18]Quadro 2 - Orça'!$H$18120</definedName>
    <definedName name="eletrica01014">'[18]Quadro 2 - Orça'!$H$18184</definedName>
    <definedName name="eletrica02001">'[18]Quadro 2 - Orça'!$H$18248</definedName>
    <definedName name="eletrica02002">'[18]Quadro 2 - Orça'!$H$18312</definedName>
    <definedName name="eletrica02003">'[18]Quadro 2 - Orça'!$H$18376</definedName>
    <definedName name="eletrica02004">'[18]Quadro 2 - Orça'!$H$18440</definedName>
    <definedName name="eletrica02006">'[18]Quadro 2 - Orça'!$H$18568</definedName>
    <definedName name="eletrica021005">'[18]Quadro 2 - Orça'!$H$18504</definedName>
    <definedName name="eletrodutos01001">'[18]Quadro 2 - Orça'!$H$42888</definedName>
    <definedName name="eletrodutos01002">'[18]Quadro 2 - Orça'!$H$42952</definedName>
    <definedName name="ELIAS">#REF!</definedName>
    <definedName name="elr1_2">#REF!</definedName>
    <definedName name="elv50x40">#REF!</definedName>
    <definedName name="EMN">[2]SERVIÇOS!#REF!</definedName>
    <definedName name="eMoto">[20]EquiA!#REF!</definedName>
    <definedName name="eMoto_1">[20]EquiA!#REF!</definedName>
    <definedName name="eMoto_1_4">[20]EquiA!#REF!</definedName>
    <definedName name="eMoto_4">[20]EquiA!#REF!</definedName>
    <definedName name="eMoto_6">[20]EquiA!#REF!</definedName>
    <definedName name="eMoto_6_4">[20]EquiA!#REF!</definedName>
    <definedName name="EmpAux" hidden="1">""</definedName>
    <definedName name="Empo">#REF!</definedName>
    <definedName name="empo2">#REF!</definedName>
    <definedName name="Empola2">#REF!</definedName>
    <definedName name="Empolamento">#REF!</definedName>
    <definedName name="Empolo2">#REF!</definedName>
    <definedName name="empolo3">#REF!</definedName>
    <definedName name="Empr" hidden="1">#REF!</definedName>
    <definedName name="empreendimento">#REF!</definedName>
    <definedName name="Empresa">[18]DadosdaSE!$C$18</definedName>
    <definedName name="enc">#REF!</definedName>
    <definedName name="ENC_5">#REF!</definedName>
    <definedName name="ENCARGOS">#REF!</definedName>
    <definedName name="encargoscperihora">#REF!</definedName>
    <definedName name="encargoscperimensal">#REF!</definedName>
    <definedName name="EncargosSociaisCPERI">'[18]Quadro 4 LS'!$H$73</definedName>
    <definedName name="EncargosSociaisSPERI">'[18]Quadro 4 LS'!$H$72</definedName>
    <definedName name="encargossperihora">#REF!</definedName>
    <definedName name="encargossperimensal">#REF!</definedName>
    <definedName name="ENE">#REF!</definedName>
    <definedName name="EnerConsAn">#REF!</definedName>
    <definedName name="EnerConsAn_1">#REF!</definedName>
    <definedName name="EnerConsAn_1_4">#REF!</definedName>
    <definedName name="EnerConsAn_4">#REF!</definedName>
    <definedName name="EnerConsAn_6">#REF!</definedName>
    <definedName name="EnerConsAn_6_4">#REF!</definedName>
    <definedName name="EnerDemAn">#REF!</definedName>
    <definedName name="EnerDemAn_1">#REF!</definedName>
    <definedName name="EnerDemAn_1_4">#REF!</definedName>
    <definedName name="EnerDemAn_4">#REF!</definedName>
    <definedName name="EnerDemAn_6">#REF!</definedName>
    <definedName name="EnerDemAn_6_4">#REF!</definedName>
    <definedName name="eng">'[11]Mat Asf'!$C$36</definedName>
    <definedName name="eng." hidden="1">{#N/A,#N/A,FALSE,"MO (2)"}</definedName>
    <definedName name="ENGENHARIA" hidden="1">{#N/A,#N/A,FALSE,"MO (2)"}</definedName>
    <definedName name="entrada1">#REF!</definedName>
    <definedName name="entrada2">#REF!</definedName>
    <definedName name="epm2.5">#REF!</definedName>
    <definedName name="epm2_5">#REF!</definedName>
    <definedName name="EQ" hidden="1">#REF!</definedName>
    <definedName name="Equip">#REF!</definedName>
    <definedName name="equip01001">'[18]Quadro 2 - Orça'!$H$45640</definedName>
    <definedName name="equip01002">'[18]Quadro 2 - Orça'!$H$45704</definedName>
    <definedName name="equip01003">'[18]Quadro 2 - Orça'!$H$45768</definedName>
    <definedName name="equip01004">'[18]Quadro 2 - Orça'!$H$45832</definedName>
    <definedName name="equip01005">'[18]Quadro 2 - Orça'!$H$45896</definedName>
    <definedName name="equip01006">'[18]Quadro 2 - Orça'!$H$45960</definedName>
    <definedName name="equip01007">'[18]Quadro 2 - Orça'!$H$46024</definedName>
    <definedName name="equip02001">'[18]Quadro 2 - Orça'!$H$46088</definedName>
    <definedName name="equip02002">'[18]Quadro 2 - Orça'!$H$46152</definedName>
    <definedName name="equip02003">'[18]Quadro 2 - Orça'!$H$46216</definedName>
    <definedName name="equip02004">'[18]Quadro 2 - Orça'!$H$46280</definedName>
    <definedName name="equip02005">'[18]Quadro 2 - Orça'!$H$46344</definedName>
    <definedName name="equip02006">'[18]Quadro 2 - Orça'!$H$46408</definedName>
    <definedName name="equip02007">'[18]Quadro 2 - Orça'!$H$46472</definedName>
    <definedName name="equip02008">'[18]Quadro 2 - Orça'!$H$46536</definedName>
    <definedName name="equip02009">'[18]Quadro 2 - Orça'!$H$46600</definedName>
    <definedName name="equip02010">'[18]Quadro 2 - Orça'!$H$46664</definedName>
    <definedName name="equip02011">'[18]Quadro 2 - Orça'!$H$46728</definedName>
    <definedName name="equip02012">'[18]Quadro 2 - Orça'!$H$46792</definedName>
    <definedName name="equip03001">'[18]Quadro 2 - Orça'!$H$46920</definedName>
    <definedName name="equip03002">'[18]Quadro 2 - Orça'!$H$46984</definedName>
    <definedName name="equip03003">'[18]Quadro 2 - Orça'!$H$47048</definedName>
    <definedName name="equip03004">'[18]Quadro 2 - Orça'!$H$47112</definedName>
    <definedName name="equip03005">'[18]Quadro 2 - Orça'!$H$47176</definedName>
    <definedName name="equip03006">'[18]Quadro 2 - Orça'!$H$47240</definedName>
    <definedName name="equip04001">'[18]Quadro 2 - Orça'!$H$47304</definedName>
    <definedName name="equip04002">'[18]Quadro 2 - Orça'!$H$47368</definedName>
    <definedName name="equip04003">'[18]Quadro 2 - Orça'!$H$47432</definedName>
    <definedName name="equip04004">'[18]Quadro 2 - Orça'!$H$47496</definedName>
    <definedName name="equip04005">'[18]Quadro 2 - Orça'!$H$47560</definedName>
    <definedName name="equip04006">'[18]Quadro 2 - Orça'!$H$47624</definedName>
    <definedName name="equip05001">'[18]Quadro 2 - Orça'!$H$47688</definedName>
    <definedName name="equip05002">'[18]Quadro 2 - Orça'!$H$47752</definedName>
    <definedName name="equip06001">'[18]Quadro 2 - Orça'!$H$47816</definedName>
    <definedName name="equip06002">'[18]Quadro 2 - Orça'!$H$47880</definedName>
    <definedName name="equip06003">'[18]Quadro 2 - Orça'!$H$47944</definedName>
    <definedName name="equip06004">'[18]Quadro 2 - Orça'!$H$48008</definedName>
    <definedName name="equip07001">'[18]Quadro 2 - Orça'!$H$48264</definedName>
    <definedName name="equip07002">'[18]Quadro 2 - Orça'!$H$48328</definedName>
    <definedName name="equip07003">'[18]Quadro 2 - Orça'!$H$48392</definedName>
    <definedName name="equip07004">'[18]Quadro 2 - Orça'!$H$48456</definedName>
    <definedName name="equip07005">'[18]Quadro 2 - Orça'!$H$48520</definedName>
    <definedName name="equip07006">'[18]Quadro 2 - Orça'!$H$48584</definedName>
    <definedName name="equip07007">'[18]Quadro 2 - Orça'!$H$48648</definedName>
    <definedName name="equip07008">'[18]Quadro 2 - Orça'!$H$48712</definedName>
    <definedName name="equip07009">'[18]Quadro 2 - Orça'!$H$48776</definedName>
    <definedName name="equip07010">'[18]Quadro 2 - Orça'!$H$48840</definedName>
    <definedName name="equip08001">'[18]Quadro 2 - Orça'!$H$48968</definedName>
    <definedName name="equip08002">'[18]Quadro 2 - Orça'!$H$49032</definedName>
    <definedName name="equip08003">'[18]Quadro 2 - Orça'!$H$49096</definedName>
    <definedName name="equip08004">'[18]Quadro 2 - Orça'!$H$49160</definedName>
    <definedName name="equip08005">'[18]Quadro 2 - Orça'!$H$49224</definedName>
    <definedName name="equip08006">'[18]Quadro 2 - Orça'!$H$49288</definedName>
    <definedName name="equip08007">'[18]Quadro 2 - Orça'!$H$49352</definedName>
    <definedName name="equip09001">'[18]Quadro 2 - Orça'!$H$49416</definedName>
    <definedName name="equip09002">'[18]Quadro 2 - Orça'!$H$49480</definedName>
    <definedName name="equip09003">'[18]Quadro 2 - Orça'!$H$49544</definedName>
    <definedName name="equip09004">'[18]Quadro 2 - Orça'!$H$49608</definedName>
    <definedName name="equip09005">'[18]Quadro 2 - Orça'!$H$49672</definedName>
    <definedName name="equip10001">'[18]Quadro 2 - Orça'!$H$49736</definedName>
    <definedName name="equip10002">'[18]Quadro 2 - Orça'!$H$49800</definedName>
    <definedName name="equip10003">'[18]Quadro 2 - Orça'!$H$49864</definedName>
    <definedName name="equip10004">'[18]Quadro 2 - Orça'!$H$49928</definedName>
    <definedName name="equip10005">'[18]Quadro 2 - Orça'!$H$49992</definedName>
    <definedName name="equip10006">'[18]Quadro 2 - Orça'!$H$50056</definedName>
    <definedName name="equip11001">'[18]Quadro 2 - Orça'!$H$50120</definedName>
    <definedName name="equip11002">'[18]Quadro 2 - Orça'!$H$50184</definedName>
    <definedName name="equip12001">'[18]Quadro 2 - Orça'!$H$50248</definedName>
    <definedName name="equip12002">'[18]Quadro 2 - Orça'!$H$50312</definedName>
    <definedName name="equip12003">'[18]Quadro 2 - Orça'!$H$50376</definedName>
    <definedName name="equip12004">'[18]Quadro 2 - Orça'!$H$50440</definedName>
    <definedName name="equip13001">'[18]Quadro 2 - Orça'!$H$50504</definedName>
    <definedName name="equip13002">'[18]Quadro 2 - Orça'!$H$50568</definedName>
    <definedName name="equip13003">'[18]Quadro 2 - Orça'!$H$50632</definedName>
    <definedName name="equip13004">'[18]Quadro 2 - Orça'!$H$50696</definedName>
    <definedName name="equip13005">'[18]Quadro 2 - Orça'!$H$50760</definedName>
    <definedName name="equip13006">'[18]Quadro 2 - Orça'!$H$50824</definedName>
    <definedName name="equip14001">'[18]Quadro 2 - Orça'!$H$50888</definedName>
    <definedName name="equip15001">'[18]Quadro 2 - Orça'!$H$50952</definedName>
    <definedName name="equip16001">'[18]Quadro 2 - Orça'!$H$51016</definedName>
    <definedName name="equip16002">'[18]Quadro 2 - Orça'!$H$51080</definedName>
    <definedName name="Equipam.">'[32]03-1.1:03-6.1'!$I$14</definedName>
    <definedName name="equipam01001">'[18]Quadro 2 - Orça'!$H$24584</definedName>
    <definedName name="equipam01002">'[18]Quadro 2 - Orça'!$H$24648</definedName>
    <definedName name="equipam01003">'[18]Quadro 2 - Orça'!$H$24712</definedName>
    <definedName name="equipam01004">'[18]Quadro 2 - Orça'!$H$24776</definedName>
    <definedName name="equipam01006">'[18]Quadro 2 - Orça'!$H$24840</definedName>
    <definedName name="equipam01007">'[18]Quadro 2 - Orça'!$H$24904</definedName>
    <definedName name="equipam01008">'[18]Quadro 2 - Orça'!$H$24968</definedName>
    <definedName name="equipam01009">'[18]Quadro 2 - Orça'!$H$25032</definedName>
    <definedName name="equipam01011">'[18]Quadro 2 - Orça'!$H$25160</definedName>
    <definedName name="equipam01012">'[18]Quadro 2 - Orça'!$H$25224</definedName>
    <definedName name="equipam02001">'[18]Quadro 2 - Orça'!$H$25288</definedName>
    <definedName name="equipam02002">'[18]Quadro 2 - Orça'!$H$25352</definedName>
    <definedName name="equipam02003">'[18]Quadro 2 - Orça'!$H$25416</definedName>
    <definedName name="equipam02004">'[18]Quadro 2 - Orça'!$H$25480</definedName>
    <definedName name="equipam02005">'[18]Quadro 2 - Orça'!$H$25544</definedName>
    <definedName name="equipam03001">'[18]Quadro 2 - Orça'!$H$25608</definedName>
    <definedName name="equipam03002">'[18]Quadro 2 - Orça'!$H$25672</definedName>
    <definedName name="equipam03003">'[18]Quadro 2 - Orça'!$H$25736</definedName>
    <definedName name="equipam03004">'[18]Quadro 2 - Orça'!$H$25800</definedName>
    <definedName name="equipam03005">'[18]Quadro 2 - Orça'!$H$25864</definedName>
    <definedName name="equipam03006">'[18]Quadro 2 - Orça'!$H$25928</definedName>
    <definedName name="equipam03007">'[18]Quadro 2 - Orça'!$H$25992</definedName>
    <definedName name="equipam03008">'[18]Quadro 2 - Orça'!$H$26056</definedName>
    <definedName name="equipam03009">'[18]Quadro 2 - Orça'!$H$26120</definedName>
    <definedName name="equipam03010">'[18]Quadro 2 - Orça'!$H$26184</definedName>
    <definedName name="equipam03011">'[18]Quadro 2 - Orça'!$H$26248</definedName>
    <definedName name="equipam04001">'[18]Quadro 2 - Orça'!$H$26312</definedName>
    <definedName name="equipam04002">'[18]Quadro 2 - Orça'!$H$26376</definedName>
    <definedName name="equipam04003">'[18]Quadro 2 - Orça'!$H$26440</definedName>
    <definedName name="equipam04004">'[18]Quadro 2 - Orça'!$H$26504</definedName>
    <definedName name="equipam04005">'[18]Quadro 2 - Orça'!$H$26568</definedName>
    <definedName name="equipam04006">'[18]Quadro 2 - Orça'!$H$26632</definedName>
    <definedName name="equipam05001">'[18]Quadro 2 - Orça'!$H$26696</definedName>
    <definedName name="equipam05002">'[18]Quadro 2 - Orça'!$H$26760</definedName>
    <definedName name="equipam05003">'[18]Quadro 2 - Orça'!$H$26824</definedName>
    <definedName name="equipam05004">'[18]Quadro 2 - Orça'!$H$26888</definedName>
    <definedName name="equipam05005">'[18]Quadro 2 - Orça'!$H$26952</definedName>
    <definedName name="equipam06001">'[18]Quadro 2 - Orça'!$H$27016</definedName>
    <definedName name="equipam06002">'[18]Quadro 2 - Orça'!$H$27080</definedName>
    <definedName name="equipam06003">'[18]Quadro 2 - Orça'!$H$27144</definedName>
    <definedName name="equipam06004">'[18]Quadro 2 - Orça'!$H$27208</definedName>
    <definedName name="equipam06005">'[18]Quadro 2 - Orça'!$H$27272</definedName>
    <definedName name="equipam07001">'[18]Quadro 2 - Orça'!$H$27336</definedName>
    <definedName name="equipam07002">'[18]Quadro 2 - Orça'!$H$27400</definedName>
    <definedName name="equipam07003">'[18]Quadro 2 - Orça'!$H$27464</definedName>
    <definedName name="equipam07004">'[18]Quadro 2 - Orça'!$H$27528</definedName>
    <definedName name="equipam07005">'[18]Quadro 2 - Orça'!$H$27592</definedName>
    <definedName name="equipam08001">'[18]Quadro 2 - Orça'!$H$27656</definedName>
    <definedName name="equipam08002">'[18]Quadro 2 - Orça'!$H$27720</definedName>
    <definedName name="equipam09001">'[18]Quadro 2 - Orça'!$H$27784</definedName>
    <definedName name="equipam09002">'[18]Quadro 2 - Orça'!$H$27848</definedName>
    <definedName name="equipam09003">'[18]Quadro 2 - Orça'!$H$27912</definedName>
    <definedName name="equipam10001">'[18]Quadro 2 - Orça'!$H$27976</definedName>
    <definedName name="equipam11001">'[18]Quadro 2 - Orça'!$H$28040</definedName>
    <definedName name="equipamentos02003">'[18]Quadro 2 - Orça'!$H$44168</definedName>
    <definedName name="equipamentos02004">'[18]Quadro 2 - Orça'!$H$44232</definedName>
    <definedName name="ER">NA()</definedName>
    <definedName name="ereerer" hidden="1">{#N/A,#N/A,FALSE,"MO (2)"}</definedName>
    <definedName name="escavmec">#REF!</definedName>
    <definedName name="esm">#REF!</definedName>
    <definedName name="esquadrias01001">'[18]Quadro 2 - Orça'!$H$16712</definedName>
    <definedName name="esquadrias01002">'[18]Quadro 2 - Orça'!$H$16776</definedName>
    <definedName name="esquadrias01003">'[18]Quadro 2 - Orça'!$H$16840</definedName>
    <definedName name="esquadrias01004">'[18]Quadro 2 - Orça'!$H$16904</definedName>
    <definedName name="esquadrias02001">'[18]Quadro 2 - Orça'!$H$17032</definedName>
    <definedName name="esquadrias02002">'[18]Quadro 2 - Orça'!$H$17096</definedName>
    <definedName name="esquadrias02003">'[18]Quadro 2 - Orça'!$H$17160</definedName>
    <definedName name="esquadrias02004">'[18]Quadro 2 - Orça'!$H$17224</definedName>
    <definedName name="esquadrias02005">'[18]Quadro 2 - Orça'!$H$17288</definedName>
    <definedName name="est">#REF!</definedName>
    <definedName name="est1.5_15">#REF!</definedName>
    <definedName name="est1_5_15">#REF!</definedName>
    <definedName name="estrutura01001">'[18]Quadro 2 - Orça'!$H$22152</definedName>
    <definedName name="estrutura02001">'[18]Quadro 2 - Orça'!$H$22216</definedName>
    <definedName name="estrutura02002">'[18]Quadro 2 - Orça'!$H$22280</definedName>
    <definedName name="estrutura02003">'[18]Quadro 2 - Orça'!$H$22344</definedName>
    <definedName name="estrutura03001">'[18]Quadro 2 - Orça'!$H$22408</definedName>
    <definedName name="estrutura03002">'[18]Quadro 2 - Orça'!$H$22472</definedName>
    <definedName name="estrutura03003">'[18]Quadro 2 - Orça'!$H$22536</definedName>
    <definedName name="estrutura04001">'[18]Quadro 2 - Orça'!$H$22600</definedName>
    <definedName name="estrutura05001">'[18]Quadro 2 - Orça'!$H$22664</definedName>
    <definedName name="estrutura05002">'[18]Quadro 2 - Orça'!$H$22728</definedName>
    <definedName name="estrutura05003">'[18]Quadro 2 - Orça'!$H$22792</definedName>
    <definedName name="estrutura06001">'[18]Quadro 2 - Orça'!$H$22856</definedName>
    <definedName name="estrutura06002">'[18]Quadro 2 - Orça'!$H$22920</definedName>
    <definedName name="estrutura06003">'[18]Quadro 2 - Orça'!$H$22984</definedName>
    <definedName name="estrutura06004">'[18]Quadro 2 - Orça'!$H$23048</definedName>
    <definedName name="estrutura06005">'[18]Quadro 2 - Orça'!$H$23112</definedName>
    <definedName name="estrutura06006">'[18]Quadro 2 - Orça'!$H$23176</definedName>
    <definedName name="estrutura06007">'[18]Quadro 2 - Orça'!$H$23240</definedName>
    <definedName name="estrutura06008">'[18]Quadro 2 - Orça'!$H$23304</definedName>
    <definedName name="estrutura06009">'[18]Quadro 2 - Orça'!$H$23368</definedName>
    <definedName name="estrutura06010">'[18]Quadro 2 - Orça'!$H$23432</definedName>
    <definedName name="estrutura06011">'[18]Quadro 2 - Orça'!$H$23496</definedName>
    <definedName name="estrutura06012">'[18]Quadro 2 - Orça'!$H$23560</definedName>
    <definedName name="estrutura06013">'[18]Quadro 2 - Orça'!$H$23624</definedName>
    <definedName name="estrutura06014">'[18]Quadro 2 - Orça'!$H$23688</definedName>
    <definedName name="estrutura06015">'[18]Quadro 2 - Orça'!$H$23752</definedName>
    <definedName name="estrutura06016">'[18]Quadro 2 - Orça'!$H$23816</definedName>
    <definedName name="estrutura06017">'[18]Quadro 2 - Orça'!$H$23880</definedName>
    <definedName name="estrutura06018">'[18]Quadro 2 - Orça'!$H$23944</definedName>
    <definedName name="estrutura06019">'[18]Quadro 2 - Orça'!$H$24008</definedName>
    <definedName name="estrutura06020">'[18]Quadro 2 - Orça'!$H$24072</definedName>
    <definedName name="estrutura06021">'[18]Quadro 2 - Orça'!$H$24136</definedName>
    <definedName name="estrutura06022">'[18]Quadro 2 - Orça'!$H$24200</definedName>
    <definedName name="estrutura06023">'[18]Quadro 2 - Orça'!$H$24264</definedName>
    <definedName name="EU" hidden="1">{#N/A,#N/A,FALSE,"MO (2)"}</definedName>
    <definedName name="EU_1" hidden="1">{#N/A,#N/A,FALSE,"MO (2)"}</definedName>
    <definedName name="eVehLev">[33]EquiA!$B$5</definedName>
    <definedName name="Evento">[18]DadosdaSE!$G$14</definedName>
    <definedName name="EVOLUTION_DES_ROI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XA">'[19]PRO-08'!#REF!</definedName>
    <definedName name="Excel_BuiltIn__FilterDatabase">#REF!</definedName>
    <definedName name="Excel_BuiltIn__FilterDatabase_1">#REF!</definedName>
    <definedName name="Excel_BuiltIn__FilterDatabase_10">NA()</definedName>
    <definedName name="Excel_BuiltIn__FilterDatabase_10_1">NA()</definedName>
    <definedName name="Excel_BuiltIn__FilterDatabase_13">NA()</definedName>
    <definedName name="Excel_BuiltIn__FilterDatabase_13_62">NA()</definedName>
    <definedName name="Excel_BuiltIn__FilterDatabase_14">NA()</definedName>
    <definedName name="Excel_BuiltIn__FilterDatabase_14_62">NA()</definedName>
    <definedName name="Excel_BuiltIn__FilterDatabase_15">NA()</definedName>
    <definedName name="Excel_BuiltIn__FilterDatabase_15_3">NA()</definedName>
    <definedName name="Excel_BuiltIn__FilterDatabase_15_4">NA()</definedName>
    <definedName name="Excel_BuiltIn__FilterDatabase_15_5">NA()</definedName>
    <definedName name="Excel_BuiltIn__FilterDatabase_15_6">NA()</definedName>
    <definedName name="Excel_BuiltIn__FilterDatabase_15_62">NA()</definedName>
    <definedName name="Excel_BuiltIn__FilterDatabase_15_7">NA()</definedName>
    <definedName name="Excel_BuiltIn__FilterDatabase_15_8">NA()</definedName>
    <definedName name="Excel_BuiltIn__FilterDatabase_4">#REF!</definedName>
    <definedName name="Excel_BuiltIn__FilterDatabase_8">NA()</definedName>
    <definedName name="Excel_BuiltIn__FilterDatabase_8_1">NA()</definedName>
    <definedName name="Excel_BuiltIn__FilterDatabase_9">NA()</definedName>
    <definedName name="Excel_BuiltIn__FilterDatabase_9_1">NA()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4">#REF!</definedName>
    <definedName name="Excel_BuiltIn_Print_Area_1_1_4">#REF!</definedName>
    <definedName name="Excel_BuiltIn_Print_Area_1_6">#REF!</definedName>
    <definedName name="Excel_BuiltIn_Print_Area_1_6_4">#REF!</definedName>
    <definedName name="Excel_BuiltIn_Print_Area_10_1" localSheetId="2">#REF!</definedName>
    <definedName name="Excel_BuiltIn_Print_Area_10_1">#REF!</definedName>
    <definedName name="Excel_BuiltIn_Print_Area_11_1" localSheetId="2">#REF!</definedName>
    <definedName name="Excel_BuiltIn_Print_Area_11_1">#REF!</definedName>
    <definedName name="Excel_BuiltIn_Print_Area_12_1">#REF!</definedName>
    <definedName name="Excel_BuiltIn_Print_Area_13_1" localSheetId="2">('[34]Planilha IV'!$A$1:$F$35,'[34]Planilha IV'!$A$36:$F$101,'[34]Planilha IV'!$A$102:$F$146,'[34]Planilha IV'!$A$147:$F$224,'[34]Planilha IV'!$A$225:$F$283,'[34]Planilha IV'!$A$284:$F$369)</definedName>
    <definedName name="Excel_BuiltIn_Print_Area_13_1">#REF!</definedName>
    <definedName name="Excel_BuiltIn_Print_Area_15_1" localSheetId="2">#REF!</definedName>
    <definedName name="Excel_BuiltIn_Print_Area_15_1">#REF!</definedName>
    <definedName name="Excel_BuiltIn_Print_Area_16_1" localSheetId="2">#REF!</definedName>
    <definedName name="Excel_BuiltIn_Print_Area_16_1">#REF!</definedName>
    <definedName name="Excel_BuiltIn_Print_Area_17_1" localSheetId="2">#REF!</definedName>
    <definedName name="Excel_BuiltIn_Print_Area_17_1">#REF!</definedName>
    <definedName name="Excel_BuiltIn_Print_Area_18_1" localSheetId="2">#REF!</definedName>
    <definedName name="Excel_BuiltIn_Print_Area_18_1">#REF!</definedName>
    <definedName name="Excel_BuiltIn_Print_Area_2_1">#REF!</definedName>
    <definedName name="Excel_BuiltIn_Print_Area_2_1_1">NA()</definedName>
    <definedName name="Excel_BuiltIn_Print_Area_20" localSheetId="2">#REF!</definedName>
    <definedName name="Excel_BuiltIn_Print_Area_20">#REF!</definedName>
    <definedName name="Excel_BuiltIn_Print_Area_21">#REF!</definedName>
    <definedName name="Excel_BuiltIn_Print_Area_21_1">#REF!</definedName>
    <definedName name="Excel_BuiltIn_Print_Area_21_1_4">#REF!</definedName>
    <definedName name="Excel_BuiltIn_Print_Area_21_4">#REF!</definedName>
    <definedName name="Excel_BuiltIn_Print_Area_21_6">#REF!</definedName>
    <definedName name="Excel_BuiltIn_Print_Area_21_6_4">#REF!</definedName>
    <definedName name="Excel_BuiltIn_Print_Area_23_1">#REF!</definedName>
    <definedName name="Excel_BuiltIn_Print_Area_23_1_1">NA()</definedName>
    <definedName name="Excel_BuiltIn_Print_Area_23_1_2">NA()</definedName>
    <definedName name="Excel_BuiltIn_Print_Area_23_1_3">NA()</definedName>
    <definedName name="Excel_BuiltIn_Print_Area_23_1_4">NA()</definedName>
    <definedName name="Excel_BuiltIn_Print_Area_23_1_5">NA()</definedName>
    <definedName name="Excel_BuiltIn_Print_Area_26">#REF!</definedName>
    <definedName name="Excel_BuiltIn_Print_Area_26_1">#REF!</definedName>
    <definedName name="Excel_BuiltIn_Print_Area_26_1_4">#REF!</definedName>
    <definedName name="Excel_BuiltIn_Print_Area_26_4">#REF!</definedName>
    <definedName name="Excel_BuiltIn_Print_Area_26_6">#REF!</definedName>
    <definedName name="Excel_BuiltIn_Print_Area_26_6_4">#REF!</definedName>
    <definedName name="Excel_BuiltIn_Print_Area_27_1">#REF!</definedName>
    <definedName name="Excel_BuiltIn_Print_Area_27_1_1">NA()</definedName>
    <definedName name="Excel_BuiltIn_Print_Area_27_1_2">NA()</definedName>
    <definedName name="Excel_BuiltIn_Print_Area_27_1_3">NA()</definedName>
    <definedName name="Excel_BuiltIn_Print_Area_27_1_4">NA()</definedName>
    <definedName name="Excel_BuiltIn_Print_Area_27_1_5">NA()</definedName>
    <definedName name="Excel_BuiltIn_Print_Area_3">#REF!</definedName>
    <definedName name="Excel_BuiltIn_Print_Area_3_1">#REF!</definedName>
    <definedName name="Excel_BuiltIn_Print_Area_3_1_1">NA()</definedName>
    <definedName name="Excel_BuiltIn_Print_Area_3_1_2">NA()</definedName>
    <definedName name="Excel_BuiltIn_Print_Area_3_1_3">NA()</definedName>
    <definedName name="Excel_BuiltIn_Print_Area_3_1_4">NA()</definedName>
    <definedName name="Excel_BuiltIn_Print_Area_3_1_5">NA()</definedName>
    <definedName name="Excel_BuiltIn_Print_Area_33_1">#REF!</definedName>
    <definedName name="Excel_BuiltIn_Print_Area_33_1_1">NA()</definedName>
    <definedName name="Excel_BuiltIn_Print_Area_33_1_2">NA()</definedName>
    <definedName name="Excel_BuiltIn_Print_Area_33_1_3">NA()</definedName>
    <definedName name="Excel_BuiltIn_Print_Area_33_1_4">NA()</definedName>
    <definedName name="Excel_BuiltIn_Print_Area_33_1_5">NA()</definedName>
    <definedName name="Excel_BuiltIn_Print_Area_4" localSheetId="2">'[34]Item 1.3 Adm. Local'!#REF!</definedName>
    <definedName name="Excel_BuiltIn_Print_Area_4">#REF!</definedName>
    <definedName name="Excel_BuiltIn_Print_Area_5">#REF!</definedName>
    <definedName name="Excel_BuiltIn_Print_Area_5_1">#REF!</definedName>
    <definedName name="Excel_BuiltIn_Print_Area_5_1_1">NA()</definedName>
    <definedName name="Excel_BuiltIn_Print_Area_5_1_2">NA()</definedName>
    <definedName name="Excel_BuiltIn_Print_Area_5_1_3">NA()</definedName>
    <definedName name="Excel_BuiltIn_Print_Area_5_1_4">NA()</definedName>
    <definedName name="Excel_BuiltIn_Print_Area_5_1_5">NA()</definedName>
    <definedName name="Excel_BuiltIn_Print_Area_6_1">#REF!</definedName>
    <definedName name="Excel_BuiltIn_Print_Area_7_1" localSheetId="2">('[34]Item 1.3 Adm. Local'!#REF!,'[34]Item 1.3 Adm. Local'!#REF!,'[34]Item 1.3 Adm. Local'!#REF!,'[34]Item 1.3 Adm. Local'!#REF!,'[34]Item 1.3 Adm. Local'!#REF!)</definedName>
    <definedName name="Excel_BuiltIn_Print_Area_7_1">(#REF!,#REF!,#REF!,#REF!,#REF!)</definedName>
    <definedName name="Excel_BuiltIn_Print_Area_7_1_1">'[34]Item 1.3 Adm. Local'!#REF!</definedName>
    <definedName name="Excel_BuiltIn_Print_Area_8">#REF!</definedName>
    <definedName name="Excel_BuiltIn_Print_Area_8_1">('[34]Item 1.3 Adm. Local'!#REF!,'[34]Item 1.3 Adm. Local'!#REF!,'[34]Item 1.3 Adm. Local'!#REF!,'[34]Item 1.3 Adm. Local'!#REF!,'[34]Item 1.3 Adm. Local'!#REF!)</definedName>
    <definedName name="Excel_BuiltIn_Print_Area_9_1" localSheetId="2">#REF!</definedName>
    <definedName name="Excel_BuiltIn_Print_Area_9_1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4">#REF!</definedName>
    <definedName name="Excel_BuiltIn_Print_Titles_1_4">#REF!</definedName>
    <definedName name="Excel_BuiltIn_Print_Titles_1_6">#REF!</definedName>
    <definedName name="Excel_BuiltIn_Print_Titles_1_6_4">#REF!</definedName>
    <definedName name="Excel_BuiltIn_Print_Titles_10" localSheetId="2">#REF!</definedName>
    <definedName name="Excel_BuiltIn_Print_Titles_10">#REF!</definedName>
    <definedName name="Excel_BuiltIn_Print_Titles_12_1">#REF!</definedName>
    <definedName name="Excel_BuiltIn_Print_Titles_13">NA()</definedName>
    <definedName name="Excel_BuiltIn_Print_Titles_13_1" localSheetId="2">#REF!</definedName>
    <definedName name="Excel_BuiltIn_Print_Titles_13_1">NA()</definedName>
    <definedName name="Excel_BuiltIn_Print_Titles_13_1_62">NA()</definedName>
    <definedName name="Excel_BuiltIn_Print_Titles_14">NA()</definedName>
    <definedName name="Excel_BuiltIn_Print_Titles_14_62">NA()</definedName>
    <definedName name="Excel_BuiltIn_Print_Titles_16" localSheetId="2">#REF!</definedName>
    <definedName name="Excel_BuiltIn_Print_Titles_16">NA()</definedName>
    <definedName name="Excel_BuiltIn_Print_Titles_16_1">NA()</definedName>
    <definedName name="Excel_BuiltIn_Print_Titles_16_1_4">NA()</definedName>
    <definedName name="Excel_BuiltIn_Print_Titles_16_4">NA()</definedName>
    <definedName name="Excel_BuiltIn_Print_Titles_16_5">#REF!</definedName>
    <definedName name="Excel_BuiltIn_Print_Titles_16_5_4">#REF!</definedName>
    <definedName name="Excel_BuiltIn_Print_Titles_16_6">#REF!</definedName>
    <definedName name="Excel_BuiltIn_Print_Titles_16_6_4">#REF!</definedName>
    <definedName name="Excel_BuiltIn_Print_Titles_16_8">#REF!</definedName>
    <definedName name="Excel_BuiltIn_Print_Titles_16_8_4">#REF!</definedName>
    <definedName name="Excel_BuiltIn_Print_Titles_18" localSheetId="2">#REF!</definedName>
    <definedName name="Excel_BuiltIn_Print_Titles_18">#REF!</definedName>
    <definedName name="Excel_BuiltIn_Print_Titles_20" localSheetId="2">#REF!</definedName>
    <definedName name="Excel_BuiltIn_Print_Titles_20">#REF!</definedName>
    <definedName name="Excel_BuiltIn_Print_Titles_3">NA()</definedName>
    <definedName name="Excel_BuiltIn_Print_Titles_4">'[35]Resumo São Francisco e Araripe'!#REF!</definedName>
    <definedName name="Excel_BuiltIn_Print_Titles_5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PU">#REF!</definedName>
    <definedName name="Extenso">#N/A</definedName>
    <definedName name="extintor01001">'[18]Quadro 2 - Orça'!$H$21576</definedName>
    <definedName name="extintor01002">'[18]Quadro 2 - Orça'!$H$21640</definedName>
    <definedName name="extintor01003">'[18]Quadro 2 - Orça'!$H$21704</definedName>
    <definedName name="extintor01004">'[18]Quadro 2 - Orça'!$H$21768</definedName>
    <definedName name="extintor02001">'[18]Quadro 2 - Orça'!$H$21832</definedName>
    <definedName name="extintor02002">'[18]Quadro 2 - Orça'!$H$21896</definedName>
    <definedName name="extintor02003">'[18]Quadro 2 - Orça'!$H$21960</definedName>
    <definedName name="extintor02004">'[18]Quadro 2 - Orça'!$H$22024</definedName>
    <definedName name="extintor02005">'[18]Quadro 2 - Orça'!$H$22088</definedName>
    <definedName name="F">#REF!</definedName>
    <definedName name="F_01_120">#REF!</definedName>
    <definedName name="F_01_120_1">#REF!</definedName>
    <definedName name="F_01_150">#REF!</definedName>
    <definedName name="F_01_150_1">#REF!</definedName>
    <definedName name="F_01_180">#REF!</definedName>
    <definedName name="F_01_180_1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_16_120">#REF!</definedName>
    <definedName name="F_16_150">#REF!</definedName>
    <definedName name="F_16_180">#REF!</definedName>
    <definedName name="F_16_210">#REF!</definedName>
    <definedName name="F_16_240">#REF!</definedName>
    <definedName name="F_16_270">#REF!</definedName>
    <definedName name="F_16_30">#REF!</definedName>
    <definedName name="F_16_300">#REF!</definedName>
    <definedName name="F_16_330">#REF!</definedName>
    <definedName name="F_16_360">#REF!</definedName>
    <definedName name="F_16_390">#REF!</definedName>
    <definedName name="F_16_420">#REF!</definedName>
    <definedName name="F_16_450">#REF!</definedName>
    <definedName name="F_16_480">#REF!</definedName>
    <definedName name="F_16_510">#REF!</definedName>
    <definedName name="F_16_540">#REF!</definedName>
    <definedName name="F_16_570">#REF!</definedName>
    <definedName name="F_16_60">#REF!</definedName>
    <definedName name="F_16_600">#REF!</definedName>
    <definedName name="F_16_630">#REF!</definedName>
    <definedName name="F_16_660">#REF!</definedName>
    <definedName name="F_16_690">#REF!</definedName>
    <definedName name="F_16_720">#REF!</definedName>
    <definedName name="F_16_90">#REF!</definedName>
    <definedName name="F_17_120">#REF!</definedName>
    <definedName name="F_17_150">#REF!</definedName>
    <definedName name="F_17_180">#REF!</definedName>
    <definedName name="F_17_210">#REF!</definedName>
    <definedName name="F_17_240">#REF!</definedName>
    <definedName name="F_17_270">#REF!</definedName>
    <definedName name="F_17_30">#REF!</definedName>
    <definedName name="F_17_300">#REF!</definedName>
    <definedName name="F_17_330">#REF!</definedName>
    <definedName name="F_17_360">#REF!</definedName>
    <definedName name="F_17_390">#REF!</definedName>
    <definedName name="F_17_420">#REF!</definedName>
    <definedName name="F_17_450">#REF!</definedName>
    <definedName name="F_17_480">#REF!</definedName>
    <definedName name="F_17_510">#REF!</definedName>
    <definedName name="F_17_540">#REF!</definedName>
    <definedName name="F_17_570">#REF!</definedName>
    <definedName name="F_17_60">#REF!</definedName>
    <definedName name="F_17_600">#REF!</definedName>
    <definedName name="F_17_630">#REF!</definedName>
    <definedName name="F_17_660">#REF!</definedName>
    <definedName name="F_17_690">#REF!</definedName>
    <definedName name="F_17_720">#REF!</definedName>
    <definedName name="F_17_90">#REF!</definedName>
    <definedName name="F_18_120">#REF!</definedName>
    <definedName name="F_18_150">#REF!</definedName>
    <definedName name="F_18_180">#REF!</definedName>
    <definedName name="F_18_210">#REF!</definedName>
    <definedName name="F_18_240">#REF!</definedName>
    <definedName name="F_18_270">#REF!</definedName>
    <definedName name="F_18_30">#REF!</definedName>
    <definedName name="F_18_300">#REF!</definedName>
    <definedName name="F_18_330">#REF!</definedName>
    <definedName name="F_18_360">#REF!</definedName>
    <definedName name="F_18_390">#REF!</definedName>
    <definedName name="F_18_420">#REF!</definedName>
    <definedName name="F_18_450">#REF!</definedName>
    <definedName name="F_18_480">#REF!</definedName>
    <definedName name="F_18_510">#REF!</definedName>
    <definedName name="F_18_540">#REF!</definedName>
    <definedName name="F_18_570">#REF!</definedName>
    <definedName name="F_18_60">#REF!</definedName>
    <definedName name="F_18_600">#REF!</definedName>
    <definedName name="F_18_630">#REF!</definedName>
    <definedName name="F_18_660">#REF!</definedName>
    <definedName name="F_18_690">#REF!</definedName>
    <definedName name="F_18_720">#REF!</definedName>
    <definedName name="F_18_90">#REF!</definedName>
    <definedName name="F_19_120">#REF!</definedName>
    <definedName name="F_19_150">#REF!</definedName>
    <definedName name="F_19_180">#REF!</definedName>
    <definedName name="F_19_210">#REF!</definedName>
    <definedName name="F_19_240">#REF!</definedName>
    <definedName name="F_19_270">#REF!</definedName>
    <definedName name="F_19_30">#REF!</definedName>
    <definedName name="F_19_300">#REF!</definedName>
    <definedName name="F_19_330">#REF!</definedName>
    <definedName name="F_19_360">#REF!</definedName>
    <definedName name="F_19_390">#REF!</definedName>
    <definedName name="F_19_420">#REF!</definedName>
    <definedName name="F_19_450">#REF!</definedName>
    <definedName name="F_19_480">#REF!</definedName>
    <definedName name="F_19_510">#REF!</definedName>
    <definedName name="F_19_540">#REF!</definedName>
    <definedName name="F_19_570">#REF!</definedName>
    <definedName name="F_19_60">#REF!</definedName>
    <definedName name="F_19_600">#REF!</definedName>
    <definedName name="F_19_630">#REF!</definedName>
    <definedName name="F_19_660">#REF!</definedName>
    <definedName name="F_19_690">#REF!</definedName>
    <definedName name="F_19_720">#REF!</definedName>
    <definedName name="F_19_90">#REF!</definedName>
    <definedName name="F_20_120">#REF!</definedName>
    <definedName name="F_20_150">#REF!</definedName>
    <definedName name="F_20_180">#REF!</definedName>
    <definedName name="F_20_210">#REF!</definedName>
    <definedName name="F_20_240">#REF!</definedName>
    <definedName name="F_20_270">#REF!</definedName>
    <definedName name="F_20_30">#REF!</definedName>
    <definedName name="F_20_300">#REF!</definedName>
    <definedName name="F_20_330">#REF!</definedName>
    <definedName name="F_20_360">#REF!</definedName>
    <definedName name="F_20_390">#REF!</definedName>
    <definedName name="F_20_420">#REF!</definedName>
    <definedName name="F_20_450">#REF!</definedName>
    <definedName name="F_20_480">#REF!</definedName>
    <definedName name="F_20_510">#REF!</definedName>
    <definedName name="F_20_540">#REF!</definedName>
    <definedName name="F_20_570">#REF!</definedName>
    <definedName name="F_20_60">#REF!</definedName>
    <definedName name="F_20_600">#REF!</definedName>
    <definedName name="F_20_630">#REF!</definedName>
    <definedName name="F_20_660">#REF!</definedName>
    <definedName name="F_20_690">#REF!</definedName>
    <definedName name="F_20_720">#REF!</definedName>
    <definedName name="F_20_90">#REF!</definedName>
    <definedName name="F_21_120">#REF!</definedName>
    <definedName name="F_21_150">#REF!</definedName>
    <definedName name="F_21_180">#REF!</definedName>
    <definedName name="F_21_210">#REF!</definedName>
    <definedName name="F_21_240">#REF!</definedName>
    <definedName name="F_21_270">#REF!</definedName>
    <definedName name="F_21_30">#REF!</definedName>
    <definedName name="F_21_300">#REF!</definedName>
    <definedName name="F_21_330">#REF!</definedName>
    <definedName name="F_21_360">#REF!</definedName>
    <definedName name="F_21_390">#REF!</definedName>
    <definedName name="F_21_420">#REF!</definedName>
    <definedName name="F_21_450">#REF!</definedName>
    <definedName name="F_21_480">#REF!</definedName>
    <definedName name="F_21_510">#REF!</definedName>
    <definedName name="F_21_540">#REF!</definedName>
    <definedName name="F_21_570">#REF!</definedName>
    <definedName name="F_21_60">#REF!</definedName>
    <definedName name="F_21_600">#REF!</definedName>
    <definedName name="F_21_630">#REF!</definedName>
    <definedName name="F_21_660">#REF!</definedName>
    <definedName name="F_21_690">#REF!</definedName>
    <definedName name="F_21_720">#REF!</definedName>
    <definedName name="F_21_90">#REF!</definedName>
    <definedName name="F_22_120">#REF!</definedName>
    <definedName name="F_22_150">#REF!</definedName>
    <definedName name="F_22_180">#REF!</definedName>
    <definedName name="F_22_210">#REF!</definedName>
    <definedName name="F_22_240">#REF!</definedName>
    <definedName name="F_22_270">#REF!</definedName>
    <definedName name="F_22_30">#REF!</definedName>
    <definedName name="F_22_300">#REF!</definedName>
    <definedName name="F_22_330">#REF!</definedName>
    <definedName name="F_22_360">#REF!</definedName>
    <definedName name="F_22_390">#REF!</definedName>
    <definedName name="F_22_420">#REF!</definedName>
    <definedName name="F_22_450">#REF!</definedName>
    <definedName name="F_22_480">#REF!</definedName>
    <definedName name="F_22_510">#REF!</definedName>
    <definedName name="F_22_540">#REF!</definedName>
    <definedName name="F_22_570">#REF!</definedName>
    <definedName name="F_22_60">#REF!</definedName>
    <definedName name="F_22_600">#REF!</definedName>
    <definedName name="F_22_630">#REF!</definedName>
    <definedName name="F_22_660">#REF!</definedName>
    <definedName name="F_22_690">#REF!</definedName>
    <definedName name="F_22_720">#REF!</definedName>
    <definedName name="F_22_90">#REF!</definedName>
    <definedName name="F_23_120">#REF!</definedName>
    <definedName name="F_23_150">#REF!</definedName>
    <definedName name="F_23_180">#REF!</definedName>
    <definedName name="F_23_210">#REF!</definedName>
    <definedName name="F_23_240">#REF!</definedName>
    <definedName name="F_23_270">#REF!</definedName>
    <definedName name="F_23_30">#REF!</definedName>
    <definedName name="F_23_300">#REF!</definedName>
    <definedName name="F_23_330">#REF!</definedName>
    <definedName name="F_23_360">#REF!</definedName>
    <definedName name="F_23_390">#REF!</definedName>
    <definedName name="F_23_420">#REF!</definedName>
    <definedName name="F_23_450">#REF!</definedName>
    <definedName name="F_23_480">#REF!</definedName>
    <definedName name="F_23_510">#REF!</definedName>
    <definedName name="F_23_540">#REF!</definedName>
    <definedName name="F_23_570">#REF!</definedName>
    <definedName name="F_23_60">#REF!</definedName>
    <definedName name="F_23_600">#REF!</definedName>
    <definedName name="F_23_630">#REF!</definedName>
    <definedName name="F_23_660">#REF!</definedName>
    <definedName name="F_23_690">#REF!</definedName>
    <definedName name="F_23_720">#REF!</definedName>
    <definedName name="F_23_90">#REF!</definedName>
    <definedName name="F_24_120">#REF!</definedName>
    <definedName name="F_24_150">#REF!</definedName>
    <definedName name="F_24_180">#REF!</definedName>
    <definedName name="F_24_210">#REF!</definedName>
    <definedName name="F_24_240">#REF!</definedName>
    <definedName name="F_24_270">#REF!</definedName>
    <definedName name="F_24_30">#REF!</definedName>
    <definedName name="F_24_300">#REF!</definedName>
    <definedName name="F_24_330">#REF!</definedName>
    <definedName name="F_24_360">#REF!</definedName>
    <definedName name="F_24_390">#REF!</definedName>
    <definedName name="F_24_420">#REF!</definedName>
    <definedName name="F_24_450">#REF!</definedName>
    <definedName name="F_24_480">#REF!</definedName>
    <definedName name="F_24_510">#REF!</definedName>
    <definedName name="F_24_540">#REF!</definedName>
    <definedName name="F_24_570">#REF!</definedName>
    <definedName name="F_24_60">#REF!</definedName>
    <definedName name="F_24_600">#REF!</definedName>
    <definedName name="F_24_630">#REF!</definedName>
    <definedName name="F_24_660">#REF!</definedName>
    <definedName name="F_24_690">#REF!</definedName>
    <definedName name="F_24_720">#REF!</definedName>
    <definedName name="F_24_90">#REF!</definedName>
    <definedName name="F_25_120">#REF!</definedName>
    <definedName name="F_25_150">#REF!</definedName>
    <definedName name="F_25_180">#REF!</definedName>
    <definedName name="F_25_210">#REF!</definedName>
    <definedName name="F_25_240">#REF!</definedName>
    <definedName name="F_25_270">#REF!</definedName>
    <definedName name="F_25_30">#REF!</definedName>
    <definedName name="F_25_300">#REF!</definedName>
    <definedName name="F_25_330">#REF!</definedName>
    <definedName name="F_25_360">#REF!</definedName>
    <definedName name="F_25_390">#REF!</definedName>
    <definedName name="F_25_420">#REF!</definedName>
    <definedName name="F_25_450">#REF!</definedName>
    <definedName name="F_25_480">#REF!</definedName>
    <definedName name="F_25_510">#REF!</definedName>
    <definedName name="F_25_540">#REF!</definedName>
    <definedName name="F_25_570">#REF!</definedName>
    <definedName name="F_25_60">#REF!</definedName>
    <definedName name="F_25_600">#REF!</definedName>
    <definedName name="F_25_630">#REF!</definedName>
    <definedName name="F_25_660">#REF!</definedName>
    <definedName name="F_25_690">#REF!</definedName>
    <definedName name="F_25_720">#REF!</definedName>
    <definedName name="F_25_90">#REF!</definedName>
    <definedName name="F_26_120">#REF!</definedName>
    <definedName name="F_26_150">#REF!</definedName>
    <definedName name="F_26_180">#REF!</definedName>
    <definedName name="F_26_210">#REF!</definedName>
    <definedName name="F_26_240">#REF!</definedName>
    <definedName name="F_26_270">#REF!</definedName>
    <definedName name="F_26_30">#REF!</definedName>
    <definedName name="F_26_300">#REF!</definedName>
    <definedName name="F_26_330">#REF!</definedName>
    <definedName name="F_26_360">#REF!</definedName>
    <definedName name="F_26_390">#REF!</definedName>
    <definedName name="F_26_420">#REF!</definedName>
    <definedName name="F_26_450">#REF!</definedName>
    <definedName name="F_26_480">#REF!</definedName>
    <definedName name="F_26_510">#REF!</definedName>
    <definedName name="F_26_540">#REF!</definedName>
    <definedName name="F_26_570">#REF!</definedName>
    <definedName name="F_26_60">#REF!</definedName>
    <definedName name="F_26_600">#REF!</definedName>
    <definedName name="F_26_630">#REF!</definedName>
    <definedName name="F_26_660">#REF!</definedName>
    <definedName name="F_26_690">#REF!</definedName>
    <definedName name="F_26_720">#REF!</definedName>
    <definedName name="F_26_90">#REF!</definedName>
    <definedName name="F_27_120">#REF!</definedName>
    <definedName name="F_27_150">#REF!</definedName>
    <definedName name="F_27_180">#REF!</definedName>
    <definedName name="F_27_210">#REF!</definedName>
    <definedName name="F_27_240">#REF!</definedName>
    <definedName name="F_27_270">#REF!</definedName>
    <definedName name="F_27_30">#REF!</definedName>
    <definedName name="F_27_300">#REF!</definedName>
    <definedName name="F_27_330">#REF!</definedName>
    <definedName name="F_27_360">#REF!</definedName>
    <definedName name="F_27_390">#REF!</definedName>
    <definedName name="F_27_420">#REF!</definedName>
    <definedName name="F_27_450">#REF!</definedName>
    <definedName name="F_27_480">#REF!</definedName>
    <definedName name="F_27_510">#REF!</definedName>
    <definedName name="F_27_540">#REF!</definedName>
    <definedName name="F_27_570">#REF!</definedName>
    <definedName name="F_27_60">#REF!</definedName>
    <definedName name="F_27_600">#REF!</definedName>
    <definedName name="F_27_630">#REF!</definedName>
    <definedName name="F_27_660">#REF!</definedName>
    <definedName name="F_27_690">#REF!</definedName>
    <definedName name="F_27_720">#REF!</definedName>
    <definedName name="F_27_90">#REF!</definedName>
    <definedName name="F_28_120">#REF!</definedName>
    <definedName name="F_28_150">#REF!</definedName>
    <definedName name="F_28_180">#REF!</definedName>
    <definedName name="F_28_210">#REF!</definedName>
    <definedName name="F_28_240">#REF!</definedName>
    <definedName name="F_28_270">#REF!</definedName>
    <definedName name="F_28_30">#REF!</definedName>
    <definedName name="F_28_300">#REF!</definedName>
    <definedName name="F_28_330">#REF!</definedName>
    <definedName name="F_28_360">#REF!</definedName>
    <definedName name="F_28_390">#REF!</definedName>
    <definedName name="F_28_420">#REF!</definedName>
    <definedName name="F_28_450">#REF!</definedName>
    <definedName name="F_28_480">#REF!</definedName>
    <definedName name="F_28_510">#REF!</definedName>
    <definedName name="F_28_540">#REF!</definedName>
    <definedName name="F_28_570">#REF!</definedName>
    <definedName name="F_28_60">#REF!</definedName>
    <definedName name="F_28_600">#REF!</definedName>
    <definedName name="F_28_630">#REF!</definedName>
    <definedName name="F_28_660">#REF!</definedName>
    <definedName name="F_28_690">#REF!</definedName>
    <definedName name="F_28_720">#REF!</definedName>
    <definedName name="F_28_90">#REF!</definedName>
    <definedName name="F_29_120">#REF!</definedName>
    <definedName name="F_29_150">#REF!</definedName>
    <definedName name="F_29_180">#REF!</definedName>
    <definedName name="F_29_210">#REF!</definedName>
    <definedName name="F_29_240">#REF!</definedName>
    <definedName name="F_29_270">#REF!</definedName>
    <definedName name="F_29_30">#REF!</definedName>
    <definedName name="F_29_300">#REF!</definedName>
    <definedName name="F_29_330">#REF!</definedName>
    <definedName name="F_29_360">#REF!</definedName>
    <definedName name="F_29_390">#REF!</definedName>
    <definedName name="F_29_420">#REF!</definedName>
    <definedName name="F_29_450">#REF!</definedName>
    <definedName name="F_29_480">#REF!</definedName>
    <definedName name="F_29_510">#REF!</definedName>
    <definedName name="F_29_540">#REF!</definedName>
    <definedName name="F_29_570">#REF!</definedName>
    <definedName name="F_29_60">#REF!</definedName>
    <definedName name="F_29_600">#REF!</definedName>
    <definedName name="F_29_630">#REF!</definedName>
    <definedName name="F_29_660">#REF!</definedName>
    <definedName name="F_29_690">#REF!</definedName>
    <definedName name="F_29_720">#REF!</definedName>
    <definedName name="F_29_90">#REF!</definedName>
    <definedName name="F_30_120">#REF!</definedName>
    <definedName name="F_30_150">#REF!</definedName>
    <definedName name="F_30_180">#REF!</definedName>
    <definedName name="F_30_210">#REF!</definedName>
    <definedName name="F_30_240">#REF!</definedName>
    <definedName name="F_30_270">#REF!</definedName>
    <definedName name="F_30_30">#REF!</definedName>
    <definedName name="F_30_300">#REF!</definedName>
    <definedName name="F_30_330">#REF!</definedName>
    <definedName name="F_30_360">#REF!</definedName>
    <definedName name="F_30_390">#REF!</definedName>
    <definedName name="F_30_420">#REF!</definedName>
    <definedName name="F_30_450">#REF!</definedName>
    <definedName name="F_30_480">#REF!</definedName>
    <definedName name="F_30_510">#REF!</definedName>
    <definedName name="F_30_540">#REF!</definedName>
    <definedName name="F_30_570">#REF!</definedName>
    <definedName name="F_30_60">#REF!</definedName>
    <definedName name="F_30_600">#REF!</definedName>
    <definedName name="F_30_630">#REF!</definedName>
    <definedName name="F_30_660">#REF!</definedName>
    <definedName name="F_30_690">#REF!</definedName>
    <definedName name="F_30_720">#REF!</definedName>
    <definedName name="F_30_90">#REF!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ixa">'[25]RESUMO-DVOP'!$N$123</definedName>
    <definedName name="faixa2">'[25]RESUMO-DVOP'!$N$185</definedName>
    <definedName name="fajjadsjajkds">[20]CombLub!#REF!</definedName>
    <definedName name="fajjadsjajkds_1">[20]CombLub!#REF!</definedName>
    <definedName name="fajjadsjajkds_1_4">[20]CombLub!#REF!</definedName>
    <definedName name="fajjadsjajkds_4">[20]CombLub!#REF!</definedName>
    <definedName name="fajjadsjajkds_6">[20]CombLub!#REF!</definedName>
    <definedName name="fajjadsjajkds_6_4">[20]CombLub!#REF!</definedName>
    <definedName name="fardamento">'[18]Lista Insumos'!#REF!</definedName>
    <definedName name="FATOR">NA()</definedName>
    <definedName name="FATOR1">#REF!</definedName>
    <definedName name="fator100">#REF!</definedName>
    <definedName name="fator50">#REF!</definedName>
    <definedName name="fatork">#REF!</definedName>
    <definedName name="FATURAS2002" hidden="1">{#N/A,#N/A,TRUE,"Serviços"}</definedName>
    <definedName name="FATURAS20022" hidden="1">{#N/A,#N/A,TRUE,"Serviços"}</definedName>
    <definedName name="fc1a">'[19]PRO-08'!#REF!</definedName>
    <definedName name="FC2A">'[19]PRO-08'!#REF!</definedName>
    <definedName name="FC3A">'[19]PRO-08'!#REF!</definedName>
    <definedName name="fcm">#REF!</definedName>
    <definedName name="FE">[2]SERVIÇOS!#REF!</definedName>
    <definedName name="fer">#REF!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00">[3]Consultoria!#REF!</definedName>
    <definedName name="FEV00_3">[3]Consultoria!#REF!</definedName>
    <definedName name="FEV95_3">[3]Consultoria!#REF!</definedName>
    <definedName name="FEV96_3">[3]Consultoria!#REF!</definedName>
    <definedName name="FEV97_3">[3]Consultoria!#REF!</definedName>
    <definedName name="FEV98_3">[3]Consultoria!#REF!</definedName>
    <definedName name="FEV99_3">[3]Consultoria!#REF!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r">#REF!</definedName>
    <definedName name="fl._01">#REF!</definedName>
    <definedName name="FoFo">#N/A</definedName>
    <definedName name="FOG">#REF!</definedName>
    <definedName name="FOLHA01" hidden="1">{#N/A,#N/A,TRUE,"Serviços"}</definedName>
    <definedName name="FOLHA011" hidden="1">{#N/A,#N/A,TRUE,"Serviços"}</definedName>
    <definedName name="FOLHA1">#REF!</definedName>
    <definedName name="folha11" hidden="1">{#N/A,#N/A,TRUE,"Serviços"}</definedName>
    <definedName name="FOLHA2">#REF!</definedName>
    <definedName name="FOLHA3">#REF!</definedName>
    <definedName name="FOLHA4">#REF!</definedName>
    <definedName name="FOLHA5">#REF!</definedName>
    <definedName name="FOLHA6">#REF!</definedName>
    <definedName name="FOLHA7">#REF!</definedName>
    <definedName name="FOLHA8">#REF!</definedName>
    <definedName name="FOLHA9">#REF!</definedName>
    <definedName name="forma01001">'[18]Quadro 2 - Orça'!$H$9736</definedName>
    <definedName name="forma02001">'[18]Quadro 2 - Orça'!$H$9928</definedName>
    <definedName name="FORMA02002">'[18]Quadro 2 - Orça'!$H$10056</definedName>
    <definedName name="fossa">#REF!</definedName>
    <definedName name="Fot" hidden="1">{"'EI 060 02'!$A$1:$K$59"}</definedName>
    <definedName name="Fresagem01" hidden="1">{#N/A,#N/A,TRUE,"Serviços"}</definedName>
    <definedName name="Fresagem011" hidden="1">{#N/A,#N/A,TRUE,"Serviços"}</definedName>
    <definedName name="fresh5">#REF!</definedName>
    <definedName name="FT">#REF!</definedName>
    <definedName name="fundacao01001">'[18]Quadro 2 - Orça'!$H$7496</definedName>
    <definedName name="fundacao01002">'[18]Quadro 2 - Orça'!$H$7688</definedName>
    <definedName name="fundacao01003">'[18]Quadro 2 - Orça'!$H$7816</definedName>
    <definedName name="fundacao01004">'[18]Quadro 2 - Orça'!$H$7880</definedName>
    <definedName name="fundacao01005">'[18]Quadro 2 - Orça'!$H$7944</definedName>
    <definedName name="fundacao02001">'[18]Quadro 2 - Orça'!$H$8072</definedName>
    <definedName name="fundacao02002">'[18]Quadro 2 - Orça'!$H$8136</definedName>
    <definedName name="fundacao02003">'[18]Quadro 2 - Orça'!$H$8200</definedName>
    <definedName name="fundacao02004">'[18]Quadro 2 - Orça'!$H$8264</definedName>
    <definedName name="FunE">#REF!</definedName>
    <definedName name="FunE_1">#REF!</definedName>
    <definedName name="FunE_1_4">#REF!</definedName>
    <definedName name="FunE_4">#REF!</definedName>
    <definedName name="FunE_6">#REF!</definedName>
    <definedName name="FunE_6_4">#REF!</definedName>
    <definedName name="FunInt">#REF!</definedName>
    <definedName name="FunInt_1">#REF!</definedName>
    <definedName name="FunInt_1_4">#REF!</definedName>
    <definedName name="FunInt_4">#REF!</definedName>
    <definedName name="FunInt_6">#REF!</definedName>
    <definedName name="FunInt_6_4">#REF!</definedName>
    <definedName name="FunR">#REF!</definedName>
    <definedName name="FunR_1">#REF!</definedName>
    <definedName name="FunR_1_4">#REF!</definedName>
    <definedName name="FunR_4">#REF!</definedName>
    <definedName name="FunR_6">#REF!</definedName>
    <definedName name="FunR_6_4">#REF!</definedName>
    <definedName name="fx_horiz">#REF!</definedName>
    <definedName name="G_06">#NAME?</definedName>
    <definedName name="G_07">#NAME?</definedName>
    <definedName name="G_30">#NAME?</definedName>
    <definedName name="GAS">#REF!</definedName>
    <definedName name="GAST">[1]DADOS!$C$21</definedName>
    <definedName name="gdc">#REF!</definedName>
    <definedName name="GEOTECNICO">[17]PRECORC.XLS!#REF!</definedName>
    <definedName name="geral">#REF!</definedName>
    <definedName name="gfg">#REF!</definedName>
    <definedName name="gfgfgfg" hidden="1">{#N/A,#N/A,FALSE,"MO (2)"}</definedName>
    <definedName name="ggm">#REF!</definedName>
    <definedName name="ghghgh" hidden="1">{#N/A,#N/A,FALSE,"MO (2)"}</definedName>
    <definedName name="GILBERTRO">[36]Planilha2!$A$8:$C$252</definedName>
    <definedName name="GP">[2]SERVIÇOS!#REF!</definedName>
    <definedName name="GP_PRESIN">#REF!</definedName>
    <definedName name="graf">#REF!</definedName>
    <definedName name="graf_8">NA()</definedName>
    <definedName name="GRAFICOS">[17]PRECORC.XLS!#REF!</definedName>
    <definedName name="GRAMA">#REF!</definedName>
    <definedName name="grama_mudas">#REF!</definedName>
    <definedName name="_xlnm.Recorder">#N/A</definedName>
    <definedName name="GRI">#REF!</definedName>
    <definedName name="GRP">#REF!</definedName>
    <definedName name="grx">#REF!</definedName>
    <definedName name="gtryfj" hidden="1">{#N/A,#N/A,TRUE,"Serviços"}</definedName>
    <definedName name="gtryfjj" hidden="1">{#N/A,#N/A,TRUE,"Serviços"}</definedName>
    <definedName name="h4c">#REF!</definedName>
    <definedName name="h5c">#REF!</definedName>
    <definedName name="h6c">#REF!</definedName>
    <definedName name="h7c">#REF!</definedName>
    <definedName name="h8c">#REF!</definedName>
    <definedName name="h9c">#REF!</definedName>
    <definedName name="hhhhh" hidden="1">{#N/A,#N/A,FALSE,"MO (2)"}</definedName>
    <definedName name="hi">#REF!</definedName>
    <definedName name="hid1_2">#REF!</definedName>
    <definedName name="hidrosan01001">'[18]Quadro 2 - Orça'!$H$17352</definedName>
    <definedName name="hidrosan01002">'[18]Quadro 2 - Orça'!$H$17416</definedName>
    <definedName name="hidrosan01003">'[18]Quadro 2 - Orça'!$H$17480</definedName>
    <definedName name="hidrosan01004">'[18]Quadro 2 - Orça'!$H$17544</definedName>
    <definedName name="hidrosan01005">'[18]Quadro 2 - Orça'!$H$17608</definedName>
    <definedName name="hidrosan01006">'[18]Quadro 2 - Orça'!$H$17672</definedName>
    <definedName name="hjhjhjhju" hidden="1">{#N/A,#N/A,FALSE,"MO (2)"}</definedName>
    <definedName name="hora_alimentacao">'[18]Lista Insumos'!#REF!</definedName>
    <definedName name="hora_epi">'[18]Lista Insumos'!#REF!</definedName>
    <definedName name="hora_fardamento">'[18]Lista Insumos'!#REF!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>#REF!</definedName>
    <definedName name="I1666725">'[37]CUC-SICRO'!$I$167582</definedName>
    <definedName name="ic">'[38]Desmatamento '!$L$10</definedName>
    <definedName name="idem">#REF!</definedName>
    <definedName name="ilumina01001">'[18]Quadro 2 - Orça'!$H$24328</definedName>
    <definedName name="ilumina01002">'[18]Quadro 2 - Orça'!$H$24392</definedName>
    <definedName name="ilumina01003">'[18]Quadro 2 - Orça'!$H$24456</definedName>
    <definedName name="ilumina01004">'[18]Quadro 2 - Orça'!$H$24520</definedName>
    <definedName name="IMOVEIS">[17]PRECORC.XLS!#REF!</definedName>
    <definedName name="impermea01001">'[18]Quadro 2 - Orça'!$H$14664</definedName>
    <definedName name="impermea02001">'[18]Quadro 2 - Orça'!$H$14728</definedName>
    <definedName name="impermea02002">'[18]Quadro 2 - Orça'!$H$14856</definedName>
    <definedName name="impermea03001">'[18]Quadro 2 - Orça'!$H$14920</definedName>
    <definedName name="impermea04001">'[18]Quadro 2 - Orça'!$H$15048</definedName>
    <definedName name="impermea04002">'[18]Quadro 2 - Orça'!$H$15112</definedName>
    <definedName name="IND">#REF!</definedName>
    <definedName name="INDI">#REF!</definedName>
    <definedName name="indi_33">#REF!</definedName>
    <definedName name="INDI22">#REF!</definedName>
    <definedName name="indice_2">#REF!</definedName>
    <definedName name="INDIRETO">[17]PRECORC.XLS!#REF!</definedName>
    <definedName name="inic">#REF!</definedName>
    <definedName name="InsInt">[20]Tel!#REF!</definedName>
    <definedName name="InsInt_1">[20]Tel!#REF!</definedName>
    <definedName name="InsInt_1_4">[20]Tel!#REF!</definedName>
    <definedName name="InsInt_4">[20]Tel!#REF!</definedName>
    <definedName name="InsInt_6">[20]Tel!#REF!</definedName>
    <definedName name="InsInt_6_4">[20]Tel!#REF!</definedName>
    <definedName name="INSUMO">#REF!</definedName>
    <definedName name="Insumos" hidden="1">#REF!</definedName>
    <definedName name="InvEscri">[20]EquiA!#REF!</definedName>
    <definedName name="InvEscri_1">[20]EquiA!#REF!</definedName>
    <definedName name="InvEscri_1_4">[20]EquiA!#REF!</definedName>
    <definedName name="InvEscri_4">[20]EquiA!#REF!</definedName>
    <definedName name="InvEscri_6">[20]EquiA!#REF!</definedName>
    <definedName name="InvEscri_6_4">[20]EquiA!#REF!</definedName>
    <definedName name="InvVei">[20]EquiA!#REF!</definedName>
    <definedName name="InvVei_1">[20]EquiA!#REF!</definedName>
    <definedName name="InvVei_1_4">[20]EquiA!#REF!</definedName>
    <definedName name="InvVei_4">[20]EquiA!#REF!</definedName>
    <definedName name="InvVei_6">[20]EquiA!#REF!</definedName>
    <definedName name="InvVei_6_4">[20]EquiA!#REF!</definedName>
    <definedName name="InvVeia">[20]EquiA!#REF!</definedName>
    <definedName name="InvVeia_1">[20]EquiA!#REF!</definedName>
    <definedName name="InvVeia_1_4">[20]EquiA!#REF!</definedName>
    <definedName name="InvVeia_4">[20]EquiA!#REF!</definedName>
    <definedName name="InvVeia_6">[20]EquiA!#REF!</definedName>
    <definedName name="InvVeia_6_4">[20]EquiA!#REF!</definedName>
    <definedName name="ipf">#REF!</definedName>
    <definedName name="item01.001">#REF!</definedName>
    <definedName name="ITEM1">[17]PRECORC.XLS!#REF!</definedName>
    <definedName name="ITEM2">[17]PRECORC.XLS!#REF!</definedName>
    <definedName name="Itens" hidden="1">#REF!</definedName>
    <definedName name="itus1">#REF!</definedName>
    <definedName name="j" hidden="1">{#N/A,#N/A,FALSE,"MO (2)"}</definedName>
    <definedName name="JAN00">[3]Consultoria!#REF!</definedName>
    <definedName name="JAN00_3">[3]Consultoria!#REF!</definedName>
    <definedName name="JAN95_3">[3]Consultoria!#REF!</definedName>
    <definedName name="JAN96_3">[3]Consultoria!#REF!</definedName>
    <definedName name="JAN97_3">[3]Consultoria!#REF!</definedName>
    <definedName name="JAN98_3">[3]Consultoria!#REF!</definedName>
    <definedName name="JAN99_3">[3]Consultoria!#REF!</definedName>
    <definedName name="JANEIRO2003" hidden="1">{#N/A,#N/A,TRUE,"Serviços"}</definedName>
    <definedName name="JANEIRO20033" hidden="1">{#N/A,#N/A,TRUE,"Serviços"}</definedName>
    <definedName name="JF">'[39]Desmat 0,15'!$G$65</definedName>
    <definedName name="jhjhjhjju" hidden="1">{#N/A,#N/A,FALSE,"MO (2)"}</definedName>
    <definedName name="jjjjj" hidden="1">{#N/A,#N/A,FALSE,"MO (2)"}</definedName>
    <definedName name="jla1_220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>[25]RELATÓRIO!$I$31</definedName>
    <definedName name="JRS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L95_3">[3]Consultoria!#REF!</definedName>
    <definedName name="JUL96_3">[3]Consultoria!#REF!</definedName>
    <definedName name="JUL97_3">[3]Consultoria!#REF!</definedName>
    <definedName name="JUL98_3">[3]Consultoria!#REF!</definedName>
    <definedName name="JUL99_3">[3]Consultoria!#REF!</definedName>
    <definedName name="jun00">[3]Consultoria!#REF!</definedName>
    <definedName name="jun00_3">[3]Consultoria!#REF!</definedName>
    <definedName name="JUN95_3">[3]Consultoria!#REF!</definedName>
    <definedName name="JUN96_3">[3]Consultoria!#REF!</definedName>
    <definedName name="JUN97_3">[3]Consultoria!#REF!</definedName>
    <definedName name="JUN98_3">[3]Consultoria!#REF!</definedName>
    <definedName name="JUN99_3">[3]Consultoria!#REF!</definedName>
    <definedName name="k">'[40]Tab. Consultoria Jan-11'!#REF!</definedName>
    <definedName name="kdren">#REF!</definedName>
    <definedName name="kdrena">#REF!</definedName>
    <definedName name="kgaço_por_modulo">#REF!</definedName>
    <definedName name="kkkkkk" hidden="1">{#N/A,#N/A,FALSE,"MO (2)"}</definedName>
    <definedName name="klklklkl" hidden="1">{#N/A,#N/A,FALSE,"MO (2)"}</definedName>
    <definedName name="Km">#REF!</definedName>
    <definedName name="koae">#REF!</definedName>
    <definedName name="kpavi">#REF!</definedName>
    <definedName name="KSIN">#REF!</definedName>
    <definedName name="ksinal">'[41]Indice de Reajuste'!#REF!</definedName>
    <definedName name="kt">#REF!</definedName>
    <definedName name="kterra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G">[2]SERVIÇOS!#REF!</definedName>
    <definedName name="Leituristas">[20]PessA!#REF!</definedName>
    <definedName name="Leituristas_1">[20]PessA!#REF!</definedName>
    <definedName name="Leituristas_1_4">[20]PessA!#REF!</definedName>
    <definedName name="Leituristas_4">[20]PessA!#REF!</definedName>
    <definedName name="Leituristas_6">[20]PessA!#REF!</definedName>
    <definedName name="Leituristas_6_4">[20]PessA!#REF!</definedName>
    <definedName name="LILASDRENA">#REF!</definedName>
    <definedName name="lm6_3">#REF!</definedName>
    <definedName name="lnm">#REF!</definedName>
    <definedName name="LOC">[2]SERVIÇOS!#REF!</definedName>
    <definedName name="LOCAL">[2]TLCB5!#REF!</definedName>
    <definedName name="LocalObra">[18]DadosdaSE!$C$25</definedName>
    <definedName name="lpb">#REF!</definedName>
    <definedName name="ls">#REF!</definedName>
    <definedName name="ls_1">#REF!</definedName>
    <definedName name="LSO">#REF!</definedName>
    <definedName name="lub">#REF!</definedName>
    <definedName name="lub_1">#REF!</definedName>
    <definedName name="LUCIANO">[2]SERVIÇOS!#REF!</definedName>
    <definedName name="LUCRO">#REF!</definedName>
    <definedName name="luis">#REF!</definedName>
    <definedName name="luva">'[18]Lista Insumos'!#REF!</definedName>
    <definedName name="LVC">[2]SERVIÇOS!#REF!</definedName>
    <definedName name="LVD">[2]SERVIÇOS!#REF!</definedName>
    <definedName name="lvg12050_1">#REF!</definedName>
    <definedName name="lvp1_2">#REF!</definedName>
    <definedName name="lvr">#REF!</definedName>
    <definedName name="lxa">#REF!</definedName>
    <definedName name="lxa1_8">NA()</definedName>
    <definedName name="lxaf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d">#REF!</definedName>
    <definedName name="mai00">[3]Consultoria!#REF!</definedName>
    <definedName name="mai00_3">[3]Consultoria!#REF!</definedName>
    <definedName name="MAI95_3">[3]Consultoria!#REF!</definedName>
    <definedName name="MAI96_3">[3]Consultoria!#REF!</definedName>
    <definedName name="MAI97_3">[3]Consultoria!#REF!</definedName>
    <definedName name="MAI98_3">[3]Consultoria!#REF!</definedName>
    <definedName name="MAI99_3">[3]Consultoria!#REF!</definedName>
    <definedName name="maodeobra01001">'[18]Quadro 2 - Orça'!$H$44616</definedName>
    <definedName name="maodeobra01009">'[18]Quadro 2 - Orça'!$H$44680</definedName>
    <definedName name="maodeobra02001">'[18]Quadro 2 - Orça'!$H$44744</definedName>
    <definedName name="maodeobra02002">'[18]Quadro 2 - Orça'!$H$44808</definedName>
    <definedName name="maodeobra02003">'[18]Quadro 2 - Orça'!$H$44872</definedName>
    <definedName name="maodeobra02004">'[18]Quadro 2 - Orça'!$H$44936</definedName>
    <definedName name="maodeobra02005">'[18]Quadro 2 - Orça'!$H$45000</definedName>
    <definedName name="maodeobra02006">'[18]Quadro 2 - Orça'!$H$45064</definedName>
    <definedName name="maodeobra02007">'[18]Quadro 2 - Orça'!$H$45128</definedName>
    <definedName name="maodeobra02008">'[18]Quadro 2 - Orça'!#REF!</definedName>
    <definedName name="maodeobra03009">'[18]Quadro 2 - Orça'!$H$45192</definedName>
    <definedName name="maodeobra04005">'[18]Quadro 2 - Orça'!$H$45256</definedName>
    <definedName name="maodeobra04006">'[18]Quadro 2 - Orça'!$H$45320</definedName>
    <definedName name="maodeobra04007">'[18]Quadro 2 - Orça'!$H$45384</definedName>
    <definedName name="maodeobra04008">'[18]Quadro 2 - Orça'!#REF!</definedName>
    <definedName name="maodeobra06005">'[18]Quadro 2 - Orça'!$H$45448</definedName>
    <definedName name="maodeobra06006">'[18]Quadro 2 - Orça'!$H$45512</definedName>
    <definedName name="maodeobra06007">'[18]Quadro 2 - Orça'!$H$45576</definedName>
    <definedName name="map">#REF!</definedName>
    <definedName name="MAR00">[3]Consultoria!#REF!</definedName>
    <definedName name="MAR00_3">[3]Consultoria!#REF!</definedName>
    <definedName name="MAR95_3">[3]Consultoria!#REF!</definedName>
    <definedName name="MAR96_3">[3]Consultoria!#REF!</definedName>
    <definedName name="MAR97_3">[3]Consultoria!#REF!</definedName>
    <definedName name="MAR98_3">[3]Consultoria!#REF!</definedName>
    <definedName name="MAR99_3">[3]Consultoria!#REF!</definedName>
    <definedName name="Max" hidden="1">COUNTIF(#REF!,"&lt;&gt;0")+3</definedName>
    <definedName name="MBQ">[28]SERVIÇOS!#REF!</definedName>
    <definedName name="MBQA">[2]SERVIÇOS!#REF!</definedName>
    <definedName name="MBQT">[2]SERVIÇOS!#REF!</definedName>
    <definedName name="MBV">#N/A</definedName>
    <definedName name="mdn">#REF!</definedName>
    <definedName name="Medição">#REF!</definedName>
    <definedName name="medisolca">'[18]Lista Insumos'!#REF!</definedName>
    <definedName name="medisolcc">'[18]Lista Insumos'!#REF!</definedName>
    <definedName name="medreltransfor">'[18]Lista Insumos'!#REF!</definedName>
    <definedName name="medrescontato">'[18]Lista Insumos'!#REF!</definedName>
    <definedName name="medresohmica">'[18]Lista Insumos'!#REF!</definedName>
    <definedName name="medtempdisjustor">'[18]Lista Insumos'!#REF!</definedName>
    <definedName name="meio">#REF!</definedName>
    <definedName name="meio_1">#REF!</definedName>
    <definedName name="MEM">#REF!</definedName>
    <definedName name="Mes_Ano">'[31]Custos Unitarios'!$D$2</definedName>
    <definedName name="MNI">#REF!</definedName>
    <definedName name="MNP">#REF!</definedName>
    <definedName name="MO">'[30]Escav Manual 1a cat'!$H$26</definedName>
    <definedName name="mo_base">#REF!</definedName>
    <definedName name="mo_sub_base">#REF!</definedName>
    <definedName name="Modelo" hidden="1">#REF!</definedName>
    <definedName name="módulo1.Extenso">#N/A</definedName>
    <definedName name="montaservauxiliar02001">'[18]Quadro 2 - Orça'!$H$41800</definedName>
    <definedName name="montaservauxiliar03001">'[18]Quadro 2 - Orça'!$H$41864</definedName>
    <definedName name="montaservauxiliar03002">'[18]Quadro 2 - Orça'!$H$41928</definedName>
    <definedName name="montaservauxiliar03003">'[18]Quadro 2 - Orça'!$H$41992</definedName>
    <definedName name="montaservauxiliar03004">'[18]Quadro 2 - Orça'!$H$42056</definedName>
    <definedName name="montaservauxiliar04001">'[18]Quadro 2 - Orça'!$H$42120</definedName>
    <definedName name="montaservauxiliar05001">'[18]Quadro 2 - Orça'!$H$42184</definedName>
    <definedName name="montaservauxiliar05002">'[18]Quadro 2 - Orça'!$H$42248</definedName>
    <definedName name="montaservauxiliar05003">'[18]Quadro 2 - Orça'!$H$42312</definedName>
    <definedName name="motoristas">[20]EquiOM!#REF!</definedName>
    <definedName name="motoristas_1">[20]EquiOM!#REF!</definedName>
    <definedName name="motoristas_1_4">[20]EquiOM!#REF!</definedName>
    <definedName name="motoristas_4">[20]EquiOM!#REF!</definedName>
    <definedName name="motoristas_6">[20]EquiOM!#REF!</definedName>
    <definedName name="motoristas_6_4">[20]EquiOM!#REF!</definedName>
    <definedName name="mour">#REF!</definedName>
    <definedName name="mour_8">NA()</definedName>
    <definedName name="MP" hidden="1">#REF!</definedName>
    <definedName name="mpm2.5">#REF!</definedName>
    <definedName name="mpm2_5">#REF!</definedName>
    <definedName name="msicro">#REF!</definedName>
    <definedName name="msv">#REF!</definedName>
    <definedName name="MT">'[24]CUSTOS UNITÁRIOS'!$C$4:$G$315</definedName>
    <definedName name="municipio">#REF!</definedName>
    <definedName name="N0p">#REF!</definedName>
    <definedName name="NARCISO">#REF!</definedName>
    <definedName name="niv">#REF!</definedName>
    <definedName name="NIVEL">[17]PRECORC.XLS!#REF!</definedName>
    <definedName name="NLEq" hidden="1">4</definedName>
    <definedName name="NLMo" hidden="1">6</definedName>
    <definedName name="NLMp" hidden="1">5</definedName>
    <definedName name="NLTr" hidden="1">3</definedName>
    <definedName name="nome">#N/A</definedName>
    <definedName name="nome_2">NA()</definedName>
    <definedName name="nome_4">#N/A</definedName>
    <definedName name="nome_8">NA()</definedName>
    <definedName name="NomeSE">[18]DadosdaSE!$B$22</definedName>
    <definedName name="NOp">#REF!</definedName>
    <definedName name="NOV94_3">[3]Consultoria!#REF!</definedName>
    <definedName name="NOV95_3">[3]Consultoria!#REF!</definedName>
    <definedName name="NOV96_3">[3]Consultoria!#REF!</definedName>
    <definedName name="NOV97_3">[3]Consultoria!#REF!</definedName>
    <definedName name="NOV98_3">[3]Consultoria!#REF!</definedName>
    <definedName name="NOV99_3">[3]Consultoria!#REF!</definedName>
    <definedName name="npaineis">#REF!</definedName>
    <definedName name="nrjCfh">#REF!</definedName>
    <definedName name="nrjCfh_1">#REF!</definedName>
    <definedName name="nrjCfh_1_4">#REF!</definedName>
    <definedName name="nrjCfh_4">#REF!</definedName>
    <definedName name="nrjCfh_6">#REF!</definedName>
    <definedName name="nrjCfh_6_4">#REF!</definedName>
    <definedName name="nrjCVh">#REF!</definedName>
    <definedName name="nrjCVh_1">#REF!</definedName>
    <definedName name="nrjCVh_1_4">#REF!</definedName>
    <definedName name="nrjCVh_4">#REF!</definedName>
    <definedName name="nrjCVh_6">#REF!</definedName>
    <definedName name="nrjCVh_6_4">#REF!</definedName>
    <definedName name="NTEI">'[19]PRO-08'!#REF!</definedName>
    <definedName name="NumeroITS_ITF">[18]DadosdaSE!$G$11</definedName>
    <definedName name="oac">#REF!</definedName>
    <definedName name="Oacorre2">#REF!</definedName>
    <definedName name="OAE">'[13]RESUMO-DVOP'!#REF!</definedName>
    <definedName name="OAE_MAR94">#REF!</definedName>
    <definedName name="Oaesp2">#REF!</definedName>
    <definedName name="objeto">#REF!</definedName>
    <definedName name="Obra" hidden="1">""</definedName>
    <definedName name="ocom">#REF!</definedName>
    <definedName name="Ocomp2">#REF!</definedName>
    <definedName name="od">#REF!</definedName>
    <definedName name="od_1">#REF!</definedName>
    <definedName name="odi">#REF!</definedName>
    <definedName name="of">#REF!</definedName>
    <definedName name="of_1">#REF!</definedName>
    <definedName name="ofc">#N/A</definedName>
    <definedName name="ofc_8">NA()</definedName>
    <definedName name="ofi">#REF!</definedName>
    <definedName name="OGU">#REF!</definedName>
    <definedName name="OLEO">[1]DADOS!$C$23</definedName>
    <definedName name="oli">#REF!</definedName>
    <definedName name="OnOff" hidden="1">"ON"</definedName>
    <definedName name="OPA">'[19]PRO-08'!#REF!</definedName>
    <definedName name="opera">#REF!</definedName>
    <definedName name="ORÇA">[2]ORÇAMENTO!#REF!</definedName>
    <definedName name="orçamento" localSheetId="2">#REF!</definedName>
    <definedName name="ORÇAMENTO">#N/A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UT94_3">[3]Consultoria!#REF!</definedName>
    <definedName name="OUT95_3">[3]Consultoria!#REF!</definedName>
    <definedName name="OUT96_3">[3]Consultoria!#REF!</definedName>
    <definedName name="OUT97_3">[3]Consultoria!#REF!</definedName>
    <definedName name="OUT98_3">[3]Consultoria!#REF!</definedName>
    <definedName name="OUT99_3">[3]Consultoria!#REF!</definedName>
    <definedName name="OUTR">[2]SERVIÇOS!#REF!</definedName>
    <definedName name="OUTROS">[17]PRECORC.XLS!#REF!</definedName>
    <definedName name="PACM30IMP">'[2]AQ TR MB'!#REF!</definedName>
    <definedName name="PAEMULCS">'[2]AQ TR MB'!#REF!</definedName>
    <definedName name="PAEMULTSS">'[2]AQ TR MB'!#REF!</definedName>
    <definedName name="PAF">#REF!</definedName>
    <definedName name="Par">#N/A</definedName>
    <definedName name="parafuso">#REF!</definedName>
    <definedName name="PARR1CST">'[2]AQ TR MB'!#REF!</definedName>
    <definedName name="PassaExtenso">[42]!PassaExtenso</definedName>
    <definedName name="PassaExtenso_1">#N/A</definedName>
    <definedName name="PassaExtenso_2">#N/A</definedName>
    <definedName name="Passagem">[17]PRECORC.XLS!#REF!</definedName>
    <definedName name="PAV">#REF!</definedName>
    <definedName name="PAV_2">#REF!</definedName>
    <definedName name="PAV_MAR94">#REF!</definedName>
    <definedName name="PAVI">#REF!+#REF!</definedName>
    <definedName name="Pavi2">#REF!</definedName>
    <definedName name="pavimenta01001">'[18]Quadro 2 - Orça'!$H$5832</definedName>
    <definedName name="pavimenta01002">'[18]Quadro 2 - Orça'!$H$5896</definedName>
    <definedName name="pavimenta01003">'[18]Quadro 2 - Orça'!$H$5960</definedName>
    <definedName name="pavimenta01004">'[18]Quadro 2 - Orça'!$H$6024</definedName>
    <definedName name="pavimenta01005">'[18]Quadro 2 - Orça'!$H$6088</definedName>
    <definedName name="pavimenta01006">'[18]Quadro 2 - Orça'!$H$6152</definedName>
    <definedName name="pavimenta01007">'[18]Quadro 2 - Orça'!$H$6216</definedName>
    <definedName name="pavimenta01008">'[18]Quadro 2 - Orça'!$H$6280</definedName>
    <definedName name="pavimenta01009">'[18]Quadro 2 - Orça'!$H$6344</definedName>
    <definedName name="pavimenta01010">'[18]Quadro 2 - Orça'!$H$6408</definedName>
    <definedName name="pavimenta01011">'[18]Quadro 2 - Orça'!$H$6472</definedName>
    <definedName name="PCCARR">[2]SERVIÇOS!#REF!</definedName>
    <definedName name="PCDF">[2]SERVIÇOS!#REF!</definedName>
    <definedName name="pcf60x210">#REF!</definedName>
    <definedName name="pcf80x200">#REF!</definedName>
    <definedName name="pcf80x210">#REF!</definedName>
    <definedName name="pcfc">#REF!</definedName>
    <definedName name="PCS">[2]SERVIÇOS!#REF!</definedName>
    <definedName name="PCSA">[2]SERVIÇOS!#REF!</definedName>
    <definedName name="PCST">[2]SERVIÇOS!#REF!</definedName>
    <definedName name="PDE">#REF!</definedName>
    <definedName name="pdm">#REF!</definedName>
    <definedName name="pdm_1">#REF!</definedName>
    <definedName name="pdm_5">#REF!</definedName>
    <definedName name="pedra">#REF!</definedName>
    <definedName name="pedra_1">#REF!</definedName>
    <definedName name="pedre">#REF!</definedName>
    <definedName name="PEDREIRA">#REF!</definedName>
    <definedName name="PEMN">[2]SERVIÇOS!#REF!</definedName>
    <definedName name="PEN">[2]SERVIÇOS!#REF!</definedName>
    <definedName name="per">'[43]Qd.11-Orçamento'!#REF!</definedName>
    <definedName name="periculosidade">#REF!</definedName>
    <definedName name="perp">#REF!</definedName>
    <definedName name="pes">#REF!</definedName>
    <definedName name="pesquisa">#REF!</definedName>
    <definedName name="pesquisaCapital">'[18]Quadro 4 LS'!$L$7</definedName>
    <definedName name="PGP">[2]SERVIÇOS!#REF!</definedName>
    <definedName name="pig">#REF!</definedName>
    <definedName name="PII">#REF!</definedName>
    <definedName name="pintura01001">'[18]Quadro 2 - Orça'!$H$18888</definedName>
    <definedName name="pintura01002">'[18]Quadro 2 - Orça'!$H$19016</definedName>
    <definedName name="pintura01003">'[18]Quadro 2 - Orça'!$H$19144</definedName>
    <definedName name="pintura01004">'[18]Quadro 2 - Orça'!$H$19272</definedName>
    <definedName name="pintura01005">'[18]Quadro 2 - Orça'!$H$19336</definedName>
    <definedName name="pintura01006">'[18]Quadro 2 - Orça'!$H$19464</definedName>
    <definedName name="pintura01007">'[18]Quadro 2 - Orça'!$H$19528</definedName>
    <definedName name="pintura01008">'[18]Quadro 2 - Orça'!$H$19592</definedName>
    <definedName name="pintura01009">'[18]Quadro 2 - Orça'!$H$19656</definedName>
    <definedName name="pintura01010">'[18]Quadro 2 - Orça'!$H$19720</definedName>
    <definedName name="PIP">#REF!</definedName>
    <definedName name="pisolrod01001">'[18]Quadro 2 - Orça'!$H$16200</definedName>
    <definedName name="pisolrod01002">'[18]Quadro 2 - Orça'!$H$16328</definedName>
    <definedName name="pisolrod01003">'[18]Quadro 2 - Orça'!$H$16392</definedName>
    <definedName name="pisolrod01004">'[18]Quadro 2 - Orça'!$H$16456</definedName>
    <definedName name="pisolrod01005">'[18]Quadro 2 - Orça'!$H$16520</definedName>
    <definedName name="pisolrod01006">'[18]Quadro 2 - Orça'!$H$16584</definedName>
    <definedName name="pisolrod02001">'[18]Quadro 2 - Orça'!$H$16648</definedName>
    <definedName name="PISTA" hidden="1">{#N/A,#N/A,TRUE,"Serviços"}</definedName>
    <definedName name="PLA">[2]SERVIÇOS!#REF!</definedName>
    <definedName name="Plan1" hidden="1">#REF!</definedName>
    <definedName name="planilha">NA()</definedName>
    <definedName name="planilha_1">NA()</definedName>
    <definedName name="PLANILHA2">#REF!</definedName>
    <definedName name="plano">#REF!</definedName>
    <definedName name="plc">#REF!</definedName>
    <definedName name="plc2.5">#REF!</definedName>
    <definedName name="plc2_5">#REF!</definedName>
    <definedName name="PLT">[2]SERVIÇOS!#REF!</definedName>
    <definedName name="Plu">{""," mil"," milhões"," bilhões"," trilhões"}</definedName>
    <definedName name="PLVC">[2]SERVIÇOS!#REF!</definedName>
    <definedName name="PLVD">[2]SERVIÇOS!#REF!</definedName>
    <definedName name="PMBQ">[2]SERVIÇOS!#REF!</definedName>
    <definedName name="PMBQA">[2]SERVIÇOS!#REF!</definedName>
    <definedName name="PMBQT">[2]SERVIÇOS!#REF!</definedName>
    <definedName name="PMS">#REF!</definedName>
    <definedName name="poço01001">'[18]Quadro 2 - Orça'!$H$7432</definedName>
    <definedName name="pont">#REF!</definedName>
    <definedName name="popopopo" hidden="1">{#N/A,#N/A,FALSE,"MO (2)"}</definedName>
    <definedName name="por_sistema_IMR">#REF!</definedName>
    <definedName name="por_sistema_IMR_1">#REF!</definedName>
    <definedName name="por_sistema_IMR_1_4">#REF!</definedName>
    <definedName name="por_sistema_IMR_4">#REF!</definedName>
    <definedName name="por_sistema_IMR_6">#REF!</definedName>
    <definedName name="por_sistema_IMR_6_4">#REF!</definedName>
    <definedName name="porca">#REF!</definedName>
    <definedName name="port">#REF!</definedName>
    <definedName name="port_1">#REF!</definedName>
    <definedName name="Posição" hidden="1">#REF!</definedName>
    <definedName name="PPEN">[2]SERVIÇOS!#REF!</definedName>
    <definedName name="PPLA">[2]SERVIÇOS!#REF!</definedName>
    <definedName name="PPLT">[2]SERVIÇOS!#REF!</definedName>
    <definedName name="prazo">#REF!</definedName>
    <definedName name="PRBQ">[2]SERVIÇOS!#REF!</definedName>
    <definedName name="PRCC">[2]SERVIÇOS!#REF!</definedName>
    <definedName name="Prd" hidden="1">#N/A</definedName>
    <definedName name="PrdAux" hidden="1">#N/A</definedName>
    <definedName name="PRDM">[2]SERVIÇOS!#REF!</definedName>
    <definedName name="PRE">#REF!</definedName>
    <definedName name="Preço_kW">#REF!</definedName>
    <definedName name="Preço_kW_1">#REF!</definedName>
    <definedName name="Preço_kW_1_4">#REF!</definedName>
    <definedName name="Preço_kW_4">#REF!</definedName>
    <definedName name="Preço_kW_6">#REF!</definedName>
    <definedName name="Preço_kW_6_4">#REF!</definedName>
    <definedName name="PRECP">[2]SERVIÇOS!#REF!</definedName>
    <definedName name="PREF">#REF!</definedName>
    <definedName name="PREF_1">#REF!</definedName>
    <definedName name="pref_2">NA()</definedName>
    <definedName name="pref_4">#N/A</definedName>
    <definedName name="pref_8">NA()</definedName>
    <definedName name="PREGO">[1]DADOS!$C$18</definedName>
    <definedName name="premoldado01001">'[18]Quadro 2 - Orça'!$H$11464</definedName>
    <definedName name="premoldado02001">'[18]Quadro 2 - Orça'!$H$11528</definedName>
    <definedName name="premoldado03001">'[18]Quadro 2 - Orça'!$H$11592</definedName>
    <definedName name="premoldado03002">'[18]Quadro 2 - Orça'!$H$11656</definedName>
    <definedName name="premoldado03003">'[18]Quadro 2 - Orça'!$H$11720</definedName>
    <definedName name="premoldado03004">'[18]Quadro 2 - Orça'!$H$11784</definedName>
    <definedName name="premoldado03005">'[18]Quadro 2 - Orça'!$H$11848</definedName>
    <definedName name="premoldado03006">'[18]Quadro 2 - Orça'!$H$11976</definedName>
    <definedName name="premoldado03007">'[18]Quadro 2 - Orça'!$H$12040</definedName>
    <definedName name="premoldado03008">'[18]Quadro 2 - Orça'!$H$12104</definedName>
    <definedName name="premoldado04001">'[18]Quadro 2 - Orça'!$H$12168</definedName>
    <definedName name="Prev_dissidio">[18]DadosdaSE!$I$36</definedName>
    <definedName name="prf">#REF!</definedName>
    <definedName name="prg">#REF!</definedName>
    <definedName name="prg_5">#REF!</definedName>
    <definedName name="Print_Area_MI">#REF!</definedName>
    <definedName name="Print_Titles_MI">#REF!</definedName>
    <definedName name="PRM1C">[2]SERVIÇOS!#REF!</definedName>
    <definedName name="PROD_1" hidden="1">{#N/A,#N/A,TRUE,"Serviços"}</definedName>
    <definedName name="PROD_11" hidden="1">{#N/A,#N/A,TRUE,"Serviços"}</definedName>
    <definedName name="PROJ">#REF!</definedName>
    <definedName name="projbasico01001">'[18]Quadro 2 - Orça'!$H$520</definedName>
    <definedName name="projcivil01001">'[18]Quadro 2 - Orça'!$H$584</definedName>
    <definedName name="projeletrom01001">'[18]Quadro 2 - Orça'!$H$648</definedName>
    <definedName name="projmpccs02001">'[18]Quadro 2 - Orça'!$H$712</definedName>
    <definedName name="PRPA">[2]SERVIÇOS!#REF!</definedName>
    <definedName name="PRPL">[2]SERVIÇOS!#REF!</definedName>
    <definedName name="PRPT">[2]SERVIÇOS!#REF!</definedName>
    <definedName name="PRR1C">[2]SERVIÇOS!#REF!</definedName>
    <definedName name="PRRP">[2]SERVIÇOS!#REF!</definedName>
    <definedName name="prtm">#REF!</definedName>
    <definedName name="PrzO">#REF!</definedName>
    <definedName name="PST">[2]SERVIÇOS!#REF!</definedName>
    <definedName name="PTBA">[2]SERVIÇOS!#REF!</definedName>
    <definedName name="PTBT">[2]SERVIÇOS!#REF!</definedName>
    <definedName name="ptc7_8">NA()</definedName>
    <definedName name="PTCAP20">[2]SERVIÇOS!#REF!</definedName>
    <definedName name="PTCM30">[2]SERVIÇOS!#REF!</definedName>
    <definedName name="PTCM30IMP">'[2]AQ TR MB'!#REF!</definedName>
    <definedName name="PTEMULCS">'[2]AQ TR MB'!#REF!</definedName>
    <definedName name="PTEMULTSS">'[2]AQ TR MB'!#REF!</definedName>
    <definedName name="PTLCB10">[2]SERVIÇOS!#REF!</definedName>
    <definedName name="Pto" hidden="1">ROUND([44]Planilha!$D1*[44]Planilha!$E1,2)</definedName>
    <definedName name="Ptotal_lanc_cabos_Its">#REF!</definedName>
    <definedName name="PTRM1C">[2]SERVIÇOS!#REF!</definedName>
    <definedName name="PTRR1C">[2]SERVIÇOS!#REF!</definedName>
    <definedName name="PTRR1CST">'[2]AQ TR MB'!#REF!</definedName>
    <definedName name="PTSD">[2]SERVIÇOS!#REF!</definedName>
    <definedName name="PTSD2">[2]SERVIÇOS!#REF!</definedName>
    <definedName name="ptt3x2">#REF!</definedName>
    <definedName name="Pun" hidden="1">#N/A</definedName>
    <definedName name="PUPA">#REF!</definedName>
    <definedName name="PUPJ">#REF!</definedName>
    <definedName name="PVC">#N/A</definedName>
    <definedName name="pz">#REF!</definedName>
    <definedName name="Q" hidden="1">#REF!</definedName>
    <definedName name="QD" hidden="1">#REF!</definedName>
    <definedName name="QG_Total_Item1">'[18]Quadro Geral'!$G$11:$G$90</definedName>
    <definedName name="QG_Total_Item2">'[18]Quadro Geral'!$G$94:$G$109</definedName>
    <definedName name="QG_Total_Item3">'[18]Quadro Geral'!$G$112:$G$126</definedName>
    <definedName name="qgm">#REF!</definedName>
    <definedName name="qqqqq" hidden="1">{#N/A,#N/A,FALSE,"MO (2)"}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s01001">'[18]Quadro 2 - Orça'!$H$43144</definedName>
    <definedName name="quadros01002">'[18]Quadro 2 - Orça'!$H$43208</definedName>
    <definedName name="quadros01003">'[18]Quadro 2 - Orça'!$H$43272</definedName>
    <definedName name="quadros01004">'[18]Quadro 2 - Orça'!$H$43336</definedName>
    <definedName name="quadros01005">'[18]Quadro 2 - Orça'!$H$43400</definedName>
    <definedName name="quadros02001">'[18]Quadro 2 - Orça'!$H$43464</definedName>
    <definedName name="quadros02002">'[18]Quadro 2 - Orça'!$H$43528</definedName>
    <definedName name="quadros02003">'[18]Quadro 2 - Orça'!$H$43592</definedName>
    <definedName name="quadros02004">'[18]Quadro 2 - Orça'!$H$43656</definedName>
    <definedName name="quadros02005">'[18]Quadro 2 - Orça'!$H$43720</definedName>
    <definedName name="quadros03001">'[18]Quadro 2 - Orça'!$H$43784</definedName>
    <definedName name="quadros03002">'[18]Quadro 2 - Orça'!$H$43848</definedName>
    <definedName name="quadros03003">'[18]Quadro 2 - Orça'!$H$43912</definedName>
    <definedName name="quadros03004">'[18]Quadro 2 - Orça'!$H$43976</definedName>
    <definedName name="quadros03005">'[18]Quadro 2 - Orça'!$H$44040</definedName>
    <definedName name="QUANT_acumu">#REF!</definedName>
    <definedName name="Quant_Aterra_Comando">'[18]LM-Aterra Comando'!$I$8</definedName>
    <definedName name="Quant_Aterra_Reles_L2">'[18]LM-Aterra Reles'!$J$8</definedName>
    <definedName name="Quant_Elet_Comando">'[18]LM-Elet Comando'!$I$8</definedName>
    <definedName name="Quant_Elet_GMG">'[18]LM-Elet GMG'!$I$8</definedName>
    <definedName name="Quant_Elet_Guarita">'[18]LM-Elet Guarita'!$J$8</definedName>
    <definedName name="Quant_Elet_Reles">'[18]LM-Elet Reles'!$J$8</definedName>
    <definedName name="Quant_Eletroduto_assentamento">'[18]LM-Eletrodutos'!$E$64</definedName>
    <definedName name="Quant_Hidro_Comando">'[18]LM-Hidro Comando'!$I$8</definedName>
    <definedName name="Quant_Hidro_Guarita">'[18]LM-Hidro Guarita'!$I$8</definedName>
    <definedName name="Quant_Iluminação">'[18]LM-Iluminação'!$I$8</definedName>
    <definedName name="Quant_Quadro_Distribuição">'[18]LM-QuadroDistribuição'!$I$8</definedName>
    <definedName name="Quant_TeleDados_Comando">'[18]LM-TeleDados Comando'!$I$8</definedName>
    <definedName name="Quant_TeleDados_Guarita">'[18]LM-TeleDados Guarita'!$I$8</definedName>
    <definedName name="Quant_TeleDados_Reles">'[18]LM-TeleDados Reles'!$J$8</definedName>
    <definedName name="RAMAL">#REF!</definedName>
    <definedName name="RBQ">[2]SERVIÇOS!#REF!</definedName>
    <definedName name="RBV">[45]Teor!$C$3:$C$7</definedName>
    <definedName name="RCC">[2]SERVIÇOS!#REF!</definedName>
    <definedName name="RDM">[2]SERVIÇOS!#REF!</definedName>
    <definedName name="rdt13.8">#REF!</definedName>
    <definedName name="rdt13_8">#REF!</definedName>
    <definedName name="rea">#REF!</definedName>
    <definedName name="reaterro01001">'[18]Quadro 2 - Orça'!$H$8328</definedName>
    <definedName name="reaterro02001">'[18]Quadro 2 - Orça'!$H$8456</definedName>
    <definedName name="reaterro02002">'[18]Quadro 2 - Orça'!$H$8584</definedName>
    <definedName name="reaterro02003">'[18]Quadro 2 - Orça'!$H$8648</definedName>
    <definedName name="REBOQUE">#REF!</definedName>
    <definedName name="rec">#REF!</definedName>
    <definedName name="rec10c">#REF!</definedName>
    <definedName name="rec11c">#REF!</definedName>
    <definedName name="rec12c">#REF!</definedName>
    <definedName name="rec13c">#REF!</definedName>
    <definedName name="rec14c">#REF!</definedName>
    <definedName name="rec93c">#REF!</definedName>
    <definedName name="rec94c">#REF!</definedName>
    <definedName name="rec99c">#REF!</definedName>
    <definedName name="rech85c">#REF!</definedName>
    <definedName name="rech9c">#REF!</definedName>
    <definedName name="Recorder">#N/A</definedName>
    <definedName name="RECP">[2]SERVIÇOS!#REF!</definedName>
    <definedName name="ref">'[40]Tab. Consultoria Jan-11'!#REF!</definedName>
    <definedName name="refdt">#REF!</definedName>
    <definedName name="REGULA">#REF!</definedName>
    <definedName name="REL" hidden="1">{#N/A,#N/A,TRUE,"Serviços"}</definedName>
    <definedName name="Relat" hidden="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OÇÃO">#REF!</definedName>
    <definedName name="reperf">#REF!</definedName>
    <definedName name="RES">#REF!</definedName>
    <definedName name="Res_Aplic_Materiais">[18]Quadro1ITF!$X$935</definedName>
    <definedName name="Res_Bases">[18]Quadro1ITF!$S$935</definedName>
    <definedName name="Res_CaboControle">[18]Quadro1ITF!$N$935</definedName>
    <definedName name="Res_Canaletas">[18]Quadro1ITF!$AC$935</definedName>
    <definedName name="Res_desmon_Barra">[18]Quadro1ITF!$W$935</definedName>
    <definedName name="Res_Desmontagem">[18]Quadro1ITF!$V$935</definedName>
    <definedName name="Res_Drenagem">[18]Quadro1ITF!$AB$935</definedName>
    <definedName name="Res_Edificações">[18]Quadro1ITF!$T$935</definedName>
    <definedName name="Res_estrut_concreto">[18]Quadro1ITF!$L$935</definedName>
    <definedName name="Res_estrut_metal">[18]Quadro1ITF!$K$935</definedName>
    <definedName name="Res_Inst_Prov">[18]Quadro1ITF!$P$935</definedName>
    <definedName name="Res_Mat_Barramento">[18]Quadro1ITF!$M$935</definedName>
    <definedName name="Res_Mat_Eletrodutos_acessorios">[18]Quadro1ITF!$AA$935</definedName>
    <definedName name="Res_Mat_Ilumina_patio">[18]Quadro1ITF!$Y$935</definedName>
    <definedName name="Res_Mat_Malha_Terra">[18]Quadro1ITF!$Z$935</definedName>
    <definedName name="Res_Mob_Desmob">[18]Quadro1ITF!$O$935</definedName>
    <definedName name="Res_Montagem">[18]Quadro1ITF!$U$935</definedName>
    <definedName name="Res_Proj_Civ_Ele_mpcc">[18]Quadro1ITF!$Q$935</definedName>
    <definedName name="Res_terraplenagem">[18]Quadro1ITF!$R$935</definedName>
    <definedName name="Res_Urbanizacao">[18]Quadro1ITF!$AD$935</definedName>
    <definedName name="RESP">[2]ORÇAMENTO!#REF!</definedName>
    <definedName name="resu" hidden="1">{#N/A,#N/A,FALSE,"MO (2)"}</definedName>
    <definedName name="RESUMO">#N/A</definedName>
    <definedName name="resumoii" hidden="1">{#N/A,#N/A,FALSE,"MO (2)"}</definedName>
    <definedName name="resumou" hidden="1">{#N/A,#N/A,TRUE,"Plan1"}</definedName>
    <definedName name="REV">#REF!</definedName>
    <definedName name="revest01001">'[18]Quadro 2 - Orça'!$H$15176</definedName>
    <definedName name="revest01002">'[18]Quadro 2 - Orça'!$H$15304</definedName>
    <definedName name="revest01003">'[18]Quadro 2 - Orça'!$H$15432</definedName>
    <definedName name="revest01004">'[18]Quadro 2 - Orça'!$H$15560</definedName>
    <definedName name="revest01005">'[18]Quadro 2 - Orça'!$H$15688</definedName>
    <definedName name="revest01006">'[18]Quadro 2 - Orça'!$H$15816</definedName>
    <definedName name="revest01007">'[18]Quadro 2 - Orça'!$H$15880</definedName>
    <definedName name="revest01008">'[18]Quadro 2 - Orça'!$H$15944</definedName>
    <definedName name="revest01009">'[18]Quadro 2 - Orça'!$H$16008</definedName>
    <definedName name="revest01010">'[18]Quadro 2 - Orça'!$H$16072</definedName>
    <definedName name="revest01011">'[18]Quadro 2 - Orça'!$H$16136</definedName>
    <definedName name="rgG3_4">#REF!</definedName>
    <definedName name="rgp1_2">#REF!</definedName>
    <definedName name="RLI">#REF!</definedName>
    <definedName name="RLP">#REF!</definedName>
    <definedName name="RM1C">[2]SERVIÇOS!#REF!</definedName>
    <definedName name="RMA">'[19]PRO-08'!#REF!</definedName>
    <definedName name="ROB">'[46]Mat Asf'!$C$36</definedName>
    <definedName name="ROBERTO">'[46]Mat Asf'!$C$37</definedName>
    <definedName name="rod">[2]INVENTÁRIO!$B$17</definedName>
    <definedName name="Rodovia">'[31]Custos Unitarios'!$A$4</definedName>
    <definedName name="RPA">[2]SERVIÇOS!#REF!</definedName>
    <definedName name="RPI">#REF!</definedName>
    <definedName name="RPL">[2]SERVIÇOS!#REF!</definedName>
    <definedName name="RPP">#REF!</definedName>
    <definedName name="RPS">[2]SERVIÇOS!#REF!</definedName>
    <definedName name="RPT">[2]SERVIÇOS!#REF!</definedName>
    <definedName name="RPZ">[2]SERVIÇOS!#REF!</definedName>
    <definedName name="rr" hidden="1">{#N/A,#N/A,TRUE,"Serviços"}</definedName>
    <definedName name="RR_2C">#REF!</definedName>
    <definedName name="RR1C">[2]SERVIÇOS!#REF!</definedName>
    <definedName name="RR2C">[1]DADOS!$C$32</definedName>
    <definedName name="rrff" hidden="1">{#N/A,#N/A,TRUE,"Serviços"}</definedName>
    <definedName name="rrfff" hidden="1">{#N/A,#N/A,TRUE,"Serviços"}</definedName>
    <definedName name="RRP">[2]SERVIÇOS!#REF!</definedName>
    <definedName name="RRQ">[2]SERVIÇOS!#REF!</definedName>
    <definedName name="rrr" hidden="1">{#N/A,#N/A,TRUE,"Serviços"}</definedName>
    <definedName name="rrrrrrrrrrrr">#REF!</definedName>
    <definedName name="rrrrrrrrrrrr_1">#REF!</definedName>
    <definedName name="ruas">#REF!</definedName>
    <definedName name="ruas_1">#REF!</definedName>
    <definedName name="S" hidden="1">{#N/A,#N/A,TRUE,"Serviços"}</definedName>
    <definedName name="s14_">#REF!</definedName>
    <definedName name="SAL">#REF!</definedName>
    <definedName name="salario">'[47]CUSTO HORÁRIO'!$H$3</definedName>
    <definedName name="salete" hidden="1">{#N/A,#N/A,FALSE,"MO (2)"}</definedName>
    <definedName name="salete.com" hidden="1">{#N/A,#N/A,FALSE,"MO (2)"}</definedName>
    <definedName name="SAM">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con">#REF!</definedName>
    <definedName name="sdsdsds" hidden="1">{#N/A,#N/A,FALSE,"MO (2)"}</definedName>
    <definedName name="sdsdsdsx" hidden="1">{#N/A,#N/A,FALSE,"MO (2)"}</definedName>
    <definedName name="se">#REF!</definedName>
    <definedName name="se_1">#REF!</definedName>
    <definedName name="seat15">#REF!</definedName>
    <definedName name="SEG">#REF!</definedName>
    <definedName name="Segmento">'[31]Custos Unitarios'!$A$7</definedName>
    <definedName name="sencount" hidden="1">1</definedName>
    <definedName name="Serv_Total73420">#REF!</definedName>
    <definedName name="Serv_Total73662">#REF!</definedName>
    <definedName name="Serv_Total73915">#REF!</definedName>
    <definedName name="Serv_Total73952">#REF!</definedName>
    <definedName name="Serv_Total73959">#REF!</definedName>
    <definedName name="Serv_Total74054">#REF!</definedName>
    <definedName name="Serv_Total74140">#REF!</definedName>
    <definedName name="Serv_Total74140_002">#REF!</definedName>
    <definedName name="Serv_Total74140_003">#REF!</definedName>
    <definedName name="SERVI">[48]Serviços!$A$3:$F$1403</definedName>
    <definedName name="Serviços">#REF!</definedName>
    <definedName name="servini01001">'[18]Quadro 2 - Orça'!$H$72</definedName>
    <definedName name="servini01002">'[18]Quadro 2 - Orça'!$H$264</definedName>
    <definedName name="servini0100201">'[18]Quadro 2 - Orça'!$H$331</definedName>
    <definedName name="servini0100202">'[18]Quadro 2 - Orça'!$H$392</definedName>
    <definedName name="servini0100203">'[18]Quadro 2 - Orça'!$H$456</definedName>
    <definedName name="servp01001">'[18]Quadro 2 - Orça'!$H$776</definedName>
    <definedName name="servp0100101">'[18]Quadro 2 - Orça'!$H$840</definedName>
    <definedName name="servp01002">'[18]Quadro 2 - Orça'!$H$904</definedName>
    <definedName name="servp0100201">'[18]Quadro 2 - Orça'!$H$968</definedName>
    <definedName name="servp01003">'[18]Quadro 2 - Orça'!$H$1032</definedName>
    <definedName name="servp01004">'[18]Quadro 2 - Orça'!$H$1096</definedName>
    <definedName name="servp01005">'[18]Quadro 2 - Orça'!$H$1160</definedName>
    <definedName name="servp01006">'[18]Quadro 2 - Orça'!$H$1224</definedName>
    <definedName name="servp01007">'[18]Quadro 2 - Orça'!$H$1288</definedName>
    <definedName name="servp01008">'[18]Quadro 2 - Orça'!$H$1352</definedName>
    <definedName name="servp01009">'[18]Quadro 2 - Orça'!$H$1416</definedName>
    <definedName name="servp01010">'[18]Quadro 2 - Orça'!$H$1480</definedName>
    <definedName name="servp01011">'[18]Quadro 2 - Orça'!$H$1544</definedName>
    <definedName name="servp01012">'[18]Quadro 2 - Orça'!$H$1608</definedName>
    <definedName name="servp01013">'[18]Quadro 2 - Orça'!$H$1672</definedName>
    <definedName name="servp01014">'[18]Quadro 2 - Orça'!$H$1736</definedName>
    <definedName name="servp01015">'[18]Quadro 2 - Orça'!$H$1800</definedName>
    <definedName name="servp01016">'[18]Quadro 2 - Orça'!$H$1864</definedName>
    <definedName name="servp01017">'[18]Quadro 2 - Orça'!$H$1928</definedName>
    <definedName name="servp01018">'[18]Quadro 2 - Orça'!$H$1992</definedName>
    <definedName name="servp01019">'[18]Quadro 2 - Orça'!$H$2056</definedName>
    <definedName name="servp01020">'[18]Quadro 2 - Orça'!$H$2120</definedName>
    <definedName name="servp01021">'[18]Quadro 2 - Orça'!$H$2184</definedName>
    <definedName name="servp01022">'[18]Quadro 2 - Orça'!$H$2248</definedName>
    <definedName name="servp01023">'[18]Quadro 2 - Orça'!$H$2312</definedName>
    <definedName name="SET94_3">[3]Consultoria!#REF!</definedName>
    <definedName name="SET95_3">[3]Consultoria!#REF!</definedName>
    <definedName name="SET96_3">[3]Consultoria!#REF!</definedName>
    <definedName name="SET97_3">[3]Consultoria!#REF!</definedName>
    <definedName name="SET98_3">[3]Consultoria!#REF!</definedName>
    <definedName name="SET99_3">[3]Consultoria!#REF!</definedName>
    <definedName name="SETEMBRO" hidden="1">{#N/A,#N/A,TRUE,"Serviços"}</definedName>
    <definedName name="SETEMBROO" hidden="1">{#N/A,#N/A,TRUE,"Serviços"}</definedName>
    <definedName name="SG_31_01">#REF!</definedName>
    <definedName name="SG_31_02">#REF!</definedName>
    <definedName name="SG_31_03">#REF!</definedName>
    <definedName name="SG_31_04">#REF!</definedName>
    <definedName name="SG_31_05">#REF!</definedName>
    <definedName name="sigla">#REF!</definedName>
    <definedName name="siglaestado">#REF!</definedName>
    <definedName name="SIH">#REF!</definedName>
    <definedName name="sin">#REF!</definedName>
    <definedName name="SINALI">#REF!</definedName>
    <definedName name="SINAPI">#REF!</definedName>
    <definedName name="Sinapi_Capital">[18]Sinapi!#REF!</definedName>
    <definedName name="Sinapi_Encargos">[18]Sinapi!#REF!</definedName>
    <definedName name="SINTETICO" hidden="1">{#N/A,#N/A,TRUE,"TER  EXT";#N/A,#N/A,TRUE,"TER  EXT";#N/A,#N/A,TRUE,"LAT  ESQ";#N/A,#N/A,TRUE,"FRONTAL";#N/A,#N/A,TRUE,"POST";#N/A,#N/A,TRUE,"LAT  DIR"}</definedName>
    <definedName name="SIV">#REF!</definedName>
    <definedName name="Sml">{"um","dois","três","quatro","cinco","seis","sete","oito","nove","dez","onze","doze","treze","quatorze","quinze","dezesseis","dezessete","dezoito","dezenove"}</definedName>
    <definedName name="Sng">{"um","mil","um milhão","um bilhão","um trilhão"}</definedName>
    <definedName name="sollimp">#REF!</definedName>
    <definedName name="SOLOS">[17]PRECORC.XLS!#REF!</definedName>
    <definedName name="solver_lin" hidden="1">0</definedName>
    <definedName name="solver_num" hidden="1">0</definedName>
    <definedName name="solver_opt" hidden="1">'[49]61M-CBMI:MAT-BET'!$H$18</definedName>
    <definedName name="solver_typ" hidden="1">1</definedName>
    <definedName name="solver_val" hidden="1">0</definedName>
    <definedName name="SOMA1">[2]ORÇAMENTO!#REF!</definedName>
    <definedName name="SOMA2">[2]ORÇAMENTO!#REF!</definedName>
    <definedName name="SOMA3">[2]ORÇAMENTO!#REF!</definedName>
    <definedName name="SOMA4">[2]ORÇAMENTO!#REF!</definedName>
    <definedName name="SOMA5">[2]ORÇAMENTO!#REF!</definedName>
    <definedName name="sOpRadio">[20]PessA!#REF!</definedName>
    <definedName name="sOpRadio_1">[20]PessA!#REF!</definedName>
    <definedName name="sOpRadio_1_4">[20]PessA!#REF!</definedName>
    <definedName name="sOpRadio_4">[20]PessA!#REF!</definedName>
    <definedName name="sOpRadio_6">[20]PessA!#REF!</definedName>
    <definedName name="sOpRadio_6_4">[20]PessA!#REF!</definedName>
    <definedName name="sRespOM">[20]PessA!#REF!</definedName>
    <definedName name="sRespOM_1">[20]PessA!#REF!</definedName>
    <definedName name="sRespOM_1_4">[20]PessA!#REF!</definedName>
    <definedName name="sRespOM_4">[20]PessA!#REF!</definedName>
    <definedName name="sRespOM_6">[20]PessA!#REF!</definedName>
    <definedName name="sRespOM_6_4">[20]PessA!#REF!</definedName>
    <definedName name="srv">#REF!</definedName>
    <definedName name="SS" hidden="1">#REF!</definedName>
    <definedName name="SSS" hidden="1">{#N/A,#N/A,FALSE,"MO (2)"}</definedName>
    <definedName name="SSS_1" hidden="1">{#N/A,#N/A,FALSE,"MO (2)"}</definedName>
    <definedName name="ssss">{"um","dois","três","quatro","cinco","seis","sete","oito","nove","dez","onze","doze","treze","quatorze","quinze","dezesseis","dezessete","dezoito","dezenove"}</definedName>
    <definedName name="SSSSS">#REF!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">[2]SERVIÇOS!#REF!</definedName>
    <definedName name="stre">#REF!</definedName>
    <definedName name="SUB">[1]DADOS!$B$4</definedName>
    <definedName name="SUBTOT">[2]ORÇAMENTO!#REF!</definedName>
    <definedName name="Subtrecho">'[31]Custos Unitarios'!$A$6</definedName>
    <definedName name="sum">#REF!</definedName>
    <definedName name="SUP_MAR94">#REF!</definedName>
    <definedName name="SUPERIOR">[17]PRECORC.XLS!#REF!</definedName>
    <definedName name="svt">#REF!</definedName>
    <definedName name="sx">#REF!</definedName>
    <definedName name="sx_1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o">#REF!</definedName>
    <definedName name="t">#REF!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BELA">'[47]CUSTO HORÁRIO'!$Y$10:$AC$128</definedName>
    <definedName name="tabela_de_mão_de_obra">'[47]Mão de obra'!$A$2:$C$16</definedName>
    <definedName name="tabela_de_materiais">[47]Material!$A$1:$D$184</definedName>
    <definedName name="TABLE">#REF!</definedName>
    <definedName name="TABLE_10">#REF!</definedName>
    <definedName name="TABLE_10_3">#REF!</definedName>
    <definedName name="TABLE_2">#REF!</definedName>
    <definedName name="TABLE_2_3">#REF!</definedName>
    <definedName name="TABLE_3">#REF!</definedName>
    <definedName name="TABLE_3_1">#REF!</definedName>
    <definedName name="TABLE_3_3">#REF!</definedName>
    <definedName name="TABLE_4">#REF!</definedName>
    <definedName name="TABLE_4_3">#REF!</definedName>
    <definedName name="TABLE_5">#REF!</definedName>
    <definedName name="TABLE_5_3">#REF!</definedName>
    <definedName name="TABLE_6">#REF!</definedName>
    <definedName name="TABLE_6_3">#REF!</definedName>
    <definedName name="TABLE_7">#REF!</definedName>
    <definedName name="TABLE_7_3">#REF!</definedName>
    <definedName name="TABLE_8">#REF!</definedName>
    <definedName name="TABLE_8_3">#REF!</definedName>
    <definedName name="TABLE_9">#REF!</definedName>
    <definedName name="TABLE_9_3">#REF!</definedName>
    <definedName name="TABMAT">#REF!</definedName>
    <definedName name="tabserv">#REF!</definedName>
    <definedName name="TABUA">[1]DADOS!$C$20</definedName>
    <definedName name="Tachas" hidden="1">{#N/A,#N/A,TRUE,"Plan1"}</definedName>
    <definedName name="Tachas_1" hidden="1">{#N/A,#N/A,TRUE,"Plan1"}</definedName>
    <definedName name="TB">#REF!</definedName>
    <definedName name="tb100cm">#REF!</definedName>
    <definedName name="tb100cm_1">#REF!</definedName>
    <definedName name="TBA">[2]SERVIÇOS!#REF!</definedName>
    <definedName name="TBT">[2]SERVIÇOS!#REF!</definedName>
    <definedName name="tbv">#REF!</definedName>
    <definedName name="tbv_5">#REF!</definedName>
    <definedName name="TD">#REF!</definedName>
    <definedName name="tdd">[50]orçamento!#REF!</definedName>
    <definedName name="TE">#REF!</definedName>
    <definedName name="ted">#REF!</definedName>
    <definedName name="TelO">[20]Tel!#REF!</definedName>
    <definedName name="TelO_1">[20]Tel!#REF!</definedName>
    <definedName name="TelO_1_4">[20]Tel!#REF!</definedName>
    <definedName name="TelO_4">[20]Tel!#REF!</definedName>
    <definedName name="TelO_6">[20]Tel!#REF!</definedName>
    <definedName name="TelO_6_4">[20]Tel!#REF!</definedName>
    <definedName name="temul">[2]MB!#REF!</definedName>
    <definedName name="Teor">[45]Teor!$A$3:$A$7</definedName>
    <definedName name="ter">#REF!</definedName>
    <definedName name="TER_MAR94">#REF!</definedName>
    <definedName name="TERRA">#REF!</definedName>
    <definedName name="Terra2">#REF!</definedName>
    <definedName name="terrap01001">'[18]Quadro 2 - Orça'!$H$2376</definedName>
    <definedName name="terrap01002">'[18]Quadro 2 - Orça'!$H$2504</definedName>
    <definedName name="terrap01003">'[18]Quadro 2 - Orça'!$H$2632</definedName>
    <definedName name="terrap01004">'[18]Quadro 2 - Orça'!$H$2696</definedName>
    <definedName name="terrap01005">'[18]Quadro 2 - Orça'!$H$2760</definedName>
    <definedName name="terrap01006">'[18]Quadro 2 - Orça'!$H$2824</definedName>
    <definedName name="terrap01007">'[18]Quadro 2 - Orça'!$H$2888</definedName>
    <definedName name="terrap01008">'[18]Quadro 2 - Orça'!$H$2952</definedName>
    <definedName name="terrap01009">'[18]Quadro 2 - Orça'!$H$3016</definedName>
    <definedName name="terrap01010">'[18]Quadro 2 - Orça'!$H$3080</definedName>
    <definedName name="terrap01011">'[18]Quadro 2 - Orça'!$H$3208</definedName>
    <definedName name="terrap01012">'[18]Quadro 2 - Orça'!$H$3272</definedName>
    <definedName name="terrap01013">'[18]Quadro 2 - Orça'!$H$3336</definedName>
    <definedName name="terrap01014">'[18]Quadro 2 - Orça'!$H$3400</definedName>
    <definedName name="TERRESTRE">[17]PRECORC.XLS!#REF!</definedName>
    <definedName name="tes">#REF!</definedName>
    <definedName name="teste">[20]PessA!#REF!</definedName>
    <definedName name="teste_1">[20]PessA!#REF!</definedName>
    <definedName name="teste_1_4">[20]PessA!#REF!</definedName>
    <definedName name="teste_4">[20]PessA!#REF!</definedName>
    <definedName name="teste_6">[20]PessA!#REF!</definedName>
    <definedName name="teste_6_4">[20]PessA!#REF!</definedName>
    <definedName name="teste1">#REF!</definedName>
    <definedName name="teste2">#REF!</definedName>
    <definedName name="teste3">#REF!</definedName>
    <definedName name="TF">#REF!</definedName>
    <definedName name="tic">#N/A</definedName>
    <definedName name="tic_8">NA()</definedName>
    <definedName name="TID">#REF!</definedName>
    <definedName name="TID_2">#REF!</definedName>
    <definedName name="TIPO_DA_OBRA">[18]DadosdaSE!$B$11</definedName>
    <definedName name="TipoRele">'[18]LM-Aterra Reles'!$E$11</definedName>
    <definedName name="TipoRele_Elet">'[18]LM-Elet Reles'!$E$11</definedName>
    <definedName name="TITULO">#REF!</definedName>
    <definedName name="tjc">#REF!</definedName>
    <definedName name="tjf">#REF!</definedName>
    <definedName name="tlc">#REF!</definedName>
    <definedName name="tlf">#REF!</definedName>
    <definedName name="tmat">[51]PLANILHA!#REF!</definedName>
    <definedName name="tnp1_2">#REF!</definedName>
    <definedName name="tof">#REF!</definedName>
    <definedName name="TOPOGRAFICO">[17]PRECORC.XLS!#REF!</definedName>
    <definedName name="TOT">#REF!</definedName>
    <definedName name="TOT_2">#REF!</definedName>
    <definedName name="tota">'[52]Quadro de qntd'!$J$60</definedName>
    <definedName name="totac">#REF!</definedName>
    <definedName name="total">#REF!</definedName>
    <definedName name="total_1">#REF!</definedName>
    <definedName name="Total_ATecnico">#REF!</definedName>
    <definedName name="Total_cabos_assentamento">'[18]LM-Malha'!$E$53</definedName>
    <definedName name="Total_Engenheiro">#REF!</definedName>
    <definedName name="Total_Equipamento">#REF!</definedName>
    <definedName name="Total_ITS">#REF!</definedName>
    <definedName name="Total_lm_Aterramento_Comando">'[18]LM-Aterra Comando'!$G$26</definedName>
    <definedName name="Total_lm_Aterramento_Rele_L2">'[18]LM-Aterra Reles'!$G$26</definedName>
    <definedName name="Total_lm_Barramento_Delta">'[18]LM-Fechamento Delta13_8KV'!$G$31</definedName>
    <definedName name="Total_lm_Barramento230">'[18]LM-Barramento230KV'!$G$26</definedName>
    <definedName name="Total_lm_Barramento69">'[18]LM-Barramento69KV'!$G$24</definedName>
    <definedName name="Total_lm_Eletrica_comando">'[18]LM-Elet Comando'!$G$174</definedName>
    <definedName name="Total_lm_Eletrica_Gmg">'[18]LM-Elet GMG'!$G$59</definedName>
    <definedName name="Total_lm_Eletrica_Guarita">'[18]LM-Elet Guarita'!$G$116</definedName>
    <definedName name="Total_lm_Eletrica_rele">'[18]LM-Elet Reles'!$G$68</definedName>
    <definedName name="Total_lm_Eletrodutos">'[18]LM-Eletrodutos'!$G$65</definedName>
    <definedName name="Total_lm_Hidro_Comando">'[18]LM-Hidro Comando'!$G$87</definedName>
    <definedName name="Total_lm_Hidro_Guarita">'[18]LM-Hidro Guarita'!$G$56</definedName>
    <definedName name="Total_lm_Ilumina_Tomadas">'[18]LM-Iluminação'!$G$92</definedName>
    <definedName name="Total_lm_MalhaTerra">'[18]LM-Malha'!$G$54</definedName>
    <definedName name="total_Lm_Pmoldados">'[18]LM-Estrutura Pmoldados'!$G$262</definedName>
    <definedName name="Total_lm_TeleDados_Comando">'[18]LM-TeleDados Comando'!$G$91</definedName>
    <definedName name="Total_lm_TeleDados_Guarita">'[18]LM-TeleDados Guarita'!$G$91</definedName>
    <definedName name="Total_lm_TeleDados_Reles">'[18]LM-TeleDados Reles'!$G$46</definedName>
    <definedName name="Total_lm_Terciario13_8">'[18]LM-Terciario13_8KV'!$G$36</definedName>
    <definedName name="Total_Qgeral">'[18]Quadro Geral'!$G$129</definedName>
    <definedName name="TOTAL_RESUMO">NA()</definedName>
    <definedName name="total1">'[52]CURVA ABC'!$M$48</definedName>
    <definedName name="TOTAL2">'[30]CURVA ABC NOVO'!$I$321</definedName>
    <definedName name="total3">#REF!</definedName>
    <definedName name="total4">#REF!</definedName>
    <definedName name="total5">#REF!</definedName>
    <definedName name="total6">#REF!</definedName>
    <definedName name="totaladmlocal01001">'[18]Quadro 2 - Orça'!$H$44363</definedName>
    <definedName name="totaladmlocal01002">'[18]Quadro 2 - Orça'!$H$44427</definedName>
    <definedName name="totaladmlocal03001">'[18]Quadro 2 - Orça'!$H$44491</definedName>
    <definedName name="totaladmlocal03002">'[18]Quadro 2 - Orça'!$H$44555</definedName>
    <definedName name="totalalvenaria01001">'[18]Quadro 2 - Orça'!$H$6539</definedName>
    <definedName name="totalalvenaria0100101">'[18]Quadro 2 - Orça'!$H$6603</definedName>
    <definedName name="totalalvenaria01002">'[18]Quadro 2 - Orça'!$H$6667</definedName>
    <definedName name="totalalvenaria0100201">'[18]Quadro 2 - Orça'!$H$6731</definedName>
    <definedName name="totalalvenaria01003">'[18]Quadro 2 - Orça'!$H$6795</definedName>
    <definedName name="totalalvenaria0100301">'[18]Quadro 2 - Orça'!$H$6859</definedName>
    <definedName name="totalalvenaria01004">'[18]Quadro 2 - Orça'!$H$6923</definedName>
    <definedName name="totalalvenaria0100401">'[18]Quadro 2 - Orça'!$H$6987</definedName>
    <definedName name="totalalvenaria02001">'[18]Quadro 2 - Orça'!$H$7051</definedName>
    <definedName name="totalalvenaria02002">'[18]Quadro 2 - Orça'!$H$7115</definedName>
    <definedName name="totalalvenaria02003">'[18]Quadro 2 - Orça'!$H$7179</definedName>
    <definedName name="totalalvenaria02004">'[18]Quadro 2 - Orça'!$H$7243</definedName>
    <definedName name="totalalvenaria03001">'[18]Quadro 2 - Orça'!$H$7307</definedName>
    <definedName name="totalalvenaria0300101">'[18]Quadro 2 - Orça'!$H$7371</definedName>
    <definedName name="totalarmadura01001">'[18]Quadro 2 - Orça'!$H$10187</definedName>
    <definedName name="totalarmadura0100101">'[18]Quadro 2 - Orça'!$H$10251</definedName>
    <definedName name="totalarmadura02001">'[18]Quadro 2 - Orça'!$H$10315</definedName>
    <definedName name="totalarmadura0200101">'[18]Quadro 2 - Orça'!$H$10379</definedName>
    <definedName name="totalarmadura03001">'[18]Quadro 2 - Orça'!$H$10443</definedName>
    <definedName name="totalarmadura0300101">'[18]Quadro 2 - Orça'!$H$10507</definedName>
    <definedName name="totalarmadura03002">'[18]Quadro 2 - Orça'!$H$10571</definedName>
    <definedName name="totalarmadura0300201">'[18]Quadro 2 - Orça'!$H$10635</definedName>
    <definedName name="totalarmadura03003">'[18]Quadro 2 - Orça'!$H$10699</definedName>
    <definedName name="totalarmadura03004">'[18]Quadro 2 - Orça'!$H$10763</definedName>
    <definedName name="totalarmadura0300401">'[18]Quadro 2 - Orça'!$H$10827</definedName>
    <definedName name="totalarmadura03005">'[18]Quadro 2 - Orça'!$H$10891</definedName>
    <definedName name="totalarmadura03006">'[18]Quadro 2 - Orça'!$H$10955</definedName>
    <definedName name="totalarmadura03007">'[18]Quadro 2 - Orça'!$H$11019</definedName>
    <definedName name="totalarmadura03008">'[18]Quadro 2 - Orça'!$H$11083</definedName>
    <definedName name="totalarmadura03009">'[18]Quadro 2 - Orça'!$H$11147</definedName>
    <definedName name="totalarmadura03010">'[18]Quadro 2 - Orça'!$H$11211</definedName>
    <definedName name="totalarmadura04001">'[18]Quadro 2 - Orça'!$H$11275</definedName>
    <definedName name="totalarmadura04002">'[18]Quadro 2 - Orça'!$H$11339</definedName>
    <definedName name="totalarmadura0400201">'[18]Quadro 2 - Orça'!$H$11403</definedName>
    <definedName name="totalaterra03001">'[18]Quadro 2 - Orça'!$H$18635</definedName>
    <definedName name="totalaterra03002">'[18]Quadro 2 - Orça'!$H$18699</definedName>
    <definedName name="totalaterra03003">'[18]Quadro 2 - Orça'!$H$18763</definedName>
    <definedName name="totalaterra03004">'[18]Quadro 2 - Orça'!$H$18827</definedName>
    <definedName name="totalaterramento1001">'[18]Quadro 2 - Orça'!$H$43019</definedName>
    <definedName name="totalaterramento1002">'[18]Quadro 2 - Orça'!$H$43083</definedName>
    <definedName name="totalbarramento01001">'[18]Quadro 2 - Orça'!$H$30347</definedName>
    <definedName name="totalbarramento01002">'[18]Quadro 2 - Orça'!$H$30411</definedName>
    <definedName name="totalbarramento01003">'[18]Quadro 2 - Orça'!$H$30475</definedName>
    <definedName name="totalbarramento01004">'[18]Quadro 2 - Orça'!$H$30539</definedName>
    <definedName name="totalbarramento01005">'[18]Quadro 2 - Orça'!$H$30603</definedName>
    <definedName name="totalbarramento01006">'[18]Quadro 2 - Orça'!$H$30667</definedName>
    <definedName name="totalbarramento01007">'[18]Quadro 2 - Orça'!$H$30731</definedName>
    <definedName name="totalbarramento01008">'[18]Quadro 2 - Orça'!$H$30795</definedName>
    <definedName name="totalbarramento01009">'[18]Quadro 2 - Orça'!$H$30859</definedName>
    <definedName name="totalbarramento01010">'[18]Quadro 2 - Orça'!$H$30923</definedName>
    <definedName name="totalbarramento01011">'[18]Quadro 2 - Orça'!$H$30987</definedName>
    <definedName name="totalbarramento01012">'[18]Quadro 2 - Orça'!$H$31051</definedName>
    <definedName name="totalbarramento01013">'[18]Quadro 2 - Orça'!$H$31115</definedName>
    <definedName name="totalbarramento01014">'[18]Quadro 2 - Orça'!$H$31179</definedName>
    <definedName name="totalbarramento01015">'[18]Quadro 2 - Orça'!$H$31243</definedName>
    <definedName name="totalbarramento01016">'[18]Quadro 2 - Orça'!$H$31307</definedName>
    <definedName name="totalbarramento01017">'[18]Quadro 2 - Orça'!$H$31371</definedName>
    <definedName name="totalbarramento01018">'[18]Quadro 2 - Orça'!$H$31435</definedName>
    <definedName name="totalbarramento01019">'[18]Quadro 2 - Orça'!$H$31499</definedName>
    <definedName name="totalbarramento01020">'[18]Quadro 2 - Orça'!$H$31563</definedName>
    <definedName name="totalbarramento01021">'[18]Quadro 2 - Orça'!$H$31627</definedName>
    <definedName name="totalbarramento01022">'[18]Quadro 2 - Orça'!$H$31691</definedName>
    <definedName name="totalbarramento01023">'[18]Quadro 2 - Orça'!$H$31755</definedName>
    <definedName name="totalbarramento01024">'[18]Quadro 2 - Orça'!$H$31819</definedName>
    <definedName name="totalbarramento01025">'[18]Quadro 2 - Orça'!$H$31883</definedName>
    <definedName name="totalbarramento01026">'[18]Quadro 2 - Orça'!$H$31947</definedName>
    <definedName name="totalbarramento01027">'[18]Quadro 2 - Orça'!$H$32011</definedName>
    <definedName name="totalbarramento01028">'[18]Quadro 2 - Orça'!$H$32075</definedName>
    <definedName name="totalbarramento01029">'[18]Quadro 2 - Orça'!$H$32139</definedName>
    <definedName name="totalbarramento01030">'[18]Quadro 2 - Orça'!$H$32203</definedName>
    <definedName name="totalbarramento01031">'[18]Quadro 2 - Orça'!$H$32267</definedName>
    <definedName name="totalbarramento01032">'[18]Quadro 2 - Orça'!$H$32331</definedName>
    <definedName name="totalbarramento01033">'[18]Quadro 2 - Orça'!$H$32395</definedName>
    <definedName name="totalbarramento01034">'[18]Quadro 2 - Orça'!$H$32459</definedName>
    <definedName name="totalbarramento01035">'[18]Quadro 2 - Orça'!$H$32523</definedName>
    <definedName name="totalbarramento01036">'[18]Quadro 2 - Orça'!$H$32587</definedName>
    <definedName name="totalbarramento01037">'[18]Quadro 2 - Orça'!$H$32651</definedName>
    <definedName name="totalbarramento01038">'[18]Quadro 2 - Orça'!$H$32715</definedName>
    <definedName name="totalbarramento01039">'[18]Quadro 2 - Orça'!$H$32779</definedName>
    <definedName name="totalbarramento01040">'[18]Quadro 2 - Orça'!$H$32843</definedName>
    <definedName name="totalbarramento01041">'[18]Quadro 2 - Orça'!$H$32907</definedName>
    <definedName name="totalbarramento02001">'[18]Quadro 2 - Orça'!$H$32971</definedName>
    <definedName name="totalbarramento03001">'[18]Quadro 2 - Orça'!$H$33035</definedName>
    <definedName name="totalbarramento04001">'[18]Quadro 2 - Orça'!$H$33099</definedName>
    <definedName name="totalbarramento04002">'[18]Quadro 2 - Orça'!$H$33163</definedName>
    <definedName name="totalbarramento04003">'[18]Quadro 2 - Orça'!$H$33227</definedName>
    <definedName name="totalbarramento04004">'[18]Quadro 2 - Orça'!$H$33291</definedName>
    <definedName name="totalbarramento04005">'[18]Quadro 2 - Orça'!$H$33355</definedName>
    <definedName name="totalbarramento04006">'[18]Quadro 2 - Orça'!$H$33419</definedName>
    <definedName name="totalbarramento04007">'[18]Quadro 2 - Orça'!$H$33483</definedName>
    <definedName name="totalbarramento05001">'[18]Quadro 2 - Orça'!$H$33547</definedName>
    <definedName name="totalbarramento05002">'[18]Quadro 2 - Orça'!$H$33611</definedName>
    <definedName name="totalbarramento05003">'[18]Quadro 2 - Orça'!$H$33675</definedName>
    <definedName name="totalbarramento05004">'[18]Quadro 2 - Orça'!$H$33739</definedName>
    <definedName name="totalbarramento05005">'[18]Quadro 2 - Orça'!$H$33803</definedName>
    <definedName name="totalbarramento05006">'[18]Quadro 2 - Orça'!$H$33867</definedName>
    <definedName name="totalbarramento05007">'[18]Quadro 2 - Orça'!$H$33931</definedName>
    <definedName name="totalbarramento05008">'[18]Quadro 2 - Orça'!$H$33995</definedName>
    <definedName name="totalbarramento05009">'[18]Quadro 2 - Orça'!$H$34059</definedName>
    <definedName name="totalbarramento05010">'[18]Quadro 2 - Orça'!$H$34123</definedName>
    <definedName name="totalbarramento05011">'[18]Quadro 2 - Orça'!$H$34187</definedName>
    <definedName name="totalbarramento05012">'[18]Quadro 2 - Orça'!$H$34251</definedName>
    <definedName name="totalbarramento05013">'[18]Quadro 2 - Orça'!$H$34315</definedName>
    <definedName name="totalbarramento05014">'[18]Quadro 2 - Orça'!$H$34379</definedName>
    <definedName name="totalbarramento05015">'[18]Quadro 2 - Orça'!$H$34443</definedName>
    <definedName name="totalbarramento05016">'[18]Quadro 2 - Orça'!$H$34507</definedName>
    <definedName name="totalbarramento05017">'[18]Quadro 2 - Orça'!$H$34571</definedName>
    <definedName name="totalbarramento05018">'[18]Quadro 2 - Orça'!$H$34635</definedName>
    <definedName name="totalbarramento05019">'[18]Quadro 2 - Orça'!$H$34699</definedName>
    <definedName name="totalbarramento05020">'[18]Quadro 2 - Orça'!$H$34763</definedName>
    <definedName name="totalbarramento05021">'[18]Quadro 2 - Orça'!$H$34827</definedName>
    <definedName name="totalbarramento05022">'[18]Quadro 2 - Orça'!$H$34891</definedName>
    <definedName name="totalbarramento05023">'[18]Quadro 2 - Orça'!$H$34955</definedName>
    <definedName name="totalbarramento05024">'[18]Quadro 2 - Orça'!$H$35019</definedName>
    <definedName name="totalbarramento05025">'[18]Quadro 2 - Orça'!$H$35083</definedName>
    <definedName name="totalbarramento05026">'[18]Quadro 2 - Orça'!$H$35147</definedName>
    <definedName name="totalbarramento05027">'[18]Quadro 2 - Orça'!$H$35211</definedName>
    <definedName name="totalbarramento05028">'[18]Quadro 2 - Orça'!$H$35275</definedName>
    <definedName name="totalbarramento05029">'[18]Quadro 2 - Orça'!$H$35339</definedName>
    <definedName name="totalbarramento05030">'[18]Quadro 2 - Orça'!$H$35403</definedName>
    <definedName name="totalbarramento05031">'[18]Quadro 2 - Orça'!$H$35467</definedName>
    <definedName name="totalbarramento05032">'[18]Quadro 2 - Orça'!$H$35531</definedName>
    <definedName name="totalbarramento05033">'[18]Quadro 2 - Orça'!$H$35595</definedName>
    <definedName name="totalbarramento05034">'[18]Quadro 2 - Orça'!$H$35659</definedName>
    <definedName name="totalbarramento06001">'[18]Quadro 2 - Orça'!$H$35723</definedName>
    <definedName name="totalbarramento06002">'[18]Quadro 2 - Orça'!$H$35787</definedName>
    <definedName name="totalbarramento06003">'[18]Quadro 2 - Orça'!$H$35851</definedName>
    <definedName name="totalbarramento06004">'[18]Quadro 2 - Orça'!$H$35915</definedName>
    <definedName name="totalbarramento06005">'[18]Quadro 2 - Orça'!$H$35979</definedName>
    <definedName name="totalbarramento06006">'[18]Quadro 2 - Orça'!$H$36043</definedName>
    <definedName name="totalbarramento06007">'[18]Quadro 2 - Orça'!$H$36107</definedName>
    <definedName name="totalbarramento06008">'[18]Quadro 2 - Orça'!$H$36171</definedName>
    <definedName name="totalbarramento06009">'[18]Quadro 2 - Orça'!$H$36235</definedName>
    <definedName name="totalbarramento06010">'[18]Quadro 2 - Orça'!$H$36299</definedName>
    <definedName name="totalbarramento06011">'[18]Quadro 2 - Orça'!$H$36363</definedName>
    <definedName name="totalbarramento06012">'[18]Quadro 2 - Orça'!$H$36427</definedName>
    <definedName name="totalbarramento06013">'[18]Quadro 2 - Orça'!$H$36491</definedName>
    <definedName name="totalbarramento06014">'[18]Quadro 2 - Orça'!$H$36555</definedName>
    <definedName name="totalbarramento06015">'[18]Quadro 2 - Orça'!$H$36619</definedName>
    <definedName name="totalbarramento06016">'[18]Quadro 2 - Orça'!$H$36683</definedName>
    <definedName name="totalbarramento06017">'[18]Quadro 2 - Orça'!$H$36747</definedName>
    <definedName name="totalbarramento06018">'[18]Quadro 2 - Orça'!$H$36811</definedName>
    <definedName name="totalbarramento06019">'[18]Quadro 2 - Orça'!$H$36875</definedName>
    <definedName name="totalbarramento06020">'[18]Quadro 2 - Orça'!$H$36939</definedName>
    <definedName name="totalbarramento06021">'[18]Quadro 2 - Orça'!$H$37003</definedName>
    <definedName name="totalbarramento06022">'[18]Quadro 2 - Orça'!$H$37067</definedName>
    <definedName name="totalbarramento06023">'[18]Quadro 2 - Orça'!$H$37131</definedName>
    <definedName name="totalbarramento06024">'[18]Quadro 2 - Orça'!$H$37195</definedName>
    <definedName name="totalbarramento06025">'[18]Quadro 2 - Orça'!$H$37259</definedName>
    <definedName name="totalbarramento06026">'[18]Quadro 2 - Orça'!$H$37323</definedName>
    <definedName name="totalbarramento06027">'[18]Quadro 2 - Orça'!$H$37387</definedName>
    <definedName name="totalbarramento06028">'[18]Quadro 2 - Orça'!$H$37451</definedName>
    <definedName name="totalbarramento06029">'[18]Quadro 2 - Orça'!$H$37515</definedName>
    <definedName name="totalbarramento06030">'[18]Quadro 2 - Orça'!$H$37579</definedName>
    <definedName name="totalbarramento06032">'[18]Quadro 2 - Orça'!$H$37707</definedName>
    <definedName name="totalbarramento06033">'[18]Quadro 2 - Orça'!$H$37771</definedName>
    <definedName name="totalbarramento06034">'[18]Quadro 2 - Orça'!$H$37835</definedName>
    <definedName name="totalbarramento06035">'[18]Quadro 2 - Orça'!$H$37899</definedName>
    <definedName name="totalbarramento06036">'[18]Quadro 2 - Orça'!$H$37963</definedName>
    <definedName name="totalbarramento07001">'[18]Quadro 2 - Orça'!$H$38027</definedName>
    <definedName name="totalbarramento07002">'[18]Quadro 2 - Orça'!$H$38091</definedName>
    <definedName name="totalbarramento07003">'[18]Quadro 2 - Orça'!$H$38155</definedName>
    <definedName name="totalbarramento07004">'[18]Quadro 2 - Orça'!$H$38219</definedName>
    <definedName name="totalbarramento07005">'[18]Quadro 2 - Orça'!$H$38283</definedName>
    <definedName name="totalbarramento07006">'[18]Quadro 2 - Orça'!$H$38347</definedName>
    <definedName name="totalbarramento07007">'[18]Quadro 2 - Orça'!$H$38411</definedName>
    <definedName name="totalbarramento07008">'[18]Quadro 2 - Orça'!$H$38475</definedName>
    <definedName name="totalbarramento07009">'[18]Quadro 2 - Orça'!$H$38539</definedName>
    <definedName name="totalbarramento07010">'[18]Quadro 2 - Orça'!$H$38603</definedName>
    <definedName name="totalbarramento07011">'[18]Quadro 2 - Orça'!$H$38667</definedName>
    <definedName name="totalbarramento07012">'[18]Quadro 2 - Orça'!$H$38731</definedName>
    <definedName name="totalbarramento07013">'[18]Quadro 2 - Orça'!$H$38795</definedName>
    <definedName name="totalbarramento07014">'[18]Quadro 2 - Orça'!$H$38859</definedName>
    <definedName name="totalbarramento07015">'[18]Quadro 2 - Orça'!$H$38923</definedName>
    <definedName name="totalbarramento07016">'[18]Quadro 2 - Orça'!$H$38987</definedName>
    <definedName name="totalbarramento07017">'[18]Quadro 2 - Orça'!$H$39051</definedName>
    <definedName name="totalbarramento07018">'[18]Quadro 2 - Orça'!$H$39115</definedName>
    <definedName name="totalbarramento07019">'[18]Quadro 2 - Orça'!$H$39179</definedName>
    <definedName name="totalbarramento07020">'[18]Quadro 2 - Orça'!$H$39243</definedName>
    <definedName name="totalbarramento07021">'[18]Quadro 2 - Orça'!$H$39307</definedName>
    <definedName name="totalbarramento07022">'[18]Quadro 2 - Orça'!$H$39371</definedName>
    <definedName name="totalbarramento07023">'[18]Quadro 2 - Orça'!$H$39435</definedName>
    <definedName name="totalbarramento08001">'[18]Quadro 2 - Orça'!$H$39499</definedName>
    <definedName name="totalbarramento08003">'[18]Quadro 2 - Orça'!$H$39563</definedName>
    <definedName name="totalbarramento08004">'[18]Quadro 2 - Orça'!$H$39627</definedName>
    <definedName name="totalbarramento08005">'[18]Quadro 2 - Orça'!$H$39691</definedName>
    <definedName name="totalbarramento08009">'[18]Quadro 2 - Orça'!$H$39755</definedName>
    <definedName name="totalbarramento08010">'[18]Quadro 2 - Orça'!$H$39819</definedName>
    <definedName name="totalbarramento08011">'[18]Quadro 2 - Orça'!$H$39883</definedName>
    <definedName name="totalbarramento09001">'[18]Quadro 2 - Orça'!$H$39947</definedName>
    <definedName name="totalbarramento09002">'[18]Quadro 2 - Orça'!$H$40011</definedName>
    <definedName name="totalbarramento09003">'[18]Quadro 2 - Orça'!$H$40075</definedName>
    <definedName name="totalbarramento09004">'[18]Quadro 2 - Orça'!$H$40139</definedName>
    <definedName name="totalbarramento09005">'[18]Quadro 2 - Orça'!$H$40203</definedName>
    <definedName name="totalbarramento09006">'[18]Quadro 2 - Orça'!$H$40267</definedName>
    <definedName name="totalbarramento09007">'[18]Quadro 2 - Orça'!$H$40331</definedName>
    <definedName name="totalbarramento10001">'[18]Quadro 2 - Orça'!$H$40395</definedName>
    <definedName name="totalbarramento11001">'[18]Quadro 2 - Orça'!$H$40459</definedName>
    <definedName name="totalbarramento11002">'[18]Quadro 2 - Orça'!$H$40523</definedName>
    <definedName name="totalbarramento12001">'[18]Quadro 2 - Orça'!$H$40587</definedName>
    <definedName name="totalbarramento13001">'[18]Quadro 2 - Orça'!$H$40651</definedName>
    <definedName name="totalbarramento13002">'[18]Quadro 2 - Orça'!$H$40715</definedName>
    <definedName name="totalbarramento13003">'[18]Quadro 2 - Orça'!$H$40779</definedName>
    <definedName name="totalbarramento13004">'[18]Quadro 2 - Orça'!$H$40843</definedName>
    <definedName name="totalbarramento13005">'[18]Quadro 2 - Orça'!$H$40907</definedName>
    <definedName name="totalbarramento15001">'[18]Quadro 2 - Orça'!$H$41099</definedName>
    <definedName name="totalbarramento15002">'[18]Quadro 2 - Orça'!$H$41163</definedName>
    <definedName name="totalbarramento15003">'[18]Quadro 2 - Orça'!$H$41227</definedName>
    <definedName name="totalbarramento15004">'[18]Quadro 2 - Orça'!$H$41291</definedName>
    <definedName name="totalbarramento15005">'[18]Quadro 2 - Orça'!$H$41355</definedName>
    <definedName name="totalbarramento15006">'[18]Quadro 2 - Orça'!$H$41419</definedName>
    <definedName name="totalbarramento15010">'[18]Quadro 2 - Orça'!$H$41483</definedName>
    <definedName name="totalbarramento15011">'[18]Quadro 2 - Orça'!$H$41547</definedName>
    <definedName name="totalbarramento15012">'[18]Quadro 2 - Orça'!$H$41611</definedName>
    <definedName name="totalbarramento16001">'[18]Quadro 2 - Orça'!$H$41675</definedName>
    <definedName name="totalbarramento16002">'[18]Quadro 2 - Orça'!$H$41739</definedName>
    <definedName name="totalbasadm">#REF!</definedName>
    <definedName name="totalbasdes">#REF!</definedName>
    <definedName name="totalbaseng">#REF!</definedName>
    <definedName name="totalbasger">#REF!</definedName>
    <definedName name="totalbastec">#REF!</definedName>
    <definedName name="totalcaboforçacontrol01001">'[18]Quadro 2 - Orça'!$H$42507</definedName>
    <definedName name="totalcaboforçacontrol01002">'[18]Quadro 2 - Orça'!$H$42571</definedName>
    <definedName name="totalcaboforçacontrol01003">'[18]Quadro 2 - Orça'!$H$42635</definedName>
    <definedName name="totalcaboforçacontrol01004">'[18]Quadro 2 - Orça'!$H$42699</definedName>
    <definedName name="totalcaboforçacontrol01005">'[18]Quadro 2 - Orça'!$H$42763</definedName>
    <definedName name="totalcaboforçacontrol01006">'[18]Quadro 2 - Orça'!$H$42827</definedName>
    <definedName name="totalcanaleta01001">'[18]Quadro 2 - Orça'!$H$19787</definedName>
    <definedName name="totalcanaleta01002">'[18]Quadro 2 - Orça'!$H$19851</definedName>
    <definedName name="totalcanaleta01003">'[18]Quadro 2 - Orça'!$H$19915</definedName>
    <definedName name="totalcanaleta01004">'[18]Quadro 2 - Orça'!$H$19979</definedName>
    <definedName name="totalcanaleta01005">'[18]Quadro 2 - Orça'!$H$20043</definedName>
    <definedName name="totalcanaleta01006">'[18]Quadro 2 - Orça'!$H$20107</definedName>
    <definedName name="totalcanaleta01007">'[18]Quadro 2 - Orça'!$H$20171</definedName>
    <definedName name="totalcanaleta01008">'[18]Quadro 2 - Orça'!$H$20235</definedName>
    <definedName name="totalcanaleta01009">'[18]Quadro 2 - Orça'!$H$20299</definedName>
    <definedName name="totalcanaleta01010">'[18]Quadro 2 - Orça'!$H$20363</definedName>
    <definedName name="totalcanaleta01013">'[18]Quadro 2 - Orça'!$H$20427</definedName>
    <definedName name="totalcanaleta01014">'[18]Quadro 2 - Orça'!$H$20491</definedName>
    <definedName name="totalcanaleta01015">'[18]Quadro 2 - Orça'!$H$20555</definedName>
    <definedName name="totalcanaleta01016">'[18]Quadro 2 - Orça'!$H$20619</definedName>
    <definedName name="totalcanaleta02001">'[18]Quadro 2 - Orça'!$H$20683</definedName>
    <definedName name="totalcanaleta02002">'[18]Quadro 2 - Orça'!$H$20747</definedName>
    <definedName name="totalcanaleta02003">'[18]Quadro 2 - Orça'!$H$20811</definedName>
    <definedName name="totalcanaleta02004">'[18]Quadro 2 - Orça'!$H$20875</definedName>
    <definedName name="totalclima01001">'[18]Quadro 2 - Orça'!$H$20939</definedName>
    <definedName name="totalclima01002">'[18]Quadro 2 - Orça'!$H$21003</definedName>
    <definedName name="totalclima01003">'[18]Quadro 2 - Orça'!$H$21067</definedName>
    <definedName name="totalclima01004">'[18]Quadro 2 - Orça'!$H$21131</definedName>
    <definedName name="totalclima02001">'[18]Quadro 2 - Orça'!$H$21195</definedName>
    <definedName name="totalclima02002">'[18]Quadro 2 - Orça'!$H$21259</definedName>
    <definedName name="totalclima02003">'[18]Quadro 2 - Orça'!$H$21323</definedName>
    <definedName name="totalclima02004">'[18]Quadro 2 - Orça'!$H$21387</definedName>
    <definedName name="totalclima03001">'[18]Quadro 2 - Orça'!$H$21451</definedName>
    <definedName name="totalclima03002">'[18]Quadro 2 - Orça'!$H$21515</definedName>
    <definedName name="totalcoberta01001">'[18]Quadro 2 - Orça'!$H$14475</definedName>
    <definedName name="totalcoberta0100101">'[18]Quadro 2 - Orça'!$H$14539</definedName>
    <definedName name="totalcoberta01002">'[18]Quadro 2 - Orça'!$H$14603</definedName>
    <definedName name="totalconcreto01001">'[18]Quadro 2 - Orça'!$H$8779</definedName>
    <definedName name="totalconcreto0100101">'[18]Quadro 2 - Orça'!$H$8843</definedName>
    <definedName name="totalconcreto01002">'[18]Quadro 2 - Orça'!$H$8907</definedName>
    <definedName name="totalconcreto0100201">'[18]Quadro 2 - Orça'!$H$8971</definedName>
    <definedName name="totalconcreto01003">'[18]Quadro 2 - Orça'!$H$9035</definedName>
    <definedName name="totalconcreto0100301">'[18]Quadro 2 - Orça'!$H$9099</definedName>
    <definedName name="totalconcreto01004">'[18]Quadro 2 - Orça'!$H$9163</definedName>
    <definedName name="totalconcreto01005">'[18]Quadro 2 - Orça'!$H$9227</definedName>
    <definedName name="totalconcreto01006">'[18]Quadro 2 - Orça'!$H$9291</definedName>
    <definedName name="totalconcreto02001">'[18]Quadro 2 - Orça'!$H$9355</definedName>
    <definedName name="totalconcreto0200101">'[18]Quadro 2 - Orça'!$H$9419</definedName>
    <definedName name="totalconcreto02002">'[18]Quadro 2 - Orça'!$H$9483</definedName>
    <definedName name="totalconcreto0200201">'[18]Quadro 2 - Orça'!$H$9547</definedName>
    <definedName name="totalconcreto02003">'[18]Quadro 2 - Orça'!$H$9611</definedName>
    <definedName name="totalconcreto0200301">'[18]Quadro 2 - Orça'!$H$9675</definedName>
    <definedName name="totalcontainers01001">'[18]Quadro 2 - Orça'!$H$44107</definedName>
    <definedName name="totaldesmontaservauxiliar01001">'[18]Quadro 2 - Orça'!$H$42379</definedName>
    <definedName name="totaldesmontaservauxiliar01002">'[18]Quadro 2 - Orça'!$H$42443</definedName>
    <definedName name="totaldesmonte01001">'[18]Quadro 2 - Orça'!$H$28107</definedName>
    <definedName name="totaldesmonte01002">'[18]Quadro 2 - Orça'!$H$28171</definedName>
    <definedName name="totaldesmonte01003">'[18]Quadro 2 - Orça'!$H$28235</definedName>
    <definedName name="totaldesmonte01004">'[18]Quadro 2 - Orça'!$H$28299</definedName>
    <definedName name="totaldesmonte01005">'[18]Quadro 2 - Orça'!$H$28363</definedName>
    <definedName name="totaldesmonte01006">'[18]Quadro 2 - Orça'!$H$28427</definedName>
    <definedName name="totaldesmonte01007">'[18]Quadro 2 - Orça'!$H$28491</definedName>
    <definedName name="totaldesmonte02001">'[18]Quadro 2 - Orça'!$H$28555</definedName>
    <definedName name="totaldesmonte02002">'[18]Quadro 2 - Orça'!$H$28619</definedName>
    <definedName name="totaldesmonte02003">'[18]Quadro 2 - Orça'!$H$28683</definedName>
    <definedName name="totaldesmonte02004">'[18]Quadro 2 - Orça'!#REF!</definedName>
    <definedName name="totaldesmonte03001">'[18]Quadro 2 - Orça'!$H$28747</definedName>
    <definedName name="totaldesmonte03002">'[18]Quadro 2 - Orça'!$H$28811</definedName>
    <definedName name="totaldesmonte03003">'[18]Quadro 2 - Orça'!$H$28875</definedName>
    <definedName name="totaldesmonte03004">'[18]Quadro 2 - Orça'!$H$28939</definedName>
    <definedName name="totaldesmonte03005">'[18]Quadro 2 - Orça'!$H$29003</definedName>
    <definedName name="totaldesmonte03006">'[18]Quadro 2 - Orça'!$H$29067</definedName>
    <definedName name="totaldesmonte04001">'[18]Quadro 2 - Orça'!$H$29131</definedName>
    <definedName name="totaldesmonte04002">'[18]Quadro 2 - Orça'!$H$29195</definedName>
    <definedName name="totaldesmonte04003">'[18]Quadro 2 - Orça'!$H$29259</definedName>
    <definedName name="totaldesmonte04004">'[18]Quadro 2 - Orça'!$H$29323</definedName>
    <definedName name="totaldesmonte05001">'[18]Quadro 2 - Orça'!$H$29387</definedName>
    <definedName name="totaldesmonte05002">'[18]Quadro 2 - Orça'!$H$29451</definedName>
    <definedName name="totaldesmonte05003">'[18]Quadro 2 - Orça'!$H$29515</definedName>
    <definedName name="totaldesmonte05004">'[18]Quadro 2 - Orça'!$H$29579</definedName>
    <definedName name="totaldesmonte06001">'[18]Quadro 2 - Orça'!$H$29643</definedName>
    <definedName name="totaldesmonte06002">'[18]Quadro 2 - Orça'!$H$29707</definedName>
    <definedName name="totaldesmonte06003">'[18]Quadro 2 - Orça'!$H$29771</definedName>
    <definedName name="totaldesmonte06004">'[18]Quadro 2 - Orça'!$H$29835</definedName>
    <definedName name="totaldesmonte06005">'[18]Quadro 2 - Orça'!$H$29899</definedName>
    <definedName name="totaldesmonte07001">'[18]Quadro 2 - Orça'!$H$29963</definedName>
    <definedName name="totaldesmonte07002">'[18]Quadro 2 - Orça'!$H$30027</definedName>
    <definedName name="totaldesmonte07003">'[18]Quadro 2 - Orça'!$H$30091</definedName>
    <definedName name="totaldesmonte07004">'[18]Quadro 2 - Orça'!$H$30155</definedName>
    <definedName name="totaldesmonte07005">'[18]Quadro 2 - Orça'!$H$30219</definedName>
    <definedName name="totaldesmonte08001">'[18]Quadro 2 - Orça'!$H$30283</definedName>
    <definedName name="totaldesmonte14001">'[18]Quadro 2 - Orça'!$H$40971</definedName>
    <definedName name="totaldesmonte14004">'[18]Quadro 2 - Orça'!$H$41035</definedName>
    <definedName name="totaldrenagem01001">'[18]Quadro 2 - Orça'!$H$12299</definedName>
    <definedName name="totaldrenagem01002">'[18]Quadro 2 - Orça'!$H$12363</definedName>
    <definedName name="totaldrenagem01003">'[18]Quadro 2 - Orça'!$H$12427</definedName>
    <definedName name="totaldrenagem01004">'[18]Quadro 2 - Orça'!$H$12491</definedName>
    <definedName name="totaldrenagem01005">'[18]Quadro 2 - Orça'!$H$12555</definedName>
    <definedName name="totaldrenagem02001">'[18]Quadro 2 - Orça'!$H$12619</definedName>
    <definedName name="totaldrenagem02002">'[18]Quadro 2 - Orça'!$H$12683</definedName>
    <definedName name="totaldrenagem02003">'[18]Quadro 2 - Orça'!$H$12747</definedName>
    <definedName name="totaldrenagem02004">'[18]Quadro 2 - Orça'!$H$12811</definedName>
    <definedName name="totaldrenagem02005">'[18]Quadro 2 - Orça'!$H$12875</definedName>
    <definedName name="totaldrenagem02006">'[18]Quadro 2 - Orça'!$H$12939</definedName>
    <definedName name="totaldrenagem02007">'[18]Quadro 2 - Orça'!$H$13003</definedName>
    <definedName name="totaldrenagem02008">'[18]Quadro 2 - Orça'!$H$13067</definedName>
    <definedName name="totaldrenagem03001">'[18]Quadro 2 - Orça'!$H$13131</definedName>
    <definedName name="totaldrenagem03002">'[18]Quadro 2 - Orça'!$H$13195</definedName>
    <definedName name="totaldrenagem03003">'[18]Quadro 2 - Orça'!$H$13259</definedName>
    <definedName name="totaldrenagem03004">'[18]Quadro 2 - Orça'!$H$13323</definedName>
    <definedName name="totaldrenagem03005">'[18]Quadro 2 - Orça'!$H$13387</definedName>
    <definedName name="totaldrenagem03006">'[18]Quadro 2 - Orça'!$H$13451</definedName>
    <definedName name="totaldrenagem04001">'[18]Quadro 2 - Orça'!$H$13515</definedName>
    <definedName name="totaldrenagem0400101">'[18]Quadro 2 - Orça'!$H$13579</definedName>
    <definedName name="totaldrenagem04002">'[18]Quadro 2 - Orça'!$H$13643</definedName>
    <definedName name="totaldrenagem0400201">'[18]Quadro 2 - Orça'!$H$13707</definedName>
    <definedName name="totaldrenagem05001">'[18]Quadro 2 - Orça'!$H$13771</definedName>
    <definedName name="totaldrenagem05002">'[18]Quadro 2 - Orça'!$H$13835</definedName>
    <definedName name="totaldrenagem05003">'[18]Quadro 2 - Orça'!$H$13899</definedName>
    <definedName name="totaldrenagem05004">'[18]Quadro 2 - Orça'!$H$13963</definedName>
    <definedName name="totaldrenagem05005">'[18]Quadro 2 - Orça'!$H$14027</definedName>
    <definedName name="totaldrenagem05006">'[18]Quadro 2 - Orça'!$H$14091</definedName>
    <definedName name="totaldrenagem05007">'[18]Quadro 2 - Orça'!$H$14155</definedName>
    <definedName name="totaldrenagem05008">'[18]Quadro 2 - Orça'!$H$14219</definedName>
    <definedName name="totaldrenagem05009">'[18]Quadro 2 - Orça'!$H$14283</definedName>
    <definedName name="totaldrenagem05010">'[18]Quadro 2 - Orça'!$H$14347</definedName>
    <definedName name="totaldrenagem05011">'[18]Quadro 2 - Orça'!$H$14411</definedName>
    <definedName name="totaleletrica01001">'[18]Quadro 2 - Orça'!$H$17739</definedName>
    <definedName name="totaleletrica01002">'[18]Quadro 2 - Orça'!$H$17803</definedName>
    <definedName name="totaleletrica01003">'[18]Quadro 2 - Orça'!#REF!</definedName>
    <definedName name="totaleletrica01004">'[18]Quadro 2 - Orça'!#REF!</definedName>
    <definedName name="totaleletrica01005">'[18]Quadro 2 - Orça'!#REF!</definedName>
    <definedName name="totaleletrica01006">'[18]Quadro 2 - Orça'!#REF!</definedName>
    <definedName name="totaleletrica01007">'[18]Quadro 2 - Orça'!#REF!</definedName>
    <definedName name="totaleletrica01008">'[18]Quadro 2 - Orça'!#REF!</definedName>
    <definedName name="totaleletrica01009">'[18]Quadro 2 - Orça'!$H$17867</definedName>
    <definedName name="totaleletrica01010">'[18]Quadro 2 - Orça'!$H$17931</definedName>
    <definedName name="totaleletrica01011">'[18]Quadro 2 - Orça'!$H$17995</definedName>
    <definedName name="totaleletrica01012">'[18]Quadro 2 - Orça'!$H$18059</definedName>
    <definedName name="totaleletrica01013">'[18]Quadro 2 - Orça'!$H$18123</definedName>
    <definedName name="totaleletrica01014">'[18]Quadro 2 - Orça'!$H$18187</definedName>
    <definedName name="totaleletrica02001">'[18]Quadro 2 - Orça'!$H$18251</definedName>
    <definedName name="totaleletrica02002">'[18]Quadro 2 - Orça'!$H$18315</definedName>
    <definedName name="totaleletrica02003">'[18]Quadro 2 - Orça'!$H$18379</definedName>
    <definedName name="totaleletrica02004">'[18]Quadro 2 - Orça'!$H$18443</definedName>
    <definedName name="totaleletrica02005">'[18]Quadro 2 - Orça'!$H$18507</definedName>
    <definedName name="totaleletrica02006">'[18]Quadro 2 - Orça'!$H$18571</definedName>
    <definedName name="totaleletrodutos01001">'[18]Quadro 2 - Orça'!$H$42891</definedName>
    <definedName name="totaleletrodutos01002">'[18]Quadro 2 - Orça'!$H$42955</definedName>
    <definedName name="totalequip01001">'[18]Quadro 2 - Orça'!$H$45643</definedName>
    <definedName name="totalequip01002">'[18]Quadro 2 - Orça'!$H$45707</definedName>
    <definedName name="totalequip01003">'[18]Quadro 2 - Orça'!$H$45771</definedName>
    <definedName name="totalequip01004">'[18]Quadro 2 - Orça'!$H$45835</definedName>
    <definedName name="totalequip01005">'[18]Quadro 2 - Orça'!$H$45899</definedName>
    <definedName name="totalequip01006">'[18]Quadro 2 - Orça'!$H$45963</definedName>
    <definedName name="totalequip01007">'[18]Quadro 2 - Orça'!$H$46027</definedName>
    <definedName name="totalequip02001">'[18]Quadro 2 - Orça'!$H$46091</definedName>
    <definedName name="totalequip02002">'[18]Quadro 2 - Orça'!$H$46155</definedName>
    <definedName name="totalequip02003">'[18]Quadro 2 - Orça'!$H$46219</definedName>
    <definedName name="totalequip02004">'[18]Quadro 2 - Orça'!$H$46283</definedName>
    <definedName name="totalequip02005">'[18]Quadro 2 - Orça'!$H$46347</definedName>
    <definedName name="totalequip02006">'[18]Quadro 2 - Orça'!$H$46411</definedName>
    <definedName name="totalequip02007">'[18]Quadro 2 - Orça'!$H$46475</definedName>
    <definedName name="totalequip02008">'[18]Quadro 2 - Orça'!$H$46539</definedName>
    <definedName name="totalequip02009">'[18]Quadro 2 - Orça'!$H$46603</definedName>
    <definedName name="totalequip02010">'[18]Quadro 2 - Orça'!$H$46667</definedName>
    <definedName name="totalequip02011">'[18]Quadro 2 - Orça'!$H$46731</definedName>
    <definedName name="totalequip02012">'[18]Quadro 2 - Orça'!$H$46795</definedName>
    <definedName name="totalequip02013">'[18]Quadro 2 - Orça'!$H$46859</definedName>
    <definedName name="totalequip03001">'[18]Quadro 2 - Orça'!$H$46923</definedName>
    <definedName name="totalequip03002">'[18]Quadro 2 - Orça'!$H$46987</definedName>
    <definedName name="totalequip03003">'[18]Quadro 2 - Orça'!$H$47051</definedName>
    <definedName name="totalequip03004">'[18]Quadro 2 - Orça'!$H$47115</definedName>
    <definedName name="totalequip03005">'[18]Quadro 2 - Orça'!$H$47179</definedName>
    <definedName name="totalequip03006">'[18]Quadro 2 - Orça'!$H$47243</definedName>
    <definedName name="totalequip04001">'[18]Quadro 2 - Orça'!$H$47307</definedName>
    <definedName name="totalequip04002">'[18]Quadro 2 - Orça'!$H$47371</definedName>
    <definedName name="totalequip04003">'[18]Quadro 2 - Orça'!$H$47435</definedName>
    <definedName name="totalequip04004">'[18]Quadro 2 - Orça'!$H$47499</definedName>
    <definedName name="totalequip04005">'[18]Quadro 2 - Orça'!$H$47563</definedName>
    <definedName name="totalequip04006">'[18]Quadro 2 - Orça'!$H$47627</definedName>
    <definedName name="totalequip05001">'[18]Quadro 2 - Orça'!$H$47691</definedName>
    <definedName name="totalequip05002">'[18]Quadro 2 - Orça'!$H$47755</definedName>
    <definedName name="totalequip06001">'[18]Quadro 2 - Orça'!$H$47819</definedName>
    <definedName name="totalequip06002">'[18]Quadro 2 - Orça'!$H$47883</definedName>
    <definedName name="totalequip06003">'[18]Quadro 2 - Orça'!$H$47947</definedName>
    <definedName name="totalequip06004">'[18]Quadro 2 - Orça'!$H$48011</definedName>
    <definedName name="totalequip06005">'[18]Quadro 2 - Orça'!$H$48075</definedName>
    <definedName name="totalequip06006">'[18]Quadro 2 - Orça'!$H$48139</definedName>
    <definedName name="totalequip06007">'[18]Quadro 2 - Orça'!$H$48203</definedName>
    <definedName name="totalequip07001">'[18]Quadro 2 - Orça'!$H$48267</definedName>
    <definedName name="totalequip07002">'[18]Quadro 2 - Orça'!$H$48331</definedName>
    <definedName name="totalequip07003">'[18]Quadro 2 - Orça'!$H$48395</definedName>
    <definedName name="totalequip07004">'[18]Quadro 2 - Orça'!$H$48459</definedName>
    <definedName name="totalequip07005">'[18]Quadro 2 - Orça'!$H$48523</definedName>
    <definedName name="totalequip07006">'[18]Quadro 2 - Orça'!$H$48587</definedName>
    <definedName name="totalequip07007">'[18]Quadro 2 - Orça'!$H$48651</definedName>
    <definedName name="totalequip07008">'[18]Quadro 2 - Orça'!$H$48715</definedName>
    <definedName name="totalequip07009">'[18]Quadro 2 - Orça'!$H$48779</definedName>
    <definedName name="totalequip07010">'[18]Quadro 2 - Orça'!$H$48843</definedName>
    <definedName name="totalequip07011">'[18]Quadro 2 - Orça'!$H$48907</definedName>
    <definedName name="totalequip08001">'[18]Quadro 2 - Orça'!$H$48971</definedName>
    <definedName name="totalequip08002">'[18]Quadro 2 - Orça'!$H$49035</definedName>
    <definedName name="totalequip08003">'[18]Quadro 2 - Orça'!$H$49099</definedName>
    <definedName name="totalequip08004">'[18]Quadro 2 - Orça'!$H$49163</definedName>
    <definedName name="totalequip08005">'[18]Quadro 2 - Orça'!$H$49227</definedName>
    <definedName name="totalequip08006">'[18]Quadro 2 - Orça'!$H$49291</definedName>
    <definedName name="totalequip08007">'[18]Quadro 2 - Orça'!$H$49355</definedName>
    <definedName name="totalequip09001">'[18]Quadro 2 - Orça'!$H$49419</definedName>
    <definedName name="totalequip09002">'[18]Quadro 2 - Orça'!$H$49483</definedName>
    <definedName name="totalequip09003">'[18]Quadro 2 - Orça'!$H$49547</definedName>
    <definedName name="totalequip09004">'[18]Quadro 2 - Orça'!$H$49611</definedName>
    <definedName name="totalequip09005">'[18]Quadro 2 - Orça'!$H$49675</definedName>
    <definedName name="totalequip10001">'[18]Quadro 2 - Orça'!$H$49739</definedName>
    <definedName name="totalequip10002">'[18]Quadro 2 - Orça'!$H$49803</definedName>
    <definedName name="totalequip10003">'[18]Quadro 2 - Orça'!$H$49867</definedName>
    <definedName name="totalequip10004">'[18]Quadro 2 - Orça'!$H$49931</definedName>
    <definedName name="totalequip10005">'[18]Quadro 2 - Orça'!$H$49995</definedName>
    <definedName name="totalequip10006">'[18]Quadro 2 - Orça'!$H$50059</definedName>
    <definedName name="totalequip11001">'[18]Quadro 2 - Orça'!$H$50123</definedName>
    <definedName name="totalequip11002">'[18]Quadro 2 - Orça'!$H$50187</definedName>
    <definedName name="totalequip12001">'[18]Quadro 2 - Orça'!$H$50251</definedName>
    <definedName name="totalequip12002">'[18]Quadro 2 - Orça'!$H$50315</definedName>
    <definedName name="totalequip12003">'[18]Quadro 2 - Orça'!$H$50379</definedName>
    <definedName name="totalequip12004">'[18]Quadro 2 - Orça'!$H$50443</definedName>
    <definedName name="totalequip13001">'[18]Quadro 2 - Orça'!$H$50507</definedName>
    <definedName name="totalequip13002">'[18]Quadro 2 - Orça'!$H$50571</definedName>
    <definedName name="totalequip13003">'[18]Quadro 2 - Orça'!$H$50635</definedName>
    <definedName name="totalequip13004">'[18]Quadro 2 - Orça'!$H$50699</definedName>
    <definedName name="totalequip13005">'[18]Quadro 2 - Orça'!$H$50763</definedName>
    <definedName name="totalequip13006">'[18]Quadro 2 - Orça'!$H$50827</definedName>
    <definedName name="totalequip14001">'[18]Quadro 2 - Orça'!$H$50891</definedName>
    <definedName name="totalequip15001">'[18]Quadro 2 - Orça'!$H$50955</definedName>
    <definedName name="totalequip16001">'[18]Quadro 2 - Orça'!$H$51019</definedName>
    <definedName name="totalequip16002">'[18]Quadro 2 - Orça'!$H$51083</definedName>
    <definedName name="totalequipam01001">'[18]Quadro 2 - Orça'!$H$24587</definedName>
    <definedName name="totalequipam01002">'[18]Quadro 2 - Orça'!$H$24651</definedName>
    <definedName name="totalequipam01003">'[18]Quadro 2 - Orça'!$H$24715</definedName>
    <definedName name="totalequipam01004">'[18]Quadro 2 - Orça'!$H$24779</definedName>
    <definedName name="totalequipam01006">'[18]Quadro 2 - Orça'!$H$24843</definedName>
    <definedName name="totalequipam01007">'[18]Quadro 2 - Orça'!$H$24907</definedName>
    <definedName name="totalequipam01008">'[18]Quadro 2 - Orça'!$H$24971</definedName>
    <definedName name="totalequipam01009">'[18]Quadro 2 - Orça'!$H$25035</definedName>
    <definedName name="totalequipam01010">'[18]Quadro 2 - Orça'!$H$25099</definedName>
    <definedName name="totalequipam01011">'[18]Quadro 2 - Orça'!$H$25163</definedName>
    <definedName name="totalequipam01012">'[18]Quadro 2 - Orça'!$H$25227</definedName>
    <definedName name="totalequipam02001">'[18]Quadro 2 - Orça'!$H$25291</definedName>
    <definedName name="totalequipam02002">'[18]Quadro 2 - Orça'!$H$25355</definedName>
    <definedName name="totalequipam02003">'[18]Quadro 2 - Orça'!$H$25419</definedName>
    <definedName name="totalequipam02004">'[18]Quadro 2 - Orça'!$H$25483</definedName>
    <definedName name="totalequipam02005">'[18]Quadro 2 - Orça'!$H$25547</definedName>
    <definedName name="totalequipam03001">'[18]Quadro 2 - Orça'!$H$25611</definedName>
    <definedName name="totalequipam03002">'[18]Quadro 2 - Orça'!$H$25675</definedName>
    <definedName name="totalequipam03003">'[18]Quadro 2 - Orça'!$H$25739</definedName>
    <definedName name="totalequipam03004">'[18]Quadro 2 - Orça'!$H$25803</definedName>
    <definedName name="totalequipam03005">'[18]Quadro 2 - Orça'!$H$25867</definedName>
    <definedName name="totalequipam03006">'[18]Quadro 2 - Orça'!$H$25931</definedName>
    <definedName name="totalequipam03007">'[18]Quadro 2 - Orça'!$H$25995</definedName>
    <definedName name="totalequipam03008">'[18]Quadro 2 - Orça'!$H$26059</definedName>
    <definedName name="totalequipam03009">'[18]Quadro 2 - Orça'!$H$26123</definedName>
    <definedName name="totalequipam03010">'[18]Quadro 2 - Orça'!$H$26187</definedName>
    <definedName name="totalequipam03011">'[18]Quadro 2 - Orça'!$H$26251</definedName>
    <definedName name="totalequipam04001">'[18]Quadro 2 - Orça'!$H$26315</definedName>
    <definedName name="totalequipam04002">'[18]Quadro 2 - Orça'!$H$26379</definedName>
    <definedName name="totalequipam04003">'[18]Quadro 2 - Orça'!$H$26443</definedName>
    <definedName name="totalequipam04004">'[18]Quadro 2 - Orça'!$H$26507</definedName>
    <definedName name="totalequipam04005">'[18]Quadro 2 - Orça'!$H$26571</definedName>
    <definedName name="totalequipam04006">'[18]Quadro 2 - Orça'!$H$26635</definedName>
    <definedName name="totalequipam05001">'[18]Quadro 2 - Orça'!$H$26699</definedName>
    <definedName name="totalequipam05002">'[18]Quadro 2 - Orça'!$H$26763</definedName>
    <definedName name="totalequipam05003">'[18]Quadro 2 - Orça'!$H$26827</definedName>
    <definedName name="totalequipam05004">'[18]Quadro 2 - Orça'!$H$26891</definedName>
    <definedName name="totalequipam05005">'[18]Quadro 2 - Orça'!$H$26955</definedName>
    <definedName name="totalequipam06001">'[18]Quadro 2 - Orça'!$H$27019</definedName>
    <definedName name="totalequipam06002">'[18]Quadro 2 - Orça'!$H$27083</definedName>
    <definedName name="totalequipam06003">'[18]Quadro 2 - Orça'!$H$27147</definedName>
    <definedName name="totalequipam06004">'[18]Quadro 2 - Orça'!$H$27211</definedName>
    <definedName name="totalequipam06005">'[18]Quadro 2 - Orça'!$H$27275</definedName>
    <definedName name="totalequipam07001">'[18]Quadro 2 - Orça'!$H$27339</definedName>
    <definedName name="totalequipam07002">'[18]Quadro 2 - Orça'!$H$27403</definedName>
    <definedName name="totalequipam07003">'[18]Quadro 2 - Orça'!$H$27467</definedName>
    <definedName name="totalequipam07004">'[18]Quadro 2 - Orça'!$H$27531</definedName>
    <definedName name="totalequipam07005">'[18]Quadro 2 - Orça'!$H$27595</definedName>
    <definedName name="totalequipam08001">'[18]Quadro 2 - Orça'!$H$27659</definedName>
    <definedName name="totalequipam08002">'[18]Quadro 2 - Orça'!$H$27723</definedName>
    <definedName name="totalequipam09001">'[18]Quadro 2 - Orça'!$H$27787</definedName>
    <definedName name="totalequipam09002">'[18]Quadro 2 - Orça'!$H$27851</definedName>
    <definedName name="totalequipam09003">'[18]Quadro 2 - Orça'!$H$27915</definedName>
    <definedName name="totalequipam10001">'[18]Quadro 2 - Orça'!$H$27979</definedName>
    <definedName name="totalequipam11001">'[18]Quadro 2 - Orça'!$H$28043</definedName>
    <definedName name="totalequipamentos02003">'[18]Quadro 2 - Orça'!$H$44171</definedName>
    <definedName name="totalequipamentos02004">'[18]Quadro 2 - Orça'!$H$44235</definedName>
    <definedName name="totalesquadrias01001">'[18]Quadro 2 - Orça'!$H$16715</definedName>
    <definedName name="totalesquadrias01002">'[18]Quadro 2 - Orça'!$H$16779</definedName>
    <definedName name="totalesquadrias01003">'[18]Quadro 2 - Orça'!$H$16843</definedName>
    <definedName name="totalesquadrias01004">'[18]Quadro 2 - Orça'!$H$16907</definedName>
    <definedName name="totalesquadrias0100401">'[18]Quadro 2 - Orça'!$H$16971</definedName>
    <definedName name="totalesquadrias02001">'[18]Quadro 2 - Orça'!$H$17035</definedName>
    <definedName name="totalesquadrias02002">'[18]Quadro 2 - Orça'!$H$17099</definedName>
    <definedName name="totalesquadrias02003">'[18]Quadro 2 - Orça'!$H$17163</definedName>
    <definedName name="totalesquadrias02004">'[18]Quadro 2 - Orça'!$H$17227</definedName>
    <definedName name="totalesquadrias02005">'[18]Quadro 2 - Orça'!$H$17291</definedName>
    <definedName name="totalestrutura01001">'[18]Quadro 2 - Orça'!$H$22155</definedName>
    <definedName name="totalestrutura02001">'[18]Quadro 2 - Orça'!$H$22219</definedName>
    <definedName name="totalestrutura02002">'[18]Quadro 2 - Orça'!$H$22283</definedName>
    <definedName name="totalestrutura02003">'[18]Quadro 2 - Orça'!$H$22347</definedName>
    <definedName name="totalestrutura03001">'[18]Quadro 2 - Orça'!$H$22411</definedName>
    <definedName name="totalestrutura03002">'[18]Quadro 2 - Orça'!$H$22475</definedName>
    <definedName name="totalestrutura03003">'[18]Quadro 2 - Orça'!$H$22539</definedName>
    <definedName name="totalestrutura04001">'[18]Quadro 2 - Orça'!$H$22603</definedName>
    <definedName name="totalestrutura05001">'[18]Quadro 2 - Orça'!$H$22667</definedName>
    <definedName name="totalestrutura05002">'[18]Quadro 2 - Orça'!$H$22731</definedName>
    <definedName name="totalestrutura05003">'[18]Quadro 2 - Orça'!$H$22795</definedName>
    <definedName name="totalestrutura06001">'[18]Quadro 2 - Orça'!$H$22859</definedName>
    <definedName name="totalestrutura06002">'[18]Quadro 2 - Orça'!$H$22923</definedName>
    <definedName name="totalestrutura06003">'[18]Quadro 2 - Orça'!$H$22987</definedName>
    <definedName name="totalestrutura06004">'[18]Quadro 2 - Orça'!$H$23051</definedName>
    <definedName name="totalestrutura06005">'[18]Quadro 2 - Orça'!$H$23115</definedName>
    <definedName name="totalestrutura06006">'[18]Quadro 2 - Orça'!$H$23179</definedName>
    <definedName name="totalestrutura06007">'[18]Quadro 2 - Orça'!$H$23243</definedName>
    <definedName name="totalestrutura06008">'[18]Quadro 2 - Orça'!$H$23307</definedName>
    <definedName name="totalestrutura06009">'[18]Quadro 2 - Orça'!$H$23371</definedName>
    <definedName name="totalestrutura06010">'[18]Quadro 2 - Orça'!$H$23435</definedName>
    <definedName name="totalestrutura06011">'[18]Quadro 2 - Orça'!$H$23499</definedName>
    <definedName name="totalestrutura06012">'[18]Quadro 2 - Orça'!$H$23563</definedName>
    <definedName name="totalestrutura06013">'[18]Quadro 2 - Orça'!$H$23627</definedName>
    <definedName name="totalestrutura06014">'[18]Quadro 2 - Orça'!$H$23691</definedName>
    <definedName name="totalestrutura06015">'[18]Quadro 2 - Orça'!$H$23755</definedName>
    <definedName name="totalestrutura06016">'[18]Quadro 2 - Orça'!$H$23819</definedName>
    <definedName name="totalestrutura06017">'[18]Quadro 2 - Orça'!$H$23883</definedName>
    <definedName name="totalestrutura06018">'[18]Quadro 2 - Orça'!$H$23947</definedName>
    <definedName name="totalestrutura06019">'[18]Quadro 2 - Orça'!$H$24011</definedName>
    <definedName name="totalestrutura06020">'[18]Quadro 2 - Orça'!$H$24075</definedName>
    <definedName name="totalestrutura06021">'[18]Quadro 2 - Orça'!$H$24139</definedName>
    <definedName name="totalestrutura06022">'[18]Quadro 2 - Orça'!$H$24203</definedName>
    <definedName name="totalestrutura06023">'[18]Quadro 2 - Orça'!$H$24267</definedName>
    <definedName name="totalextintor01001">'[18]Quadro 2 - Orça'!$H$21579</definedName>
    <definedName name="totalextintor01002">'[18]Quadro 2 - Orça'!$H$21643</definedName>
    <definedName name="totalextintor01003">'[18]Quadro 2 - Orça'!$H$21707</definedName>
    <definedName name="totalextintor01004">'[18]Quadro 2 - Orça'!$H$21771</definedName>
    <definedName name="totalextintor02001">'[18]Quadro 2 - Orça'!$H$21835</definedName>
    <definedName name="totalextintor02002">'[18]Quadro 2 - Orça'!$H$21899</definedName>
    <definedName name="totalextintor02003">'[18]Quadro 2 - Orça'!$H$21963</definedName>
    <definedName name="totalextintor02004">'[18]Quadro 2 - Orça'!$H$22027</definedName>
    <definedName name="totalextintor02005">'[18]Quadro 2 - Orça'!$H$22091</definedName>
    <definedName name="totalforma01001">'[18]Quadro 2 - Orça'!$H$9739</definedName>
    <definedName name="totalforma0100101">'[18]Quadro 2 - Orça'!$H$9803</definedName>
    <definedName name="totalforma0100201">'[18]Quadro 2 - Orça'!$H$9867</definedName>
    <definedName name="totalforma02001">'[18]Quadro 2 - Orça'!$H$9931</definedName>
    <definedName name="totalforma0200101">'[18]Quadro 2 - Orça'!$H$9995</definedName>
    <definedName name="totalforma02002">'[18]Quadro 2 - Orça'!$H$10059</definedName>
    <definedName name="totalforma0200201">'[18]Quadro 2 - Orça'!$H$10123</definedName>
    <definedName name="totalfundacao01001">'[18]Quadro 2 - Orça'!$H$7499</definedName>
    <definedName name="totalfundacao0100101">'[18]Quadro 2 - Orça'!$H$7563</definedName>
    <definedName name="totalfundacao0100102">'[18]Quadro 2 - Orça'!$H$7627</definedName>
    <definedName name="totalfundacao01002">'[18]Quadro 2 - Orça'!$H$7691</definedName>
    <definedName name="totalfundacao0100201">'[18]Quadro 2 - Orça'!$H$7755</definedName>
    <definedName name="totalfundacao01003">'[18]Quadro 2 - Orça'!$H$7819</definedName>
    <definedName name="totalfundacao01004">'[18]Quadro 2 - Orça'!$H$7883</definedName>
    <definedName name="totalfundacao01005">'[18]Quadro 2 - Orça'!$H$7947</definedName>
    <definedName name="totalfundacao0100501">'[18]Quadro 2 - Orça'!$H$8011</definedName>
    <definedName name="totalfundacao02001">'[18]Quadro 2 - Orça'!$H$8075</definedName>
    <definedName name="totalfundacao02002">'[18]Quadro 2 - Orça'!$H$8139</definedName>
    <definedName name="totalfundacao02003">'[18]Quadro 2 - Orça'!$H$8203</definedName>
    <definedName name="totalfundacao02004">'[18]Quadro 2 - Orça'!$H$8267</definedName>
    <definedName name="totalhidro01001">'[18]Quadro 2 - Orça'!$H$17355</definedName>
    <definedName name="totalhidro01002">'[18]Quadro 2 - Orça'!$H$17419</definedName>
    <definedName name="totalhidro01003">'[18]Quadro 2 - Orça'!$H$17483</definedName>
    <definedName name="totalhidro01004">'[18]Quadro 2 - Orça'!$H$17547</definedName>
    <definedName name="totalhidro01005">'[18]Quadro 2 - Orça'!$H$17611</definedName>
    <definedName name="totalhidro01006">'[18]Quadro 2 - Orça'!$H$17675</definedName>
    <definedName name="totalilumina01001">'[18]Quadro 2 - Orça'!$H$24331</definedName>
    <definedName name="totalilumina01002">'[18]Quadro 2 - Orça'!$H$24395</definedName>
    <definedName name="totalilumina01003">'[18]Quadro 2 - Orça'!$H$24459</definedName>
    <definedName name="totalilumina01004">'[18]Quadro 2 - Orça'!$H$24523</definedName>
    <definedName name="totalimpermea01001">'[18]Quadro 2 - Orça'!$H$14667</definedName>
    <definedName name="totalimpermea02001">'[18]Quadro 2 - Orça'!$H$14731</definedName>
    <definedName name="totalimpermea0200101">'[18]Quadro 2 - Orça'!$H$14795</definedName>
    <definedName name="totalimpermea02002">'[18]Quadro 2 - Orça'!$H$14859</definedName>
    <definedName name="totalimpermea03001">'[18]Quadro 2 - Orça'!$H$14923</definedName>
    <definedName name="totalimpermea0300101">'[18]Quadro 2 - Orça'!$H$14987</definedName>
    <definedName name="totalimpermea04001">'[18]Quadro 2 - Orça'!$H$15051</definedName>
    <definedName name="totalimpermea04002">'[18]Quadro 2 - Orça'!$H$15115</definedName>
    <definedName name="totalmaodeobra01001">'[18]Quadro 2 - Orça'!$H$44619</definedName>
    <definedName name="totalmaodeobra01009">'[18]Quadro 2 - Orça'!$H$44683</definedName>
    <definedName name="totalmaodeobra02001">'[18]Quadro 2 - Orça'!$H$44747</definedName>
    <definedName name="totalmaodeobra02002">'[18]Quadro 2 - Orça'!$H$44811</definedName>
    <definedName name="totalmaodeobra02003">'[18]Quadro 2 - Orça'!$H$44875</definedName>
    <definedName name="totalmaodeobra02004">'[18]Quadro 2 - Orça'!$H$44939</definedName>
    <definedName name="totalmaodeobra02005">'[18]Quadro 2 - Orça'!$H$45003</definedName>
    <definedName name="totalmaodeobra02006">'[18]Quadro 2 - Orça'!$H$45067</definedName>
    <definedName name="totalmaodeobra02007">'[18]Quadro 2 - Orça'!$H$45131</definedName>
    <definedName name="totalmaodeobra02008">'[18]Quadro 2 - Orça'!#REF!</definedName>
    <definedName name="totalmaodeobra03009">'[18]Quadro 2 - Orça'!$H$45195</definedName>
    <definedName name="totalmaodeobra04005">'[18]Quadro 2 - Orça'!$H$45259</definedName>
    <definedName name="totalmaodeobra04006">'[18]Quadro 2 - Orça'!$H$45323</definedName>
    <definedName name="totalmaodeobra04007">'[18]Quadro 2 - Orça'!$H$45387</definedName>
    <definedName name="totalmaodeobra04008">'[18]Quadro 2 - Orça'!#REF!</definedName>
    <definedName name="totalmaodeobra06005">'[18]Quadro 2 - Orça'!$H$45451</definedName>
    <definedName name="totalmaodeobra06006">'[18]Quadro 2 - Orça'!$H$45515</definedName>
    <definedName name="totalmaodeobra06007">'[18]Quadro 2 - Orça'!$H$45579</definedName>
    <definedName name="totalmobrabas">'[18]Quadro 2 - Orça'!$H$503</definedName>
    <definedName name="totalmobracivil">'[18]Quadro 2 - Orça'!$H$567</definedName>
    <definedName name="totalmobraeletrom">'[18]Quadro 2 - Orça'!$H$631</definedName>
    <definedName name="totalmontaservauxiliar02001">'[18]Quadro 2 - Orça'!$H$41803</definedName>
    <definedName name="totalmontaservauxiliar03001">'[18]Quadro 2 - Orça'!$H$41867</definedName>
    <definedName name="totalmontaservauxiliar03002">'[18]Quadro 2 - Orça'!$H$41931</definedName>
    <definedName name="totalmontaservauxiliar03003">'[18]Quadro 2 - Orça'!$H$41995</definedName>
    <definedName name="totalmontaservauxiliar03004">'[18]Quadro 2 - Orça'!$H$42059</definedName>
    <definedName name="totalmontaservauxiliar04001">'[18]Quadro 2 - Orça'!$H$42123</definedName>
    <definedName name="Totalmontaservauxiliar05001">'[18]Quadro 2 - Orça'!$H$42187</definedName>
    <definedName name="totalmontaservauxiliar05002">'[18]Quadro 2 - Orça'!$H$42251</definedName>
    <definedName name="totalmontaservauxiliar05003">'[18]Quadro 2 - Orça'!$H$42315</definedName>
    <definedName name="totalob">'[53]Quadro de qntd'!$J$61</definedName>
    <definedName name="totalpavimenta01001">'[18]Quadro 2 - Orça'!$H$5835</definedName>
    <definedName name="totalpavimenta01002">'[18]Quadro 2 - Orça'!$H$5899</definedName>
    <definedName name="totalpavimenta01003">'[18]Quadro 2 - Orça'!$H$5963</definedName>
    <definedName name="totalpavimenta01004">'[18]Quadro 2 - Orça'!$H$6027</definedName>
    <definedName name="totalpavimenta01005">'[18]Quadro 2 - Orça'!$H$6091</definedName>
    <definedName name="totalpavimenta01006">'[18]Quadro 2 - Orça'!$H$6155</definedName>
    <definedName name="totalpavimenta01007">'[18]Quadro 2 - Orça'!$H$6219</definedName>
    <definedName name="totalpavimenta01008">'[18]Quadro 2 - Orça'!$H$6283</definedName>
    <definedName name="totalpavimenta01009">'[18]Quadro 2 - Orça'!$H$6347</definedName>
    <definedName name="totalpavimenta01010">'[18]Quadro 2 - Orça'!$H$6411</definedName>
    <definedName name="totalpavimenta01011">'[18]Quadro 2 - Orça'!$H$6475</definedName>
    <definedName name="totalpintura01001">'[18]Quadro 2 - Orça'!$H$18891</definedName>
    <definedName name="totalpintura0100101">'[18]Quadro 2 - Orça'!$H$18955</definedName>
    <definedName name="totalpintura01002">'[18]Quadro 2 - Orça'!$H$19019</definedName>
    <definedName name="totalpintura0100201">'[18]Quadro 2 - Orça'!$H$19083</definedName>
    <definedName name="totalpintura01003">'[18]Quadro 2 - Orça'!$H$19147</definedName>
    <definedName name="totalpintura0100301">'[18]Quadro 2 - Orça'!$H$19211</definedName>
    <definedName name="totalpintura01004">'[18]Quadro 2 - Orça'!$H$19275</definedName>
    <definedName name="totalpintura01005">'[18]Quadro 2 - Orça'!$H$19339</definedName>
    <definedName name="totalpintura0100501">'[18]Quadro 2 - Orça'!$H$19403</definedName>
    <definedName name="totalpintura01006">'[18]Quadro 2 - Orça'!$H$19467</definedName>
    <definedName name="totalpintura01007">'[18]Quadro 2 - Orça'!$H$19531</definedName>
    <definedName name="totalpintura01008">'[18]Quadro 2 - Orça'!$H$19595</definedName>
    <definedName name="totalpintura01009">'[18]Quadro 2 - Orça'!$H$19659</definedName>
    <definedName name="totalpintura01010">'[18]Quadro 2 - Orça'!$H$19723</definedName>
    <definedName name="totalpisolrod01001">'[18]Quadro 2 - Orça'!$H$16203</definedName>
    <definedName name="totalpisolrod0100101">'[18]Quadro 2 - Orça'!$H$16267</definedName>
    <definedName name="totalpisolrod01002">'[18]Quadro 2 - Orça'!$H$16331</definedName>
    <definedName name="totalpisolrod01003">'[18]Quadro 2 - Orça'!$H$16395</definedName>
    <definedName name="totalpisolrod01004">'[18]Quadro 2 - Orça'!$H$16459</definedName>
    <definedName name="totalpisolrod01005">'[18]Quadro 2 - Orça'!$H$16523</definedName>
    <definedName name="totalpisolrod01006">'[18]Quadro 2 - Orça'!$H$16587</definedName>
    <definedName name="totalpisolrod02001">'[18]Quadro 2 - Orça'!$H$16651</definedName>
    <definedName name="totalpoço01001">'[18]Quadro 2 - Orça'!$H$7435</definedName>
    <definedName name="totalpremoldado01001">'[18]Quadro 2 - Orça'!$H$11467</definedName>
    <definedName name="totalpremoldado02001">'[18]Quadro 2 - Orça'!$H$11531</definedName>
    <definedName name="totalpremoldado03001">'[18]Quadro 2 - Orça'!$H$11595</definedName>
    <definedName name="totalpremoldado03002">'[18]Quadro 2 - Orça'!$H$11659</definedName>
    <definedName name="totalpremoldado03003">'[18]Quadro 2 - Orça'!$H$11723</definedName>
    <definedName name="totalpremoldado03004">'[18]Quadro 2 - Orça'!$H$11787</definedName>
    <definedName name="totalpremoldado03005">'[18]Quadro 2 - Orça'!$H$11851</definedName>
    <definedName name="totalpremoldado0300501">'[18]Quadro 2 - Orça'!$H$11915</definedName>
    <definedName name="totalpremoldado03006">'[18]Quadro 2 - Orça'!$H$11979</definedName>
    <definedName name="totalpremoldado03007">'[18]Quadro 2 - Orça'!$H$12043</definedName>
    <definedName name="totalpremoldado03008">'[18]Quadro 2 - Orça'!$H$12107</definedName>
    <definedName name="totalpremoldado04001">'[18]Quadro 2 - Orça'!$H$12171</definedName>
    <definedName name="totalpremoldado0400101">'[18]Quadro 2 - Orça'!$H$12235</definedName>
    <definedName name="totalprojbasico">'[18]Quadro 2 - Orça'!$H$523</definedName>
    <definedName name="totalprojcivil">'[18]Quadro 2 - Orça'!$H$587</definedName>
    <definedName name="totalprojeletrom">'[18]Quadro 2 - Orça'!$H$651</definedName>
    <definedName name="totalprojmpccs">'[18]Quadro 2 - Orça'!$H$715</definedName>
    <definedName name="totalquadros01001">'[18]Quadro 2 - Orça'!$H$43147</definedName>
    <definedName name="totalquadros01002">'[18]Quadro 2 - Orça'!$H$43211</definedName>
    <definedName name="totalquadros01003">'[18]Quadro 2 - Orça'!$H$43275</definedName>
    <definedName name="totalquadros01004">'[18]Quadro 2 - Orça'!$H$43339</definedName>
    <definedName name="totalquadros01005">'[18]Quadro 2 - Orça'!$H$43403</definedName>
    <definedName name="totalquadros02001">'[18]Quadro 2 - Orça'!$H$43467</definedName>
    <definedName name="totalquadros02002">'[18]Quadro 2 - Orça'!$H$43531</definedName>
    <definedName name="totalquadros02003">'[18]Quadro 2 - Orça'!$H$43595</definedName>
    <definedName name="totalquadros02004">'[18]Quadro 2 - Orça'!$H$43659</definedName>
    <definedName name="totalquadros02005">'[18]Quadro 2 - Orça'!$H$43723</definedName>
    <definedName name="totalquadros03001">'[18]Quadro 2 - Orça'!$H$43787</definedName>
    <definedName name="totalquadros03002">'[18]Quadro 2 - Orça'!$H$43851</definedName>
    <definedName name="totalquadros03003">'[18]Quadro 2 - Orça'!$H$43915</definedName>
    <definedName name="totalquadros03004">'[18]Quadro 2 - Orça'!$H$43979</definedName>
    <definedName name="totalquadros03005">'[18]Quadro 2 - Orça'!$H$44043</definedName>
    <definedName name="totalreaterro01001">'[18]Quadro 2 - Orça'!$H$8331</definedName>
    <definedName name="totalreaterro0100101">'[18]Quadro 2 - Orça'!$H$8395</definedName>
    <definedName name="totalreaterro02001">'[18]Quadro 2 - Orça'!$H$8459</definedName>
    <definedName name="totalreaterro0200101">'[18]Quadro 2 - Orça'!$H$8523</definedName>
    <definedName name="totalreaterro02002">'[18]Quadro 2 - Orça'!$H$8587</definedName>
    <definedName name="totalreaterro02003">'[18]Quadro 2 - Orça'!$H$8651</definedName>
    <definedName name="totalreaterro0200301">'[18]Quadro 2 - Orça'!$H$8715</definedName>
    <definedName name="totalrevest01001">'[18]Quadro 2 - Orça'!$H$15179</definedName>
    <definedName name="totalrevest0100101">'[18]Quadro 2 - Orça'!$H$15243</definedName>
    <definedName name="totalrevest01002">'[18]Quadro 2 - Orça'!$H$15307</definedName>
    <definedName name="totalrevest0100201">'[18]Quadro 2 - Orça'!$H$15371</definedName>
    <definedName name="totalrevest01003">'[18]Quadro 2 - Orça'!$H$15435</definedName>
    <definedName name="totalrevest0100301">'[18]Quadro 2 - Orça'!$H$15499</definedName>
    <definedName name="totalrevest01004">'[18]Quadro 2 - Orça'!$H$15563</definedName>
    <definedName name="totalrevest0100401">'[18]Quadro 2 - Orça'!$H$15627</definedName>
    <definedName name="totalrevest01005">'[18]Quadro 2 - Orça'!$H$15691</definedName>
    <definedName name="totalrevest0100501">'[18]Quadro 2 - Orça'!$H$15755</definedName>
    <definedName name="totalrevest01006">'[18]Quadro 2 - Orça'!$H$15819</definedName>
    <definedName name="totalrevest01007">'[18]Quadro 2 - Orça'!$H$15883</definedName>
    <definedName name="totalrevest01008">'[18]Quadro 2 - Orça'!$H$15947</definedName>
    <definedName name="totalrevest01009">'[18]Quadro 2 - Orça'!$H$16011</definedName>
    <definedName name="totalrevest01010">'[18]Quadro 2 - Orça'!$H$16075</definedName>
    <definedName name="totalrevest01011">'[18]Quadro 2 - Orça'!$H$16139</definedName>
    <definedName name="totalservini01001">'[18]Quadro 2 - Orça'!$H$75</definedName>
    <definedName name="totalservini0100101">'[18]Quadro 2 - Orça'!$H$139</definedName>
    <definedName name="totalservini0100102">'[18]Quadro 2 - Orça'!$H$203</definedName>
    <definedName name="totalservini01002">'[18]Quadro 2 - Orça'!$H$267</definedName>
    <definedName name="totalservini0100201">'[18]Quadro 2 - Orça'!$H$331</definedName>
    <definedName name="totalservini0100202">'[18]Quadro 2 - Orça'!$H$395</definedName>
    <definedName name="totalservini0100203">'[18]Quadro 2 - Orça'!$H$459</definedName>
    <definedName name="totalservp01001">'[18]Quadro 2 - Orça'!$H$779</definedName>
    <definedName name="totalservp0100101">'[18]Quadro 2 - Orça'!$H$843</definedName>
    <definedName name="totalservp01002">'[18]Quadro 2 - Orça'!$H$907</definedName>
    <definedName name="totalservp0100201">'[18]Quadro 2 - Orça'!$H$971</definedName>
    <definedName name="totalservp01003">'[18]Quadro 2 - Orça'!$H$1035</definedName>
    <definedName name="totalservp01004">'[18]Quadro 2 - Orça'!$H$1099</definedName>
    <definedName name="totalservp01005">'[18]Quadro 2 - Orça'!$H$1163</definedName>
    <definedName name="totalservp01006">'[18]Quadro 2 - Orça'!$H$1227</definedName>
    <definedName name="totalservp01007">'[18]Quadro 2 - Orça'!$H$1291</definedName>
    <definedName name="totalservp01008">'[18]Quadro 2 - Orça'!$H$1355</definedName>
    <definedName name="totalservp01009">'[18]Quadro 2 - Orça'!$H$1419</definedName>
    <definedName name="totalservp01010">'[18]Quadro 2 - Orça'!$H$1483</definedName>
    <definedName name="totalservp01011">'[18]Quadro 2 - Orça'!$H$1547</definedName>
    <definedName name="totalservp01012">'[18]Quadro 2 - Orça'!$H$1611</definedName>
    <definedName name="totalservp01013">'[18]Quadro 2 - Orça'!$H$1675</definedName>
    <definedName name="totalservp01014">'[18]Quadro 2 - Orça'!$H$1739</definedName>
    <definedName name="totalservp01015">'[18]Quadro 2 - Orça'!$H$1803</definedName>
    <definedName name="totalservp01016">'[18]Quadro 2 - Orça'!$H$1867</definedName>
    <definedName name="totalservp01017">'[18]Quadro 2 - Orça'!$H$1931</definedName>
    <definedName name="totalservp01018">'[18]Quadro 2 - Orça'!$H$1995</definedName>
    <definedName name="totalservp01019">'[18]Quadro 2 - Orça'!$H$2059</definedName>
    <definedName name="totalservp01020">'[18]Quadro 2 - Orça'!$H$2123</definedName>
    <definedName name="totalservp01021">'[18]Quadro 2 - Orça'!$H$2187</definedName>
    <definedName name="totalservp01022">'[18]Quadro 2 - Orça'!$H$2251</definedName>
    <definedName name="totalservp01023">'[18]Quadro 2 - Orça'!$H$2315</definedName>
    <definedName name="totalterrap01001">'[18]Quadro 2 - Orça'!$H$2379</definedName>
    <definedName name="totalterrap0100101">'[18]Quadro 2 - Orça'!$H$2443</definedName>
    <definedName name="totalterrap01002">'[18]Quadro 2 - Orça'!$H$2507</definedName>
    <definedName name="totalterrap0100201">'[18]Quadro 2 - Orça'!$H$2571</definedName>
    <definedName name="totalterrap01003">'[18]Quadro 2 - Orça'!$H$2635</definedName>
    <definedName name="totalterrap01004">'[18]Quadro 2 - Orça'!$H$2699</definedName>
    <definedName name="totalterrap01005">'[18]Quadro 2 - Orça'!$H$2763</definedName>
    <definedName name="totalterrap01006">'[18]Quadro 2 - Orça'!$H$2827</definedName>
    <definedName name="totalterrap01007">'[18]Quadro 2 - Orça'!$H$2891</definedName>
    <definedName name="totalterrap01008">'[18]Quadro 2 - Orça'!$H$2955</definedName>
    <definedName name="totalterrap01009">'[18]Quadro 2 - Orça'!$H$3019</definedName>
    <definedName name="totalterrap01010">'[18]Quadro 2 - Orça'!$H$3083</definedName>
    <definedName name="totalterrap0101001">'[18]Quadro 2 - Orça'!$H$3147</definedName>
    <definedName name="totalterrap01011">'[18]Quadro 2 - Orça'!$H$3211</definedName>
    <definedName name="totalterrap01012">'[18]Quadro 2 - Orça'!$H$3275</definedName>
    <definedName name="totalterrap01013">'[18]Quadro 2 - Orça'!$H$3339</definedName>
    <definedName name="totalterrap01014">'[18]Quadro 2 - Orça'!$H$3403</definedName>
    <definedName name="totaltransporte01002">'[18]Quadro 2 - Orça'!$H$44299</definedName>
    <definedName name="totalurban01001">'[18]Quadro 2 - Orça'!$H$3467</definedName>
    <definedName name="totalurban01002">'[18]Quadro 2 - Orça'!$H$3531</definedName>
    <definedName name="totalurban01003">'[18]Quadro 2 - Orça'!$H$3595</definedName>
    <definedName name="totalurban01004">'[18]Quadro 2 - Orça'!$H$3659</definedName>
    <definedName name="totalurban01005">'[18]Quadro 2 - Orça'!$H$3723</definedName>
    <definedName name="totalurban01006">'[18]Quadro 2 - Orça'!$H$3787</definedName>
    <definedName name="totalurban01007">'[18]Quadro 2 - Orça'!$H$3851</definedName>
    <definedName name="totalurban01008">'[18]Quadro 2 - Orça'!$H$3915</definedName>
    <definedName name="totalurban01009">'[18]Quadro 2 - Orça'!$H$3979</definedName>
    <definedName name="totalurban01010">'[18]Quadro 2 - Orça'!$H$4043</definedName>
    <definedName name="totalurban01011">'[18]Quadro 2 - Orça'!$H$4107</definedName>
    <definedName name="totalurban01012">'[18]Quadro 2 - Orça'!$H$4171</definedName>
    <definedName name="totalurban01013">'[18]Quadro 2 - Orça'!$H$4235</definedName>
    <definedName name="totalurban01014">'[18]Quadro 2 - Orça'!$H$4299</definedName>
    <definedName name="totalurban01015">'[18]Quadro 2 - Orça'!$H$4363</definedName>
    <definedName name="totalurban01016">'[18]Quadro 2 - Orça'!$H$4427</definedName>
    <definedName name="totalurban01017">'[18]Quadro 2 - Orça'!$H$4491</definedName>
    <definedName name="totalurban0101701">'[18]Quadro 2 - Orça'!$H$4555</definedName>
    <definedName name="totalurban01018">'[18]Quadro 2 - Orça'!$H$4619</definedName>
    <definedName name="totalurban01019">'[18]Quadro 2 - Orça'!$H$4683</definedName>
    <definedName name="totalurban01020">'[18]Quadro 2 - Orça'!$H$4747</definedName>
    <definedName name="totalurban0102001">'[18]Quadro 2 - Orça'!$H$4811</definedName>
    <definedName name="totalurban01021">'[18]Quadro 2 - Orça'!$H$4875</definedName>
    <definedName name="totalurban01022">'[18]Quadro 2 - Orça'!$H$4939</definedName>
    <definedName name="totalurban01023">'[18]Quadro 2 - Orça'!$H$5003</definedName>
    <definedName name="totalurban01024">'[18]Quadro 2 - Orça'!$H$5067</definedName>
    <definedName name="totalurban01025">'[18]Quadro 2 - Orça'!$H$5131</definedName>
    <definedName name="totalurban01026">'[18]Quadro 2 - Orça'!$H$5195</definedName>
    <definedName name="totalurban01027">'[18]Quadro 2 - Orça'!$H$5259</definedName>
    <definedName name="totalurban01028">'[18]Quadro 2 - Orça'!$H$5323</definedName>
    <definedName name="totalurban01029">'[18]Quadro 2 - Orça'!$H$5387</definedName>
    <definedName name="totalurban01030">'[18]Quadro 2 - Orça'!$H$5451</definedName>
    <definedName name="totalurban01031">'[18]Quadro 2 - Orça'!$H$5515</definedName>
    <definedName name="totalurban01032">'[18]Quadro 2 - Orça'!$H$5579</definedName>
    <definedName name="totalurban01033">'[18]Quadro 2 - Orça'!$H$5643</definedName>
    <definedName name="totalurban01034">'[18]Quadro 2 - Orça'!$H$5707</definedName>
    <definedName name="totalurban01035">'[18]Quadro 2 - Orça'!$H$5771</definedName>
    <definedName name="totcro">'[52]Cronograma FIS FINANC'!$K$20</definedName>
    <definedName name="TotCrP">[20]CombLub!#REF!</definedName>
    <definedName name="TotCrP_1">[20]CombLub!#REF!</definedName>
    <definedName name="TotCrP_1_4">[20]CombLub!#REF!</definedName>
    <definedName name="TotCrP_4">[20]CombLub!#REF!</definedName>
    <definedName name="TotCrP_6">[20]CombLub!#REF!</definedName>
    <definedName name="TotCrP_6_4">[20]CombLub!#REF!</definedName>
    <definedName name="Toto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USM">[20]CombLub!#REF!</definedName>
    <definedName name="TotUSM_1">[20]CombLub!#REF!</definedName>
    <definedName name="TotUSM_1_4">[20]CombLub!#REF!</definedName>
    <definedName name="TotUSM_4">[20]CombLub!#REF!</definedName>
    <definedName name="TotUSM_6">[20]CombLub!#REF!</definedName>
    <definedName name="TotUSM_6_4">[20]CombLub!#REF!</definedName>
    <definedName name="tp6_12">#REF!</definedName>
    <definedName name="tp6_16">#REF!</definedName>
    <definedName name="TPI">#REF!</definedName>
    <definedName name="tpl1_2">#REF!</definedName>
    <definedName name="TPM">#REF!</definedName>
    <definedName name="tpmfs">#REF!</definedName>
    <definedName name="TPP">#REF!</definedName>
    <definedName name="transp">#REF!</definedName>
    <definedName name="transp_1">[20]Tel!#REF!</definedName>
    <definedName name="transp_1_4">[20]Tel!#REF!</definedName>
    <definedName name="transp_4">[20]Tel!#REF!</definedName>
    <definedName name="transp_6">[20]Tel!#REF!</definedName>
    <definedName name="transp_6_4">[20]Tel!#REF!</definedName>
    <definedName name="transporte01002">'[18]Quadro 2 - Orça'!$H$44296</definedName>
    <definedName name="travessia">[17]PRECORC.XLS!#REF!</definedName>
    <definedName name="trb">#REF!</definedName>
    <definedName name="trde">#REF!</definedName>
    <definedName name="tre">#REF!</definedName>
    <definedName name="Trecho">'[31]Custos Unitarios'!$A$5</definedName>
    <definedName name="TRIBUTOS">#REF!</definedName>
    <definedName name="TRP">#REF!</definedName>
    <definedName name="ts">[51]PLANILHA!#REF!</definedName>
    <definedName name="tsd">#REF!</definedName>
    <definedName name="TSs">#REF!</definedName>
    <definedName name="TT">NA()</definedName>
    <definedName name="TT_1">NA()</definedName>
    <definedName name="TT_1_4">NA()</definedName>
    <definedName name="TT_4">NA()</definedName>
    <definedName name="TT_6">NA()</definedName>
    <definedName name="TT_6_4">NA()</definedName>
    <definedName name="ttc">#REF!</definedName>
    <definedName name="tte">#REF!</definedName>
    <definedName name="ttra">[51]PLANILHA!#REF!</definedName>
    <definedName name="TUC">#REF!</definedName>
    <definedName name="tus">#REF!</definedName>
    <definedName name="tuso">#REF!</definedName>
    <definedName name="TYUIO" hidden="1">{#N/A,#N/A,TRUE,"Serviços"}</definedName>
    <definedName name="TYUIOO" hidden="1">{#N/A,#N/A,TRUE,"Serviços"}</definedName>
    <definedName name="UAS">#REF!</definedName>
    <definedName name="UBE">#REF!</definedName>
    <definedName name="UF">#REF!</definedName>
    <definedName name="UFL">#REF!</definedName>
    <definedName name="ULG">#REF!</definedName>
    <definedName name="UN">#REF!</definedName>
    <definedName name="Und" hidden="1">#N/A</definedName>
    <definedName name="UnidAux" hidden="1">#N/A</definedName>
    <definedName name="UPE">#REF!</definedName>
    <definedName name="urban0100">'[18]Quadro 2 - Orça'!$H$3912</definedName>
    <definedName name="urban01001">'[18]Quadro 2 - Orça'!$H$3464</definedName>
    <definedName name="urban01002">'[18]Quadro 2 - Orça'!$H$3528</definedName>
    <definedName name="urban01003">'[18]Quadro 2 - Orça'!$H$3592</definedName>
    <definedName name="urban01004">'[18]Quadro 2 - Orça'!$H$3656</definedName>
    <definedName name="urban01005">'[18]Quadro 2 - Orça'!$H$3720</definedName>
    <definedName name="urban01006">'[18]Quadro 2 - Orça'!$H$3784</definedName>
    <definedName name="urban01007">'[18]Quadro 2 - Orça'!$H$3848</definedName>
    <definedName name="urban01009">'[18]Quadro 2 - Orça'!$H$3976</definedName>
    <definedName name="urban01010">'[18]Quadro 2 - Orça'!$H$4040</definedName>
    <definedName name="urban01011">'[18]Quadro 2 - Orça'!$H$4104</definedName>
    <definedName name="urban01012">'[18]Quadro 2 - Orça'!$H$4168</definedName>
    <definedName name="urban01013">'[18]Quadro 2 - Orça'!$H$4232</definedName>
    <definedName name="urban01014">'[18]Quadro 2 - Orça'!$H$4296</definedName>
    <definedName name="urban01015">'[18]Quadro 2 - Orça'!$H$4360</definedName>
    <definedName name="urban01016">'[18]Quadro 2 - Orça'!$H$4424</definedName>
    <definedName name="urban01017">'[18]Quadro 2 - Orça'!$H$4488</definedName>
    <definedName name="urban0101701">'[18]Quadro 2 - Orça'!$H$4552</definedName>
    <definedName name="urban01018">'[18]Quadro 2 - Orça'!$H$4616</definedName>
    <definedName name="urban01019">'[18]Quadro 2 - Orça'!$H$4680</definedName>
    <definedName name="urban01020">'[18]Quadro 2 - Orça'!$H$4744</definedName>
    <definedName name="urban0102001">'[18]Quadro 2 - Orça'!$H$4808</definedName>
    <definedName name="urban01021">'[18]Quadro 2 - Orça'!$H$4872</definedName>
    <definedName name="urban01022">'[18]Quadro 2 - Orça'!$H$4936</definedName>
    <definedName name="urban01023">'[18]Quadro 2 - Orça'!$H$5000</definedName>
    <definedName name="urban01024">'[18]Quadro 2 - Orça'!$H$5064</definedName>
    <definedName name="urban01025">'[18]Quadro 2 - Orça'!$H$5128</definedName>
    <definedName name="urban01026">'[18]Quadro 2 - Orça'!$H$5192</definedName>
    <definedName name="urban01027">'[18]Quadro 2 - Orça'!$H$5256</definedName>
    <definedName name="urban01028">'[18]Quadro 2 - Orça'!$H$5320</definedName>
    <definedName name="urban01029">'[18]Quadro 2 - Orça'!$H$5384</definedName>
    <definedName name="urban01030">'[18]Quadro 2 - Orça'!$H$5448</definedName>
    <definedName name="urban01031">'[18]Quadro 2 - Orça'!$H$5512</definedName>
    <definedName name="urban01032">'[18]Quadro 2 - Orça'!$H$5576</definedName>
    <definedName name="urban01033">'[18]Quadro 2 - Orça'!$H$5640</definedName>
    <definedName name="urban01034">'[18]Quadro 2 - Orça'!$H$5704</definedName>
    <definedName name="urban01035">'[18]Quadro 2 - Orça'!$H$5768</definedName>
    <definedName name="URV_MAR94">#REF!</definedName>
    <definedName name="USB">#REF!</definedName>
    <definedName name="USQ">#REF!</definedName>
    <definedName name="USS">#REF!</definedName>
    <definedName name="uuu" hidden="1">{#N/A,#N/A,TRUE,"Serviços"}</definedName>
    <definedName name="UXG">#REF!</definedName>
    <definedName name="v60120_">#REF!</definedName>
    <definedName name="Vaz_Tot">#REF!</definedName>
    <definedName name="Vaz_Tot_1">#REF!</definedName>
    <definedName name="Vaz_Tot_1_4">#REF!</definedName>
    <definedName name="Vaz_Tot_4">#REF!</definedName>
    <definedName name="Vaz_Tot_6">#REF!</definedName>
    <definedName name="Vaz_Tot_6_4">#REF!</definedName>
    <definedName name="Vazios">[45]Teor!$B$3:$B$7</definedName>
    <definedName name="VazMed_ha">#REF!</definedName>
    <definedName name="VazMed_ha_1">#REF!</definedName>
    <definedName name="VazMed_ha_1_4">#REF!</definedName>
    <definedName name="VazMed_ha_4">#REF!</definedName>
    <definedName name="VazMed_ha_6">#REF!</definedName>
    <definedName name="VazMed_ha_6_4">#REF!</definedName>
    <definedName name="VEICULOS">[17]PRECORC.XLS!#REF!</definedName>
    <definedName name="verde">#REF!</definedName>
    <definedName name="verdepav">#REF!</definedName>
    <definedName name="VIAGENS">[17]PRECORC.XLS!#REF!</definedName>
    <definedName name="VII">#REF!</definedName>
    <definedName name="VIP">#REF!</definedName>
    <definedName name="VLR">#REF!</definedName>
    <definedName name="vm" hidden="1">{#N/A,#N/A,FALSE,"MO (2)"}</definedName>
    <definedName name="Vol_distrib">#REF!</definedName>
    <definedName name="Vol_distrib_1">#REF!</definedName>
    <definedName name="Vol_distrib_1_4">#REF!</definedName>
    <definedName name="Vol_distrib_4">#REF!</definedName>
    <definedName name="Vol_distrib_6">#REF!</definedName>
    <definedName name="Vol_distrib_6_4">#REF!</definedName>
    <definedName name="vsb">#REF!</definedName>
    <definedName name="VTE">#N/A</definedName>
    <definedName name="vvv" hidden="1">{#N/A,#N/A,FALSE,"MO (2)"}</definedName>
    <definedName name="vvv_1" hidden="1">{#N/A,#N/A,FALSE,"MO (2)"}</definedName>
    <definedName name="w">NA()</definedName>
    <definedName name="wewewew" hidden="1">{#N/A,#N/A,FALSE,"MO (2)"}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FACHADA." hidden="1">{#N/A,#N/A,TRUE,"TER  EXT";#N/A,#N/A,TRUE,"TER  EXT";#N/A,#N/A,TRUE,"LAT  ESQ";#N/A,#N/A,TRUE,"FRONTAL";#N/A,#N/A,TRUE,"POST";#N/A,#N/A,TRUE,"LAT  DIR"}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SOCIEDAD." hidden="1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Tipo." hidden="1">{#N/A,#N/A,TRUE,"Serviços"}</definedName>
    <definedName name="wrn.Tipo.." hidden="1">{#N/A,#N/A,TRUE,"Serviços"}</definedName>
    <definedName name="www">{"cento","duzentos","trezentos","quatrocentos","quinhentos","seiscentos","setecentos","oitocentos","novecentos"}</definedName>
    <definedName name="wwwww" hidden="1">{#N/A,#N/A,FALSE,"MO (2)"}</definedName>
    <definedName name="wwwwww" hidden="1">{#N/A,#N/A,FALSE,"MO (2)"}</definedName>
    <definedName name="x">[45]Equipamentos!#REF!</definedName>
    <definedName name="XX" hidden="1">{"'EI 060 02'!$A$1:$K$59"}</definedName>
    <definedName name="XXX">#N/A</definedName>
    <definedName name="xxxxx">#REF!</definedName>
    <definedName name="XXXXXX">#N/A</definedName>
    <definedName name="xxxxxxxxxxx">#REF!</definedName>
    <definedName name="xxxxxxxxxxxxxx">#REF!</definedName>
    <definedName name="xxxxxxxxxxxxxxxxx">#REF!</definedName>
    <definedName name="yy" hidden="1">{#N/A,#N/A,TRUE,"Serviços"}</definedName>
    <definedName name="Z">#REF!</definedName>
    <definedName name="z_1" hidden="1">{#N/A,#N/A,FALSE,"MO (2)"}</definedName>
    <definedName name="zar">#REF!</definedName>
    <definedName name="zaza" hidden="1">{#N/A,#N/A,FALSE,"MO (2)"}</definedName>
    <definedName name="zaza_1" hidden="1">{#N/A,#N/A,FALSE,"MO (2)"}</definedName>
    <definedName name="zenil">#REF!</definedName>
    <definedName name="zzzzz" hidden="1">{"'EI 060 02'!$A$1:$K$59"}</definedName>
  </definedNames>
  <calcPr calcId="181029" iterateDelta="1E-4"/>
  <extLst>
    <ext uri="GoogleSheetsCustomDataVersion2">
      <go:sheetsCustomData xmlns:go="http://customooxmlschemas.google.com/" r:id="rId63" roundtripDataChecksum="ECovWD+qMoAM8y7BRrXhIJCpVMTWt4xwfoGVkMxiVzE="/>
    </ext>
  </extLst>
</workbook>
</file>

<file path=xl/calcChain.xml><?xml version="1.0" encoding="utf-8"?>
<calcChain xmlns="http://schemas.openxmlformats.org/spreadsheetml/2006/main">
  <c r="U30" i="1" l="1"/>
  <c r="U28" i="1"/>
  <c r="U27" i="1"/>
  <c r="U29" i="1" s="1"/>
  <c r="J30" i="1"/>
  <c r="J16" i="1"/>
  <c r="J13" i="1"/>
  <c r="J7" i="1"/>
  <c r="U31" i="1" l="1"/>
  <c r="T21" i="1" l="1"/>
  <c r="S21" i="1"/>
  <c r="R21" i="1"/>
  <c r="T20" i="1"/>
  <c r="U20" i="1" s="1"/>
  <c r="S20" i="1"/>
  <c r="R20" i="1"/>
  <c r="R18" i="1"/>
  <c r="O18" i="1"/>
  <c r="T18" i="1" s="1"/>
  <c r="T17" i="1"/>
  <c r="S17" i="1"/>
  <c r="R17" i="1"/>
  <c r="O17" i="1"/>
  <c r="T15" i="1"/>
  <c r="S15" i="1"/>
  <c r="U15" i="1" s="1"/>
  <c r="R15" i="1"/>
  <c r="O15" i="1"/>
  <c r="R14" i="1"/>
  <c r="O14" i="1"/>
  <c r="T14" i="1" s="1"/>
  <c r="T12" i="1"/>
  <c r="S12" i="1"/>
  <c r="U12" i="1" s="1"/>
  <c r="R12" i="1"/>
  <c r="T11" i="1"/>
  <c r="S11" i="1"/>
  <c r="U11" i="1" s="1"/>
  <c r="R11" i="1"/>
  <c r="T10" i="1"/>
  <c r="S10" i="1"/>
  <c r="U10" i="1" s="1"/>
  <c r="R10" i="1"/>
  <c r="T9" i="1"/>
  <c r="S9" i="1"/>
  <c r="U9" i="1" s="1"/>
  <c r="R9" i="1"/>
  <c r="T8" i="1"/>
  <c r="S8" i="1"/>
  <c r="U8" i="1" s="1"/>
  <c r="R8" i="1"/>
  <c r="O8" i="1"/>
  <c r="U7" i="1" l="1"/>
  <c r="U21" i="1"/>
  <c r="U17" i="1"/>
  <c r="U16" i="1" s="1"/>
  <c r="S18" i="1"/>
  <c r="U18" i="1" s="1"/>
  <c r="S14" i="1"/>
  <c r="U14" i="1" s="1"/>
  <c r="U13" i="1" s="1"/>
  <c r="G21" i="1" l="1"/>
  <c r="I21" i="1"/>
  <c r="D15" i="1"/>
  <c r="I15" i="1" s="1"/>
  <c r="D14" i="1"/>
  <c r="H14" i="1" s="1"/>
  <c r="I14" i="1" l="1"/>
  <c r="H15" i="1"/>
  <c r="J15" i="1" s="1"/>
  <c r="J14" i="1"/>
  <c r="G15" i="1"/>
  <c r="G14" i="1"/>
  <c r="G9" i="1" l="1"/>
  <c r="I9" i="1"/>
  <c r="H10" i="1"/>
  <c r="I10" i="1"/>
  <c r="G11" i="1"/>
  <c r="I11" i="1"/>
  <c r="G12" i="1"/>
  <c r="I12" i="1"/>
  <c r="H12" i="1" l="1"/>
  <c r="J12" i="1" s="1"/>
  <c r="G10" i="1"/>
  <c r="J10" i="1"/>
  <c r="H11" i="1"/>
  <c r="J11" i="1" s="1"/>
  <c r="H9" i="1"/>
  <c r="J9" i="1" l="1"/>
  <c r="D18" i="1" l="1"/>
  <c r="H18" i="1" s="1"/>
  <c r="D8" i="1"/>
  <c r="I8" i="1" s="1"/>
  <c r="H8" i="1" l="1"/>
  <c r="G8" i="1"/>
  <c r="J8" i="1" l="1"/>
  <c r="C9" i="2"/>
  <c r="C7" i="2"/>
  <c r="D8" i="2"/>
  <c r="D7" i="2"/>
  <c r="I20" i="1"/>
  <c r="D17" i="1"/>
  <c r="H17" i="1" s="1"/>
  <c r="C35" i="8"/>
  <c r="I17" i="1" l="1"/>
  <c r="J17" i="1" l="1"/>
  <c r="G17" i="1"/>
  <c r="C31" i="8"/>
  <c r="C37" i="8" s="1"/>
  <c r="I18" i="1" l="1"/>
  <c r="J28" i="1" s="1"/>
  <c r="G18" i="1"/>
  <c r="H20" i="1"/>
  <c r="J27" i="1" s="1"/>
  <c r="G20" i="1"/>
  <c r="H21" i="1"/>
  <c r="J21" i="1" s="1"/>
  <c r="D9" i="2"/>
  <c r="J29" i="1" l="1"/>
  <c r="J18" i="1"/>
  <c r="J20" i="1"/>
  <c r="J31" i="1" l="1"/>
  <c r="E8" i="2" s="1"/>
  <c r="E7" i="2" l="1"/>
  <c r="E9" i="2" s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<sst xmlns="http://schemas.openxmlformats.org/spreadsheetml/2006/main" count="161" uniqueCount="88">
  <si>
    <t>Item</t>
  </si>
  <si>
    <t>Descrição</t>
  </si>
  <si>
    <t>Und</t>
  </si>
  <si>
    <t>Quant.</t>
  </si>
  <si>
    <t>Valor Unit</t>
  </si>
  <si>
    <t>Total</t>
  </si>
  <si>
    <t>M. O.</t>
  </si>
  <si>
    <t>MAT.</t>
  </si>
  <si>
    <t xml:space="preserve"> 1 </t>
  </si>
  <si>
    <t>PESSOAL DE NÍVEL SUPERIOR</t>
  </si>
  <si>
    <t>H</t>
  </si>
  <si>
    <t xml:space="preserve"> 2 </t>
  </si>
  <si>
    <t>VEICULO PARA FISCALIZACAO DE OBRA-PERCURSO 60 Km/dia</t>
  </si>
  <si>
    <t>DIA</t>
  </si>
  <si>
    <t>Total Mão de Obra</t>
  </si>
  <si>
    <t>Total Material</t>
  </si>
  <si>
    <t>Total MO + Material + Adm.Local</t>
  </si>
  <si>
    <t>B.D.I :     %</t>
  </si>
  <si>
    <t xml:space="preserve">Total Geral </t>
  </si>
  <si>
    <t>Prazo                          (dias corridos)</t>
  </si>
  <si>
    <t>Parcela de pagamento (%)</t>
  </si>
  <si>
    <t>Valor da etapa (R$)</t>
  </si>
  <si>
    <t>PRODUTOS A SEREM ENTREGUES</t>
  </si>
  <si>
    <t xml:space="preserve">Relatórios Técnicos Periódicos de Acompanhamento  </t>
  </si>
  <si>
    <t>Relatório Consolidado Final do ATO</t>
  </si>
  <si>
    <t>DEMAIS DESPESAS R$</t>
  </si>
  <si>
    <t xml:space="preserve">Serviço: Acompanhamento Técnico de Obra (ATO)
</t>
  </si>
  <si>
    <t>Auxiliar administrativo</t>
  </si>
  <si>
    <t>Engenheiro coordenador</t>
  </si>
  <si>
    <t xml:space="preserve"> LUCROS E DESPESAS INDIRETAS</t>
  </si>
  <si>
    <t>BARRAGEM ARVOREZINHA</t>
  </si>
  <si>
    <t>1 - Lucro e Despesas Indiretas (LDI):</t>
  </si>
  <si>
    <t>Para o cálculo do LDI deverá ser considerado a seguinte fórmula:</t>
  </si>
  <si>
    <t xml:space="preserve">      Onde:</t>
  </si>
  <si>
    <t>AC = taxa de rateio da Administração Central;</t>
  </si>
  <si>
    <t>DF = taxa das despesas financeiras;</t>
  </si>
  <si>
    <t>R = taxa de risco, seguro e garantia do empreendimento;</t>
  </si>
  <si>
    <t>I = taxa de tributos;</t>
  </si>
  <si>
    <t>L = taxa de lucro</t>
  </si>
  <si>
    <t>2 - LDI da Execução dos Serviços Segurança Barragens</t>
  </si>
  <si>
    <t>SEGURANÇA DE BARRAGENS</t>
  </si>
  <si>
    <t xml:space="preserve">Garantia/Seguro (R) </t>
  </si>
  <si>
    <t xml:space="preserve">Risco (R) </t>
  </si>
  <si>
    <t>Despesas Financeiras (DF)</t>
  </si>
  <si>
    <t>Adm. Central (AC)</t>
  </si>
  <si>
    <t>Lucro (L)</t>
  </si>
  <si>
    <t>Tributos (I)</t>
  </si>
  <si>
    <t>­ COFINS (I)</t>
  </si>
  <si>
    <t>­ PIS (I)</t>
  </si>
  <si>
    <t>­ ISS (I)</t>
  </si>
  <si>
    <r>
      <t xml:space="preserve">VALOR TOTAL </t>
    </r>
    <r>
      <rPr>
        <sz val="10"/>
        <rFont val="Arial"/>
        <family val="2"/>
      </rPr>
      <t>(Calculado pela fórmula de LDI)</t>
    </r>
  </si>
  <si>
    <t>Valor Máximo Permitido</t>
  </si>
  <si>
    <t>Valor máximo calculado do LDI, com base na fórmula acima:</t>
  </si>
  <si>
    <r>
      <t xml:space="preserve">­ para execução dos serviços pela Contratada não poderá exceder o percentual de </t>
    </r>
    <r>
      <rPr>
        <b/>
        <sz val="11"/>
        <color indexed="12"/>
        <rFont val="Arial"/>
        <family val="2"/>
      </rPr>
      <t>28,35%</t>
    </r>
  </si>
  <si>
    <t>O Proponente declara que na composição dos preços da(s) Lista(s) de Preço(s) desta Proposta está(ão) contemplada(s) a(s) alíquota(s) de ISS vigente(s) no(s) município(s) correspondente(s) ao fato gerador e que, para fins exclusivamente de preenchimento desta planilha de LDI, foi utilizada a maior alíquota vigente com o objetivo de respeitar-se o limite máximo permitido de LDI conforme definido nas Instruções aos Proponentes.</t>
  </si>
  <si>
    <t>1.1</t>
  </si>
  <si>
    <t>1.2</t>
  </si>
  <si>
    <t>1.3</t>
  </si>
  <si>
    <t>1.4</t>
  </si>
  <si>
    <t>1.5</t>
  </si>
  <si>
    <t>2.1</t>
  </si>
  <si>
    <t>2.2</t>
  </si>
  <si>
    <t>DIÁRIAS (deslocamento+hospedagem+alimentação)</t>
  </si>
  <si>
    <t>UNID</t>
  </si>
  <si>
    <t>Orçamento</t>
  </si>
  <si>
    <t>Cronograma físico-financeiro</t>
  </si>
  <si>
    <t>Engenheiro hidráulico</t>
  </si>
  <si>
    <t>Engenheiro Eletromecânico</t>
  </si>
  <si>
    <t>Engenheiro Estrutural</t>
  </si>
  <si>
    <t>3.1</t>
  </si>
  <si>
    <t>3.2</t>
  </si>
  <si>
    <t>Engenheiro geotécnico</t>
  </si>
  <si>
    <t>Apoio técnico de campo</t>
  </si>
  <si>
    <t>4.1</t>
  </si>
  <si>
    <t>4.2</t>
  </si>
  <si>
    <t>PESSOAL DE NÍVEL TÉCNICO</t>
  </si>
  <si>
    <t>5.1</t>
  </si>
  <si>
    <t>ADM LOCAL (%)</t>
  </si>
  <si>
    <t>INSPEÇÃO EM CAMPO</t>
  </si>
  <si>
    <t>NOVA ENGENHARIA S.A.</t>
  </si>
  <si>
    <t>SINAPI 90772 - Auxiliar de Escritoório</t>
  </si>
  <si>
    <t>SINAPI 90779 - Engenheiro Civil de Obras Senior</t>
  </si>
  <si>
    <t>SINAPI - Auxiliar Técnico de Engenharia</t>
  </si>
  <si>
    <t>SINAPI 92145/92146 - Caminhonete Cabine Simples Com Motor 1.6 Fles, Câmbio</t>
  </si>
  <si>
    <t>SINAPI 9078 - Engenheiro Civil de Obras Pleno</t>
  </si>
  <si>
    <t>VALORES CALCULADOS PELO SINAPI - NÃO DESONERADO</t>
  </si>
  <si>
    <t>PROPOSTA EMPRESA</t>
  </si>
  <si>
    <t>PROPOSTA SINAPI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</si>
</sst>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_-;\-* #,##0.00_-;_-* &quot;-&quot;??_-;_-@"/>
    <numFmt numFmtId="165" formatCode="_-* #,##0.00000000_-;\-* #,##0.00000000_-;_-* &quot;-&quot;??_-;_-@_-"/>
  </numFmts>
  <fonts count="26" x14ac:knownFonts="1">
    <font>
      <sz val="11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1"/>
      <color rgb="FF000000"/>
      <name val="Aptos"/>
      <family val="2"/>
    </font>
    <font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000000"/>
      </top>
      <bottom/>
      <diagonal/>
    </border>
    <border>
      <left style="thin">
        <color rgb="FFCCCCCC"/>
      </left>
      <right/>
      <top style="thin">
        <color rgb="FF000000"/>
      </top>
      <bottom style="thin">
        <color rgb="FFCCCCCC"/>
      </bottom>
      <diagonal/>
    </border>
    <border>
      <left/>
      <right/>
      <top style="thin">
        <color rgb="FF000000"/>
      </top>
      <bottom style="thin">
        <color rgb="FFCCCCCC"/>
      </bottom>
      <diagonal/>
    </border>
    <border>
      <left/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CCCCCC"/>
      </right>
      <top style="thin">
        <color rgb="FF000000"/>
      </top>
      <bottom/>
      <diagonal/>
    </border>
    <border>
      <left style="thin">
        <color rgb="FFCCCCCC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CCCCCC"/>
      </right>
      <top/>
      <bottom style="thin">
        <color rgb="FF000000"/>
      </bottom>
      <diagonal/>
    </border>
    <border>
      <left style="thin">
        <color rgb="FFCCCCCC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000000"/>
      </right>
      <top/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rgb="FF000000"/>
      </bottom>
      <diagonal/>
    </border>
    <border>
      <left/>
      <right/>
      <top style="medium">
        <color indexed="64"/>
      </top>
      <bottom style="dotted">
        <color rgb="FF000000"/>
      </bottom>
      <diagonal/>
    </border>
    <border>
      <left/>
      <right style="medium">
        <color indexed="64"/>
      </right>
      <top style="medium">
        <color indexed="64"/>
      </top>
      <bottom style="dotted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/>
      <bottom style="thin">
        <color rgb="FF0000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000000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4" fillId="0" borderId="4"/>
    <xf numFmtId="9" fontId="14" fillId="0" borderId="4" applyFont="0" applyFill="0" applyBorder="0" applyAlignment="0" applyProtection="0"/>
    <xf numFmtId="0" fontId="15" fillId="0" borderId="4" applyNumberFormat="0" applyFill="0" applyBorder="0" applyAlignment="0" applyProtection="0">
      <alignment vertical="top"/>
      <protection locked="0"/>
    </xf>
    <xf numFmtId="0" fontId="16" fillId="0" borderId="4"/>
    <xf numFmtId="43" fontId="14" fillId="0" borderId="4" applyFont="0" applyFill="0" applyBorder="0" applyAlignment="0" applyProtection="0"/>
    <xf numFmtId="0" fontId="1" fillId="0" borderId="4"/>
  </cellStyleXfs>
  <cellXfs count="180">
    <xf numFmtId="0" fontId="0" fillId="0" borderId="0" xfId="0"/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vertical="top" wrapText="1"/>
    </xf>
    <xf numFmtId="4" fontId="7" fillId="2" borderId="1" xfId="0" applyNumberFormat="1" applyFont="1" applyFill="1" applyBorder="1" applyAlignment="1">
      <alignment horizontal="right" vertical="top" wrapText="1"/>
    </xf>
    <xf numFmtId="0" fontId="2" fillId="0" borderId="13" xfId="0" applyFont="1" applyBorder="1"/>
    <xf numFmtId="0" fontId="2" fillId="0" borderId="14" xfId="0" applyFont="1" applyBorder="1"/>
    <xf numFmtId="0" fontId="4" fillId="2" borderId="17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7" fillId="4" borderId="4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horizontal="center" vertical="top" wrapText="1"/>
    </xf>
    <xf numFmtId="164" fontId="7" fillId="4" borderId="4" xfId="0" applyNumberFormat="1" applyFont="1" applyFill="1" applyBorder="1" applyAlignment="1">
      <alignment horizontal="right" vertical="top" wrapText="1"/>
    </xf>
    <xf numFmtId="4" fontId="7" fillId="4" borderId="4" xfId="0" applyNumberFormat="1" applyFont="1" applyFill="1" applyBorder="1" applyAlignment="1">
      <alignment horizontal="right" vertical="top" wrapText="1"/>
    </xf>
    <xf numFmtId="0" fontId="0" fillId="5" borderId="0" xfId="0" applyFill="1"/>
    <xf numFmtId="0" fontId="18" fillId="6" borderId="4" xfId="8" applyFont="1" applyFill="1" applyAlignment="1">
      <alignment horizontal="center" vertical="center"/>
    </xf>
    <xf numFmtId="0" fontId="18" fillId="6" borderId="4" xfId="8" applyFont="1" applyFill="1" applyAlignment="1">
      <alignment vertical="center"/>
    </xf>
    <xf numFmtId="0" fontId="19" fillId="6" borderId="4" xfId="8" applyFont="1" applyFill="1" applyAlignment="1">
      <alignment horizontal="center" vertical="center"/>
    </xf>
    <xf numFmtId="0" fontId="3" fillId="6" borderId="4" xfId="8" applyFont="1" applyFill="1"/>
    <xf numFmtId="0" fontId="19" fillId="6" borderId="4" xfId="8" applyFont="1" applyFill="1"/>
    <xf numFmtId="0" fontId="3" fillId="6" borderId="4" xfId="8" applyFont="1" applyFill="1" applyAlignment="1">
      <alignment horizontal="center"/>
    </xf>
    <xf numFmtId="0" fontId="20" fillId="6" borderId="4" xfId="8" applyFont="1" applyFill="1"/>
    <xf numFmtId="0" fontId="20" fillId="6" borderId="4" xfId="8" applyFont="1" applyFill="1" applyAlignment="1">
      <alignment horizontal="right" indent="2"/>
    </xf>
    <xf numFmtId="0" fontId="21" fillId="6" borderId="4" xfId="8" applyFont="1" applyFill="1"/>
    <xf numFmtId="0" fontId="3" fillId="6" borderId="4" xfId="8" applyFont="1" applyFill="1" applyAlignment="1">
      <alignment vertical="center"/>
    </xf>
    <xf numFmtId="0" fontId="21" fillId="6" borderId="4" xfId="8" applyFont="1" applyFill="1" applyAlignment="1">
      <alignment vertical="center"/>
    </xf>
    <xf numFmtId="0" fontId="21" fillId="6" borderId="4" xfId="8" applyFont="1" applyFill="1" applyAlignment="1">
      <alignment horizontal="center" vertical="center"/>
    </xf>
    <xf numFmtId="0" fontId="21" fillId="7" borderId="31" xfId="8" applyFont="1" applyFill="1" applyBorder="1" applyAlignment="1">
      <alignment horizontal="center" vertical="center" wrapText="1"/>
    </xf>
    <xf numFmtId="0" fontId="21" fillId="7" borderId="32" xfId="8" applyFont="1" applyFill="1" applyBorder="1" applyAlignment="1">
      <alignment vertical="center"/>
    </xf>
    <xf numFmtId="0" fontId="21" fillId="7" borderId="33" xfId="8" applyFont="1" applyFill="1" applyBorder="1" applyAlignment="1">
      <alignment vertical="center"/>
    </xf>
    <xf numFmtId="0" fontId="21" fillId="0" borderId="34" xfId="8" applyFont="1" applyBorder="1"/>
    <xf numFmtId="4" fontId="3" fillId="0" borderId="35" xfId="8" applyNumberFormat="1" applyFont="1" applyBorder="1" applyAlignment="1" applyProtection="1">
      <alignment horizontal="center"/>
      <protection locked="0"/>
    </xf>
    <xf numFmtId="0" fontId="21" fillId="7" borderId="36" xfId="8" applyFont="1" applyFill="1" applyBorder="1"/>
    <xf numFmtId="4" fontId="3" fillId="7" borderId="37" xfId="8" applyNumberFormat="1" applyFont="1" applyFill="1" applyBorder="1" applyAlignment="1" applyProtection="1">
      <alignment horizontal="center"/>
      <protection locked="0"/>
    </xf>
    <xf numFmtId="0" fontId="21" fillId="0" borderId="36" xfId="8" applyFont="1" applyBorder="1"/>
    <xf numFmtId="4" fontId="3" fillId="0" borderId="37" xfId="8" applyNumberFormat="1" applyFont="1" applyBorder="1" applyAlignment="1" applyProtection="1">
      <alignment horizontal="center"/>
      <protection locked="0"/>
    </xf>
    <xf numFmtId="4" fontId="3" fillId="7" borderId="37" xfId="8" applyNumberFormat="1" applyFont="1" applyFill="1" applyBorder="1" applyAlignment="1">
      <alignment horizontal="center"/>
    </xf>
    <xf numFmtId="0" fontId="3" fillId="0" borderId="36" xfId="8" applyFont="1" applyBorder="1" applyAlignment="1">
      <alignment horizontal="left"/>
    </xf>
    <xf numFmtId="0" fontId="3" fillId="7" borderId="36" xfId="8" applyFont="1" applyFill="1" applyBorder="1" applyAlignment="1">
      <alignment horizontal="left"/>
    </xf>
    <xf numFmtId="0" fontId="21" fillId="0" borderId="38" xfId="8" applyFont="1" applyBorder="1" applyAlignment="1">
      <alignment wrapText="1"/>
    </xf>
    <xf numFmtId="39" fontId="21" fillId="0" borderId="39" xfId="8" applyNumberFormat="1" applyFont="1" applyBorder="1" applyAlignment="1">
      <alignment horizontal="center" vertical="center"/>
    </xf>
    <xf numFmtId="0" fontId="21" fillId="0" borderId="38" xfId="8" applyFont="1" applyBorder="1"/>
    <xf numFmtId="0" fontId="21" fillId="0" borderId="39" xfId="8" applyFont="1" applyBorder="1" applyAlignment="1">
      <alignment horizontal="center"/>
    </xf>
    <xf numFmtId="0" fontId="16" fillId="0" borderId="4" xfId="8" applyFont="1" applyAlignment="1">
      <alignment horizontal="center" vertical="center" wrapText="1"/>
    </xf>
    <xf numFmtId="0" fontId="16" fillId="0" borderId="39" xfId="8" applyFont="1" applyBorder="1" applyAlignment="1">
      <alignment horizontal="center" vertical="center" wrapText="1"/>
    </xf>
    <xf numFmtId="0" fontId="16" fillId="6" borderId="4" xfId="8" applyFont="1" applyFill="1"/>
    <xf numFmtId="0" fontId="16" fillId="6" borderId="4" xfId="8" applyFont="1" applyFill="1" applyAlignment="1">
      <alignment horizontal="center" vertical="center" wrapText="1"/>
    </xf>
    <xf numFmtId="4" fontId="3" fillId="8" borderId="37" xfId="8" applyNumberFormat="1" applyFont="1" applyFill="1" applyBorder="1" applyAlignment="1" applyProtection="1">
      <alignment horizontal="center"/>
      <protection locked="0"/>
    </xf>
    <xf numFmtId="44" fontId="0" fillId="0" borderId="0" xfId="0" applyNumberFormat="1"/>
    <xf numFmtId="43" fontId="0" fillId="0" borderId="0" xfId="1" applyFont="1"/>
    <xf numFmtId="43" fontId="0" fillId="0" borderId="0" xfId="0" applyNumberFormat="1"/>
    <xf numFmtId="0" fontId="7" fillId="0" borderId="12" xfId="0" applyFont="1" applyBorder="1" applyAlignment="1">
      <alignment horizontal="center" vertical="center" wrapText="1"/>
    </xf>
    <xf numFmtId="44" fontId="7" fillId="0" borderId="11" xfId="2" applyFont="1" applyFill="1" applyBorder="1" applyAlignment="1">
      <alignment horizontal="right" vertical="center" wrapText="1"/>
    </xf>
    <xf numFmtId="44" fontId="7" fillId="0" borderId="11" xfId="2" applyFont="1" applyFill="1" applyBorder="1" applyAlignment="1">
      <alignment horizontal="left" vertical="center" wrapText="1"/>
    </xf>
    <xf numFmtId="44" fontId="7" fillId="0" borderId="11" xfId="0" applyNumberFormat="1" applyFont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right" vertical="center" wrapText="1"/>
    </xf>
    <xf numFmtId="4" fontId="7" fillId="2" borderId="12" xfId="0" applyNumberFormat="1" applyFont="1" applyFill="1" applyBorder="1" applyAlignment="1">
      <alignment horizontal="right" vertical="center" wrapText="1"/>
    </xf>
    <xf numFmtId="0" fontId="11" fillId="0" borderId="0" xfId="0" applyFont="1"/>
    <xf numFmtId="43" fontId="11" fillId="0" borderId="0" xfId="0" applyNumberFormat="1" applyFont="1"/>
    <xf numFmtId="0" fontId="6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12" xfId="0" applyFont="1" applyFill="1" applyBorder="1" applyAlignment="1">
      <alignment horizontal="left" vertical="center" wrapText="1"/>
    </xf>
    <xf numFmtId="164" fontId="6" fillId="3" borderId="12" xfId="0" applyNumberFormat="1" applyFont="1" applyFill="1" applyBorder="1" applyAlignment="1">
      <alignment horizontal="right" vertical="center" wrapText="1"/>
    </xf>
    <xf numFmtId="0" fontId="6" fillId="3" borderId="12" xfId="0" applyFont="1" applyFill="1" applyBorder="1" applyAlignment="1">
      <alignment horizontal="right" vertical="center" wrapText="1"/>
    </xf>
    <xf numFmtId="164" fontId="7" fillId="0" borderId="12" xfId="0" applyNumberFormat="1" applyFont="1" applyBorder="1" applyAlignment="1">
      <alignment horizontal="right" vertical="center" wrapText="1"/>
    </xf>
    <xf numFmtId="4" fontId="7" fillId="0" borderId="12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2" fillId="0" borderId="41" xfId="0" applyFont="1" applyBorder="1"/>
    <xf numFmtId="0" fontId="2" fillId="0" borderId="43" xfId="0" applyFont="1" applyBorder="1"/>
    <xf numFmtId="0" fontId="4" fillId="2" borderId="40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2" borderId="48" xfId="0" applyFont="1" applyFill="1" applyBorder="1" applyAlignment="1">
      <alignment horizontal="right" vertical="top" wrapText="1"/>
    </xf>
    <xf numFmtId="0" fontId="6" fillId="3" borderId="49" xfId="0" applyFont="1" applyFill="1" applyBorder="1" applyAlignment="1">
      <alignment horizontal="center" vertical="center" wrapText="1"/>
    </xf>
    <xf numFmtId="4" fontId="6" fillId="3" borderId="50" xfId="0" applyNumberFormat="1" applyFont="1" applyFill="1" applyBorder="1" applyAlignment="1">
      <alignment horizontal="right" vertical="center" wrapText="1"/>
    </xf>
    <xf numFmtId="0" fontId="7" fillId="0" borderId="49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/>
    </xf>
    <xf numFmtId="44" fontId="7" fillId="0" borderId="50" xfId="2" applyFont="1" applyFill="1" applyBorder="1" applyAlignment="1">
      <alignment horizontal="right" vertical="center" wrapText="1"/>
    </xf>
    <xf numFmtId="0" fontId="6" fillId="3" borderId="51" xfId="0" applyFont="1" applyFill="1" applyBorder="1" applyAlignment="1">
      <alignment horizontal="center" vertical="center" wrapText="1"/>
    </xf>
    <xf numFmtId="4" fontId="6" fillId="3" borderId="52" xfId="0" applyNumberFormat="1" applyFont="1" applyFill="1" applyBorder="1" applyAlignment="1">
      <alignment horizontal="right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4" fontId="7" fillId="2" borderId="52" xfId="0" applyNumberFormat="1" applyFont="1" applyFill="1" applyBorder="1" applyAlignment="1">
      <alignment horizontal="right" vertical="center" wrapText="1"/>
    </xf>
    <xf numFmtId="0" fontId="7" fillId="4" borderId="40" xfId="0" applyFont="1" applyFill="1" applyBorder="1" applyAlignment="1">
      <alignment horizontal="left" vertical="top" wrapText="1"/>
    </xf>
    <xf numFmtId="4" fontId="7" fillId="4" borderId="44" xfId="0" applyNumberFormat="1" applyFont="1" applyFill="1" applyBorder="1" applyAlignment="1">
      <alignment horizontal="right" vertical="top" wrapText="1"/>
    </xf>
    <xf numFmtId="0" fontId="7" fillId="4" borderId="4" xfId="0" applyFont="1" applyFill="1" applyBorder="1" applyAlignment="1">
      <alignment horizontal="right" vertical="top" wrapText="1"/>
    </xf>
    <xf numFmtId="0" fontId="8" fillId="4" borderId="40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horizontal="left" vertical="top"/>
    </xf>
    <xf numFmtId="164" fontId="8" fillId="4" borderId="44" xfId="0" applyNumberFormat="1" applyFont="1" applyFill="1" applyBorder="1" applyAlignment="1">
      <alignment horizontal="center" vertical="top" wrapText="1"/>
    </xf>
    <xf numFmtId="0" fontId="2" fillId="5" borderId="40" xfId="0" applyFont="1" applyFill="1" applyBorder="1"/>
    <xf numFmtId="0" fontId="2" fillId="5" borderId="4" xfId="0" applyFont="1" applyFill="1" applyBorder="1"/>
    <xf numFmtId="0" fontId="8" fillId="4" borderId="13" xfId="0" applyFont="1" applyFill="1" applyBorder="1" applyAlignment="1">
      <alignment horizontal="left" vertical="top"/>
    </xf>
    <xf numFmtId="0" fontId="8" fillId="4" borderId="13" xfId="0" applyFont="1" applyFill="1" applyBorder="1" applyAlignment="1">
      <alignment horizontal="center" vertical="top" wrapText="1"/>
    </xf>
    <xf numFmtId="164" fontId="8" fillId="4" borderId="53" xfId="0" applyNumberFormat="1" applyFont="1" applyFill="1" applyBorder="1" applyAlignment="1">
      <alignment horizontal="center" vertical="top" wrapText="1"/>
    </xf>
    <xf numFmtId="0" fontId="2" fillId="0" borderId="40" xfId="0" applyFont="1" applyBorder="1"/>
    <xf numFmtId="0" fontId="2" fillId="0" borderId="4" xfId="0" applyFont="1" applyBorder="1"/>
    <xf numFmtId="164" fontId="2" fillId="0" borderId="44" xfId="0" applyNumberFormat="1" applyFont="1" applyBorder="1"/>
    <xf numFmtId="164" fontId="2" fillId="0" borderId="53" xfId="0" applyNumberFormat="1" applyFont="1" applyBorder="1"/>
    <xf numFmtId="0" fontId="2" fillId="0" borderId="54" xfId="0" applyFont="1" applyBorder="1"/>
    <xf numFmtId="0" fontId="2" fillId="0" borderId="55" xfId="0" applyFont="1" applyBorder="1"/>
    <xf numFmtId="0" fontId="4" fillId="0" borderId="55" xfId="0" applyFont="1" applyBorder="1"/>
    <xf numFmtId="164" fontId="4" fillId="0" borderId="56" xfId="0" applyNumberFormat="1" applyFont="1" applyBorder="1"/>
    <xf numFmtId="0" fontId="6" fillId="2" borderId="25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44" fontId="6" fillId="2" borderId="26" xfId="2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9" fontId="6" fillId="2" borderId="12" xfId="0" applyNumberFormat="1" applyFont="1" applyFill="1" applyBorder="1" applyAlignment="1">
      <alignment horizontal="center" vertical="center" wrapText="1"/>
    </xf>
    <xf numFmtId="44" fontId="6" fillId="2" borderId="28" xfId="2" applyFont="1" applyFill="1" applyBorder="1" applyAlignment="1">
      <alignment horizontal="left" vertical="center" wrapText="1"/>
    </xf>
    <xf numFmtId="0" fontId="9" fillId="2" borderId="2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 wrapText="1"/>
    </xf>
    <xf numFmtId="9" fontId="9" fillId="2" borderId="10" xfId="0" applyNumberFormat="1" applyFont="1" applyFill="1" applyBorder="1" applyAlignment="1">
      <alignment horizontal="center" vertical="center" wrapText="1"/>
    </xf>
    <xf numFmtId="44" fontId="9" fillId="2" borderId="30" xfId="0" applyNumberFormat="1" applyFont="1" applyFill="1" applyBorder="1" applyAlignment="1">
      <alignment horizontal="left" vertical="center" wrapText="1"/>
    </xf>
    <xf numFmtId="0" fontId="7" fillId="0" borderId="4" xfId="3" applyFont="1" applyAlignment="1">
      <alignment vertical="center" wrapText="1"/>
    </xf>
    <xf numFmtId="165" fontId="0" fillId="0" borderId="0" xfId="0" applyNumberFormat="1"/>
    <xf numFmtId="0" fontId="7" fillId="0" borderId="12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horizontal="right" vertical="top" wrapText="1"/>
    </xf>
    <xf numFmtId="0" fontId="7" fillId="0" borderId="40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top" wrapText="1"/>
    </xf>
    <xf numFmtId="44" fontId="0" fillId="0" borderId="0" xfId="2" applyFont="1"/>
    <xf numFmtId="0" fontId="24" fillId="0" borderId="0" xfId="0" applyFont="1"/>
    <xf numFmtId="43" fontId="24" fillId="0" borderId="0" xfId="0" applyNumberFormat="1" applyFont="1"/>
    <xf numFmtId="2" fontId="7" fillId="0" borderId="11" xfId="0" applyNumberFormat="1" applyFont="1" applyBorder="1" applyAlignment="1">
      <alignment horizontal="right" vertical="center" wrapText="1"/>
    </xf>
    <xf numFmtId="2" fontId="7" fillId="2" borderId="12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top" wrapText="1"/>
    </xf>
    <xf numFmtId="0" fontId="3" fillId="0" borderId="7" xfId="0" applyFont="1" applyBorder="1"/>
    <xf numFmtId="0" fontId="3" fillId="0" borderId="46" xfId="0" applyFont="1" applyBorder="1"/>
    <xf numFmtId="0" fontId="4" fillId="2" borderId="40" xfId="0" applyFont="1" applyFill="1" applyBorder="1" applyAlignment="1">
      <alignment horizontal="center" wrapText="1"/>
    </xf>
    <xf numFmtId="0" fontId="3" fillId="0" borderId="4" xfId="0" applyFont="1" applyBorder="1"/>
    <xf numFmtId="0" fontId="3" fillId="0" borderId="44" xfId="0" applyFont="1" applyBorder="1"/>
    <xf numFmtId="0" fontId="4" fillId="2" borderId="45" xfId="0" applyFont="1" applyFill="1" applyBorder="1" applyAlignment="1">
      <alignment horizontal="left" vertical="top" wrapText="1"/>
    </xf>
    <xf numFmtId="0" fontId="3" fillId="0" borderId="47" xfId="0" applyFont="1" applyBorder="1"/>
    <xf numFmtId="0" fontId="4" fillId="2" borderId="5" xfId="0" applyFont="1" applyFill="1" applyBorder="1" applyAlignment="1">
      <alignment horizontal="left" vertical="top" wrapText="1"/>
    </xf>
    <xf numFmtId="0" fontId="3" fillId="0" borderId="9" xfId="0" applyFont="1" applyBorder="1"/>
    <xf numFmtId="0" fontId="4" fillId="2" borderId="5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right" vertical="top" wrapText="1"/>
    </xf>
    <xf numFmtId="0" fontId="3" fillId="0" borderId="8" xfId="0" applyFont="1" applyBorder="1"/>
    <xf numFmtId="0" fontId="25" fillId="0" borderId="57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3" fillId="0" borderId="42" xfId="0" applyFont="1" applyBorder="1"/>
    <xf numFmtId="0" fontId="4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wrapText="1"/>
    </xf>
    <xf numFmtId="0" fontId="3" fillId="0" borderId="3" xfId="0" applyFont="1" applyBorder="1"/>
    <xf numFmtId="0" fontId="3" fillId="0" borderId="20" xfId="0" applyFont="1" applyBorder="1"/>
    <xf numFmtId="0" fontId="4" fillId="2" borderId="22" xfId="0" applyFont="1" applyFill="1" applyBorder="1" applyAlignment="1">
      <alignment horizontal="center" vertical="top" wrapText="1"/>
    </xf>
    <xf numFmtId="0" fontId="3" fillId="0" borderId="24" xfId="0" applyFont="1" applyBorder="1"/>
    <xf numFmtId="0" fontId="4" fillId="2" borderId="21" xfId="0" applyFont="1" applyFill="1" applyBorder="1" applyAlignment="1">
      <alignment horizontal="left" vertical="top" wrapText="1"/>
    </xf>
    <xf numFmtId="0" fontId="3" fillId="0" borderId="23" xfId="0" applyFont="1" applyBorder="1"/>
    <xf numFmtId="0" fontId="19" fillId="6" borderId="4" xfId="8" applyFont="1" applyFill="1" applyAlignment="1">
      <alignment horizontal="center" vertical="center"/>
    </xf>
    <xf numFmtId="0" fontId="18" fillId="6" borderId="4" xfId="8" applyFont="1" applyFill="1" applyAlignment="1">
      <alignment horizontal="center" vertical="center"/>
    </xf>
    <xf numFmtId="0" fontId="1" fillId="0" borderId="4" xfId="8" applyAlignment="1">
      <alignment vertical="center"/>
    </xf>
    <xf numFmtId="0" fontId="18" fillId="0" borderId="4" xfId="8" applyFont="1" applyAlignment="1">
      <alignment horizontal="center" vertical="center"/>
    </xf>
    <xf numFmtId="0" fontId="19" fillId="6" borderId="4" xfId="8" applyFont="1" applyFill="1" applyAlignment="1">
      <alignment horizontal="center" vertical="center" wrapText="1"/>
    </xf>
    <xf numFmtId="0" fontId="21" fillId="7" borderId="31" xfId="8" applyFont="1" applyFill="1" applyBorder="1" applyAlignment="1">
      <alignment horizontal="center" vertical="center"/>
    </xf>
    <xf numFmtId="0" fontId="21" fillId="7" borderId="32" xfId="8" applyFont="1" applyFill="1" applyBorder="1" applyAlignment="1">
      <alignment horizontal="center" vertical="center"/>
    </xf>
    <xf numFmtId="0" fontId="21" fillId="7" borderId="33" xfId="8" applyFont="1" applyFill="1" applyBorder="1" applyAlignment="1">
      <alignment horizontal="center" vertical="center"/>
    </xf>
    <xf numFmtId="0" fontId="3" fillId="5" borderId="40" xfId="8" applyFont="1" applyFill="1" applyBorder="1" applyAlignment="1">
      <alignment horizontal="justify" vertical="center" wrapText="1"/>
    </xf>
    <xf numFmtId="0" fontId="3" fillId="5" borderId="4" xfId="8" applyFont="1" applyFill="1" applyAlignment="1">
      <alignment horizontal="justify" vertical="center" wrapText="1"/>
    </xf>
    <xf numFmtId="0" fontId="1" fillId="0" borderId="4" xfId="8" applyAlignment="1">
      <alignment horizontal="justify" vertical="center"/>
    </xf>
    <xf numFmtId="0" fontId="4" fillId="8" borderId="55" xfId="0" applyFont="1" applyFill="1" applyBorder="1"/>
    <xf numFmtId="164" fontId="4" fillId="8" borderId="56" xfId="0" applyNumberFormat="1" applyFont="1" applyFill="1" applyBorder="1"/>
    <xf numFmtId="0" fontId="11" fillId="0" borderId="4" xfId="0" applyFont="1" applyBorder="1" applyAlignment="1">
      <alignment horizontal="center"/>
    </xf>
  </cellXfs>
  <cellStyles count="9">
    <cellStyle name="Hiperlink 3 2" xfId="5" xr:uid="{5E64C712-9FCA-42DB-AA3D-4C7A356E0ABF}"/>
    <cellStyle name="Moeda" xfId="2" builtinId="4"/>
    <cellStyle name="Normal" xfId="0" builtinId="0"/>
    <cellStyle name="Normal 2" xfId="3" xr:uid="{AAE18630-5141-4269-8CCD-3DE799614EF0}"/>
    <cellStyle name="Normal 3" xfId="6" xr:uid="{628418BF-F5ED-4418-960C-CB7A35222DFC}"/>
    <cellStyle name="Normal 4" xfId="8" xr:uid="{1CEC055A-0534-490D-9B15-998CAFC034A5}"/>
    <cellStyle name="Porcentagem 2" xfId="4" xr:uid="{B91E3EC1-61D7-4D91-99D7-E9CA5AD209FD}"/>
    <cellStyle name="Vírgula" xfId="1" builtinId="3"/>
    <cellStyle name="Vírgula 2" xfId="7" xr:uid="{D68E1F24-13B7-4963-BF20-84CC2E689304}"/>
  </cellStyles>
  <dxfs count="8">
    <dxf>
      <font>
        <b/>
        <i val="0"/>
        <condense val="0"/>
        <extend val="0"/>
        <color indexed="10"/>
      </font>
      <fill>
        <patternFill>
          <bgColor indexed="34"/>
        </patternFill>
      </fill>
    </dxf>
    <dxf>
      <font>
        <b/>
        <i val="0"/>
        <condense val="0"/>
        <extend val="0"/>
        <color auto="1"/>
      </font>
      <fill>
        <patternFill patternType="solid">
          <bgColor theme="0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indexed="34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solid">
          <bgColor indexed="44"/>
        </patternFill>
      </fill>
    </dxf>
    <dxf>
      <font>
        <b/>
        <i val="0"/>
        <condense val="0"/>
        <extend val="0"/>
        <color auto="1"/>
      </font>
      <fill>
        <patternFill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  <fill>
        <patternFill>
          <bgColor indexed="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63" Type="http://customschemas.google.com/relationships/workbookmetadata" Target="metadata"/><Relationship Id="rId68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71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66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64" Type="http://schemas.openxmlformats.org/officeDocument/2006/relationships/theme" Target="theme/theme1.xml"/><Relationship Id="rId69" Type="http://schemas.microsoft.com/office/2022/10/relationships/richValueRel" Target="richData/richValueRel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microsoft.com/office/2017/06/relationships/rdRichValue" Target="richData/rdrichvalue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67" Type="http://schemas.openxmlformats.org/officeDocument/2006/relationships/sheetMetadata" Target="metadata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7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5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/Relationships>
</file>

<file path=xl/ctrlProps/ctrlProp1.xml><?xml version="1.0" encoding="utf-8"?>
<formControlPr xmlns="http://schemas.microsoft.com/office/spreadsheetml/2009/9/main" objectType="Radio" checked="Checked" firstButton="1" fmlaLink="C22" lockText="1"/>
</file>

<file path=xl/ctrlProps/ctrlProp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0</xdr:rowOff>
    </xdr:from>
    <xdr:to>
      <xdr:col>2</xdr:col>
      <xdr:colOff>0</xdr:colOff>
      <xdr:row>17</xdr:row>
      <xdr:rowOff>0</xdr:rowOff>
    </xdr:to>
    <xdr:sp macro="" textlink="">
      <xdr:nvSpPr>
        <xdr:cNvPr id="2" name="Text Box 7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66700" y="4160520"/>
          <a:ext cx="195834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ELETROSUL CENTRAIS ELÉTRICAS S. A.</a:t>
          </a:r>
        </a:p>
        <a:p>
          <a:pPr algn="l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R. Dep. Antônio Edu Vieira, 999, Pantanal – CEP 88.040-901 – Florianópolis – SC – Fone:(48) 3231-7136 – Fax:(48) 3234-8950</a:t>
          </a:r>
        </a:p>
        <a:p>
          <a:pPr algn="l" rtl="0">
            <a:defRPr sz="1000"/>
          </a:pPr>
          <a:endParaRPr lang="pt-B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7</xdr:row>
          <xdr:rowOff>57150</xdr:rowOff>
        </xdr:from>
        <xdr:to>
          <xdr:col>4</xdr:col>
          <xdr:colOff>962025</xdr:colOff>
          <xdr:row>11</xdr:row>
          <xdr:rowOff>161925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6600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23</xdr:row>
          <xdr:rowOff>66675</xdr:rowOff>
        </xdr:from>
        <xdr:to>
          <xdr:col>2</xdr:col>
          <xdr:colOff>1143000</xdr:colOff>
          <xdr:row>24</xdr:row>
          <xdr:rowOff>9525</xdr:rowOff>
        </xdr:to>
        <xdr:sp macro="" textlink="">
          <xdr:nvSpPr>
            <xdr:cNvPr id="8194" name="Option 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Proponente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23</xdr:row>
          <xdr:rowOff>0</xdr:rowOff>
        </xdr:from>
        <xdr:to>
          <xdr:col>2</xdr:col>
          <xdr:colOff>1762125</xdr:colOff>
          <xdr:row>24</xdr:row>
          <xdr:rowOff>9525</xdr:rowOff>
        </xdr:to>
        <xdr:sp macro="" textlink="">
          <xdr:nvSpPr>
            <xdr:cNvPr id="8195" name="Group Box 3" descr="LP nº 3&#10;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2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LP 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Meus%20documentos\pato2004br262\composi&#231;&#227;opadr&#227;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BR-158%20-%20Km%20141,7%20ao%20271,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Orlando\DNIT\Projetos\Viaduto%20Serra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rlando\DNIT\Projetos\Viaduto%20Serra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Users\Elidiane\AppData\Local\Temp\Rar$DI00.332\Custo%20Mobiliza+&#186;+&#250;o%20e%20Desmobiliza+&#186;+&#250;o%20Rev%201-&#166;%20SEG_48,3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Arquivos_trabalho\Reuni&#227;o%20-%2029.07.10\PROJETO%20B&#193;SICO%20-%20MODELO\Volume%204%20-%20Or&#231;amento%20e%20Plano%20de%20Execu&#231;&#227;o\3%20-%20Demonstrativo%20do%20Or&#231;amento\3.2-Canteiro_e_Manutencao\3.2-Canteiro_e_Manutenca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\d\Backup%20Laercio\PARTI&#199;&#195;O_C\DNIT%20-%20Travessias%20Urbanas\Agua%20Boa\Or&#231;amento%20da%20Minuta%20(Trav%20Urb%20Agua%20Boa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Diversos\PROTOTIPO%20DE%20MEDI&#199;&#195;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%20n&#186;%20300\Planilha%20de%20quantidad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Projetos\Projetos\CODEVASF\Automa&#231;&#227;o%20Itaparica%202011\Projeto%20Caititua%20a%20Lagoas\ZE%20COSTA%202010\PPBR%20O&amp;M%202010\Planilhas%20de%20O%20e%20M%20%20-%20O&amp;M%20PPBR%20vers&#227;o%20final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OCUME~1\LAERCI~1\CONFIG~1\Temp\IM\Custo%20Mobiliza&#231;&#227;o%20e%20Desmobiliza&#231;&#227;o%20Duplica&#231;&#227;o_42,4%20k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aque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ocuments%20and%20Settings\FRANCISCO.ALMEIDA.STRATA\Configura&#231;&#245;es%20locais\Temporary%20Internet%20Files\OLK35\ARQ\PROPOSTA\CMPREORC.XLW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%20MSI/004-CTG01-PB-OC-R0.xlsm" TargetMode="External"/><Relationship Id="rId1" Type="http://schemas.openxmlformats.org/officeDocument/2006/relationships/externalLinkPath" Target="/SE%20MSI/004-CTG01-PB-OC-R0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Projetos\Projetos\CODEVASF\Automa&#231;&#227;o%20Itaparica%202011\Temp\Baixo%20Acara&#250;\Relat&#243;rio%20de%20S&#237;ntese\Relat&#243;rio%20Final%20(Guy)\Planilhas%20Or&#231;amento\Pr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CG-UCD-OR-XXXX-XXX%20Admitindo%20OB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BR-242%20PROJETO%20DOC\Or&#231;amento%201&#186;%20Segm%20Revisado%2013.07.09\Or&#231;amento%20da%20Minuta%20BR-242_(SICRO%20JULHO_09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quivos\Santana%20do%20Piau&#237;\Pt-2006\funasa2006\SAA%20135%20mil\rev01\SAA-Santana-Or&#231;amentoREV01_DM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PSB\Downloads\Proposta%20Finacei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Modelo%20Medi&#231;&#227;o%20(Triunfo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2&#170;%20Medi&#231;&#227;o%20-%20MT%20170%20-%20Juina%20-%20simula&#231;&#227;o%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BB5C48\01%20_%20Orc.%20Gerenciamento%20SantaCatarina%20rev%201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BR-262-PATOJAN07-ANASTACIO-GUAICURUS%20P%20ATUALIZA&#199;&#195;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VERA-05dez2008\BR%20101-ALAGOAS%20-%20FECHAMENTO\BR%20163-PA%20-%20Or&#231;amento%20Final%20(26set)\BR163%20LOTE3%20Or&#231;amento%20Fi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essoal\Duplica&#231;&#227;o_MT\Projeto-executivo\Arquivos\1.Or&#231;amento-B&#193;SICO_BR-163_364_SET_2011_jun_1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MT-170%20(BRASNORTE%20-%20AGRIMAT)\2&#170;%20medi&#231;&#227;o%20Agrima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6FC2155\Pr%20Etap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Projetos\Projetos\CODEVASF\Automa&#231;&#227;o%20Itaparica%202011\temp\PROJETEC\SOUSA\Varzeas%20de%20Sousa\K2%20Varzeas%20de%20Sousa\Pr%20Etapa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kessis.dalapicola/Meus%20documentos/01%20-%20CODEVASF/01-An&#225;lise%20na%20AD-GCT/Baixio%20de%20Irec&#234;-BA/Montagem%20ELETROMEC&#194;NICA%20-%20Etapa%20Ib/An&#225;lise%20de%202011/Plan.%20I,%20IV%20e%20V.xls" TargetMode="External"/><Relationship Id="rId1" Type="http://schemas.openxmlformats.org/officeDocument/2006/relationships/externalLinkPath" Target="/Documents%20and%20Settings/kessis.dalapicola/Meus%20documentos/01%20-%20CODEVASF/01-An&#225;lise%20na%20AD-GCT/Baixio%20de%20Irec&#234;-BA/Montagem%20ELETROMEC&#194;NICA%20-%20Etapa%20Ib/An&#225;lise%20de%202011/Plan.%20I,%20IV%20e%20V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victor.martin\Documents\Diversos\PARECER%20DE%20CUSTOS\Aguadas%20-%20Reforma%20e%20Readequa&#231;&#227;o%20Diversos%20Munic&#237;pios\Planilha%20de%20Aguadas%20-%20Parecer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ive\AD.Barragens\Users\SPO-1146\Desktop\GEST&#195;O%20=%20CODEVASF\1.%20ADITIVO\1&#186;%20REPLANILHAMENTO\PLANILHA%20FINAL\Planilha%20Aditiva%20-%20EIXO%20NORTE%20-%20REPLAN.%2001%20-%20rev%2004.5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ive\AD.GOI\Users\MM\Desktop\Planilha%20NOVO%20SICRO%20-%20MARM%20-%20final%20-%20Projeto%20NOVO%206%20-%20PE%2007-2020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Backup_Gecc\Meus%20documentos\Arquivos\RICARDO\encomind\MT%20170\Documents%20and%20Settings\Encomind\Desktop\Julio\MT-%20170%20JUINA\9&#170;%20Medi&#231;&#227;o%20-%20MT%20170%20Juina%20-%20Oficial-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MT-170%20(BRASNORTE%20-%20AGRIMAT%20100km)\Medi&#231;&#245;es%20Agrimat\Triunfo\Obra\Obra%20n&#186;%20199\2&#170;%20Repactua&#231;&#227;o\4&#170;%20medi&#231;&#227;o%20199%20ap&#243;s%202&#170;%20repactua&#231;&#227;o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AC-JURA\DIR\Tabela%20de%20Consultoria\AVigente\02a%20%20-%20Tabela%20para%20Or&#231;amentos%20de%20Consultoria%20Mens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iversos\PROTOTIPO%20DE%20MEDI&#199;&#195;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C-Jura\DIR\AA%20TRefer&#234;ncia\Ano%202011\01-Jan-11\01%20-%20Assessoria%20Super.%20do%20Cear&#225;\01%20-%20Or&#231;amento%20Assessoria%20SR-%20Cear&#225;%20-%20Mar-1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ACILIO\SharedDocs\Documents%20and%20Settings\OTACILIO_\Meus%20documentos\OR&#199;AMENTOS\SC-487\NATALINA\DNER\Br116_R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1\c\Documents%20and%20Settings\C%20arlos%20%20Machado\My%20Documents\Disco%201\BR-262-MS(3)\Anexos%20PGQ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ARTI&#199;&#195;O_C\Or&#231;amentos%20de%20Projetos\MT-361\CUSTHO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IUNFO\vgrande\2&#170;MED-2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IR_MS\projetopir060lote2\OR&#199;AMENTO_jan0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windows\TEMP\1&#170;%20MED%20PROV%20B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mail-b.uol.com.br\cgi-bin\webmail\ARQUIVOS\OR&#199;AMENTO\Guia%20Lopes%20BR267\OR&#199;AMENTO%20E%20CRONOGRAMA%20GL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mail-b.uol.com.br\cgi-bin\webmail\ARQUIVOS\OR&#199;AMENTO\Resumo_Cronograma_Maracaj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MOTSER (2)"/>
      <sheetName val="COMPOSIÇÕES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ltoria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HHdQTD"/>
      <sheetName val="IMPROD RESUMO"/>
      <sheetName val="Equipment Attributes"/>
      <sheetName val="ProcessSheet"/>
      <sheetName val="Price Summary"/>
      <sheetName val="HIST_MO_IND_SEMANAS"/>
      <sheetName val="Curva_1_folha"/>
      <sheetName val="HISTOGRAMA-M_O"/>
      <sheetName val="Modelo_Atual_(2)"/>
      <sheetName val="Orc_Pad_Edif_Analítico"/>
      <sheetName val="Orc_Compl_Analítico"/>
      <sheetName val="CNAExRAT"/>
      <sheetName val="List"/>
      <sheetName val="BD2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DePara"/>
      <sheetName val="BANCO IP"/>
      <sheetName val="B"/>
      <sheetName val="Plan1"/>
      <sheetName val="SFM input"/>
      <sheetName val="Look Ups"/>
      <sheetName val="Params"/>
      <sheetName val="Datos"/>
      <sheetName val="BQMPALOC"/>
      <sheetName val="VIZ4"/>
      <sheetName val="VIZ7"/>
      <sheetName val="UZ"/>
      <sheetName val="apoio"/>
      <sheetName val="RI"/>
      <sheetName val="APPLICATION 1"/>
      <sheetName val="ESTIMATE 1"/>
      <sheetName val="JOB COST SUMMARY"/>
      <sheetName val="Operational &amp; Dim Data 1"/>
      <sheetName val="SPARE PARTS"/>
      <sheetName val="Design Criteria 1"/>
      <sheetName val="Operational &amp; Dim Data 2"/>
      <sheetName val="Design Criteria 2"/>
      <sheetName val="Operational &amp; Dim Data 3"/>
      <sheetName val="Design Criteria 3"/>
      <sheetName val="Operational &amp; Dim Data 4"/>
      <sheetName val="Design Criteria 4"/>
      <sheetName val="Cost-Misc.Comp."/>
      <sheetName val="Cost-Fab &amp; Assm"/>
      <sheetName val="Shaft&amp;Brgs"/>
      <sheetName val="SCHEDULE"/>
      <sheetName val="DRAG CONV."/>
      <sheetName val="Elec. Costs"/>
      <sheetName val="Cost-TractorComp."/>
      <sheetName val="Cost-Pans"/>
      <sheetName val="Drop Downs"/>
      <sheetName val="Revision LOG"/>
      <sheetName val="APPLICATION_1"/>
      <sheetName val="ESTIMATE_1"/>
      <sheetName val="JOB_COST_SUMMARY"/>
      <sheetName val="Operational_&amp;_Dim_Data_1"/>
      <sheetName val="SPARE_PARTS"/>
      <sheetName val="Design_Criteria_1"/>
      <sheetName val="Operational_&amp;_Dim_Data_2"/>
      <sheetName val="Design_Criteria_2"/>
      <sheetName val="Operational_&amp;_Dim_Data_3"/>
      <sheetName val="Design_Criteria_3"/>
      <sheetName val="Operational_&amp;_Dim_Data_4"/>
      <sheetName val="Design_Criteria_4"/>
      <sheetName val="Cost-Misc_Comp_"/>
      <sheetName val="Cost-Fab_&amp;_Assm"/>
      <sheetName val="DRAG_CONV_"/>
      <sheetName val="Elec__Costs"/>
      <sheetName val="Cost-TractorComp_"/>
      <sheetName val="Drop_Downs"/>
      <sheetName val="Revision_LOG"/>
      <sheetName val="Curva_1_folha1"/>
      <sheetName val="APPLICATION_11"/>
      <sheetName val="ESTIMATE_11"/>
      <sheetName val="JOB_COST_SUMMARY1"/>
      <sheetName val="Operational_&amp;_Dim_Data_11"/>
      <sheetName val="SPARE_PARTS1"/>
      <sheetName val="Design_Criteria_11"/>
      <sheetName val="Operational_&amp;_Dim_Data_21"/>
      <sheetName val="Design_Criteria_21"/>
      <sheetName val="Operational_&amp;_Dim_Data_31"/>
      <sheetName val="Design_Criteria_31"/>
      <sheetName val="Operational_&amp;_Dim_Data_41"/>
      <sheetName val="Design_Criteria_41"/>
      <sheetName val="Cost-Misc_Comp_1"/>
      <sheetName val="Cost-Fab_&amp;_Assm1"/>
      <sheetName val="DRAG_CONV_1"/>
      <sheetName val="Elec__Costs1"/>
      <sheetName val="Cost-TractorComp_1"/>
      <sheetName val="Drop_Downs1"/>
      <sheetName val="Revision_LOG1"/>
      <sheetName val="HIST_MO_IND_SEMANAS1"/>
      <sheetName val="Modelo_Atual_(2)1"/>
      <sheetName val="HISTOGRAMA-M_O1"/>
      <sheetName val="Painel"/>
      <sheetName val="Informações"/>
      <sheetName val="Qualidade"/>
      <sheetName val="Quantitativo"/>
      <sheetName val="Segurança"/>
      <sheetName val="Cronograma"/>
      <sheetName val="Pilling"/>
      <sheetName val="IEE"/>
      <sheetName val="Curva IEE - C"/>
      <sheetName val="Curva IEE - M"/>
      <sheetName val="Implatanção"/>
      <sheetName val="Inf. Complementares"/>
      <sheetName val="Curva"/>
      <sheetName val="Mapa Chuvas"/>
      <sheetName val="Críticos"/>
      <sheetName val="Rel. Fot."/>
      <sheetName val="Quantitativo Base"/>
      <sheetName val="Cronog Pessoal Civil"/>
      <sheetName val="Cronog Pessoal Montagem"/>
      <sheetName val="Input"/>
      <sheetName val="Area Livre"/>
      <sheetName val="EAP"/>
      <sheetName val="BD"/>
      <sheetName val="Area Deviation"/>
      <sheetName val="TAB SALÁRIO"/>
      <sheetName val="Principal"/>
      <sheetName val="ATIVOS"/>
      <sheetName val="下拉框数据源"/>
      <sheetName val="分类标准"/>
      <sheetName val="Sheet1"/>
      <sheetName val="成本中心与部门的映射"/>
      <sheetName val="8.2 MD"/>
      <sheetName val="BASE"/>
      <sheetName val="Values"/>
      <sheetName val="Drop Down"/>
      <sheetName val="Data Validation"/>
      <sheetName val="Histograma 502"/>
      <sheetName val="Dados_02"/>
      <sheetName val="Insumos"/>
      <sheetName val="Fig 4-14"/>
      <sheetName val="BASE_GERAL"/>
      <sheetName val="Calendario"/>
      <sheetName val="estgg"/>
      <sheetName val="1"/>
      <sheetName val="input List"/>
      <sheetName val="EAIGESEN"/>
    </sheetNames>
    <sheetDataSet>
      <sheetData sheetId="0" refreshError="1">
        <row r="11">
          <cell r="F11">
            <v>1</v>
          </cell>
        </row>
        <row r="58">
          <cell r="AG58" t="e">
            <v>#DIV/0!</v>
          </cell>
        </row>
        <row r="60">
          <cell r="AE60" t="e">
            <v>#DIV/0!</v>
          </cell>
          <cell r="AF60" t="e">
            <v>#DIV/0!</v>
          </cell>
          <cell r="AG60" t="e">
            <v>#DIV/0!</v>
          </cell>
        </row>
        <row r="62">
          <cell r="AE62" t="e">
            <v>#DIV/0!</v>
          </cell>
          <cell r="AF62" t="e">
            <v>#DIV/0!</v>
          </cell>
          <cell r="AG62" t="e">
            <v>#DIV/0!</v>
          </cell>
        </row>
        <row r="64">
          <cell r="AE64" t="e">
            <v>#DIV/0!</v>
          </cell>
          <cell r="AF64" t="e">
            <v>#DIV/0!</v>
          </cell>
          <cell r="AG64" t="e">
            <v>#DIV/0!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>
        <row r="11">
          <cell r="F11">
            <v>1</v>
          </cell>
        </row>
      </sheetData>
      <sheetData sheetId="59">
        <row r="11">
          <cell r="F11">
            <v>1</v>
          </cell>
        </row>
      </sheetData>
      <sheetData sheetId="60">
        <row r="11">
          <cell r="F11">
            <v>1</v>
          </cell>
        </row>
      </sheetData>
      <sheetData sheetId="61">
        <row r="11">
          <cell r="F11">
            <v>1</v>
          </cell>
        </row>
      </sheetData>
      <sheetData sheetId="62">
        <row r="11">
          <cell r="F11">
            <v>1</v>
          </cell>
        </row>
      </sheetData>
      <sheetData sheetId="63">
        <row r="11">
          <cell r="F11">
            <v>1</v>
          </cell>
        </row>
      </sheetData>
      <sheetData sheetId="64">
        <row r="11">
          <cell r="F11">
            <v>1</v>
          </cell>
        </row>
      </sheetData>
      <sheetData sheetId="65">
        <row r="11">
          <cell r="F11">
            <v>1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>
        <row r="11">
          <cell r="F11">
            <v>1</v>
          </cell>
        </row>
      </sheetData>
      <sheetData sheetId="76">
        <row r="11">
          <cell r="F11">
            <v>1</v>
          </cell>
        </row>
      </sheetData>
      <sheetData sheetId="77">
        <row r="11">
          <cell r="F11">
            <v>1</v>
          </cell>
        </row>
      </sheetData>
      <sheetData sheetId="78">
        <row r="11">
          <cell r="F11">
            <v>1</v>
          </cell>
        </row>
      </sheetData>
      <sheetData sheetId="79">
        <row r="11">
          <cell r="F11">
            <v>1</v>
          </cell>
        </row>
      </sheetData>
      <sheetData sheetId="80">
        <row r="11">
          <cell r="F11">
            <v>1</v>
          </cell>
        </row>
      </sheetData>
      <sheetData sheetId="81">
        <row r="11">
          <cell r="F11">
            <v>1</v>
          </cell>
        </row>
      </sheetData>
      <sheetData sheetId="82">
        <row r="11">
          <cell r="F11">
            <v>1</v>
          </cell>
        </row>
      </sheetData>
      <sheetData sheetId="83">
        <row r="11">
          <cell r="F11">
            <v>1</v>
          </cell>
        </row>
      </sheetData>
      <sheetData sheetId="84">
        <row r="11">
          <cell r="F11">
            <v>1</v>
          </cell>
        </row>
      </sheetData>
      <sheetData sheetId="85">
        <row r="11">
          <cell r="F11">
            <v>1</v>
          </cell>
        </row>
      </sheetData>
      <sheetData sheetId="86">
        <row r="11">
          <cell r="F11">
            <v>1</v>
          </cell>
        </row>
      </sheetData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>
        <row r="11">
          <cell r="F11">
            <v>1</v>
          </cell>
        </row>
      </sheetData>
      <sheetData sheetId="96">
        <row r="11">
          <cell r="F11">
            <v>1</v>
          </cell>
        </row>
      </sheetData>
      <sheetData sheetId="97">
        <row r="11">
          <cell r="F11">
            <v>1</v>
          </cell>
        </row>
      </sheetData>
      <sheetData sheetId="98">
        <row r="11">
          <cell r="F11">
            <v>1</v>
          </cell>
        </row>
      </sheetData>
      <sheetData sheetId="99">
        <row r="11">
          <cell r="F11">
            <v>1</v>
          </cell>
        </row>
      </sheetData>
      <sheetData sheetId="100">
        <row r="11">
          <cell r="F11">
            <v>1</v>
          </cell>
        </row>
      </sheetData>
      <sheetData sheetId="101">
        <row r="11">
          <cell r="F11">
            <v>1</v>
          </cell>
        </row>
      </sheetData>
      <sheetData sheetId="102">
        <row r="11">
          <cell r="F11">
            <v>1</v>
          </cell>
        </row>
      </sheetData>
      <sheetData sheetId="103">
        <row r="11">
          <cell r="F11">
            <v>1</v>
          </cell>
        </row>
      </sheetData>
      <sheetData sheetId="104">
        <row r="11">
          <cell r="F11">
            <v>1</v>
          </cell>
        </row>
      </sheetData>
      <sheetData sheetId="105">
        <row r="11">
          <cell r="F11">
            <v>1</v>
          </cell>
        </row>
      </sheetData>
      <sheetData sheetId="106">
        <row r="11">
          <cell r="F11">
            <v>1</v>
          </cell>
        </row>
      </sheetData>
      <sheetData sheetId="107">
        <row r="11">
          <cell r="F11">
            <v>1</v>
          </cell>
        </row>
      </sheetData>
      <sheetData sheetId="108">
        <row r="11">
          <cell r="F11">
            <v>1</v>
          </cell>
        </row>
      </sheetData>
      <sheetData sheetId="109">
        <row r="11">
          <cell r="F11">
            <v>1</v>
          </cell>
        </row>
      </sheetData>
      <sheetData sheetId="110">
        <row r="11">
          <cell r="F11">
            <v>1</v>
          </cell>
        </row>
      </sheetData>
      <sheetData sheetId="111"/>
      <sheetData sheetId="112"/>
      <sheetData sheetId="113"/>
      <sheetData sheetId="114"/>
      <sheetData sheetId="115"/>
      <sheetData sheetId="116">
        <row r="11">
          <cell r="F11">
            <v>0</v>
          </cell>
        </row>
      </sheetData>
      <sheetData sheetId="117">
        <row r="11">
          <cell r="F11">
            <v>0</v>
          </cell>
        </row>
      </sheetData>
      <sheetData sheetId="118">
        <row r="11">
          <cell r="F11">
            <v>0</v>
          </cell>
        </row>
      </sheetData>
      <sheetData sheetId="119">
        <row r="11">
          <cell r="F11">
            <v>0</v>
          </cell>
        </row>
      </sheetData>
      <sheetData sheetId="120">
        <row r="11">
          <cell r="F11">
            <v>0</v>
          </cell>
        </row>
      </sheetData>
      <sheetData sheetId="121">
        <row r="11">
          <cell r="F11">
            <v>0</v>
          </cell>
        </row>
      </sheetData>
      <sheetData sheetId="122">
        <row r="11">
          <cell r="F11">
            <v>0</v>
          </cell>
        </row>
      </sheetData>
      <sheetData sheetId="123">
        <row r="11">
          <cell r="F11">
            <v>1</v>
          </cell>
        </row>
      </sheetData>
      <sheetData sheetId="124">
        <row r="11">
          <cell r="F11">
            <v>1</v>
          </cell>
        </row>
      </sheetData>
      <sheetData sheetId="125">
        <row r="11">
          <cell r="F11">
            <v>1</v>
          </cell>
        </row>
      </sheetData>
      <sheetData sheetId="126">
        <row r="11">
          <cell r="F11">
            <v>1</v>
          </cell>
        </row>
      </sheetData>
      <sheetData sheetId="127">
        <row r="11">
          <cell r="F11">
            <v>1</v>
          </cell>
        </row>
      </sheetData>
      <sheetData sheetId="128">
        <row r="11">
          <cell r="F11">
            <v>1</v>
          </cell>
        </row>
      </sheetData>
      <sheetData sheetId="129">
        <row r="11">
          <cell r="F11">
            <v>1</v>
          </cell>
        </row>
      </sheetData>
      <sheetData sheetId="130">
        <row r="11">
          <cell r="F11">
            <v>1</v>
          </cell>
        </row>
      </sheetData>
      <sheetData sheetId="131">
        <row r="11">
          <cell r="F11">
            <v>1</v>
          </cell>
        </row>
      </sheetData>
      <sheetData sheetId="132">
        <row r="11">
          <cell r="F11">
            <v>1</v>
          </cell>
        </row>
      </sheetData>
      <sheetData sheetId="133">
        <row r="11">
          <cell r="F11">
            <v>1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11">
          <cell r="F11">
            <v>0</v>
          </cell>
        </row>
      </sheetData>
      <sheetData sheetId="142">
        <row r="11">
          <cell r="F11">
            <v>0</v>
          </cell>
        </row>
      </sheetData>
      <sheetData sheetId="143">
        <row r="11">
          <cell r="F11">
            <v>0</v>
          </cell>
        </row>
      </sheetData>
      <sheetData sheetId="144">
        <row r="11">
          <cell r="F11">
            <v>0</v>
          </cell>
        </row>
      </sheetData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PNV 2008 - V1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ATO"/>
      <sheetName val="TLCB5"/>
      <sheetName val="TLMR"/>
      <sheetName val="MB"/>
      <sheetName val="Mão de Obra"/>
      <sheetName val="CROQUIS"/>
      <sheetName val="p a t o 99 b"/>
      <sheetName val="Página 16"/>
      <sheetName val="Planilha1"/>
      <sheetName val="1.6"/>
      <sheetName val="Proposta"/>
      <sheetName val="Produto 09"/>
      <sheetName val="Produto 10"/>
      <sheetName val="Produto 01"/>
      <sheetName val="Prod. 03A CREMA-CIB"/>
      <sheetName val="Produto Novo - I"/>
      <sheetName val="Contrato Inicial"/>
      <sheetName val="aux"/>
      <sheetName val="CPU's"/>
      <sheetName val="indices caracterizadores"/>
      <sheetName val="Percentual"/>
      <sheetName val="Vínculo"/>
      <sheetName val="BRASIL"/>
      <sheetName val="horário"/>
      <sheetName val="calendário"/>
      <sheetName val="6-Recursos"/>
      <sheetName val="3-Recursos"/>
      <sheetName val="2-Resumo Ct"/>
      <sheetName val="cadastro"/>
      <sheetName val="3- Recursos"/>
      <sheetName val="Subcontratados_Formal"/>
      <sheetName val="precorc.xls"/>
      <sheetName val="Lista Suspensa"/>
      <sheetName val="procedimentos"/>
      <sheetName val="quantidades"/>
      <sheetName val="RESUMO"/>
      <sheetName val="compos1"/>
      <sheetName val="projeto"/>
      <sheetName val="NF 131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>
        <row r="3">
          <cell r="B3">
            <v>0</v>
          </cell>
        </row>
      </sheetData>
      <sheetData sheetId="5">
        <row r="3">
          <cell r="B3">
            <v>0</v>
          </cell>
        </row>
      </sheetData>
      <sheetData sheetId="6">
        <row r="3">
          <cell r="B3">
            <v>0</v>
          </cell>
        </row>
      </sheetData>
      <sheetData sheetId="7">
        <row r="3">
          <cell r="B3">
            <v>85.3199462890625</v>
          </cell>
        </row>
      </sheetData>
      <sheetData sheetId="8">
        <row r="3">
          <cell r="B3">
            <v>0</v>
          </cell>
        </row>
      </sheetData>
      <sheetData sheetId="9">
        <row r="3">
          <cell r="B3">
            <v>85.3199462890625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Orçam. AET"/>
      <sheetName val="Tab. Consultoria-Set-12"/>
      <sheetName val="Calendário"/>
      <sheetName val="1.6"/>
      <sheetName val="Reaproveitamento_de_formas"/>
      <sheetName val="PCOMP-06-11-2006"/>
      <sheetName val="inventário"/>
      <sheetName val="Orçamento Total"/>
      <sheetName val="Percentual"/>
      <sheetName val="IDENTIFICAÇÃO"/>
      <sheetName val="Insumos"/>
      <sheetName val="elétrica"/>
      <sheetName val="MB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ltoria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OBILXDESMOB"/>
      <sheetName val="Transp. Eqpts"/>
      <sheetName val="Mat Asf"/>
      <sheetName val="DMT model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 Canteiro"/>
      <sheetName val="Manutenção"/>
      <sheetName val="Orçamento"/>
      <sheetName val="Mat Asf"/>
      <sheetName val="RESUMO-DVOP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Minuta"/>
      <sheetName val="Resumo"/>
      <sheetName val="Enc Sociais"/>
      <sheetName val="Tabela de Materiais"/>
      <sheetName val="Escala Salarial"/>
      <sheetName val="Tabela de Equip"/>
      <sheetName val="Desmat 0,15"/>
      <sheetName val="DMT 50m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Regula"/>
      <sheetName val="Sub-base"/>
      <sheetName val="Base"/>
      <sheetName val="Transp. casc"/>
      <sheetName val="Imprimação"/>
      <sheetName val="Pintura de Ligação"/>
      <sheetName val="PMF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MFC 05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PVI 03"/>
      <sheetName val="CPV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TCC 01"/>
      <sheetName val="Pass sobre canal"/>
      <sheetName val="Lombada"/>
      <sheetName val="Cx BL tipo A"/>
      <sheetName val="Cx BL tipo A1"/>
      <sheetName val="DEB 01"/>
      <sheetName val="DEB 04"/>
      <sheetName val="DEB 05"/>
      <sheetName val="DEB 07"/>
      <sheetName val="DES 01"/>
      <sheetName val="DES 03"/>
      <sheetName val="DEB 08"/>
      <sheetName val="Cerca"/>
      <sheetName val="Hidrossem"/>
      <sheetName val="Ench Cant Cent"/>
      <sheetName val="Enleivamento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CM-30"/>
      <sheetName val="RR-2C"/>
      <sheetName val="Transp_Mat_Bet"/>
      <sheetName val="Transp_RR-2C"/>
      <sheetName val="macro"/>
      <sheetName val="Mat As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RELATÓRIO"/>
      <sheetName val="DMT modelo"/>
      <sheetName val="Quadro Resumo"/>
      <sheetName val="aux"/>
      <sheetName val="Página 16"/>
      <sheetName val="Recuperação da Pista"/>
      <sheetName val="Anual"/>
      <sheetName val="estgg"/>
      <sheetName val="E"/>
      <sheetName val="F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aterro"/>
      <sheetName val="tsd"/>
      <sheetName val="1. Cadastro da LM"/>
      <sheetName val="4. Orçamento FD"/>
      <sheetName val="planilha"/>
      <sheetName val="Prod. Equip. Mec.1"/>
      <sheetName val="relatório-1ª med."/>
      <sheetName val="DIPRVS12"/>
      <sheetName val="ISSQN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E 1 (3)"/>
      <sheetName val="Memorial descritivo (2)"/>
      <sheetName val="RESUMO-DVOP (2)"/>
      <sheetName val="Aditivo DVOP"/>
      <sheetName val="Aditivo DVOP (2)"/>
      <sheetName val="Aditivo DVOP (4)"/>
      <sheetName val="Resumo Aditivo"/>
      <sheetName val="RESUMO"/>
      <sheetName val="Cronograma"/>
      <sheetName val="Leis sociais"/>
      <sheetName val="Plan2"/>
      <sheetName val="LOTE 1"/>
      <sheetName val="RELATÓRIO"/>
      <sheetName val="RESUMO-DVOP"/>
      <sheetName val="REAJU"/>
      <sheetName val="Crono Físico-Financeiro"/>
      <sheetName val="Plan3"/>
      <sheetName val="Memorial descritivo"/>
      <sheetName val="LOTE 1 (2)"/>
      <sheetName val="Desmat 0,15"/>
      <sheetName val="RESUMO_DV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de pessoal "/>
      <sheetName val="Resumo serv e forn _ AT"/>
      <sheetName val="1-Orçamento de Instalação"/>
      <sheetName val="1.1.1-Móveis Escritório"/>
      <sheetName val="1.1.2-Instumentos e Ferramentas"/>
      <sheetName val="2.2-Adm Local"/>
      <sheetName val="Orçamento Serviços _ AT"/>
      <sheetName val="Administração"/>
      <sheetName val="Operação"/>
      <sheetName val="Manutenção"/>
      <sheetName val="Manutenção-Subestação"/>
      <sheetName val="Manut_ Subestação "/>
      <sheetName val="Custo Anual de Manut. de Subst."/>
      <sheetName val="3-Material de consumo"/>
      <sheetName val="4.1-Man_serv saz5 "/>
      <sheetName val="4.1A-Comp_Manut_CCivil"/>
      <sheetName val="4.2-Manut_ Canais _ AT"/>
      <sheetName val="4.3-Manut_ Adutoras_ AT"/>
      <sheetName val="4.2A-Comp_serv_saz"/>
      <sheetName val="4.4-Manut_estradas_AT"/>
      <sheetName val="4.4A-Comp_serv_saz_Estradas"/>
      <sheetName val="4.5-Manut_ Drenagem _ AT"/>
      <sheetName val="4.5A-Comp_drenagem"/>
      <sheetName val="5-Orçamento Fornecimento"/>
      <sheetName val="5.1-Veiculos"/>
      <sheetName val="5.2-Máquinas"/>
      <sheetName val="5.3-Peças de Reposição"/>
      <sheetName val="Encargos Sociais"/>
      <sheetName val="BDI Serviços "/>
      <sheetName val="BDI Fornecimento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OBILXDESMOB"/>
      <sheetName val="Transp. Eqpts"/>
      <sheetName val="PE CAVALO"/>
      <sheetName val="RELATÓRIO"/>
      <sheetName val="Quadro DMT"/>
      <sheetName val="Custos Unitari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ef.1-3"/>
      <sheetName val="Coef.4-7"/>
      <sheetName val="Coef.8-9"/>
      <sheetName val="C99"/>
      <sheetName val="M99"/>
      <sheetName val="C00"/>
      <sheetName val="M00"/>
      <sheetName val="C01"/>
      <sheetName val="M01"/>
      <sheetName val="IGPM"/>
      <sheetName val="Valores1"/>
      <sheetName val="Valor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GERA.XLS"/>
      <sheetName val="EQUIPE.XLS"/>
      <sheetName val="PRECORC.XLS"/>
    </sheetNames>
    <sheetDataSet>
      <sheetData sheetId="0" refreshError="1"/>
      <sheetData sheetId="1" refreshError="1"/>
      <sheetData sheetId="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stória"/>
      <sheetName val="DadosdaSE"/>
      <sheetName val="Quadro1ITF"/>
      <sheetName val="Quadro 2 - Orça"/>
      <sheetName val="Quadro 3 BDI"/>
      <sheetName val="Quadro 4 LS"/>
      <sheetName val="Quadro Geral"/>
      <sheetName val="Lista Insumos"/>
      <sheetName val="Sinapi"/>
      <sheetName val="Equipamentos"/>
      <sheetName val="BaseQT"/>
      <sheetName val="DSC01"/>
      <sheetName val="DSC02"/>
      <sheetName val="HH_Projeto"/>
      <sheetName val="HH_Comissionamento"/>
      <sheetName val="LM-Barramento500KV"/>
      <sheetName val="LM-Barramento230KV"/>
      <sheetName val="LM-Barramento138KV"/>
      <sheetName val="LM-Barramento69KV"/>
      <sheetName val="LM-Barramento13_8KV"/>
      <sheetName val="LM-Barra_Concess13_8KV"/>
      <sheetName val="LM-Terciario13_8KV"/>
      <sheetName val="LM-Fechamento Delta13_8KV"/>
      <sheetName val="LM-Barramento11_9KV"/>
      <sheetName val="LM-Malha"/>
      <sheetName val="LM-Eletrodutos"/>
      <sheetName val="LM-Iluminação"/>
      <sheetName val="LM-Aterra Reles"/>
      <sheetName val="LM-Aterra Comando"/>
      <sheetName val="LM-Elet Comando"/>
      <sheetName val="LM-Elet Guarita"/>
      <sheetName val="LM-Elet GMG"/>
      <sheetName val="LM-Elet Reles"/>
      <sheetName val="LM-QuadroDistribuição"/>
      <sheetName val="LM-Hidro Guarita"/>
      <sheetName val="LM-Hidro Comando"/>
      <sheetName val="LM-TeleDados Comando"/>
      <sheetName val="LM-TeleDados Reles"/>
      <sheetName val="LM-TeleDados Guarita"/>
      <sheetName val="LM-Estrutura Pmoldados"/>
      <sheetName val="Agenda"/>
      <sheetName val="Plan1"/>
    </sheetNames>
    <sheetDataSet>
      <sheetData sheetId="0"/>
      <sheetData sheetId="1">
        <row r="11">
          <cell r="B11" t="str">
            <v>ITF</v>
          </cell>
          <cell r="D11">
            <v>7238</v>
          </cell>
          <cell r="G11" t="str">
            <v>ITF-004-CTG01-PB-OC-002-2018</v>
          </cell>
        </row>
        <row r="14">
          <cell r="G14" t="str">
            <v>IMPLANTAÇÃO DO 5° Transformador 230-69 kV – 100 MVA</v>
          </cell>
        </row>
        <row r="18">
          <cell r="C18" t="str">
            <v>ORÇAMENTO BÁSICO</v>
          </cell>
        </row>
        <row r="22">
          <cell r="B22" t="str">
            <v xml:space="preserve">CAMPINA GRANDE II </v>
          </cell>
        </row>
        <row r="25">
          <cell r="C25" t="str">
            <v xml:space="preserve">CAMPINA GRANDE </v>
          </cell>
        </row>
        <row r="29">
          <cell r="B29" t="str">
            <v>JOÃO PESSOA</v>
          </cell>
          <cell r="I29">
            <v>132</v>
          </cell>
        </row>
        <row r="36">
          <cell r="D36">
            <v>0.27789999999999998</v>
          </cell>
          <cell r="I36">
            <v>4.4999999999999998E-2</v>
          </cell>
        </row>
      </sheetData>
      <sheetData sheetId="2">
        <row r="935">
          <cell r="K935">
            <v>0</v>
          </cell>
          <cell r="L935">
            <v>0</v>
          </cell>
          <cell r="M935" t="e">
            <v>#VALUE!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</row>
      </sheetData>
      <sheetData sheetId="3">
        <row r="72">
          <cell r="H72">
            <v>34516.199999999997</v>
          </cell>
        </row>
        <row r="75">
          <cell r="H75">
            <v>44108.25</v>
          </cell>
        </row>
        <row r="139">
          <cell r="H139">
            <v>26814.66</v>
          </cell>
        </row>
        <row r="203">
          <cell r="H203">
            <v>2301.54</v>
          </cell>
        </row>
        <row r="264">
          <cell r="H264">
            <v>61047.27</v>
          </cell>
        </row>
        <row r="267">
          <cell r="H267">
            <v>78012.31</v>
          </cell>
        </row>
        <row r="331">
          <cell r="H331">
            <v>3404.28</v>
          </cell>
        </row>
        <row r="392">
          <cell r="H392">
            <v>4866.5</v>
          </cell>
        </row>
        <row r="395">
          <cell r="H395">
            <v>6218.9</v>
          </cell>
        </row>
        <row r="456">
          <cell r="H456">
            <v>7365.49</v>
          </cell>
        </row>
        <row r="459">
          <cell r="H459">
            <v>9412.36</v>
          </cell>
        </row>
        <row r="503">
          <cell r="H503">
            <v>17579.86</v>
          </cell>
        </row>
        <row r="520">
          <cell r="H520">
            <v>42026.41</v>
          </cell>
        </row>
        <row r="523">
          <cell r="H523">
            <v>53705.55</v>
          </cell>
        </row>
        <row r="567">
          <cell r="H567">
            <v>9622.5400000000009</v>
          </cell>
        </row>
        <row r="584">
          <cell r="H584">
            <v>23003.64</v>
          </cell>
        </row>
        <row r="587">
          <cell r="H587">
            <v>29396.35</v>
          </cell>
        </row>
        <row r="631">
          <cell r="H631">
            <v>30100.02</v>
          </cell>
        </row>
        <row r="648">
          <cell r="H648">
            <v>71957.100000000006</v>
          </cell>
        </row>
        <row r="651">
          <cell r="H651">
            <v>91953.98</v>
          </cell>
        </row>
        <row r="712">
          <cell r="H712">
            <v>209349.36</v>
          </cell>
        </row>
        <row r="715">
          <cell r="H715">
            <v>267527.55</v>
          </cell>
        </row>
        <row r="776">
          <cell r="H776">
            <v>887.72</v>
          </cell>
        </row>
        <row r="779">
          <cell r="H779">
            <v>1134.42</v>
          </cell>
        </row>
        <row r="840">
          <cell r="H840">
            <v>887.72</v>
          </cell>
        </row>
        <row r="843">
          <cell r="H843">
            <v>887.72</v>
          </cell>
        </row>
        <row r="904">
          <cell r="H904">
            <v>477.38</v>
          </cell>
        </row>
        <row r="907">
          <cell r="H907">
            <v>610.04</v>
          </cell>
        </row>
        <row r="968">
          <cell r="H968">
            <v>188.1</v>
          </cell>
        </row>
        <row r="971">
          <cell r="H971">
            <v>188.1</v>
          </cell>
        </row>
        <row r="1032">
          <cell r="H1032">
            <v>77.430000000000007</v>
          </cell>
        </row>
        <row r="1035">
          <cell r="H1035">
            <v>98.95</v>
          </cell>
        </row>
        <row r="1096">
          <cell r="H1096">
            <v>38.92</v>
          </cell>
        </row>
        <row r="1099">
          <cell r="H1099">
            <v>49.74</v>
          </cell>
        </row>
        <row r="1160">
          <cell r="H1160">
            <v>6.28</v>
          </cell>
        </row>
        <row r="1163">
          <cell r="H1163">
            <v>8.0299999999999994</v>
          </cell>
        </row>
        <row r="1224">
          <cell r="H1224">
            <v>27.9</v>
          </cell>
        </row>
        <row r="1227">
          <cell r="H1227">
            <v>35.65</v>
          </cell>
        </row>
        <row r="1288">
          <cell r="H1288">
            <v>67.92</v>
          </cell>
        </row>
        <row r="1291">
          <cell r="H1291">
            <v>86.79</v>
          </cell>
        </row>
        <row r="1352">
          <cell r="H1352">
            <v>25.07</v>
          </cell>
        </row>
        <row r="1355">
          <cell r="H1355">
            <v>32.04</v>
          </cell>
        </row>
        <row r="1416">
          <cell r="H1416">
            <v>9.16</v>
          </cell>
        </row>
        <row r="1419">
          <cell r="H1419">
            <v>11.71</v>
          </cell>
        </row>
        <row r="1480">
          <cell r="H1480">
            <v>16.059999999999999</v>
          </cell>
        </row>
        <row r="1483">
          <cell r="H1483">
            <v>20.52</v>
          </cell>
        </row>
        <row r="1544">
          <cell r="H1544">
            <v>5.08</v>
          </cell>
        </row>
        <row r="1547">
          <cell r="H1547">
            <v>6.49</v>
          </cell>
        </row>
        <row r="1608">
          <cell r="H1608">
            <v>5.2</v>
          </cell>
        </row>
        <row r="1611">
          <cell r="H1611">
            <v>6.65</v>
          </cell>
        </row>
        <row r="1672">
          <cell r="H1672">
            <v>2451.44</v>
          </cell>
        </row>
        <row r="1675">
          <cell r="H1675">
            <v>3132.7</v>
          </cell>
        </row>
        <row r="1736">
          <cell r="H1736">
            <v>494.88</v>
          </cell>
        </row>
        <row r="1739">
          <cell r="H1739">
            <v>632.41</v>
          </cell>
        </row>
        <row r="1800">
          <cell r="H1800">
            <v>903.57</v>
          </cell>
        </row>
        <row r="1803">
          <cell r="H1803">
            <v>1154.67</v>
          </cell>
        </row>
        <row r="1864">
          <cell r="H1864">
            <v>149.30000000000001</v>
          </cell>
        </row>
        <row r="1867">
          <cell r="H1867">
            <v>190.79</v>
          </cell>
        </row>
        <row r="1928">
          <cell r="H1928">
            <v>198.54</v>
          </cell>
        </row>
        <row r="1931">
          <cell r="H1931">
            <v>253.71</v>
          </cell>
        </row>
        <row r="1992">
          <cell r="H1992">
            <v>241.9</v>
          </cell>
        </row>
        <row r="1995">
          <cell r="H1995">
            <v>309.12</v>
          </cell>
        </row>
        <row r="2056">
          <cell r="H2056">
            <v>0</v>
          </cell>
        </row>
        <row r="2059">
          <cell r="H2059">
            <v>0</v>
          </cell>
        </row>
        <row r="2120">
          <cell r="H2120">
            <v>88.58</v>
          </cell>
        </row>
        <row r="2123">
          <cell r="H2123">
            <v>113.2</v>
          </cell>
        </row>
        <row r="2184">
          <cell r="H2184">
            <v>15.54</v>
          </cell>
        </row>
        <row r="2187">
          <cell r="H2187">
            <v>19.86</v>
          </cell>
        </row>
        <row r="2248">
          <cell r="H2248">
            <v>1036.98</v>
          </cell>
        </row>
        <row r="2251">
          <cell r="H2251">
            <v>1325.16</v>
          </cell>
        </row>
        <row r="2312">
          <cell r="H2312">
            <v>0.54</v>
          </cell>
        </row>
        <row r="2315">
          <cell r="H2315">
            <v>0.69</v>
          </cell>
        </row>
        <row r="2376">
          <cell r="H2376">
            <v>18.2</v>
          </cell>
        </row>
        <row r="2379">
          <cell r="H2379">
            <v>23.26</v>
          </cell>
        </row>
        <row r="2443">
          <cell r="H2443">
            <v>18.2</v>
          </cell>
        </row>
        <row r="2504">
          <cell r="H2504">
            <v>8.61</v>
          </cell>
        </row>
        <row r="2507">
          <cell r="H2507">
            <v>11</v>
          </cell>
        </row>
        <row r="2571">
          <cell r="H2571">
            <v>8.61</v>
          </cell>
        </row>
        <row r="2632">
          <cell r="H2632">
            <v>21.96</v>
          </cell>
        </row>
        <row r="2635">
          <cell r="H2635">
            <v>28.06</v>
          </cell>
        </row>
        <row r="2696">
          <cell r="H2696">
            <v>19.41</v>
          </cell>
        </row>
        <row r="2699">
          <cell r="H2699">
            <v>24.8</v>
          </cell>
        </row>
        <row r="2760">
          <cell r="H2760">
            <v>67.33</v>
          </cell>
        </row>
        <row r="2763">
          <cell r="H2763">
            <v>86.04</v>
          </cell>
        </row>
        <row r="2824">
          <cell r="H2824">
            <v>264.04000000000002</v>
          </cell>
        </row>
        <row r="2827">
          <cell r="H2827">
            <v>337.42</v>
          </cell>
        </row>
        <row r="2888">
          <cell r="H2888">
            <v>8.61</v>
          </cell>
        </row>
        <row r="2891">
          <cell r="H2891">
            <v>11</v>
          </cell>
        </row>
        <row r="2952">
          <cell r="H2952">
            <v>56.53</v>
          </cell>
        </row>
        <row r="2955">
          <cell r="H2955">
            <v>72.239999999999995</v>
          </cell>
        </row>
        <row r="3016">
          <cell r="H3016">
            <v>253.24</v>
          </cell>
        </row>
        <row r="3019">
          <cell r="H3019">
            <v>323.62</v>
          </cell>
        </row>
        <row r="3080">
          <cell r="H3080">
            <v>6.57</v>
          </cell>
        </row>
        <row r="3083">
          <cell r="H3083">
            <v>8.4</v>
          </cell>
        </row>
        <row r="3147">
          <cell r="H3147">
            <v>6.57</v>
          </cell>
        </row>
        <row r="3208">
          <cell r="H3208">
            <v>10.4</v>
          </cell>
        </row>
        <row r="3211">
          <cell r="H3211">
            <v>13.29</v>
          </cell>
        </row>
        <row r="3272">
          <cell r="H3272">
            <v>55.9</v>
          </cell>
        </row>
        <row r="3275">
          <cell r="H3275">
            <v>71.430000000000007</v>
          </cell>
        </row>
        <row r="3336">
          <cell r="H3336">
            <v>77.89</v>
          </cell>
        </row>
        <row r="3339">
          <cell r="H3339">
            <v>99.54</v>
          </cell>
        </row>
        <row r="3400">
          <cell r="H3400">
            <v>453.64</v>
          </cell>
        </row>
        <row r="3403">
          <cell r="H3403">
            <v>579.71</v>
          </cell>
        </row>
        <row r="3464">
          <cell r="H3464">
            <v>81.94</v>
          </cell>
        </row>
        <row r="3467">
          <cell r="H3467">
            <v>104.71</v>
          </cell>
        </row>
        <row r="3528">
          <cell r="H3528">
            <v>4208.09</v>
          </cell>
        </row>
        <row r="3531">
          <cell r="H3531">
            <v>5377.52</v>
          </cell>
        </row>
        <row r="3592">
          <cell r="H3592">
            <v>3265.84</v>
          </cell>
        </row>
        <row r="3595">
          <cell r="H3595">
            <v>4173.42</v>
          </cell>
        </row>
        <row r="3656">
          <cell r="H3656">
            <v>709.15</v>
          </cell>
        </row>
        <row r="3659">
          <cell r="H3659">
            <v>906.22</v>
          </cell>
        </row>
        <row r="3720">
          <cell r="H3720">
            <v>8318.76</v>
          </cell>
        </row>
        <row r="3723">
          <cell r="H3723">
            <v>10630.54</v>
          </cell>
        </row>
        <row r="3784">
          <cell r="H3784">
            <v>1631.76</v>
          </cell>
        </row>
        <row r="3787">
          <cell r="H3787">
            <v>2085.23</v>
          </cell>
        </row>
        <row r="3848">
          <cell r="H3848">
            <v>1608.27</v>
          </cell>
        </row>
        <row r="3851">
          <cell r="H3851">
            <v>2055.21</v>
          </cell>
        </row>
        <row r="3912">
          <cell r="H3912">
            <v>112.47</v>
          </cell>
        </row>
        <row r="3915">
          <cell r="H3915">
            <v>143.72999999999999</v>
          </cell>
        </row>
        <row r="3976">
          <cell r="H3976">
            <v>4.5199999999999996</v>
          </cell>
        </row>
        <row r="3979">
          <cell r="H3979">
            <v>5.78</v>
          </cell>
        </row>
        <row r="4040">
          <cell r="H4040">
            <v>92.86</v>
          </cell>
        </row>
        <row r="4043">
          <cell r="H4043">
            <v>118.67</v>
          </cell>
        </row>
        <row r="4104">
          <cell r="H4104">
            <v>30.37</v>
          </cell>
        </row>
        <row r="4107">
          <cell r="H4107">
            <v>38.81</v>
          </cell>
        </row>
        <row r="4168">
          <cell r="H4168">
            <v>29.74</v>
          </cell>
        </row>
        <row r="4171">
          <cell r="H4171">
            <v>38</v>
          </cell>
        </row>
        <row r="4232">
          <cell r="H4232">
            <v>10.4</v>
          </cell>
        </row>
        <row r="4235">
          <cell r="H4235">
            <v>13.29</v>
          </cell>
        </row>
        <row r="4296">
          <cell r="H4296">
            <v>87.61</v>
          </cell>
        </row>
        <row r="4299">
          <cell r="H4299">
            <v>111.96</v>
          </cell>
        </row>
        <row r="4360">
          <cell r="H4360">
            <v>58.01</v>
          </cell>
        </row>
        <row r="4363">
          <cell r="H4363">
            <v>74.13</v>
          </cell>
        </row>
        <row r="4424">
          <cell r="H4424">
            <v>56.23</v>
          </cell>
        </row>
        <row r="4427">
          <cell r="H4427">
            <v>71.86</v>
          </cell>
        </row>
        <row r="4488">
          <cell r="H4488">
            <v>228.12</v>
          </cell>
        </row>
        <row r="4491">
          <cell r="H4491">
            <v>291.51</v>
          </cell>
        </row>
        <row r="4552">
          <cell r="H4552">
            <v>228.12</v>
          </cell>
        </row>
        <row r="4555">
          <cell r="H4555">
            <v>228.12</v>
          </cell>
        </row>
        <row r="4616">
          <cell r="H4616">
            <v>127.85</v>
          </cell>
        </row>
        <row r="4619">
          <cell r="H4619">
            <v>163.38</v>
          </cell>
        </row>
        <row r="4680">
          <cell r="H4680">
            <v>183.1</v>
          </cell>
        </row>
        <row r="4683">
          <cell r="H4683">
            <v>233.98</v>
          </cell>
        </row>
        <row r="4744">
          <cell r="H4744">
            <v>838.93</v>
          </cell>
        </row>
        <row r="4747">
          <cell r="H4747">
            <v>1072.07</v>
          </cell>
        </row>
        <row r="4808">
          <cell r="H4808">
            <v>838.93</v>
          </cell>
        </row>
        <row r="4811">
          <cell r="H4811">
            <v>838.93</v>
          </cell>
        </row>
        <row r="4872">
          <cell r="H4872">
            <v>4029.53</v>
          </cell>
        </row>
        <row r="4875">
          <cell r="H4875">
            <v>5149.34</v>
          </cell>
        </row>
        <row r="4936">
          <cell r="H4936">
            <v>482.41</v>
          </cell>
        </row>
        <row r="4939">
          <cell r="H4939">
            <v>616.47</v>
          </cell>
        </row>
        <row r="5000">
          <cell r="H5000">
            <v>7201.91</v>
          </cell>
        </row>
        <row r="5003">
          <cell r="H5003">
            <v>9203.32</v>
          </cell>
        </row>
        <row r="5064">
          <cell r="H5064">
            <v>14.55</v>
          </cell>
        </row>
        <row r="5067">
          <cell r="H5067">
            <v>18.59</v>
          </cell>
        </row>
        <row r="5128">
          <cell r="H5128">
            <v>74.11</v>
          </cell>
        </row>
        <row r="5131">
          <cell r="H5131">
            <v>94.71</v>
          </cell>
        </row>
        <row r="5192">
          <cell r="H5192">
            <v>32.53</v>
          </cell>
        </row>
        <row r="5195">
          <cell r="H5195">
            <v>41.57</v>
          </cell>
        </row>
        <row r="5256">
          <cell r="H5256">
            <v>1890.27</v>
          </cell>
        </row>
        <row r="5259">
          <cell r="H5259">
            <v>2415.58</v>
          </cell>
        </row>
        <row r="5320">
          <cell r="H5320">
            <v>321.52</v>
          </cell>
        </row>
        <row r="5323">
          <cell r="H5323">
            <v>410.87</v>
          </cell>
        </row>
        <row r="5384">
          <cell r="H5384">
            <v>378.24</v>
          </cell>
        </row>
        <row r="5387">
          <cell r="H5387">
            <v>483.35</v>
          </cell>
        </row>
        <row r="5448">
          <cell r="H5448">
            <v>152.04</v>
          </cell>
        </row>
        <row r="5451">
          <cell r="H5451">
            <v>194.29</v>
          </cell>
        </row>
        <row r="5512">
          <cell r="H5512">
            <v>400.67</v>
          </cell>
        </row>
        <row r="5515">
          <cell r="H5515">
            <v>512.02</v>
          </cell>
        </row>
        <row r="5576">
          <cell r="H5576">
            <v>3533.2</v>
          </cell>
        </row>
        <row r="5579">
          <cell r="H5579">
            <v>4515.08</v>
          </cell>
        </row>
        <row r="5640">
          <cell r="H5640">
            <v>23.21</v>
          </cell>
        </row>
        <row r="5643">
          <cell r="H5643">
            <v>29.66</v>
          </cell>
        </row>
        <row r="5704">
          <cell r="H5704">
            <v>4731.6099999999997</v>
          </cell>
        </row>
        <row r="5707">
          <cell r="H5707">
            <v>6046.52</v>
          </cell>
        </row>
        <row r="5768">
          <cell r="H5768">
            <v>3500</v>
          </cell>
        </row>
        <row r="5771">
          <cell r="H5771">
            <v>4472.6499999999996</v>
          </cell>
        </row>
        <row r="5832">
          <cell r="H5832">
            <v>6.56</v>
          </cell>
        </row>
        <row r="5835">
          <cell r="H5835">
            <v>8.3800000000000008</v>
          </cell>
        </row>
        <row r="5896">
          <cell r="H5896">
            <v>15.18</v>
          </cell>
        </row>
        <row r="5899">
          <cell r="H5899">
            <v>19.399999999999999</v>
          </cell>
        </row>
        <row r="5960">
          <cell r="H5960">
            <v>13.13</v>
          </cell>
        </row>
        <row r="5963">
          <cell r="H5963">
            <v>16.78</v>
          </cell>
        </row>
        <row r="6024">
          <cell r="H6024">
            <v>13.63</v>
          </cell>
        </row>
        <row r="6027">
          <cell r="H6027">
            <v>17.420000000000002</v>
          </cell>
        </row>
        <row r="6088">
          <cell r="H6088">
            <v>16.16</v>
          </cell>
        </row>
        <row r="6091">
          <cell r="H6091">
            <v>20.65</v>
          </cell>
        </row>
        <row r="6152">
          <cell r="H6152">
            <v>68.56</v>
          </cell>
        </row>
        <row r="6155">
          <cell r="H6155">
            <v>87.61</v>
          </cell>
        </row>
        <row r="6216">
          <cell r="H6216">
            <v>50.85</v>
          </cell>
        </row>
        <row r="6219">
          <cell r="H6219">
            <v>64.98</v>
          </cell>
        </row>
        <row r="6280">
          <cell r="H6280">
            <v>35.78</v>
          </cell>
        </row>
        <row r="6283">
          <cell r="H6283">
            <v>45.72</v>
          </cell>
        </row>
        <row r="6344">
          <cell r="H6344">
            <v>75.150000000000006</v>
          </cell>
        </row>
        <row r="6347">
          <cell r="H6347">
            <v>96.03</v>
          </cell>
        </row>
        <row r="6408">
          <cell r="H6408">
            <v>34.58</v>
          </cell>
        </row>
        <row r="6411">
          <cell r="H6411">
            <v>44.19</v>
          </cell>
        </row>
        <row r="6472">
          <cell r="H6472">
            <v>13.63</v>
          </cell>
        </row>
        <row r="6475">
          <cell r="H6475">
            <v>17.420000000000002</v>
          </cell>
        </row>
        <row r="6536">
          <cell r="H6536">
            <v>47.8</v>
          </cell>
        </row>
        <row r="6539">
          <cell r="H6539">
            <v>61.08</v>
          </cell>
        </row>
        <row r="6603">
          <cell r="H6603">
            <v>47.8</v>
          </cell>
        </row>
        <row r="6664">
          <cell r="H6664">
            <v>77.81</v>
          </cell>
        </row>
        <row r="6667">
          <cell r="H6667">
            <v>99.43</v>
          </cell>
        </row>
        <row r="6731">
          <cell r="H6731">
            <v>77.81</v>
          </cell>
        </row>
        <row r="6792">
          <cell r="H6792">
            <v>47.8</v>
          </cell>
        </row>
        <row r="6795">
          <cell r="H6795">
            <v>61.08</v>
          </cell>
        </row>
        <row r="6859">
          <cell r="H6859">
            <v>47.8</v>
          </cell>
        </row>
        <row r="6920">
          <cell r="H6920">
            <v>77.81</v>
          </cell>
        </row>
        <row r="6923">
          <cell r="H6923">
            <v>99.43</v>
          </cell>
        </row>
        <row r="6987">
          <cell r="H6987">
            <v>77.81</v>
          </cell>
        </row>
        <row r="7048">
          <cell r="H7048">
            <v>29.6</v>
          </cell>
        </row>
        <row r="7051">
          <cell r="H7051">
            <v>37.83</v>
          </cell>
        </row>
        <row r="7112">
          <cell r="H7112">
            <v>84.58</v>
          </cell>
        </row>
        <row r="7115">
          <cell r="H7115">
            <v>108.08</v>
          </cell>
        </row>
        <row r="7176">
          <cell r="H7176">
            <v>105.04</v>
          </cell>
        </row>
        <row r="7179">
          <cell r="H7179">
            <v>134.22999999999999</v>
          </cell>
        </row>
        <row r="7240">
          <cell r="H7240">
            <v>62.73</v>
          </cell>
        </row>
        <row r="7243">
          <cell r="H7243">
            <v>80.16</v>
          </cell>
        </row>
        <row r="7304">
          <cell r="H7304">
            <v>302.06</v>
          </cell>
        </row>
        <row r="7307">
          <cell r="H7307">
            <v>386</v>
          </cell>
        </row>
        <row r="7368">
          <cell r="H7368">
            <v>215.7</v>
          </cell>
        </row>
        <row r="7371">
          <cell r="H7371">
            <v>215.7</v>
          </cell>
        </row>
        <row r="7432">
          <cell r="H7432">
            <v>38119.79</v>
          </cell>
        </row>
        <row r="7435">
          <cell r="H7435">
            <v>48713.279999999999</v>
          </cell>
        </row>
        <row r="7496">
          <cell r="H7496">
            <v>87.67</v>
          </cell>
        </row>
        <row r="7499">
          <cell r="H7499">
            <v>112.03</v>
          </cell>
        </row>
        <row r="7563">
          <cell r="H7563">
            <v>75.739999999999995</v>
          </cell>
        </row>
        <row r="7627">
          <cell r="H7627">
            <v>60.73</v>
          </cell>
        </row>
        <row r="7688">
          <cell r="H7688">
            <v>95.28</v>
          </cell>
        </row>
        <row r="7691">
          <cell r="H7691">
            <v>121.76</v>
          </cell>
        </row>
        <row r="7755">
          <cell r="H7755">
            <v>95.28</v>
          </cell>
        </row>
        <row r="7816">
          <cell r="H7816">
            <v>322.64</v>
          </cell>
        </row>
        <row r="7819">
          <cell r="H7819">
            <v>412.3</v>
          </cell>
        </row>
        <row r="7880">
          <cell r="H7880">
            <v>798.48</v>
          </cell>
        </row>
        <row r="7883">
          <cell r="H7883">
            <v>1020.38</v>
          </cell>
        </row>
        <row r="7944">
          <cell r="H7944">
            <v>323.83</v>
          </cell>
        </row>
        <row r="7947">
          <cell r="H7947">
            <v>413.82</v>
          </cell>
        </row>
        <row r="8011">
          <cell r="H8011">
            <v>323.83</v>
          </cell>
        </row>
        <row r="8072">
          <cell r="H8072">
            <v>87.67</v>
          </cell>
        </row>
        <row r="8075">
          <cell r="H8075">
            <v>112.03</v>
          </cell>
        </row>
        <row r="8136">
          <cell r="H8136">
            <v>89.89</v>
          </cell>
        </row>
        <row r="8139">
          <cell r="H8139">
            <v>114.87</v>
          </cell>
        </row>
        <row r="8200">
          <cell r="H8200">
            <v>322.64</v>
          </cell>
        </row>
        <row r="8203">
          <cell r="H8203">
            <v>412.3</v>
          </cell>
        </row>
        <row r="8264">
          <cell r="H8264">
            <v>797.62</v>
          </cell>
        </row>
        <row r="8267">
          <cell r="H8267">
            <v>1019.28</v>
          </cell>
        </row>
        <row r="8328">
          <cell r="H8328">
            <v>53.16</v>
          </cell>
        </row>
        <row r="8331">
          <cell r="H8331">
            <v>67.930000000000007</v>
          </cell>
        </row>
        <row r="8395">
          <cell r="H8395">
            <v>53.16</v>
          </cell>
        </row>
        <row r="8456">
          <cell r="H8456">
            <v>53.16</v>
          </cell>
        </row>
        <row r="8459">
          <cell r="H8459">
            <v>67.930000000000007</v>
          </cell>
        </row>
        <row r="8523">
          <cell r="H8523">
            <v>53.16</v>
          </cell>
        </row>
        <row r="8584">
          <cell r="H8584">
            <v>62.5</v>
          </cell>
        </row>
        <row r="8587">
          <cell r="H8587">
            <v>79.87</v>
          </cell>
        </row>
        <row r="8648">
          <cell r="H8648">
            <v>68.2</v>
          </cell>
        </row>
        <row r="8651">
          <cell r="H8651">
            <v>87.15</v>
          </cell>
        </row>
        <row r="8715">
          <cell r="H8715">
            <v>68.2</v>
          </cell>
        </row>
        <row r="8776">
          <cell r="H8776">
            <v>421.94</v>
          </cell>
        </row>
        <row r="8779">
          <cell r="H8779">
            <v>539.20000000000005</v>
          </cell>
        </row>
        <row r="8843">
          <cell r="H8843">
            <v>424.53</v>
          </cell>
        </row>
        <row r="8904">
          <cell r="H8904">
            <v>442.08</v>
          </cell>
        </row>
        <row r="8907">
          <cell r="H8907">
            <v>564.92999999999995</v>
          </cell>
        </row>
        <row r="8968">
          <cell r="H8968">
            <v>442.08</v>
          </cell>
        </row>
        <row r="8971">
          <cell r="H8971">
            <v>442.08</v>
          </cell>
        </row>
        <row r="9032">
          <cell r="H9032">
            <v>463.22</v>
          </cell>
        </row>
        <row r="9035">
          <cell r="H9035">
            <v>591.95000000000005</v>
          </cell>
        </row>
        <row r="9099">
          <cell r="H9099">
            <v>463.22</v>
          </cell>
        </row>
        <row r="9160">
          <cell r="H9160">
            <v>494.9</v>
          </cell>
        </row>
        <row r="9163">
          <cell r="H9163">
            <v>632.42999999999995</v>
          </cell>
        </row>
        <row r="9224">
          <cell r="H9224">
            <v>402.18</v>
          </cell>
        </row>
        <row r="9227">
          <cell r="H9227">
            <v>513.95000000000005</v>
          </cell>
        </row>
        <row r="9288">
          <cell r="H9288">
            <v>358.7</v>
          </cell>
        </row>
        <row r="9291">
          <cell r="H9291">
            <v>458.38</v>
          </cell>
        </row>
        <row r="9352">
          <cell r="H9352">
            <v>425.68</v>
          </cell>
        </row>
        <row r="9355">
          <cell r="H9355">
            <v>543.98</v>
          </cell>
        </row>
        <row r="9419">
          <cell r="H9419">
            <v>425.68</v>
          </cell>
        </row>
        <row r="9480">
          <cell r="H9480">
            <v>442.08</v>
          </cell>
        </row>
        <row r="9483">
          <cell r="H9483">
            <v>564.92999999999995</v>
          </cell>
        </row>
        <row r="9544">
          <cell r="H9544">
            <v>442.08</v>
          </cell>
        </row>
        <row r="9547">
          <cell r="H9547">
            <v>442.08</v>
          </cell>
        </row>
        <row r="9608">
          <cell r="H9608">
            <v>463.22</v>
          </cell>
        </row>
        <row r="9611">
          <cell r="H9611">
            <v>591.95000000000005</v>
          </cell>
        </row>
        <row r="9675">
          <cell r="H9675">
            <v>463.22</v>
          </cell>
        </row>
        <row r="9736">
          <cell r="H9736">
            <v>126.83</v>
          </cell>
        </row>
        <row r="9739">
          <cell r="H9739">
            <v>162.08000000000001</v>
          </cell>
        </row>
        <row r="9803">
          <cell r="H9803">
            <v>126.83</v>
          </cell>
        </row>
        <row r="9867">
          <cell r="H9867">
            <v>44.55</v>
          </cell>
        </row>
        <row r="9928">
          <cell r="H9928">
            <v>111.18</v>
          </cell>
        </row>
        <row r="9931">
          <cell r="H9931">
            <v>142.08000000000001</v>
          </cell>
        </row>
        <row r="9995">
          <cell r="H9995">
            <v>111.18</v>
          </cell>
        </row>
        <row r="10056">
          <cell r="H10056">
            <v>95.76</v>
          </cell>
        </row>
        <row r="10059">
          <cell r="H10059">
            <v>122.37</v>
          </cell>
        </row>
        <row r="10123">
          <cell r="H10123">
            <v>93.14</v>
          </cell>
        </row>
        <row r="10184">
          <cell r="H10184">
            <v>8.74</v>
          </cell>
        </row>
        <row r="10187">
          <cell r="H10187">
            <v>11.17</v>
          </cell>
        </row>
        <row r="10251">
          <cell r="H10251">
            <v>8.74</v>
          </cell>
        </row>
        <row r="10312">
          <cell r="H10312">
            <v>8.74</v>
          </cell>
        </row>
        <row r="10315">
          <cell r="H10315">
            <v>11.17</v>
          </cell>
        </row>
        <row r="10379">
          <cell r="H10379">
            <v>8.74</v>
          </cell>
        </row>
        <row r="10440">
          <cell r="H10440">
            <v>24.21</v>
          </cell>
        </row>
        <row r="10443">
          <cell r="H10443">
            <v>30.94</v>
          </cell>
        </row>
        <row r="10507">
          <cell r="H10507">
            <v>24.21</v>
          </cell>
        </row>
        <row r="10568">
          <cell r="H10568">
            <v>16.89</v>
          </cell>
        </row>
        <row r="10571">
          <cell r="H10571">
            <v>21.58</v>
          </cell>
        </row>
        <row r="10635">
          <cell r="H10635">
            <v>16.89</v>
          </cell>
        </row>
        <row r="10696">
          <cell r="H10696">
            <v>15.25</v>
          </cell>
        </row>
        <row r="10699">
          <cell r="H10699">
            <v>19.489999999999998</v>
          </cell>
        </row>
        <row r="10760">
          <cell r="H10760">
            <v>45.99</v>
          </cell>
        </row>
        <row r="10763">
          <cell r="H10763">
            <v>58.77</v>
          </cell>
        </row>
        <row r="10827">
          <cell r="H10827">
            <v>45.99</v>
          </cell>
        </row>
        <row r="10888">
          <cell r="H10888">
            <v>28.4</v>
          </cell>
        </row>
        <row r="10891">
          <cell r="H10891">
            <v>36.29</v>
          </cell>
        </row>
        <row r="10952">
          <cell r="H10952">
            <v>13.83</v>
          </cell>
        </row>
        <row r="10955">
          <cell r="H10955">
            <v>17.670000000000002</v>
          </cell>
        </row>
        <row r="11016">
          <cell r="H11016">
            <v>172.2</v>
          </cell>
        </row>
        <row r="11019">
          <cell r="H11019">
            <v>220.05</v>
          </cell>
        </row>
        <row r="11080">
          <cell r="H11080">
            <v>21.43</v>
          </cell>
        </row>
        <row r="11083">
          <cell r="H11083">
            <v>27.39</v>
          </cell>
        </row>
        <row r="11144">
          <cell r="H11144">
            <v>57.95</v>
          </cell>
        </row>
        <row r="11147">
          <cell r="H11147">
            <v>74.05</v>
          </cell>
        </row>
        <row r="11208">
          <cell r="H11208">
            <v>30.65</v>
          </cell>
        </row>
        <row r="11211">
          <cell r="H11211">
            <v>39.17</v>
          </cell>
        </row>
        <row r="11272">
          <cell r="H11272">
            <v>15.25</v>
          </cell>
        </row>
        <row r="11275">
          <cell r="H11275">
            <v>19.489999999999998</v>
          </cell>
        </row>
        <row r="11336">
          <cell r="H11336">
            <v>45.99</v>
          </cell>
        </row>
        <row r="11339">
          <cell r="H11339">
            <v>58.77</v>
          </cell>
        </row>
        <row r="11403">
          <cell r="H11403">
            <v>45.99</v>
          </cell>
        </row>
        <row r="11464">
          <cell r="H11464">
            <v>157.27000000000001</v>
          </cell>
        </row>
        <row r="11467">
          <cell r="H11467">
            <v>200.98</v>
          </cell>
        </row>
        <row r="11528">
          <cell r="H11528">
            <v>259.57</v>
          </cell>
        </row>
        <row r="11531">
          <cell r="H11531">
            <v>331.7</v>
          </cell>
        </row>
        <row r="11592">
          <cell r="H11592">
            <v>32.93</v>
          </cell>
        </row>
        <row r="11595">
          <cell r="H11595">
            <v>42.08</v>
          </cell>
        </row>
        <row r="11656">
          <cell r="H11656">
            <v>38.049999999999997</v>
          </cell>
        </row>
        <row r="11659">
          <cell r="H11659">
            <v>48.62</v>
          </cell>
        </row>
        <row r="11720">
          <cell r="H11720">
            <v>47.67</v>
          </cell>
        </row>
        <row r="11723">
          <cell r="H11723">
            <v>60.92</v>
          </cell>
        </row>
        <row r="11784">
          <cell r="H11784">
            <v>56.75</v>
          </cell>
        </row>
        <row r="11787">
          <cell r="H11787">
            <v>72.52</v>
          </cell>
        </row>
        <row r="11848">
          <cell r="H11848">
            <v>174.97</v>
          </cell>
        </row>
        <row r="11851">
          <cell r="H11851">
            <v>223.59</v>
          </cell>
        </row>
        <row r="11915">
          <cell r="H11915">
            <v>174.97</v>
          </cell>
        </row>
        <row r="11976">
          <cell r="H11976">
            <v>280.73</v>
          </cell>
        </row>
        <row r="11979">
          <cell r="H11979">
            <v>358.74</v>
          </cell>
        </row>
        <row r="12040">
          <cell r="H12040">
            <v>45.48</v>
          </cell>
        </row>
        <row r="12043">
          <cell r="H12043">
            <v>58.12</v>
          </cell>
        </row>
        <row r="12104">
          <cell r="H12104">
            <v>34.97</v>
          </cell>
        </row>
        <row r="12107">
          <cell r="H12107">
            <v>44.69</v>
          </cell>
        </row>
        <row r="12168">
          <cell r="H12168">
            <v>174.97</v>
          </cell>
        </row>
        <row r="12171">
          <cell r="H12171">
            <v>223.59</v>
          </cell>
        </row>
        <row r="12235">
          <cell r="H12235">
            <v>174.97</v>
          </cell>
        </row>
        <row r="12296">
          <cell r="H12296">
            <v>160.86000000000001</v>
          </cell>
        </row>
        <row r="12299">
          <cell r="H12299">
            <v>205.56</v>
          </cell>
        </row>
        <row r="12360">
          <cell r="H12360">
            <v>194.78</v>
          </cell>
        </row>
        <row r="12363">
          <cell r="H12363">
            <v>248.91</v>
          </cell>
        </row>
        <row r="12424">
          <cell r="H12424">
            <v>255.23</v>
          </cell>
        </row>
        <row r="12427">
          <cell r="H12427">
            <v>326.16000000000003</v>
          </cell>
        </row>
        <row r="12488">
          <cell r="H12488">
            <v>306.68</v>
          </cell>
        </row>
        <row r="12491">
          <cell r="H12491">
            <v>391.91</v>
          </cell>
        </row>
        <row r="12552">
          <cell r="H12552">
            <v>345.19</v>
          </cell>
        </row>
        <row r="12555">
          <cell r="H12555">
            <v>441.12</v>
          </cell>
        </row>
        <row r="12616">
          <cell r="H12616">
            <v>304.18</v>
          </cell>
        </row>
        <row r="12619">
          <cell r="H12619">
            <v>388.71</v>
          </cell>
        </row>
        <row r="12680">
          <cell r="H12680">
            <v>425.98</v>
          </cell>
        </row>
        <row r="12683">
          <cell r="H12683">
            <v>544.36</v>
          </cell>
        </row>
        <row r="12744">
          <cell r="H12744">
            <v>546.84</v>
          </cell>
        </row>
        <row r="12747">
          <cell r="H12747">
            <v>698.81</v>
          </cell>
        </row>
        <row r="12808">
          <cell r="H12808">
            <v>695.08</v>
          </cell>
        </row>
        <row r="12811">
          <cell r="H12811">
            <v>888.24</v>
          </cell>
        </row>
        <row r="12872">
          <cell r="H12872">
            <v>794.11</v>
          </cell>
        </row>
        <row r="12875">
          <cell r="H12875">
            <v>1014.79</v>
          </cell>
        </row>
        <row r="12936">
          <cell r="H12936">
            <v>1284.44</v>
          </cell>
        </row>
        <row r="12939">
          <cell r="H12939">
            <v>1641.39</v>
          </cell>
        </row>
        <row r="13000">
          <cell r="H13000">
            <v>310.16000000000003</v>
          </cell>
        </row>
        <row r="13003">
          <cell r="H13003">
            <v>396.35</v>
          </cell>
        </row>
        <row r="13064">
          <cell r="H13064">
            <v>260.77999999999997</v>
          </cell>
        </row>
        <row r="13067">
          <cell r="H13067">
            <v>333.25</v>
          </cell>
        </row>
        <row r="13128">
          <cell r="H13128">
            <v>60.72</v>
          </cell>
        </row>
        <row r="13131">
          <cell r="H13131">
            <v>77.59</v>
          </cell>
        </row>
        <row r="13192">
          <cell r="H13192">
            <v>94.21</v>
          </cell>
        </row>
        <row r="13195">
          <cell r="H13195">
            <v>120.39</v>
          </cell>
        </row>
        <row r="13256">
          <cell r="H13256">
            <v>164.86</v>
          </cell>
        </row>
        <row r="13259">
          <cell r="H13259">
            <v>210.67</v>
          </cell>
        </row>
        <row r="13320">
          <cell r="H13320">
            <v>18.79</v>
          </cell>
        </row>
        <row r="13323">
          <cell r="H13323">
            <v>24.01</v>
          </cell>
        </row>
        <row r="13384">
          <cell r="H13384">
            <v>65.16</v>
          </cell>
        </row>
        <row r="13387">
          <cell r="H13387">
            <v>83.27</v>
          </cell>
        </row>
        <row r="13448">
          <cell r="H13448">
            <v>63.97</v>
          </cell>
        </row>
        <row r="13451">
          <cell r="H13451">
            <v>81.75</v>
          </cell>
        </row>
        <row r="13512">
          <cell r="H13512">
            <v>88.63</v>
          </cell>
        </row>
        <row r="13515">
          <cell r="H13515">
            <v>113.26</v>
          </cell>
        </row>
        <row r="13579">
          <cell r="H13579">
            <v>88.63</v>
          </cell>
        </row>
        <row r="13640">
          <cell r="H13640">
            <v>86.28</v>
          </cell>
        </row>
        <row r="13643">
          <cell r="H13643">
            <v>110.26</v>
          </cell>
        </row>
        <row r="13707">
          <cell r="H13707">
            <v>86.28</v>
          </cell>
        </row>
        <row r="13768">
          <cell r="H13768">
            <v>1377.33</v>
          </cell>
        </row>
        <row r="13771">
          <cell r="H13771">
            <v>1760.09</v>
          </cell>
        </row>
        <row r="13832">
          <cell r="H13832">
            <v>1264.94</v>
          </cell>
        </row>
        <row r="13835">
          <cell r="H13835">
            <v>1616.47</v>
          </cell>
        </row>
        <row r="13896">
          <cell r="H13896">
            <v>157.71</v>
          </cell>
        </row>
        <row r="13899">
          <cell r="H13899">
            <v>201.54</v>
          </cell>
        </row>
        <row r="13960">
          <cell r="H13960">
            <v>162.93</v>
          </cell>
        </row>
        <row r="13963">
          <cell r="H13963">
            <v>208.21</v>
          </cell>
        </row>
        <row r="14024">
          <cell r="H14024">
            <v>54.71</v>
          </cell>
        </row>
        <row r="14027">
          <cell r="H14027">
            <v>69.91</v>
          </cell>
        </row>
        <row r="14088">
          <cell r="H14088">
            <v>156.1</v>
          </cell>
        </row>
        <row r="14091">
          <cell r="H14091">
            <v>199.48</v>
          </cell>
        </row>
        <row r="14152">
          <cell r="H14152">
            <v>157.27000000000001</v>
          </cell>
        </row>
        <row r="14155">
          <cell r="H14155">
            <v>200.98</v>
          </cell>
        </row>
        <row r="14216">
          <cell r="H14216">
            <v>18.850000000000001</v>
          </cell>
        </row>
        <row r="14219">
          <cell r="H14219">
            <v>24.09</v>
          </cell>
        </row>
        <row r="14280">
          <cell r="H14280">
            <v>147.97999999999999</v>
          </cell>
        </row>
        <row r="14283">
          <cell r="H14283">
            <v>189.1</v>
          </cell>
        </row>
        <row r="14344">
          <cell r="H14344">
            <v>28.5</v>
          </cell>
        </row>
        <row r="14347">
          <cell r="H14347">
            <v>36.42</v>
          </cell>
        </row>
        <row r="14408">
          <cell r="H14408">
            <v>1512.21</v>
          </cell>
        </row>
        <row r="14411">
          <cell r="H14411">
            <v>1932.45</v>
          </cell>
        </row>
        <row r="14472">
          <cell r="H14472">
            <v>163.86</v>
          </cell>
        </row>
        <row r="14475">
          <cell r="H14475">
            <v>209.4</v>
          </cell>
        </row>
        <row r="14539">
          <cell r="H14539">
            <v>33.94</v>
          </cell>
        </row>
        <row r="14600">
          <cell r="H14600">
            <v>145.1</v>
          </cell>
        </row>
        <row r="14603">
          <cell r="H14603">
            <v>185.42</v>
          </cell>
        </row>
        <row r="14664">
          <cell r="H14664">
            <v>63.2</v>
          </cell>
        </row>
        <row r="14667">
          <cell r="H14667">
            <v>80.760000000000005</v>
          </cell>
        </row>
        <row r="14728">
          <cell r="H14728">
            <v>61.93</v>
          </cell>
        </row>
        <row r="14731">
          <cell r="H14731">
            <v>79.14</v>
          </cell>
        </row>
        <row r="14795">
          <cell r="H14795">
            <v>61.93</v>
          </cell>
        </row>
        <row r="14856">
          <cell r="H14856">
            <v>39.17</v>
          </cell>
        </row>
        <row r="14859">
          <cell r="H14859">
            <v>50.06</v>
          </cell>
        </row>
        <row r="14920">
          <cell r="H14920">
            <v>23.22</v>
          </cell>
        </row>
        <row r="14923">
          <cell r="H14923">
            <v>29.67</v>
          </cell>
        </row>
        <row r="14987">
          <cell r="H14987">
            <v>23.22</v>
          </cell>
        </row>
        <row r="15048">
          <cell r="H15048">
            <v>52.75</v>
          </cell>
        </row>
        <row r="15051">
          <cell r="H15051">
            <v>67.41</v>
          </cell>
        </row>
        <row r="15112">
          <cell r="H15112">
            <v>41.08</v>
          </cell>
        </row>
        <row r="15115">
          <cell r="H15115">
            <v>52.5</v>
          </cell>
        </row>
        <row r="15176">
          <cell r="H15176">
            <v>9.6300000000000008</v>
          </cell>
        </row>
        <row r="15179">
          <cell r="H15179">
            <v>12.31</v>
          </cell>
        </row>
        <row r="15243">
          <cell r="H15243">
            <v>9.6300000000000008</v>
          </cell>
        </row>
        <row r="15304">
          <cell r="H15304">
            <v>51.42</v>
          </cell>
        </row>
        <row r="15307">
          <cell r="H15307">
            <v>65.709999999999994</v>
          </cell>
        </row>
        <row r="15371">
          <cell r="H15371">
            <v>51.42</v>
          </cell>
        </row>
        <row r="15432">
          <cell r="H15432">
            <v>41.58</v>
          </cell>
        </row>
        <row r="15435">
          <cell r="H15435">
            <v>53.14</v>
          </cell>
        </row>
        <row r="15499">
          <cell r="H15499">
            <v>41.58</v>
          </cell>
        </row>
        <row r="15560">
          <cell r="H15560">
            <v>33.89</v>
          </cell>
        </row>
        <row r="15563">
          <cell r="H15563">
            <v>43.31</v>
          </cell>
        </row>
        <row r="15627">
          <cell r="H15627">
            <v>33.89</v>
          </cell>
        </row>
        <row r="15688">
          <cell r="H15688">
            <v>54.7</v>
          </cell>
        </row>
        <row r="15691">
          <cell r="H15691">
            <v>69.900000000000006</v>
          </cell>
        </row>
        <row r="15755">
          <cell r="H15755">
            <v>54.7</v>
          </cell>
        </row>
        <row r="15816">
          <cell r="H15816">
            <v>65.78</v>
          </cell>
        </row>
        <row r="15819">
          <cell r="H15819">
            <v>84.06</v>
          </cell>
        </row>
        <row r="15880">
          <cell r="H15880">
            <v>86.46</v>
          </cell>
        </row>
        <row r="15883">
          <cell r="H15883">
            <v>110.49</v>
          </cell>
        </row>
        <row r="15944">
          <cell r="H15944">
            <v>69.23</v>
          </cell>
        </row>
        <row r="15947">
          <cell r="H15947">
            <v>88.47</v>
          </cell>
        </row>
        <row r="16008">
          <cell r="H16008">
            <v>58.71</v>
          </cell>
        </row>
        <row r="16011">
          <cell r="H16011">
            <v>75.03</v>
          </cell>
        </row>
        <row r="16072">
          <cell r="H16072">
            <v>61.03</v>
          </cell>
        </row>
        <row r="16075">
          <cell r="H16075">
            <v>77.989999999999995</v>
          </cell>
        </row>
        <row r="16136">
          <cell r="H16136">
            <v>56.17</v>
          </cell>
        </row>
        <row r="16139">
          <cell r="H16139">
            <v>71.78</v>
          </cell>
        </row>
        <row r="16200">
          <cell r="H16200">
            <v>79.010000000000005</v>
          </cell>
        </row>
        <row r="16203">
          <cell r="H16203">
            <v>100.97</v>
          </cell>
        </row>
        <row r="16267">
          <cell r="H16267">
            <v>79.010000000000005</v>
          </cell>
        </row>
        <row r="16328">
          <cell r="H16328">
            <v>96.83</v>
          </cell>
        </row>
        <row r="16331">
          <cell r="H16331">
            <v>123.74</v>
          </cell>
        </row>
        <row r="16392">
          <cell r="H16392">
            <v>88.83</v>
          </cell>
        </row>
        <row r="16395">
          <cell r="H16395">
            <v>113.52</v>
          </cell>
        </row>
        <row r="16456">
          <cell r="H16456">
            <v>150.43</v>
          </cell>
        </row>
        <row r="16459">
          <cell r="H16459">
            <v>192.23</v>
          </cell>
        </row>
        <row r="16520">
          <cell r="H16520">
            <v>304.62</v>
          </cell>
        </row>
        <row r="16523">
          <cell r="H16523">
            <v>389.27</v>
          </cell>
        </row>
        <row r="16584">
          <cell r="H16584">
            <v>34.69</v>
          </cell>
        </row>
        <row r="16587">
          <cell r="H16587">
            <v>44.33</v>
          </cell>
        </row>
        <row r="16648">
          <cell r="H16648">
            <v>35.47</v>
          </cell>
        </row>
        <row r="16651">
          <cell r="H16651">
            <v>45.33</v>
          </cell>
        </row>
        <row r="16712">
          <cell r="H16712">
            <v>605.29999999999995</v>
          </cell>
        </row>
        <row r="16715">
          <cell r="H16715">
            <v>773.51</v>
          </cell>
        </row>
        <row r="16776">
          <cell r="H16776">
            <v>407.16</v>
          </cell>
        </row>
        <row r="16779">
          <cell r="H16779">
            <v>520.30999999999995</v>
          </cell>
        </row>
        <row r="16840">
          <cell r="H16840">
            <v>319.42</v>
          </cell>
        </row>
        <row r="16843">
          <cell r="H16843">
            <v>408.19</v>
          </cell>
        </row>
        <row r="16904">
          <cell r="H16904">
            <v>151.54</v>
          </cell>
        </row>
        <row r="16907">
          <cell r="H16907">
            <v>193.65</v>
          </cell>
        </row>
        <row r="16971">
          <cell r="H16971">
            <v>151.54</v>
          </cell>
        </row>
        <row r="17032">
          <cell r="H17032">
            <v>326.81</v>
          </cell>
        </row>
        <row r="17035">
          <cell r="H17035">
            <v>417.63</v>
          </cell>
        </row>
        <row r="17096">
          <cell r="H17096">
            <v>263.33</v>
          </cell>
        </row>
        <row r="17099">
          <cell r="H17099">
            <v>336.51</v>
          </cell>
        </row>
        <row r="17160">
          <cell r="H17160">
            <v>272.99</v>
          </cell>
        </row>
        <row r="17163">
          <cell r="H17163">
            <v>348.85</v>
          </cell>
        </row>
        <row r="17224">
          <cell r="H17224">
            <v>141.53</v>
          </cell>
        </row>
        <row r="17227">
          <cell r="H17227">
            <v>180.86</v>
          </cell>
        </row>
        <row r="17288">
          <cell r="H17288">
            <v>305.94</v>
          </cell>
        </row>
        <row r="17291">
          <cell r="H17291">
            <v>390.96</v>
          </cell>
        </row>
        <row r="17352">
          <cell r="H17352">
            <v>0</v>
          </cell>
        </row>
        <row r="17355">
          <cell r="H17355">
            <v>0</v>
          </cell>
        </row>
        <row r="17416">
          <cell r="H17416">
            <v>2398.9299999999998</v>
          </cell>
        </row>
        <row r="17419">
          <cell r="H17419">
            <v>3065.59</v>
          </cell>
        </row>
        <row r="17480">
          <cell r="H17480">
            <v>0</v>
          </cell>
        </row>
        <row r="17483">
          <cell r="H17483">
            <v>0</v>
          </cell>
        </row>
        <row r="17544">
          <cell r="H17544">
            <v>1798.67</v>
          </cell>
        </row>
        <row r="17547">
          <cell r="H17547">
            <v>2298.52</v>
          </cell>
        </row>
        <row r="17608">
          <cell r="H17608">
            <v>0</v>
          </cell>
        </row>
        <row r="17611">
          <cell r="H17611">
            <v>0</v>
          </cell>
        </row>
        <row r="17672">
          <cell r="H17672">
            <v>0</v>
          </cell>
        </row>
        <row r="17675">
          <cell r="H17675">
            <v>0</v>
          </cell>
        </row>
        <row r="17736">
          <cell r="H17736">
            <v>0</v>
          </cell>
        </row>
        <row r="17739">
          <cell r="H17739">
            <v>0</v>
          </cell>
        </row>
        <row r="17800">
          <cell r="H17800">
            <v>3697.55</v>
          </cell>
        </row>
        <row r="17803">
          <cell r="H17803">
            <v>4725.1000000000004</v>
          </cell>
        </row>
        <row r="17864">
          <cell r="H17864">
            <v>0</v>
          </cell>
        </row>
        <row r="17867">
          <cell r="H17867">
            <v>0</v>
          </cell>
        </row>
        <row r="17928">
          <cell r="H17928">
            <v>1475.41</v>
          </cell>
        </row>
        <row r="17931">
          <cell r="H17931">
            <v>1885.43</v>
          </cell>
        </row>
        <row r="17992">
          <cell r="H17992">
            <v>0</v>
          </cell>
        </row>
        <row r="17995">
          <cell r="H17995">
            <v>0</v>
          </cell>
        </row>
        <row r="18056">
          <cell r="H18056">
            <v>1475.41</v>
          </cell>
        </row>
        <row r="18059">
          <cell r="H18059">
            <v>1885.43</v>
          </cell>
        </row>
        <row r="18120">
          <cell r="H18120">
            <v>0</v>
          </cell>
        </row>
        <row r="18123">
          <cell r="H18123">
            <v>0</v>
          </cell>
        </row>
        <row r="18184">
          <cell r="H18184">
            <v>1106.56</v>
          </cell>
        </row>
        <row r="18187">
          <cell r="H18187">
            <v>1414.07</v>
          </cell>
        </row>
        <row r="18248">
          <cell r="H18248">
            <v>0</v>
          </cell>
        </row>
        <row r="18251">
          <cell r="H18251">
            <v>0</v>
          </cell>
        </row>
        <row r="18312">
          <cell r="H18312">
            <v>2656.75</v>
          </cell>
        </row>
        <row r="18315">
          <cell r="H18315">
            <v>3395.06</v>
          </cell>
        </row>
        <row r="18376">
          <cell r="H18376">
            <v>0</v>
          </cell>
        </row>
        <row r="18379">
          <cell r="H18379">
            <v>0</v>
          </cell>
        </row>
        <row r="18440">
          <cell r="H18440">
            <v>2656.75</v>
          </cell>
        </row>
        <row r="18443">
          <cell r="H18443">
            <v>3395.06</v>
          </cell>
        </row>
        <row r="18504">
          <cell r="H18504">
            <v>0</v>
          </cell>
        </row>
        <row r="18507">
          <cell r="H18507">
            <v>0</v>
          </cell>
        </row>
        <row r="18568">
          <cell r="H18568">
            <v>1844.26</v>
          </cell>
        </row>
        <row r="18571">
          <cell r="H18571">
            <v>2356.7800000000002</v>
          </cell>
        </row>
        <row r="18632">
          <cell r="H18632">
            <v>0</v>
          </cell>
        </row>
        <row r="18635">
          <cell r="H18635">
            <v>0</v>
          </cell>
        </row>
        <row r="18696">
          <cell r="H18696">
            <v>1325.84</v>
          </cell>
        </row>
        <row r="18699">
          <cell r="H18699">
            <v>1694.29</v>
          </cell>
        </row>
        <row r="18760">
          <cell r="H18760">
            <v>0</v>
          </cell>
        </row>
        <row r="18763">
          <cell r="H18763">
            <v>0</v>
          </cell>
        </row>
        <row r="18824">
          <cell r="H18824">
            <v>1179.6500000000001</v>
          </cell>
        </row>
        <row r="18827">
          <cell r="H18827">
            <v>1507.47</v>
          </cell>
        </row>
        <row r="18888">
          <cell r="H18888">
            <v>18.88</v>
          </cell>
        </row>
        <row r="18891">
          <cell r="H18891">
            <v>24.13</v>
          </cell>
        </row>
        <row r="18955">
          <cell r="H18955">
            <v>18.88</v>
          </cell>
        </row>
        <row r="19016">
          <cell r="H19016">
            <v>23.31</v>
          </cell>
        </row>
        <row r="19019">
          <cell r="H19019">
            <v>29.79</v>
          </cell>
        </row>
        <row r="19083">
          <cell r="H19083">
            <v>23.31</v>
          </cell>
        </row>
        <row r="19144">
          <cell r="H19144">
            <v>34</v>
          </cell>
        </row>
        <row r="19147">
          <cell r="H19147">
            <v>43.45</v>
          </cell>
        </row>
        <row r="19211">
          <cell r="H19211">
            <v>34</v>
          </cell>
        </row>
        <row r="19272">
          <cell r="H19272">
            <v>40.619999999999997</v>
          </cell>
        </row>
        <row r="19275">
          <cell r="H19275">
            <v>51.91</v>
          </cell>
        </row>
        <row r="19336">
          <cell r="H19336">
            <v>38.69</v>
          </cell>
        </row>
        <row r="19339">
          <cell r="H19339">
            <v>49.44</v>
          </cell>
        </row>
        <row r="19403">
          <cell r="H19403">
            <v>0</v>
          </cell>
        </row>
        <row r="19464">
          <cell r="H19464">
            <v>36.19</v>
          </cell>
        </row>
        <row r="19467">
          <cell r="H19467">
            <v>46.25</v>
          </cell>
        </row>
        <row r="19528">
          <cell r="H19528">
            <v>36.380000000000003</v>
          </cell>
        </row>
        <row r="19531">
          <cell r="H19531">
            <v>46.49</v>
          </cell>
        </row>
        <row r="19592">
          <cell r="H19592">
            <v>71.040000000000006</v>
          </cell>
        </row>
        <row r="19595">
          <cell r="H19595">
            <v>90.78</v>
          </cell>
        </row>
        <row r="19656">
          <cell r="H19656">
            <v>23.31</v>
          </cell>
        </row>
        <row r="19659">
          <cell r="H19659">
            <v>29.79</v>
          </cell>
        </row>
        <row r="19720">
          <cell r="H19720">
            <v>36.549999999999997</v>
          </cell>
        </row>
        <row r="19723">
          <cell r="H19723">
            <v>46.71</v>
          </cell>
        </row>
        <row r="19784">
          <cell r="H19784">
            <v>197.23</v>
          </cell>
        </row>
        <row r="19787">
          <cell r="H19787">
            <v>252.04</v>
          </cell>
        </row>
        <row r="19848">
          <cell r="H19848">
            <v>215.67</v>
          </cell>
        </row>
        <row r="19851">
          <cell r="H19851">
            <v>275.60000000000002</v>
          </cell>
        </row>
        <row r="19912">
          <cell r="H19912">
            <v>247.25</v>
          </cell>
        </row>
        <row r="19915">
          <cell r="H19915">
            <v>315.95999999999998</v>
          </cell>
        </row>
        <row r="19976">
          <cell r="H19976">
            <v>280.58</v>
          </cell>
        </row>
        <row r="19979">
          <cell r="H19979">
            <v>358.55</v>
          </cell>
        </row>
        <row r="20040">
          <cell r="H20040">
            <v>533.5</v>
          </cell>
        </row>
        <row r="20043">
          <cell r="H20043">
            <v>681.76</v>
          </cell>
        </row>
        <row r="20104">
          <cell r="H20104">
            <v>438.09</v>
          </cell>
        </row>
        <row r="20107">
          <cell r="H20107">
            <v>559.84</v>
          </cell>
        </row>
        <row r="20168">
          <cell r="H20168">
            <v>1059.9000000000001</v>
          </cell>
        </row>
        <row r="20171">
          <cell r="H20171">
            <v>1354.45</v>
          </cell>
        </row>
        <row r="20232">
          <cell r="H20232">
            <v>1030.9100000000001</v>
          </cell>
        </row>
        <row r="20235">
          <cell r="H20235">
            <v>1317.4</v>
          </cell>
        </row>
        <row r="20296">
          <cell r="H20296">
            <v>1274.44</v>
          </cell>
        </row>
        <row r="20299">
          <cell r="H20299">
            <v>1628.61</v>
          </cell>
        </row>
        <row r="20360">
          <cell r="H20360">
            <v>1385.57</v>
          </cell>
        </row>
        <row r="20363">
          <cell r="H20363">
            <v>1770.62</v>
          </cell>
        </row>
        <row r="20424">
          <cell r="H20424">
            <v>992.15</v>
          </cell>
        </row>
        <row r="20427">
          <cell r="H20427">
            <v>1267.8699999999999</v>
          </cell>
        </row>
        <row r="20488">
          <cell r="H20488">
            <v>171.96</v>
          </cell>
        </row>
        <row r="20491">
          <cell r="H20491">
            <v>219.75</v>
          </cell>
        </row>
        <row r="20552">
          <cell r="H20552">
            <v>844.17</v>
          </cell>
        </row>
        <row r="20555">
          <cell r="H20555">
            <v>1078.76</v>
          </cell>
        </row>
        <row r="20616">
          <cell r="H20616">
            <v>1368.13</v>
          </cell>
        </row>
        <row r="20619">
          <cell r="H20619">
            <v>1748.33</v>
          </cell>
        </row>
        <row r="20680">
          <cell r="H20680">
            <v>92.85</v>
          </cell>
        </row>
        <row r="20683">
          <cell r="H20683">
            <v>118.65</v>
          </cell>
        </row>
        <row r="20744">
          <cell r="H20744">
            <v>71.56</v>
          </cell>
        </row>
        <row r="20747">
          <cell r="H20747">
            <v>91.45</v>
          </cell>
        </row>
        <row r="20808">
          <cell r="H20808">
            <v>153.33000000000001</v>
          </cell>
        </row>
        <row r="20811">
          <cell r="H20811">
            <v>195.94</v>
          </cell>
        </row>
        <row r="20872">
          <cell r="H20872">
            <v>136.80000000000001</v>
          </cell>
        </row>
        <row r="20875">
          <cell r="H20875">
            <v>174.82</v>
          </cell>
        </row>
        <row r="20936">
          <cell r="H20936">
            <v>1160.28</v>
          </cell>
        </row>
        <row r="20939">
          <cell r="H20939">
            <v>1482.72</v>
          </cell>
        </row>
        <row r="21000">
          <cell r="H21000">
            <v>1374.12</v>
          </cell>
        </row>
        <row r="21003">
          <cell r="H21003">
            <v>1755.99</v>
          </cell>
        </row>
        <row r="21064">
          <cell r="H21064">
            <v>1632.6</v>
          </cell>
        </row>
        <row r="21067">
          <cell r="H21067">
            <v>2086.3000000000002</v>
          </cell>
        </row>
        <row r="21128">
          <cell r="H21128">
            <v>2527.1999999999998</v>
          </cell>
        </row>
        <row r="21131">
          <cell r="H21131">
            <v>3229.51</v>
          </cell>
        </row>
        <row r="21192">
          <cell r="H21192">
            <v>1352.88</v>
          </cell>
        </row>
        <row r="21195">
          <cell r="H21195">
            <v>1728.85</v>
          </cell>
        </row>
        <row r="21256">
          <cell r="H21256">
            <v>1739.88</v>
          </cell>
        </row>
        <row r="21259">
          <cell r="H21259">
            <v>2223.39</v>
          </cell>
        </row>
        <row r="21320">
          <cell r="H21320">
            <v>2587.25</v>
          </cell>
        </row>
        <row r="21323">
          <cell r="H21323">
            <v>3306.25</v>
          </cell>
        </row>
        <row r="21384">
          <cell r="H21384">
            <v>5226.3599999999997</v>
          </cell>
        </row>
        <row r="21387">
          <cell r="H21387">
            <v>6678.77</v>
          </cell>
        </row>
        <row r="21448">
          <cell r="H21448">
            <v>191.78</v>
          </cell>
        </row>
        <row r="21451">
          <cell r="H21451">
            <v>245.08</v>
          </cell>
        </row>
        <row r="21512">
          <cell r="H21512">
            <v>414.27</v>
          </cell>
        </row>
        <row r="21515">
          <cell r="H21515">
            <v>529.4</v>
          </cell>
        </row>
        <row r="21576">
          <cell r="H21576">
            <v>371.39</v>
          </cell>
        </row>
        <row r="21579">
          <cell r="H21579">
            <v>474.6</v>
          </cell>
        </row>
        <row r="21640">
          <cell r="H21640">
            <v>179.47</v>
          </cell>
        </row>
        <row r="21643">
          <cell r="H21643">
            <v>229.34</v>
          </cell>
        </row>
        <row r="21704">
          <cell r="H21704">
            <v>2197.8000000000002</v>
          </cell>
        </row>
        <row r="21707">
          <cell r="H21707">
            <v>2534.7199999999998</v>
          </cell>
        </row>
        <row r="21768">
          <cell r="H21768">
            <v>180.58</v>
          </cell>
        </row>
        <row r="21771">
          <cell r="H21771">
            <v>230.76</v>
          </cell>
        </row>
        <row r="21832">
          <cell r="H21832">
            <v>2454.6999999999998</v>
          </cell>
        </row>
        <row r="21835">
          <cell r="H21835">
            <v>3136.86</v>
          </cell>
        </row>
        <row r="21896">
          <cell r="H21896">
            <v>2935.12</v>
          </cell>
        </row>
        <row r="21899">
          <cell r="H21899">
            <v>3750.79</v>
          </cell>
        </row>
        <row r="21960">
          <cell r="H21960">
            <v>132.59</v>
          </cell>
        </row>
        <row r="21963">
          <cell r="H21963">
            <v>169.44</v>
          </cell>
        </row>
        <row r="22024">
          <cell r="H22024">
            <v>2370.88</v>
          </cell>
        </row>
        <row r="22027">
          <cell r="H22027">
            <v>3029.75</v>
          </cell>
        </row>
        <row r="22088">
          <cell r="H22088">
            <v>86.05</v>
          </cell>
        </row>
        <row r="22091">
          <cell r="H22091">
            <v>109.96</v>
          </cell>
        </row>
        <row r="22152">
          <cell r="H22152">
            <v>7560</v>
          </cell>
        </row>
        <row r="22155">
          <cell r="H22155">
            <v>8718.9500000000007</v>
          </cell>
        </row>
        <row r="22216">
          <cell r="H22216">
            <v>1768.08</v>
          </cell>
        </row>
        <row r="22219">
          <cell r="H22219">
            <v>2259.4299999999998</v>
          </cell>
        </row>
        <row r="22280">
          <cell r="H22280">
            <v>1453.74</v>
          </cell>
        </row>
        <row r="22283">
          <cell r="H22283">
            <v>1857.73</v>
          </cell>
        </row>
        <row r="22344">
          <cell r="H22344">
            <v>1768.08</v>
          </cell>
        </row>
        <row r="22347">
          <cell r="H22347">
            <v>2259.4299999999998</v>
          </cell>
        </row>
        <row r="22408">
          <cell r="H22408">
            <v>1540.4</v>
          </cell>
        </row>
        <row r="22411">
          <cell r="H22411">
            <v>1968.48</v>
          </cell>
        </row>
        <row r="22472">
          <cell r="H22472">
            <v>1302.1400000000001</v>
          </cell>
        </row>
        <row r="22475">
          <cell r="H22475">
            <v>1664</v>
          </cell>
        </row>
        <row r="22536">
          <cell r="H22536">
            <v>1540.4</v>
          </cell>
        </row>
        <row r="22539">
          <cell r="H22539">
            <v>1968.48</v>
          </cell>
        </row>
        <row r="22600">
          <cell r="H22600">
            <v>0</v>
          </cell>
        </row>
        <row r="22603">
          <cell r="H22603">
            <v>0</v>
          </cell>
        </row>
        <row r="22664">
          <cell r="H22664">
            <v>1012.37</v>
          </cell>
        </row>
        <row r="22667">
          <cell r="H22667">
            <v>1293.71</v>
          </cell>
        </row>
        <row r="22728">
          <cell r="H22728">
            <v>506.18</v>
          </cell>
        </row>
        <row r="22731">
          <cell r="H22731">
            <v>646.85</v>
          </cell>
        </row>
        <row r="22792">
          <cell r="H22792">
            <v>413.24</v>
          </cell>
        </row>
        <row r="22795">
          <cell r="H22795">
            <v>528.08000000000004</v>
          </cell>
        </row>
        <row r="22856">
          <cell r="H22856">
            <v>544.91999999999996</v>
          </cell>
        </row>
        <row r="22859">
          <cell r="H22859">
            <v>696.35</v>
          </cell>
        </row>
        <row r="22920">
          <cell r="H22920">
            <v>737.68</v>
          </cell>
        </row>
        <row r="22923">
          <cell r="H22923">
            <v>942.68</v>
          </cell>
        </row>
        <row r="22984">
          <cell r="H22984">
            <v>1168.81</v>
          </cell>
        </row>
        <row r="22987">
          <cell r="H22987">
            <v>1493.62</v>
          </cell>
        </row>
        <row r="23048">
          <cell r="H23048">
            <v>1609.61</v>
          </cell>
        </row>
        <row r="23051">
          <cell r="H23051">
            <v>2056.92</v>
          </cell>
        </row>
        <row r="23112">
          <cell r="H23112">
            <v>354.06</v>
          </cell>
        </row>
        <row r="23115">
          <cell r="H23115">
            <v>452.45</v>
          </cell>
        </row>
        <row r="23176">
          <cell r="H23176">
            <v>442.56</v>
          </cell>
        </row>
        <row r="23179">
          <cell r="H23179">
            <v>565.54999999999995</v>
          </cell>
        </row>
        <row r="23240">
          <cell r="H23240">
            <v>423.94</v>
          </cell>
        </row>
        <row r="23243">
          <cell r="H23243">
            <v>541.75</v>
          </cell>
        </row>
        <row r="23304">
          <cell r="H23304">
            <v>548.54</v>
          </cell>
        </row>
        <row r="23307">
          <cell r="H23307">
            <v>700.98</v>
          </cell>
        </row>
        <row r="23368">
          <cell r="H23368">
            <v>681.88</v>
          </cell>
        </row>
        <row r="23371">
          <cell r="H23371">
            <v>871.37</v>
          </cell>
        </row>
        <row r="23432">
          <cell r="H23432">
            <v>846.36</v>
          </cell>
        </row>
        <row r="23435">
          <cell r="H23435">
            <v>1081.56</v>
          </cell>
        </row>
        <row r="23496">
          <cell r="H23496">
            <v>846.36</v>
          </cell>
        </row>
        <row r="23499">
          <cell r="H23499">
            <v>1081.56</v>
          </cell>
        </row>
        <row r="23560">
          <cell r="H23560">
            <v>1012.08</v>
          </cell>
        </row>
        <row r="23563">
          <cell r="H23563">
            <v>1293.3399999999999</v>
          </cell>
        </row>
        <row r="23624">
          <cell r="H23624">
            <v>336.57</v>
          </cell>
        </row>
        <row r="23627">
          <cell r="H23627">
            <v>430.1</v>
          </cell>
        </row>
        <row r="23688">
          <cell r="H23688">
            <v>12638.09</v>
          </cell>
        </row>
        <row r="23691">
          <cell r="H23691">
            <v>16150.22</v>
          </cell>
        </row>
        <row r="23752">
          <cell r="H23752">
            <v>10656.69</v>
          </cell>
        </row>
        <row r="23755">
          <cell r="H23755">
            <v>13618.18</v>
          </cell>
        </row>
        <row r="23816">
          <cell r="H23816">
            <v>11637.16</v>
          </cell>
        </row>
        <row r="23819">
          <cell r="H23819">
            <v>14871.13</v>
          </cell>
        </row>
        <row r="23880">
          <cell r="H23880">
            <v>9406.1200000000008</v>
          </cell>
        </row>
        <row r="23883">
          <cell r="H23883">
            <v>12020.08</v>
          </cell>
        </row>
        <row r="23944">
          <cell r="H23944">
            <v>9575.2800000000007</v>
          </cell>
        </row>
        <row r="23947">
          <cell r="H23947">
            <v>12236.25</v>
          </cell>
        </row>
        <row r="24008">
          <cell r="H24008">
            <v>6597.13</v>
          </cell>
        </row>
        <row r="24011">
          <cell r="H24011">
            <v>8430.4699999999993</v>
          </cell>
        </row>
        <row r="24072">
          <cell r="H24072">
            <v>7671.28</v>
          </cell>
        </row>
        <row r="24075">
          <cell r="H24075">
            <v>9803.1299999999992</v>
          </cell>
        </row>
        <row r="24136">
          <cell r="H24136">
            <v>8746.4</v>
          </cell>
        </row>
        <row r="24139">
          <cell r="H24139">
            <v>11177.02</v>
          </cell>
        </row>
        <row r="24200">
          <cell r="H24200">
            <v>8091.69</v>
          </cell>
        </row>
        <row r="24203">
          <cell r="H24203">
            <v>10340.370000000001</v>
          </cell>
        </row>
        <row r="24264">
          <cell r="H24264">
            <v>5499.45</v>
          </cell>
        </row>
        <row r="24267">
          <cell r="H24267">
            <v>7027.75</v>
          </cell>
        </row>
        <row r="24328">
          <cell r="H24328">
            <v>43620.2</v>
          </cell>
        </row>
        <row r="24331">
          <cell r="H24331">
            <v>50307.18</v>
          </cell>
        </row>
        <row r="24392">
          <cell r="H24392">
            <v>10901.51</v>
          </cell>
        </row>
        <row r="24395">
          <cell r="H24395">
            <v>13931.04</v>
          </cell>
        </row>
        <row r="24456">
          <cell r="H24456">
            <v>0</v>
          </cell>
        </row>
        <row r="24459">
          <cell r="H24459">
            <v>0</v>
          </cell>
        </row>
        <row r="24520">
          <cell r="H24520">
            <v>1288</v>
          </cell>
        </row>
        <row r="24523">
          <cell r="H24523">
            <v>1645.94</v>
          </cell>
        </row>
        <row r="24584">
          <cell r="H24584">
            <v>47729.19</v>
          </cell>
        </row>
        <row r="24587">
          <cell r="H24587">
            <v>60993.13</v>
          </cell>
        </row>
        <row r="24648">
          <cell r="H24648">
            <v>31876.93</v>
          </cell>
        </row>
        <row r="24651">
          <cell r="H24651">
            <v>40735.53</v>
          </cell>
        </row>
        <row r="24712">
          <cell r="H24712">
            <v>27857.38</v>
          </cell>
        </row>
        <row r="24715">
          <cell r="H24715">
            <v>35598.949999999997</v>
          </cell>
        </row>
        <row r="24776">
          <cell r="H24776">
            <v>19044.34</v>
          </cell>
        </row>
        <row r="24779">
          <cell r="H24779">
            <v>24336.76</v>
          </cell>
        </row>
        <row r="24840">
          <cell r="H24840">
            <v>27000.66</v>
          </cell>
        </row>
        <row r="24843">
          <cell r="H24843">
            <v>34504.14</v>
          </cell>
        </row>
        <row r="24904">
          <cell r="H24904">
            <v>30545.21</v>
          </cell>
        </row>
        <row r="24907">
          <cell r="H24907">
            <v>39033.72</v>
          </cell>
        </row>
        <row r="24968">
          <cell r="H24968">
            <v>19726.34</v>
          </cell>
        </row>
        <row r="24971">
          <cell r="H24971">
            <v>25208.29</v>
          </cell>
        </row>
        <row r="25032">
          <cell r="H25032">
            <v>31876.93</v>
          </cell>
        </row>
        <row r="25035">
          <cell r="H25035">
            <v>40735.53</v>
          </cell>
        </row>
        <row r="25099">
          <cell r="H25099">
            <v>17382.060000000001</v>
          </cell>
        </row>
        <row r="25160">
          <cell r="H25160">
            <v>33623.85</v>
          </cell>
        </row>
        <row r="25163">
          <cell r="H25163">
            <v>42967.92</v>
          </cell>
        </row>
        <row r="25224">
          <cell r="H25224">
            <v>31876.93</v>
          </cell>
        </row>
        <row r="25227">
          <cell r="H25227">
            <v>40735.53</v>
          </cell>
        </row>
        <row r="25288">
          <cell r="H25288">
            <v>17957.05</v>
          </cell>
        </row>
        <row r="25291">
          <cell r="H25291">
            <v>22947.31</v>
          </cell>
        </row>
        <row r="25352">
          <cell r="H25352">
            <v>14757.99</v>
          </cell>
        </row>
        <row r="25355">
          <cell r="H25355">
            <v>18859.240000000002</v>
          </cell>
        </row>
        <row r="25416">
          <cell r="H25416">
            <v>12608.39</v>
          </cell>
        </row>
        <row r="25419">
          <cell r="H25419">
            <v>16112.26</v>
          </cell>
        </row>
        <row r="25480">
          <cell r="H25480">
            <v>10856.5</v>
          </cell>
        </row>
        <row r="25483">
          <cell r="H25483">
            <v>13873.52</v>
          </cell>
        </row>
        <row r="25544">
          <cell r="H25544">
            <v>4711.26</v>
          </cell>
        </row>
        <row r="25547">
          <cell r="H25547">
            <v>6020.52</v>
          </cell>
        </row>
        <row r="25608">
          <cell r="H25608">
            <v>13731.3</v>
          </cell>
        </row>
        <row r="25611">
          <cell r="H25611">
            <v>17547.23</v>
          </cell>
        </row>
        <row r="25672">
          <cell r="H25672">
            <v>12796.68</v>
          </cell>
        </row>
        <row r="25675">
          <cell r="H25675">
            <v>16352.88</v>
          </cell>
        </row>
        <row r="25736">
          <cell r="H25736">
            <v>11292.21</v>
          </cell>
        </row>
        <row r="25739">
          <cell r="H25739">
            <v>14430.32</v>
          </cell>
        </row>
        <row r="25800">
          <cell r="H25800">
            <v>10418.5</v>
          </cell>
        </row>
        <row r="25803">
          <cell r="H25803">
            <v>13313.8</v>
          </cell>
        </row>
        <row r="25864">
          <cell r="H25864">
            <v>8598.4599999999991</v>
          </cell>
        </row>
        <row r="25867">
          <cell r="H25867">
            <v>10987.97</v>
          </cell>
        </row>
        <row r="25928">
          <cell r="H25928">
            <v>9306.4599999999991</v>
          </cell>
        </row>
        <row r="25931">
          <cell r="H25931">
            <v>11892.73</v>
          </cell>
        </row>
        <row r="25992">
          <cell r="H25992">
            <v>7640.19</v>
          </cell>
        </row>
        <row r="25995">
          <cell r="H25995">
            <v>9763.4</v>
          </cell>
        </row>
        <row r="26056">
          <cell r="H26056">
            <v>7378.07</v>
          </cell>
        </row>
        <row r="26059">
          <cell r="H26059">
            <v>9428.44</v>
          </cell>
        </row>
        <row r="26120">
          <cell r="H26120">
            <v>1893.62</v>
          </cell>
        </row>
        <row r="26123">
          <cell r="H26123">
            <v>2419.86</v>
          </cell>
        </row>
        <row r="26184">
          <cell r="H26184">
            <v>1481.18</v>
          </cell>
        </row>
        <row r="26187">
          <cell r="H26187">
            <v>1892.8</v>
          </cell>
        </row>
        <row r="26248">
          <cell r="H26248">
            <v>10418.5</v>
          </cell>
        </row>
        <row r="26251">
          <cell r="H26251">
            <v>13313.8</v>
          </cell>
        </row>
        <row r="26312">
          <cell r="H26312">
            <v>1834.86</v>
          </cell>
        </row>
        <row r="26315">
          <cell r="H26315">
            <v>2344.77</v>
          </cell>
        </row>
        <row r="26376">
          <cell r="H26376">
            <v>1465.18</v>
          </cell>
        </row>
        <row r="26379">
          <cell r="H26379">
            <v>1872.35</v>
          </cell>
        </row>
        <row r="26440">
          <cell r="H26440">
            <v>1404.28</v>
          </cell>
        </row>
        <row r="26443">
          <cell r="H26443">
            <v>1794.53</v>
          </cell>
        </row>
        <row r="26504">
          <cell r="H26504">
            <v>1191.73</v>
          </cell>
        </row>
        <row r="26507">
          <cell r="H26507">
            <v>1522.91</v>
          </cell>
        </row>
        <row r="26568">
          <cell r="H26568">
            <v>1303.18</v>
          </cell>
        </row>
        <row r="26571">
          <cell r="H26571">
            <v>1665.33</v>
          </cell>
        </row>
        <row r="26632">
          <cell r="H26632">
            <v>861.53</v>
          </cell>
        </row>
        <row r="26635">
          <cell r="H26635">
            <v>1100.95</v>
          </cell>
        </row>
        <row r="26696">
          <cell r="H26696">
            <v>1834.86</v>
          </cell>
        </row>
        <row r="26699">
          <cell r="H26699">
            <v>2344.77</v>
          </cell>
        </row>
        <row r="26760">
          <cell r="H26760">
            <v>1465.18</v>
          </cell>
        </row>
        <row r="26763">
          <cell r="H26763">
            <v>1872.35</v>
          </cell>
        </row>
        <row r="26824">
          <cell r="H26824">
            <v>1404.28</v>
          </cell>
        </row>
        <row r="26827">
          <cell r="H26827">
            <v>1794.53</v>
          </cell>
        </row>
        <row r="26888">
          <cell r="H26888">
            <v>1191.73</v>
          </cell>
        </row>
        <row r="26891">
          <cell r="H26891">
            <v>1522.91</v>
          </cell>
        </row>
        <row r="26952">
          <cell r="H26952">
            <v>861.53</v>
          </cell>
        </row>
        <row r="26955">
          <cell r="H26955">
            <v>1100.95</v>
          </cell>
        </row>
        <row r="27016">
          <cell r="H27016">
            <v>1676.71</v>
          </cell>
        </row>
        <row r="27019">
          <cell r="H27019">
            <v>2142.67</v>
          </cell>
        </row>
        <row r="27080">
          <cell r="H27080">
            <v>1203.99</v>
          </cell>
        </row>
        <row r="27083">
          <cell r="H27083">
            <v>1538.58</v>
          </cell>
        </row>
        <row r="27144">
          <cell r="H27144">
            <v>1074.9000000000001</v>
          </cell>
        </row>
        <row r="27147">
          <cell r="H27147">
            <v>1373.61</v>
          </cell>
        </row>
        <row r="27208">
          <cell r="H27208">
            <v>860.82</v>
          </cell>
        </row>
        <row r="27211">
          <cell r="H27211">
            <v>1100.04</v>
          </cell>
        </row>
        <row r="27272">
          <cell r="H27272">
            <v>356.52</v>
          </cell>
        </row>
        <row r="27275">
          <cell r="H27275">
            <v>455.6</v>
          </cell>
        </row>
        <row r="27336">
          <cell r="H27336">
            <v>1615.11</v>
          </cell>
        </row>
        <row r="27339">
          <cell r="H27339">
            <v>2063.9499999999998</v>
          </cell>
        </row>
        <row r="27400">
          <cell r="H27400">
            <v>1552.55</v>
          </cell>
        </row>
        <row r="27403">
          <cell r="H27403">
            <v>1984</v>
          </cell>
        </row>
        <row r="27464">
          <cell r="H27464">
            <v>1491.65</v>
          </cell>
        </row>
        <row r="27467">
          <cell r="H27467">
            <v>1906.18</v>
          </cell>
        </row>
        <row r="27528">
          <cell r="H27528">
            <v>1279.0999999999999</v>
          </cell>
        </row>
        <row r="27531">
          <cell r="H27531">
            <v>1634.56</v>
          </cell>
        </row>
        <row r="27592">
          <cell r="H27592">
            <v>813.21</v>
          </cell>
        </row>
        <row r="27595">
          <cell r="H27595">
            <v>1039.2</v>
          </cell>
        </row>
        <row r="27656">
          <cell r="H27656">
            <v>6640.41</v>
          </cell>
        </row>
        <row r="27659">
          <cell r="H27659">
            <v>8485.7800000000007</v>
          </cell>
        </row>
        <row r="27720">
          <cell r="H27720">
            <v>6640.41</v>
          </cell>
        </row>
        <row r="27723">
          <cell r="H27723">
            <v>8485.7800000000007</v>
          </cell>
        </row>
        <row r="27784">
          <cell r="H27784">
            <v>27000.66</v>
          </cell>
        </row>
        <row r="27787">
          <cell r="H27787">
            <v>34504.14</v>
          </cell>
        </row>
        <row r="27848">
          <cell r="H27848">
            <v>27000.66</v>
          </cell>
        </row>
        <row r="27851">
          <cell r="H27851">
            <v>34504.14</v>
          </cell>
        </row>
        <row r="27912">
          <cell r="H27912">
            <v>30545.21</v>
          </cell>
        </row>
        <row r="27915">
          <cell r="H27915">
            <v>39033.72</v>
          </cell>
        </row>
        <row r="27976">
          <cell r="H27976">
            <v>27324.240000000002</v>
          </cell>
        </row>
        <row r="27979">
          <cell r="H27979">
            <v>34917.65</v>
          </cell>
        </row>
        <row r="28040">
          <cell r="H28040">
            <v>2330000</v>
          </cell>
        </row>
        <row r="28043">
          <cell r="H28043">
            <v>2330000</v>
          </cell>
        </row>
        <row r="28104">
          <cell r="H28104">
            <v>7490.66</v>
          </cell>
        </row>
        <row r="28107">
          <cell r="H28107">
            <v>9572.31</v>
          </cell>
        </row>
        <row r="28168">
          <cell r="H28168">
            <v>6403.25</v>
          </cell>
        </row>
        <row r="28171">
          <cell r="H28171">
            <v>8182.71</v>
          </cell>
        </row>
        <row r="28232">
          <cell r="H28232">
            <v>7298.75</v>
          </cell>
        </row>
        <row r="28235">
          <cell r="H28235">
            <v>9327.07</v>
          </cell>
        </row>
        <row r="28296">
          <cell r="H28296">
            <v>5015.1400000000003</v>
          </cell>
        </row>
        <row r="28299">
          <cell r="H28299">
            <v>6408.85</v>
          </cell>
        </row>
        <row r="28360">
          <cell r="H28360">
            <v>9952.82</v>
          </cell>
        </row>
        <row r="28363">
          <cell r="H28363">
            <v>12718.71</v>
          </cell>
        </row>
        <row r="28424">
          <cell r="H28424">
            <v>9952.82</v>
          </cell>
        </row>
        <row r="28427">
          <cell r="H28427">
            <v>12718.71</v>
          </cell>
        </row>
        <row r="28488">
          <cell r="H28488">
            <v>1744.28</v>
          </cell>
        </row>
        <row r="28491">
          <cell r="H28491">
            <v>2229.02</v>
          </cell>
        </row>
        <row r="28552">
          <cell r="H28552">
            <v>8506.23</v>
          </cell>
        </row>
        <row r="28555">
          <cell r="H28555">
            <v>10870.11</v>
          </cell>
        </row>
        <row r="28616">
          <cell r="H28616">
            <v>6188.33</v>
          </cell>
        </row>
        <row r="28619">
          <cell r="H28619">
            <v>7908.07</v>
          </cell>
        </row>
        <row r="28680">
          <cell r="H28680">
            <v>4501.38</v>
          </cell>
        </row>
        <row r="28683">
          <cell r="H28683">
            <v>5752.31</v>
          </cell>
        </row>
        <row r="28744">
          <cell r="H28744">
            <v>11590.27</v>
          </cell>
        </row>
        <row r="28747">
          <cell r="H28747">
            <v>14811.21</v>
          </cell>
        </row>
        <row r="28808">
          <cell r="H28808">
            <v>10381.59</v>
          </cell>
        </row>
        <row r="28811">
          <cell r="H28811">
            <v>13266.63</v>
          </cell>
        </row>
        <row r="28872">
          <cell r="H28872">
            <v>10381.59</v>
          </cell>
        </row>
        <row r="28875">
          <cell r="H28875">
            <v>13266.63</v>
          </cell>
        </row>
        <row r="28936">
          <cell r="H28936">
            <v>6776.91</v>
          </cell>
        </row>
        <row r="28939">
          <cell r="H28939">
            <v>8660.2099999999991</v>
          </cell>
        </row>
        <row r="29000">
          <cell r="H29000">
            <v>1944.67</v>
          </cell>
        </row>
        <row r="29003">
          <cell r="H29003">
            <v>2485.09</v>
          </cell>
        </row>
        <row r="29064">
          <cell r="H29064">
            <v>1859.95</v>
          </cell>
        </row>
        <row r="29067">
          <cell r="H29067">
            <v>2376.83</v>
          </cell>
        </row>
        <row r="29128">
          <cell r="H29128">
            <v>4529.6400000000003</v>
          </cell>
        </row>
        <row r="29131">
          <cell r="H29131">
            <v>5788.43</v>
          </cell>
        </row>
        <row r="29192">
          <cell r="H29192">
            <v>3685.19</v>
          </cell>
        </row>
        <row r="29195">
          <cell r="H29195">
            <v>4709.3</v>
          </cell>
        </row>
        <row r="29256">
          <cell r="H29256">
            <v>3685.19</v>
          </cell>
        </row>
        <row r="29259">
          <cell r="H29259">
            <v>4709.3</v>
          </cell>
        </row>
        <row r="29320">
          <cell r="H29320">
            <v>1595.27</v>
          </cell>
        </row>
        <row r="29323">
          <cell r="H29323">
            <v>2038.6</v>
          </cell>
        </row>
        <row r="29384">
          <cell r="H29384">
            <v>4529.6400000000003</v>
          </cell>
        </row>
        <row r="29387">
          <cell r="H29387">
            <v>5788.43</v>
          </cell>
        </row>
        <row r="29448">
          <cell r="H29448">
            <v>3685.19</v>
          </cell>
        </row>
        <row r="29451">
          <cell r="H29451">
            <v>4709.3</v>
          </cell>
        </row>
        <row r="29512">
          <cell r="H29512">
            <v>3685.19</v>
          </cell>
        </row>
        <row r="29515">
          <cell r="H29515">
            <v>4709.3</v>
          </cell>
        </row>
        <row r="29576">
          <cell r="H29576">
            <v>1595.27</v>
          </cell>
        </row>
        <row r="29579">
          <cell r="H29579">
            <v>2038.6</v>
          </cell>
        </row>
        <row r="29640">
          <cell r="H29640">
            <v>1632.68</v>
          </cell>
        </row>
        <row r="29643">
          <cell r="H29643">
            <v>2086.4</v>
          </cell>
        </row>
        <row r="29704">
          <cell r="H29704">
            <v>1632.68</v>
          </cell>
        </row>
        <row r="29707">
          <cell r="H29707">
            <v>2086.4</v>
          </cell>
        </row>
        <row r="29768">
          <cell r="H29768">
            <v>1632.68</v>
          </cell>
        </row>
        <row r="29771">
          <cell r="H29771">
            <v>2086.4</v>
          </cell>
        </row>
        <row r="29832">
          <cell r="H29832">
            <v>875.53</v>
          </cell>
        </row>
        <row r="29835">
          <cell r="H29835">
            <v>1118.8399999999999</v>
          </cell>
        </row>
        <row r="29896">
          <cell r="H29896">
            <v>761.91</v>
          </cell>
        </row>
        <row r="29899">
          <cell r="H29899">
            <v>973.64</v>
          </cell>
        </row>
        <row r="29960">
          <cell r="H29960">
            <v>3361.12</v>
          </cell>
        </row>
        <row r="29963">
          <cell r="H29963">
            <v>4295.18</v>
          </cell>
        </row>
        <row r="30024">
          <cell r="H30024">
            <v>3361.12</v>
          </cell>
        </row>
        <row r="30027">
          <cell r="H30027">
            <v>4295.18</v>
          </cell>
        </row>
        <row r="30088">
          <cell r="H30088">
            <v>3361.12</v>
          </cell>
        </row>
        <row r="30091">
          <cell r="H30091">
            <v>4295.18</v>
          </cell>
        </row>
        <row r="30152">
          <cell r="H30152">
            <v>3361.12</v>
          </cell>
        </row>
        <row r="30155">
          <cell r="H30155">
            <v>4295.18</v>
          </cell>
        </row>
        <row r="30216">
          <cell r="H30216">
            <v>3361.12</v>
          </cell>
        </row>
        <row r="30219">
          <cell r="H30219">
            <v>4295.18</v>
          </cell>
        </row>
        <row r="30280">
          <cell r="H30280">
            <v>6014</v>
          </cell>
        </row>
        <row r="30283">
          <cell r="H30283">
            <v>7685.29</v>
          </cell>
        </row>
        <row r="30344">
          <cell r="H30344">
            <v>0</v>
          </cell>
        </row>
        <row r="30347">
          <cell r="H30347">
            <v>0</v>
          </cell>
        </row>
        <row r="30408">
          <cell r="H30408">
            <v>23.17</v>
          </cell>
        </row>
        <row r="30411">
          <cell r="H30411">
            <v>26.72</v>
          </cell>
        </row>
        <row r="30472">
          <cell r="H30472">
            <v>0</v>
          </cell>
        </row>
        <row r="30475">
          <cell r="H30475">
            <v>0</v>
          </cell>
        </row>
        <row r="30536">
          <cell r="H30536">
            <v>17.36</v>
          </cell>
        </row>
        <row r="30539">
          <cell r="H30539">
            <v>20.02</v>
          </cell>
        </row>
        <row r="30600">
          <cell r="H30600">
            <v>0</v>
          </cell>
        </row>
        <row r="30603">
          <cell r="H30603">
            <v>0</v>
          </cell>
        </row>
        <row r="30664">
          <cell r="H30664">
            <v>0</v>
          </cell>
        </row>
        <row r="30667">
          <cell r="H30667">
            <v>0</v>
          </cell>
        </row>
        <row r="30728">
          <cell r="H30728">
            <v>0</v>
          </cell>
        </row>
        <row r="30731">
          <cell r="H30731">
            <v>0</v>
          </cell>
        </row>
        <row r="30792">
          <cell r="H30792">
            <v>496.34</v>
          </cell>
        </row>
        <row r="30795">
          <cell r="H30795">
            <v>572.42999999999995</v>
          </cell>
        </row>
        <row r="30856">
          <cell r="H30856">
            <v>0</v>
          </cell>
        </row>
        <row r="30859">
          <cell r="H30859">
            <v>0</v>
          </cell>
        </row>
        <row r="30920">
          <cell r="H30920">
            <v>0</v>
          </cell>
        </row>
        <row r="30923">
          <cell r="H30923">
            <v>0</v>
          </cell>
        </row>
        <row r="30984">
          <cell r="H30984">
            <v>0</v>
          </cell>
        </row>
        <row r="30987">
          <cell r="H30987">
            <v>0</v>
          </cell>
        </row>
        <row r="31048">
          <cell r="H31048">
            <v>0</v>
          </cell>
        </row>
        <row r="31051">
          <cell r="H31051">
            <v>0</v>
          </cell>
        </row>
        <row r="31112">
          <cell r="H31112">
            <v>0</v>
          </cell>
        </row>
        <row r="31115">
          <cell r="H31115">
            <v>0</v>
          </cell>
        </row>
        <row r="31176">
          <cell r="H31176">
            <v>0</v>
          </cell>
        </row>
        <row r="31179">
          <cell r="H31179">
            <v>0</v>
          </cell>
        </row>
        <row r="31240">
          <cell r="H31240">
            <v>0</v>
          </cell>
        </row>
        <row r="31243">
          <cell r="H31243">
            <v>0</v>
          </cell>
        </row>
        <row r="31304">
          <cell r="H31304">
            <v>0</v>
          </cell>
        </row>
        <row r="31307">
          <cell r="H31307">
            <v>0</v>
          </cell>
        </row>
        <row r="31368">
          <cell r="H31368">
            <v>0</v>
          </cell>
        </row>
        <row r="31371">
          <cell r="H31371">
            <v>0</v>
          </cell>
        </row>
        <row r="31435">
          <cell r="H31435">
            <v>0</v>
          </cell>
        </row>
        <row r="31496">
          <cell r="H31496">
            <v>0</v>
          </cell>
        </row>
        <row r="31499">
          <cell r="H31499">
            <v>0</v>
          </cell>
        </row>
        <row r="31560">
          <cell r="H31560">
            <v>0</v>
          </cell>
        </row>
        <row r="31563">
          <cell r="H31563">
            <v>0</v>
          </cell>
        </row>
        <row r="31624">
          <cell r="H31624">
            <v>0</v>
          </cell>
        </row>
        <row r="31627">
          <cell r="H31627">
            <v>0</v>
          </cell>
        </row>
        <row r="31688">
          <cell r="H31688">
            <v>0</v>
          </cell>
        </row>
        <row r="31691">
          <cell r="H31691">
            <v>0</v>
          </cell>
        </row>
        <row r="31752">
          <cell r="H31752">
            <v>84.46</v>
          </cell>
        </row>
        <row r="31755">
          <cell r="H31755">
            <v>97.41</v>
          </cell>
        </row>
        <row r="31816">
          <cell r="H31816">
            <v>0</v>
          </cell>
        </row>
        <row r="31819">
          <cell r="H31819">
            <v>0</v>
          </cell>
        </row>
        <row r="31880">
          <cell r="H31880">
            <v>0</v>
          </cell>
        </row>
        <row r="31883">
          <cell r="H31883">
            <v>0</v>
          </cell>
        </row>
        <row r="31944">
          <cell r="H31944">
            <v>0</v>
          </cell>
        </row>
        <row r="31947">
          <cell r="H31947">
            <v>0</v>
          </cell>
        </row>
        <row r="32008">
          <cell r="H32008">
            <v>0</v>
          </cell>
        </row>
        <row r="32011">
          <cell r="H32011">
            <v>0</v>
          </cell>
        </row>
        <row r="32072">
          <cell r="H32072">
            <v>0</v>
          </cell>
        </row>
        <row r="32075">
          <cell r="H32075">
            <v>0</v>
          </cell>
        </row>
        <row r="32136">
          <cell r="H32136">
            <v>0</v>
          </cell>
        </row>
        <row r="32139">
          <cell r="H32139">
            <v>0</v>
          </cell>
        </row>
        <row r="32200">
          <cell r="H32200">
            <v>0</v>
          </cell>
        </row>
        <row r="32203">
          <cell r="H32203">
            <v>0</v>
          </cell>
        </row>
        <row r="32264">
          <cell r="H32264">
            <v>0</v>
          </cell>
        </row>
        <row r="32267">
          <cell r="H32267">
            <v>0</v>
          </cell>
        </row>
        <row r="32328">
          <cell r="H32328">
            <v>0</v>
          </cell>
        </row>
        <row r="32331">
          <cell r="H32331">
            <v>0</v>
          </cell>
        </row>
        <row r="32392">
          <cell r="H32392">
            <v>0</v>
          </cell>
        </row>
        <row r="32395">
          <cell r="H32395">
            <v>0</v>
          </cell>
        </row>
        <row r="32456">
          <cell r="H32456">
            <v>0</v>
          </cell>
        </row>
        <row r="32459">
          <cell r="H32459">
            <v>0</v>
          </cell>
        </row>
        <row r="32520">
          <cell r="H32520">
            <v>0</v>
          </cell>
        </row>
        <row r="32523">
          <cell r="H32523">
            <v>0</v>
          </cell>
        </row>
        <row r="32584">
          <cell r="H32584">
            <v>0</v>
          </cell>
        </row>
        <row r="32587">
          <cell r="H32587">
            <v>0</v>
          </cell>
        </row>
        <row r="32648">
          <cell r="H32648">
            <v>0</v>
          </cell>
        </row>
        <row r="32651">
          <cell r="H32651">
            <v>0</v>
          </cell>
        </row>
        <row r="32712">
          <cell r="H32712">
            <v>0</v>
          </cell>
        </row>
        <row r="32715">
          <cell r="H32715">
            <v>0</v>
          </cell>
        </row>
        <row r="32776">
          <cell r="H32776">
            <v>732.63</v>
          </cell>
        </row>
        <row r="32779">
          <cell r="H32779">
            <v>844.94</v>
          </cell>
        </row>
        <row r="32840">
          <cell r="H32840">
            <v>0</v>
          </cell>
        </row>
        <row r="32843">
          <cell r="H32843">
            <v>0</v>
          </cell>
        </row>
        <row r="32904">
          <cell r="H32904">
            <v>0</v>
          </cell>
        </row>
        <row r="32907">
          <cell r="H32907">
            <v>0</v>
          </cell>
        </row>
        <row r="32968">
          <cell r="H32968">
            <v>0</v>
          </cell>
        </row>
        <row r="32971">
          <cell r="H32971">
            <v>0</v>
          </cell>
        </row>
        <row r="33032">
          <cell r="H33032">
            <v>19018.32</v>
          </cell>
        </row>
        <row r="33035">
          <cell r="H33035">
            <v>21933.83</v>
          </cell>
        </row>
        <row r="33096">
          <cell r="H33096">
            <v>0</v>
          </cell>
        </row>
        <row r="33099">
          <cell r="H33099">
            <v>0</v>
          </cell>
        </row>
        <row r="33160">
          <cell r="H33160">
            <v>54729.54</v>
          </cell>
        </row>
        <row r="33163">
          <cell r="H33163">
            <v>63119.58</v>
          </cell>
        </row>
        <row r="33224">
          <cell r="H33224">
            <v>0</v>
          </cell>
        </row>
        <row r="33227">
          <cell r="H33227">
            <v>0</v>
          </cell>
        </row>
        <row r="33288">
          <cell r="H33288">
            <v>0</v>
          </cell>
        </row>
        <row r="33291">
          <cell r="H33291">
            <v>0</v>
          </cell>
        </row>
        <row r="33352">
          <cell r="H33352">
            <v>0</v>
          </cell>
        </row>
        <row r="33355">
          <cell r="H33355">
            <v>0</v>
          </cell>
        </row>
        <row r="33416">
          <cell r="H33416">
            <v>0</v>
          </cell>
        </row>
        <row r="33419">
          <cell r="H33419">
            <v>0</v>
          </cell>
        </row>
        <row r="33480">
          <cell r="H33480">
            <v>0</v>
          </cell>
        </row>
        <row r="33483">
          <cell r="H33483">
            <v>0</v>
          </cell>
        </row>
        <row r="33544">
          <cell r="H33544">
            <v>0</v>
          </cell>
        </row>
        <row r="33547">
          <cell r="H33547">
            <v>0</v>
          </cell>
        </row>
        <row r="33608">
          <cell r="H33608">
            <v>0</v>
          </cell>
        </row>
        <row r="33611">
          <cell r="H33611">
            <v>0</v>
          </cell>
        </row>
        <row r="33672">
          <cell r="H33672">
            <v>0</v>
          </cell>
        </row>
        <row r="33675">
          <cell r="H33675">
            <v>0</v>
          </cell>
        </row>
        <row r="33736">
          <cell r="H33736">
            <v>0</v>
          </cell>
        </row>
        <row r="33739">
          <cell r="H33739">
            <v>0</v>
          </cell>
        </row>
        <row r="33800">
          <cell r="H33800">
            <v>0</v>
          </cell>
        </row>
        <row r="33803">
          <cell r="H33803">
            <v>0</v>
          </cell>
        </row>
        <row r="33864">
          <cell r="H33864">
            <v>0</v>
          </cell>
        </row>
        <row r="33867">
          <cell r="H33867">
            <v>0</v>
          </cell>
        </row>
        <row r="33928">
          <cell r="H33928">
            <v>359.67</v>
          </cell>
        </row>
        <row r="33931">
          <cell r="H33931">
            <v>414.81</v>
          </cell>
        </row>
        <row r="33992">
          <cell r="H33992">
            <v>0</v>
          </cell>
        </row>
        <row r="33995">
          <cell r="H33995">
            <v>0</v>
          </cell>
        </row>
        <row r="34056">
          <cell r="H34056">
            <v>0</v>
          </cell>
        </row>
        <row r="34059">
          <cell r="H34059">
            <v>0</v>
          </cell>
        </row>
        <row r="34120">
          <cell r="H34120">
            <v>0</v>
          </cell>
        </row>
        <row r="34123">
          <cell r="H34123">
            <v>0</v>
          </cell>
        </row>
        <row r="34184">
          <cell r="H34184">
            <v>0</v>
          </cell>
        </row>
        <row r="34187">
          <cell r="H34187">
            <v>0</v>
          </cell>
        </row>
        <row r="34248">
          <cell r="H34248">
            <v>0</v>
          </cell>
        </row>
        <row r="34251">
          <cell r="H34251">
            <v>0</v>
          </cell>
        </row>
        <row r="34312">
          <cell r="H34312">
            <v>0</v>
          </cell>
        </row>
        <row r="34315">
          <cell r="H34315">
            <v>0</v>
          </cell>
        </row>
        <row r="34376">
          <cell r="H34376">
            <v>0</v>
          </cell>
        </row>
        <row r="34379">
          <cell r="H34379">
            <v>0</v>
          </cell>
        </row>
        <row r="34440">
          <cell r="H34440">
            <v>0</v>
          </cell>
        </row>
        <row r="34443">
          <cell r="H34443">
            <v>0</v>
          </cell>
        </row>
        <row r="34504">
          <cell r="H34504">
            <v>0</v>
          </cell>
        </row>
        <row r="34507">
          <cell r="H34507">
            <v>0</v>
          </cell>
        </row>
        <row r="34568">
          <cell r="H34568">
            <v>0</v>
          </cell>
        </row>
        <row r="34571">
          <cell r="H34571">
            <v>0</v>
          </cell>
        </row>
        <row r="34632">
          <cell r="H34632">
            <v>0</v>
          </cell>
        </row>
        <row r="34635">
          <cell r="H34635">
            <v>0</v>
          </cell>
        </row>
        <row r="34696">
          <cell r="H34696">
            <v>0</v>
          </cell>
        </row>
        <row r="34699">
          <cell r="H34699">
            <v>0</v>
          </cell>
        </row>
        <row r="34760">
          <cell r="H34760">
            <v>0</v>
          </cell>
        </row>
        <row r="34763">
          <cell r="H34763">
            <v>0</v>
          </cell>
        </row>
        <row r="34824">
          <cell r="H34824">
            <v>0</v>
          </cell>
        </row>
        <row r="34827">
          <cell r="H34827">
            <v>0</v>
          </cell>
        </row>
        <row r="34888">
          <cell r="H34888">
            <v>0</v>
          </cell>
        </row>
        <row r="34891">
          <cell r="H34891">
            <v>0</v>
          </cell>
        </row>
        <row r="34952">
          <cell r="H34952">
            <v>0</v>
          </cell>
        </row>
        <row r="34955">
          <cell r="H34955">
            <v>0</v>
          </cell>
        </row>
        <row r="35016">
          <cell r="H35016">
            <v>0</v>
          </cell>
        </row>
        <row r="35019">
          <cell r="H35019">
            <v>0</v>
          </cell>
        </row>
        <row r="35080">
          <cell r="H35080">
            <v>0</v>
          </cell>
        </row>
        <row r="35083">
          <cell r="H35083">
            <v>0</v>
          </cell>
        </row>
        <row r="35144">
          <cell r="H35144">
            <v>0</v>
          </cell>
        </row>
        <row r="35147">
          <cell r="H35147">
            <v>0</v>
          </cell>
        </row>
        <row r="35208">
          <cell r="H35208">
            <v>0</v>
          </cell>
        </row>
        <row r="35211">
          <cell r="H35211">
            <v>0</v>
          </cell>
        </row>
        <row r="35272">
          <cell r="H35272">
            <v>0</v>
          </cell>
        </row>
        <row r="35275">
          <cell r="H35275">
            <v>0</v>
          </cell>
        </row>
        <row r="35336">
          <cell r="H35336">
            <v>0</v>
          </cell>
        </row>
        <row r="35339">
          <cell r="H35339">
            <v>0</v>
          </cell>
        </row>
        <row r="35400">
          <cell r="H35400">
            <v>0</v>
          </cell>
        </row>
        <row r="35403">
          <cell r="H35403">
            <v>0</v>
          </cell>
        </row>
        <row r="35464">
          <cell r="H35464">
            <v>0</v>
          </cell>
        </row>
        <row r="35467">
          <cell r="H35467">
            <v>0</v>
          </cell>
        </row>
        <row r="35528">
          <cell r="H35528">
            <v>0</v>
          </cell>
        </row>
        <row r="35531">
          <cell r="H35531">
            <v>0</v>
          </cell>
        </row>
        <row r="35592">
          <cell r="H35592">
            <v>0</v>
          </cell>
        </row>
        <row r="35595">
          <cell r="H35595">
            <v>0</v>
          </cell>
        </row>
        <row r="35656">
          <cell r="H35656">
            <v>346.39</v>
          </cell>
        </row>
        <row r="35659">
          <cell r="H35659">
            <v>399.49</v>
          </cell>
        </row>
        <row r="35720">
          <cell r="H35720">
            <v>0</v>
          </cell>
        </row>
        <row r="35723">
          <cell r="H35723">
            <v>0</v>
          </cell>
        </row>
        <row r="35784">
          <cell r="H35784">
            <v>0</v>
          </cell>
        </row>
        <row r="35787">
          <cell r="H35787">
            <v>0</v>
          </cell>
        </row>
        <row r="35848">
          <cell r="H35848">
            <v>0</v>
          </cell>
        </row>
        <row r="35851">
          <cell r="H35851">
            <v>0</v>
          </cell>
        </row>
        <row r="35912">
          <cell r="H35912">
            <v>0</v>
          </cell>
        </row>
        <row r="35915">
          <cell r="H35915">
            <v>0</v>
          </cell>
        </row>
        <row r="35976">
          <cell r="H35976">
            <v>0</v>
          </cell>
        </row>
        <row r="35979">
          <cell r="H35979">
            <v>0</v>
          </cell>
        </row>
        <row r="36040">
          <cell r="H36040">
            <v>0</v>
          </cell>
        </row>
        <row r="36043">
          <cell r="H36043">
            <v>0</v>
          </cell>
        </row>
        <row r="36104">
          <cell r="H36104">
            <v>0</v>
          </cell>
        </row>
        <row r="36107">
          <cell r="H36107">
            <v>0</v>
          </cell>
        </row>
        <row r="36168">
          <cell r="H36168">
            <v>0</v>
          </cell>
        </row>
        <row r="36171">
          <cell r="H36171">
            <v>0</v>
          </cell>
        </row>
        <row r="36232">
          <cell r="H36232">
            <v>0</v>
          </cell>
        </row>
        <row r="36235">
          <cell r="H36235">
            <v>0</v>
          </cell>
        </row>
        <row r="36296">
          <cell r="H36296">
            <v>0</v>
          </cell>
        </row>
        <row r="36299">
          <cell r="H36299">
            <v>0</v>
          </cell>
        </row>
        <row r="36360">
          <cell r="H36360">
            <v>0</v>
          </cell>
        </row>
        <row r="36363">
          <cell r="H36363">
            <v>0</v>
          </cell>
        </row>
        <row r="36424">
          <cell r="H36424">
            <v>0</v>
          </cell>
        </row>
        <row r="36427">
          <cell r="H36427">
            <v>0</v>
          </cell>
        </row>
        <row r="36488">
          <cell r="H36488">
            <v>0</v>
          </cell>
        </row>
        <row r="36491">
          <cell r="H36491">
            <v>0</v>
          </cell>
        </row>
        <row r="36552">
          <cell r="H36552">
            <v>0</v>
          </cell>
        </row>
        <row r="36555">
          <cell r="H36555">
            <v>0</v>
          </cell>
        </row>
        <row r="36616">
          <cell r="H36616">
            <v>0</v>
          </cell>
        </row>
        <row r="36619">
          <cell r="H36619">
            <v>0</v>
          </cell>
        </row>
        <row r="36680">
          <cell r="H36680">
            <v>0</v>
          </cell>
        </row>
        <row r="36683">
          <cell r="H36683">
            <v>0</v>
          </cell>
        </row>
        <row r="36744">
          <cell r="H36744">
            <v>0</v>
          </cell>
        </row>
        <row r="36747">
          <cell r="H36747">
            <v>0</v>
          </cell>
        </row>
        <row r="36808">
          <cell r="H36808">
            <v>0</v>
          </cell>
        </row>
        <row r="36811">
          <cell r="H36811">
            <v>0</v>
          </cell>
        </row>
        <row r="36872">
          <cell r="H36872">
            <v>0</v>
          </cell>
        </row>
        <row r="36875">
          <cell r="H36875">
            <v>0</v>
          </cell>
        </row>
        <row r="36936">
          <cell r="H36936">
            <v>0</v>
          </cell>
        </row>
        <row r="36939">
          <cell r="H36939">
            <v>0</v>
          </cell>
        </row>
        <row r="37000">
          <cell r="H37000">
            <v>0</v>
          </cell>
        </row>
        <row r="37003">
          <cell r="H37003">
            <v>0</v>
          </cell>
        </row>
        <row r="37064">
          <cell r="H37064">
            <v>0</v>
          </cell>
        </row>
        <row r="37067">
          <cell r="H37067">
            <v>0</v>
          </cell>
        </row>
        <row r="37128">
          <cell r="H37128">
            <v>0</v>
          </cell>
        </row>
        <row r="37131">
          <cell r="H37131">
            <v>0</v>
          </cell>
        </row>
        <row r="37195">
          <cell r="H37195">
            <v>0</v>
          </cell>
        </row>
        <row r="37256">
          <cell r="H37256">
            <v>0</v>
          </cell>
        </row>
        <row r="37259">
          <cell r="H37259">
            <v>0</v>
          </cell>
        </row>
        <row r="37320">
          <cell r="H37320">
            <v>0</v>
          </cell>
        </row>
        <row r="37323">
          <cell r="H37323">
            <v>0</v>
          </cell>
        </row>
        <row r="37384">
          <cell r="H37384">
            <v>0</v>
          </cell>
        </row>
        <row r="37387">
          <cell r="H37387">
            <v>0</v>
          </cell>
        </row>
        <row r="37448">
          <cell r="H37448">
            <v>0</v>
          </cell>
        </row>
        <row r="37451">
          <cell r="H37451">
            <v>0</v>
          </cell>
        </row>
        <row r="37512">
          <cell r="H37512">
            <v>0</v>
          </cell>
        </row>
        <row r="37515">
          <cell r="H37515">
            <v>0</v>
          </cell>
        </row>
        <row r="37576">
          <cell r="H37576">
            <v>0</v>
          </cell>
        </row>
        <row r="37579">
          <cell r="H37579">
            <v>0</v>
          </cell>
        </row>
        <row r="37704">
          <cell r="H37704">
            <v>0</v>
          </cell>
        </row>
        <row r="37707">
          <cell r="H37707">
            <v>0</v>
          </cell>
        </row>
        <row r="37768">
          <cell r="H37768">
            <v>0</v>
          </cell>
        </row>
        <row r="37771">
          <cell r="H37771">
            <v>0</v>
          </cell>
        </row>
        <row r="37832">
          <cell r="H37832">
            <v>0</v>
          </cell>
        </row>
        <row r="37835">
          <cell r="H37835">
            <v>0</v>
          </cell>
        </row>
        <row r="37896">
          <cell r="H37896">
            <v>0</v>
          </cell>
        </row>
        <row r="37899">
          <cell r="H37899">
            <v>0</v>
          </cell>
        </row>
        <row r="37960">
          <cell r="H37960">
            <v>0</v>
          </cell>
        </row>
        <row r="37963">
          <cell r="H37963">
            <v>0</v>
          </cell>
        </row>
        <row r="38024">
          <cell r="H38024">
            <v>47.01</v>
          </cell>
        </row>
        <row r="38027">
          <cell r="H38027">
            <v>60.07</v>
          </cell>
        </row>
        <row r="38088">
          <cell r="H38088">
            <v>40.18</v>
          </cell>
        </row>
        <row r="38091">
          <cell r="H38091">
            <v>51.35</v>
          </cell>
        </row>
        <row r="38152">
          <cell r="H38152">
            <v>39.200000000000003</v>
          </cell>
        </row>
        <row r="38155">
          <cell r="H38155">
            <v>50.09</v>
          </cell>
        </row>
        <row r="38216">
          <cell r="H38216">
            <v>34.19</v>
          </cell>
        </row>
        <row r="38219">
          <cell r="H38219">
            <v>43.69</v>
          </cell>
        </row>
        <row r="38280">
          <cell r="H38280">
            <v>32.35</v>
          </cell>
        </row>
        <row r="38283">
          <cell r="H38283">
            <v>41.34</v>
          </cell>
        </row>
        <row r="38344">
          <cell r="H38344">
            <v>625.53</v>
          </cell>
        </row>
        <row r="38347">
          <cell r="H38347">
            <v>799.36</v>
          </cell>
        </row>
        <row r="38408">
          <cell r="H38408">
            <v>350.51</v>
          </cell>
        </row>
        <row r="38411">
          <cell r="H38411">
            <v>447.92</v>
          </cell>
        </row>
        <row r="38472">
          <cell r="H38472">
            <v>262.55</v>
          </cell>
        </row>
        <row r="38475">
          <cell r="H38475">
            <v>335.51</v>
          </cell>
        </row>
        <row r="38536">
          <cell r="H38536">
            <v>234.45</v>
          </cell>
        </row>
        <row r="38539">
          <cell r="H38539">
            <v>299.60000000000002</v>
          </cell>
        </row>
        <row r="38600">
          <cell r="H38600">
            <v>338.05</v>
          </cell>
        </row>
        <row r="38603">
          <cell r="H38603">
            <v>431.99</v>
          </cell>
        </row>
        <row r="38664">
          <cell r="H38664">
            <v>34.19</v>
          </cell>
        </row>
        <row r="38667">
          <cell r="H38667">
            <v>43.69</v>
          </cell>
        </row>
        <row r="38728">
          <cell r="H38728">
            <v>212.58</v>
          </cell>
        </row>
        <row r="38731">
          <cell r="H38731">
            <v>271.66000000000003</v>
          </cell>
        </row>
        <row r="38792">
          <cell r="H38792">
            <v>212.58</v>
          </cell>
        </row>
        <row r="38795">
          <cell r="H38795">
            <v>271.66000000000003</v>
          </cell>
        </row>
        <row r="38856">
          <cell r="H38856">
            <v>193.69</v>
          </cell>
        </row>
        <row r="38859">
          <cell r="H38859">
            <v>247.52</v>
          </cell>
        </row>
        <row r="38920">
          <cell r="H38920">
            <v>149.88999999999999</v>
          </cell>
        </row>
        <row r="38923">
          <cell r="H38923">
            <v>191.54</v>
          </cell>
        </row>
        <row r="38984">
          <cell r="H38984">
            <v>250.68</v>
          </cell>
        </row>
        <row r="38987">
          <cell r="H38987">
            <v>320.33999999999997</v>
          </cell>
        </row>
        <row r="39048">
          <cell r="H39048">
            <v>34.19</v>
          </cell>
        </row>
        <row r="39051">
          <cell r="H39051">
            <v>43.69</v>
          </cell>
        </row>
        <row r="39112">
          <cell r="H39112">
            <v>40.18</v>
          </cell>
        </row>
        <row r="39115">
          <cell r="H39115">
            <v>51.35</v>
          </cell>
        </row>
        <row r="39176">
          <cell r="H39176">
            <v>40.18</v>
          </cell>
        </row>
        <row r="39179">
          <cell r="H39179">
            <v>51.35</v>
          </cell>
        </row>
        <row r="39240">
          <cell r="H39240">
            <v>31.73</v>
          </cell>
        </row>
        <row r="39243">
          <cell r="H39243">
            <v>40.549999999999997</v>
          </cell>
        </row>
        <row r="39304">
          <cell r="H39304">
            <v>40.56</v>
          </cell>
        </row>
        <row r="39307">
          <cell r="H39307">
            <v>51.83</v>
          </cell>
        </row>
        <row r="39368">
          <cell r="H39368">
            <v>93.41</v>
          </cell>
        </row>
        <row r="39371">
          <cell r="H39371">
            <v>119.37</v>
          </cell>
        </row>
        <row r="39432">
          <cell r="H39432">
            <v>41.36</v>
          </cell>
        </row>
        <row r="39435">
          <cell r="H39435">
            <v>52.85</v>
          </cell>
        </row>
        <row r="39496">
          <cell r="H39496">
            <v>20.51</v>
          </cell>
        </row>
        <row r="39499">
          <cell r="H39499">
            <v>26.21</v>
          </cell>
        </row>
        <row r="39560">
          <cell r="H39560">
            <v>20.51</v>
          </cell>
        </row>
        <row r="39563">
          <cell r="H39563">
            <v>26.21</v>
          </cell>
        </row>
        <row r="39624">
          <cell r="H39624">
            <v>18.86</v>
          </cell>
        </row>
        <row r="39627">
          <cell r="H39627">
            <v>24.1</v>
          </cell>
        </row>
        <row r="39688">
          <cell r="H39688">
            <v>20.329999999999998</v>
          </cell>
        </row>
        <row r="39691">
          <cell r="H39691">
            <v>25.98</v>
          </cell>
        </row>
        <row r="39752">
          <cell r="H39752">
            <v>116.98</v>
          </cell>
        </row>
        <row r="39755">
          <cell r="H39755">
            <v>149.49</v>
          </cell>
        </row>
        <row r="39816">
          <cell r="H39816">
            <v>274.89</v>
          </cell>
        </row>
        <row r="39819">
          <cell r="H39819">
            <v>351.28</v>
          </cell>
        </row>
        <row r="39880">
          <cell r="H39880">
            <v>185.86</v>
          </cell>
        </row>
        <row r="39883">
          <cell r="H39883">
            <v>237.51</v>
          </cell>
        </row>
        <row r="39944">
          <cell r="H39944">
            <v>122.12</v>
          </cell>
        </row>
        <row r="39947">
          <cell r="H39947">
            <v>156.06</v>
          </cell>
        </row>
        <row r="40008">
          <cell r="H40008">
            <v>81.09</v>
          </cell>
        </row>
        <row r="40011">
          <cell r="H40011">
            <v>103.62</v>
          </cell>
        </row>
        <row r="40072">
          <cell r="H40072">
            <v>68.17</v>
          </cell>
        </row>
        <row r="40075">
          <cell r="H40075">
            <v>87.11</v>
          </cell>
        </row>
        <row r="40136">
          <cell r="H40136">
            <v>59.66</v>
          </cell>
        </row>
        <row r="40139">
          <cell r="H40139">
            <v>76.239999999999995</v>
          </cell>
        </row>
        <row r="40200">
          <cell r="H40200">
            <v>52.41</v>
          </cell>
        </row>
        <row r="40203">
          <cell r="H40203">
            <v>66.97</v>
          </cell>
        </row>
        <row r="40264">
          <cell r="H40264">
            <v>52.41</v>
          </cell>
        </row>
        <row r="40267">
          <cell r="H40267">
            <v>66.97</v>
          </cell>
        </row>
        <row r="40328">
          <cell r="H40328">
            <v>118.68</v>
          </cell>
        </row>
        <row r="40331">
          <cell r="H40331">
            <v>151.66</v>
          </cell>
        </row>
        <row r="40392">
          <cell r="H40392">
            <v>39.090000000000003</v>
          </cell>
        </row>
        <row r="40395">
          <cell r="H40395">
            <v>49.95</v>
          </cell>
        </row>
        <row r="40456">
          <cell r="H40456">
            <v>31.3</v>
          </cell>
        </row>
        <row r="40459">
          <cell r="H40459">
            <v>40</v>
          </cell>
        </row>
        <row r="40520">
          <cell r="H40520">
            <v>31.3</v>
          </cell>
        </row>
        <row r="40523">
          <cell r="H40523">
            <v>40</v>
          </cell>
        </row>
        <row r="40584">
          <cell r="H40584">
            <v>41.78</v>
          </cell>
        </row>
        <row r="40587">
          <cell r="H40587">
            <v>53.39</v>
          </cell>
        </row>
        <row r="40648">
          <cell r="H40648">
            <v>1416.89</v>
          </cell>
        </row>
        <row r="40651">
          <cell r="H40651">
            <v>1810.64</v>
          </cell>
        </row>
        <row r="40712">
          <cell r="H40712">
            <v>1305.21</v>
          </cell>
        </row>
        <row r="40715">
          <cell r="H40715">
            <v>1667.93</v>
          </cell>
        </row>
        <row r="40776">
          <cell r="H40776">
            <v>1305.21</v>
          </cell>
        </row>
        <row r="40779">
          <cell r="H40779">
            <v>1667.93</v>
          </cell>
        </row>
        <row r="40840">
          <cell r="H40840">
            <v>1155.56</v>
          </cell>
        </row>
        <row r="40843">
          <cell r="H40843">
            <v>1476.69</v>
          </cell>
        </row>
        <row r="40904">
          <cell r="H40904">
            <v>356.04</v>
          </cell>
        </row>
        <row r="40907">
          <cell r="H40907">
            <v>454.98</v>
          </cell>
        </row>
        <row r="40968">
          <cell r="H40968">
            <v>1632.68</v>
          </cell>
        </row>
        <row r="40971">
          <cell r="H40971">
            <v>2086.4</v>
          </cell>
        </row>
        <row r="41032">
          <cell r="H41032">
            <v>875.53</v>
          </cell>
        </row>
        <row r="41035">
          <cell r="H41035">
            <v>1118.8399999999999</v>
          </cell>
        </row>
        <row r="41096">
          <cell r="H41096">
            <v>0</v>
          </cell>
        </row>
        <row r="41099">
          <cell r="H41099">
            <v>0</v>
          </cell>
        </row>
        <row r="41160">
          <cell r="H41160">
            <v>0</v>
          </cell>
        </row>
        <row r="41163">
          <cell r="H41163">
            <v>0</v>
          </cell>
        </row>
        <row r="41224">
          <cell r="H41224">
            <v>0</v>
          </cell>
        </row>
        <row r="41227">
          <cell r="H41227">
            <v>0</v>
          </cell>
        </row>
        <row r="41288">
          <cell r="H41288">
            <v>0</v>
          </cell>
        </row>
        <row r="41291">
          <cell r="H41291">
            <v>0</v>
          </cell>
        </row>
        <row r="41352">
          <cell r="H41352">
            <v>0</v>
          </cell>
        </row>
        <row r="41355">
          <cell r="H41355">
            <v>0</v>
          </cell>
        </row>
        <row r="41416">
          <cell r="H41416">
            <v>0</v>
          </cell>
        </row>
        <row r="41419">
          <cell r="H41419">
            <v>0</v>
          </cell>
        </row>
        <row r="41480">
          <cell r="H41480">
            <v>0</v>
          </cell>
        </row>
        <row r="41483">
          <cell r="H41483">
            <v>0</v>
          </cell>
        </row>
        <row r="41544">
          <cell r="H41544">
            <v>0</v>
          </cell>
        </row>
        <row r="41547">
          <cell r="H41547">
            <v>0</v>
          </cell>
        </row>
        <row r="41608">
          <cell r="H41608">
            <v>0</v>
          </cell>
        </row>
        <row r="41611">
          <cell r="H41611">
            <v>0</v>
          </cell>
        </row>
        <row r="41672">
          <cell r="H41672">
            <v>0</v>
          </cell>
        </row>
        <row r="41675">
          <cell r="H41675">
            <v>0</v>
          </cell>
        </row>
        <row r="41736">
          <cell r="H41736">
            <v>0</v>
          </cell>
        </row>
        <row r="41739">
          <cell r="H41739">
            <v>0</v>
          </cell>
        </row>
        <row r="41800">
          <cell r="H41800">
            <v>54.3</v>
          </cell>
        </row>
        <row r="41803">
          <cell r="H41803">
            <v>69.39</v>
          </cell>
        </row>
        <row r="41864">
          <cell r="H41864">
            <v>1506.79</v>
          </cell>
        </row>
        <row r="41867">
          <cell r="H41867">
            <v>1925.53</v>
          </cell>
        </row>
        <row r="41928">
          <cell r="H41928">
            <v>1506.79</v>
          </cell>
        </row>
        <row r="41931">
          <cell r="H41931">
            <v>1925.53</v>
          </cell>
        </row>
        <row r="41992">
          <cell r="H41992">
            <v>1506.79</v>
          </cell>
        </row>
        <row r="41995">
          <cell r="H41995">
            <v>1925.53</v>
          </cell>
        </row>
        <row r="42056">
          <cell r="H42056">
            <v>1506.79</v>
          </cell>
        </row>
        <row r="42059">
          <cell r="H42059">
            <v>1925.53</v>
          </cell>
        </row>
        <row r="42120">
          <cell r="H42120">
            <v>665.47</v>
          </cell>
        </row>
        <row r="42123">
          <cell r="H42123">
            <v>850.4</v>
          </cell>
        </row>
        <row r="42184">
          <cell r="H42184">
            <v>7832.31</v>
          </cell>
        </row>
        <row r="42187">
          <cell r="H42187">
            <v>10008.91</v>
          </cell>
        </row>
        <row r="42248">
          <cell r="H42248">
            <v>5189.67</v>
          </cell>
        </row>
        <row r="42251">
          <cell r="H42251">
            <v>6631.88</v>
          </cell>
        </row>
        <row r="42312">
          <cell r="H42312">
            <v>3369.06</v>
          </cell>
        </row>
        <row r="42315">
          <cell r="H42315">
            <v>4305.32</v>
          </cell>
        </row>
        <row r="42376">
          <cell r="H42376">
            <v>197.31</v>
          </cell>
        </row>
        <row r="42379">
          <cell r="H42379">
            <v>252.14</v>
          </cell>
        </row>
        <row r="42440">
          <cell r="H42440">
            <v>3.92</v>
          </cell>
        </row>
        <row r="42443">
          <cell r="H42443">
            <v>5.01</v>
          </cell>
        </row>
        <row r="42504">
          <cell r="H42504">
            <v>2.86</v>
          </cell>
        </row>
        <row r="42507">
          <cell r="H42507">
            <v>3.65</v>
          </cell>
        </row>
        <row r="42568">
          <cell r="H42568">
            <v>3.28</v>
          </cell>
        </row>
        <row r="42571">
          <cell r="H42571">
            <v>4.1900000000000004</v>
          </cell>
        </row>
        <row r="42632">
          <cell r="H42632">
            <v>15.89</v>
          </cell>
        </row>
        <row r="42635">
          <cell r="H42635">
            <v>20.309999999999999</v>
          </cell>
        </row>
        <row r="42696">
          <cell r="H42696">
            <v>18.2</v>
          </cell>
        </row>
        <row r="42699">
          <cell r="H42699">
            <v>23.26</v>
          </cell>
        </row>
        <row r="42760">
          <cell r="H42760">
            <v>0</v>
          </cell>
        </row>
        <row r="42763">
          <cell r="H42763">
            <v>0</v>
          </cell>
        </row>
        <row r="42824">
          <cell r="H42824">
            <v>2.84</v>
          </cell>
        </row>
        <row r="42827">
          <cell r="H42827">
            <v>3.63</v>
          </cell>
        </row>
        <row r="42888">
          <cell r="H42888">
            <v>249089.32</v>
          </cell>
        </row>
        <row r="42891">
          <cell r="H42891">
            <v>287274.71000000002</v>
          </cell>
        </row>
        <row r="42952">
          <cell r="H42952">
            <v>83326.559999999998</v>
          </cell>
        </row>
        <row r="42955">
          <cell r="H42955">
            <v>106483.01</v>
          </cell>
        </row>
        <row r="43016">
          <cell r="H43016">
            <v>639800.39</v>
          </cell>
        </row>
        <row r="43019">
          <cell r="H43019">
            <v>737881.79</v>
          </cell>
        </row>
        <row r="43080">
          <cell r="H43080">
            <v>320027.34999999998</v>
          </cell>
        </row>
        <row r="43083">
          <cell r="H43083">
            <v>408962.95</v>
          </cell>
        </row>
        <row r="43144">
          <cell r="H43144">
            <v>1530.94</v>
          </cell>
        </row>
        <row r="43147">
          <cell r="H43147">
            <v>1956.39</v>
          </cell>
        </row>
        <row r="43208">
          <cell r="H43208">
            <v>1530.94</v>
          </cell>
        </row>
        <row r="43211">
          <cell r="H43211">
            <v>1956.39</v>
          </cell>
        </row>
        <row r="43272">
          <cell r="H43272">
            <v>1530.94</v>
          </cell>
        </row>
        <row r="43275">
          <cell r="H43275">
            <v>1956.39</v>
          </cell>
        </row>
        <row r="43336">
          <cell r="H43336">
            <v>1530.94</v>
          </cell>
        </row>
        <row r="43339">
          <cell r="H43339">
            <v>1956.39</v>
          </cell>
        </row>
        <row r="43400">
          <cell r="H43400">
            <v>1530.94</v>
          </cell>
        </row>
        <row r="43403">
          <cell r="H43403">
            <v>1956.39</v>
          </cell>
        </row>
        <row r="43464">
          <cell r="H43464">
            <v>0</v>
          </cell>
        </row>
        <row r="43467">
          <cell r="H43467">
            <v>0</v>
          </cell>
        </row>
        <row r="43528">
          <cell r="H43528">
            <v>102000</v>
          </cell>
        </row>
        <row r="43531">
          <cell r="H43531">
            <v>102000</v>
          </cell>
        </row>
        <row r="43592">
          <cell r="H43592">
            <v>0</v>
          </cell>
        </row>
        <row r="43595">
          <cell r="H43595">
            <v>0</v>
          </cell>
        </row>
        <row r="43656">
          <cell r="H43656">
            <v>0</v>
          </cell>
        </row>
        <row r="43659">
          <cell r="H43659">
            <v>0</v>
          </cell>
        </row>
        <row r="43720">
          <cell r="H43720">
            <v>0</v>
          </cell>
        </row>
        <row r="43723">
          <cell r="H43723">
            <v>0</v>
          </cell>
        </row>
        <row r="43784">
          <cell r="H43784">
            <v>50000</v>
          </cell>
        </row>
        <row r="43787">
          <cell r="H43787">
            <v>50000</v>
          </cell>
        </row>
        <row r="43848">
          <cell r="H43848">
            <v>5000</v>
          </cell>
        </row>
        <row r="43851">
          <cell r="H43851">
            <v>5000</v>
          </cell>
        </row>
        <row r="43912">
          <cell r="H43912">
            <v>47000</v>
          </cell>
        </row>
        <row r="43915">
          <cell r="H43915">
            <v>47000</v>
          </cell>
        </row>
        <row r="43976">
          <cell r="H43976">
            <v>31000</v>
          </cell>
        </row>
        <row r="43979">
          <cell r="H43979">
            <v>31000</v>
          </cell>
        </row>
        <row r="44040">
          <cell r="H44040">
            <v>20000</v>
          </cell>
        </row>
        <row r="44043">
          <cell r="H44043">
            <v>20000</v>
          </cell>
        </row>
        <row r="44104">
          <cell r="H44104">
            <v>1934.17</v>
          </cell>
        </row>
        <row r="44107">
          <cell r="H44107">
            <v>2471.6799999999998</v>
          </cell>
        </row>
        <row r="44168">
          <cell r="H44168">
            <v>165.72</v>
          </cell>
        </row>
        <row r="44171">
          <cell r="H44171">
            <v>211.77</v>
          </cell>
        </row>
        <row r="44232">
          <cell r="H44232">
            <v>124.6</v>
          </cell>
        </row>
        <row r="44235">
          <cell r="H44235">
            <v>159.22999999999999</v>
          </cell>
        </row>
        <row r="44296">
          <cell r="H44296">
            <v>4.74</v>
          </cell>
        </row>
        <row r="44299">
          <cell r="H44299">
            <v>6.06</v>
          </cell>
        </row>
        <row r="44360">
          <cell r="H44360">
            <v>51659.5</v>
          </cell>
        </row>
        <row r="44363">
          <cell r="H44363">
            <v>66015.679999999993</v>
          </cell>
        </row>
        <row r="44424">
          <cell r="H44424">
            <v>50296</v>
          </cell>
        </row>
        <row r="44427">
          <cell r="H44427">
            <v>64273.26</v>
          </cell>
        </row>
        <row r="44488">
          <cell r="H44488">
            <v>913.9</v>
          </cell>
        </row>
        <row r="44491">
          <cell r="H44491">
            <v>1167.8699999999999</v>
          </cell>
        </row>
        <row r="44552">
          <cell r="H44552">
            <v>760.37</v>
          </cell>
        </row>
        <row r="44555">
          <cell r="H44555">
            <v>971.68</v>
          </cell>
        </row>
        <row r="44616">
          <cell r="H44616">
            <v>12.27</v>
          </cell>
        </row>
        <row r="44619">
          <cell r="H44619">
            <v>15.68</v>
          </cell>
        </row>
        <row r="44680">
          <cell r="H44680">
            <v>29.2</v>
          </cell>
        </row>
        <row r="44683">
          <cell r="H44683">
            <v>37.31</v>
          </cell>
        </row>
        <row r="44744">
          <cell r="H44744">
            <v>15.78</v>
          </cell>
        </row>
        <row r="44747">
          <cell r="H44747">
            <v>20.170000000000002</v>
          </cell>
        </row>
        <row r="44808">
          <cell r="H44808">
            <v>20.77</v>
          </cell>
        </row>
        <row r="44811">
          <cell r="H44811">
            <v>26.54</v>
          </cell>
        </row>
        <row r="44872">
          <cell r="H44872">
            <v>20.46</v>
          </cell>
        </row>
        <row r="44875">
          <cell r="H44875">
            <v>26.15</v>
          </cell>
        </row>
        <row r="44936">
          <cell r="H44936">
            <v>20.77</v>
          </cell>
        </row>
        <row r="44939">
          <cell r="H44939">
            <v>26.54</v>
          </cell>
        </row>
        <row r="45000">
          <cell r="H45000">
            <v>16.2</v>
          </cell>
        </row>
        <row r="45003">
          <cell r="H45003">
            <v>20.7</v>
          </cell>
        </row>
        <row r="45064">
          <cell r="H45064">
            <v>25.99</v>
          </cell>
        </row>
        <row r="45067">
          <cell r="H45067">
            <v>33.21</v>
          </cell>
        </row>
        <row r="45128">
          <cell r="H45128">
            <v>27.37</v>
          </cell>
        </row>
        <row r="45131">
          <cell r="H45131">
            <v>34.979999999999997</v>
          </cell>
        </row>
        <row r="45192">
          <cell r="H45192">
            <v>45.18</v>
          </cell>
        </row>
        <row r="45195">
          <cell r="H45195">
            <v>57.74</v>
          </cell>
        </row>
        <row r="45256">
          <cell r="H45256">
            <v>24.38</v>
          </cell>
        </row>
        <row r="45259">
          <cell r="H45259">
            <v>31.16</v>
          </cell>
        </row>
        <row r="45320">
          <cell r="H45320">
            <v>40.04</v>
          </cell>
        </row>
        <row r="45323">
          <cell r="H45323">
            <v>51.17</v>
          </cell>
        </row>
        <row r="45384">
          <cell r="H45384">
            <v>42.24</v>
          </cell>
        </row>
        <row r="45387">
          <cell r="H45387">
            <v>53.98</v>
          </cell>
        </row>
        <row r="45448">
          <cell r="H45448">
            <v>29.83</v>
          </cell>
        </row>
        <row r="45451">
          <cell r="H45451">
            <v>38.119999999999997</v>
          </cell>
        </row>
        <row r="45512">
          <cell r="H45512">
            <v>49.41</v>
          </cell>
        </row>
        <row r="45515">
          <cell r="H45515">
            <v>63.14</v>
          </cell>
        </row>
        <row r="45576">
          <cell r="H45576">
            <v>52.18</v>
          </cell>
        </row>
        <row r="45579">
          <cell r="H45579">
            <v>66.680000000000007</v>
          </cell>
        </row>
        <row r="45640">
          <cell r="H45640">
            <v>7792995.9400000004</v>
          </cell>
        </row>
        <row r="45643">
          <cell r="H45643">
            <v>7792995.9400000004</v>
          </cell>
        </row>
        <row r="45704">
          <cell r="H45704">
            <v>0</v>
          </cell>
        </row>
        <row r="45707">
          <cell r="H45707">
            <v>0</v>
          </cell>
        </row>
        <row r="45768">
          <cell r="H45768">
            <v>0</v>
          </cell>
        </row>
        <row r="45771">
          <cell r="H45771">
            <v>0</v>
          </cell>
        </row>
        <row r="45832">
          <cell r="H45832">
            <v>4478269.8899999997</v>
          </cell>
        </row>
        <row r="45835">
          <cell r="H45835">
            <v>4478269.8899999997</v>
          </cell>
        </row>
        <row r="45896">
          <cell r="H45896">
            <v>4592240.93</v>
          </cell>
        </row>
        <row r="45899">
          <cell r="H45899">
            <v>4592240.93</v>
          </cell>
        </row>
        <row r="45960">
          <cell r="H45960">
            <v>0</v>
          </cell>
        </row>
        <row r="45963">
          <cell r="H45963">
            <v>0</v>
          </cell>
        </row>
        <row r="46024">
          <cell r="H46024">
            <v>0</v>
          </cell>
        </row>
        <row r="46027">
          <cell r="H46027">
            <v>0</v>
          </cell>
        </row>
        <row r="46088">
          <cell r="H46088">
            <v>5569638.4400000004</v>
          </cell>
        </row>
        <row r="46091">
          <cell r="H46091">
            <v>5569638.4400000004</v>
          </cell>
        </row>
        <row r="46152">
          <cell r="H46152">
            <v>3360170.75</v>
          </cell>
        </row>
        <row r="46155">
          <cell r="H46155">
            <v>3360170.75</v>
          </cell>
        </row>
        <row r="46216">
          <cell r="H46216">
            <v>7208992.4400000004</v>
          </cell>
        </row>
        <row r="46219">
          <cell r="H46219">
            <v>7208992.4400000004</v>
          </cell>
        </row>
        <row r="46280">
          <cell r="H46280">
            <v>5420359.9000000004</v>
          </cell>
        </row>
        <row r="46283">
          <cell r="H46283">
            <v>5420359.9000000004</v>
          </cell>
        </row>
        <row r="46344">
          <cell r="H46344">
            <v>5098068.88</v>
          </cell>
        </row>
        <row r="46347">
          <cell r="H46347">
            <v>5098068.88</v>
          </cell>
        </row>
        <row r="46408">
          <cell r="H46408">
            <v>2442697.64</v>
          </cell>
        </row>
        <row r="46411">
          <cell r="H46411">
            <v>2442697.64</v>
          </cell>
        </row>
        <row r="46472">
          <cell r="H46472">
            <v>3852254.75</v>
          </cell>
        </row>
        <row r="46475">
          <cell r="H46475">
            <v>3852254.75</v>
          </cell>
        </row>
        <row r="46536">
          <cell r="H46536">
            <v>3186746.88</v>
          </cell>
        </row>
        <row r="46539">
          <cell r="H46539">
            <v>3186746.88</v>
          </cell>
        </row>
        <row r="46600">
          <cell r="H46600">
            <v>2656159.66</v>
          </cell>
        </row>
        <row r="46603">
          <cell r="H46603">
            <v>2656159.66</v>
          </cell>
        </row>
        <row r="46664">
          <cell r="H46664">
            <v>3942504.78</v>
          </cell>
        </row>
        <row r="46667">
          <cell r="H46667">
            <v>3942504.78</v>
          </cell>
        </row>
        <row r="46728">
          <cell r="H46728">
            <v>0</v>
          </cell>
        </row>
        <row r="46731">
          <cell r="H46731">
            <v>0</v>
          </cell>
        </row>
        <row r="46792">
          <cell r="H46792">
            <v>3963360.96</v>
          </cell>
        </row>
        <row r="46795">
          <cell r="H46795">
            <v>3963360.96</v>
          </cell>
        </row>
        <row r="46859">
          <cell r="H46859">
            <v>5108734.8</v>
          </cell>
        </row>
        <row r="46920">
          <cell r="H46920">
            <v>0</v>
          </cell>
        </row>
        <row r="46923">
          <cell r="H46923">
            <v>0</v>
          </cell>
        </row>
        <row r="46984">
          <cell r="H46984">
            <v>0</v>
          </cell>
        </row>
        <row r="46987">
          <cell r="H46987">
            <v>0</v>
          </cell>
        </row>
        <row r="47048">
          <cell r="H47048">
            <v>0</v>
          </cell>
        </row>
        <row r="47051">
          <cell r="H47051">
            <v>0</v>
          </cell>
        </row>
        <row r="47112">
          <cell r="H47112">
            <v>0</v>
          </cell>
        </row>
        <row r="47115">
          <cell r="H47115">
            <v>0</v>
          </cell>
        </row>
        <row r="47176">
          <cell r="H47176">
            <v>13520.28</v>
          </cell>
        </row>
        <row r="47179">
          <cell r="H47179">
            <v>13520.28</v>
          </cell>
        </row>
        <row r="47240">
          <cell r="H47240">
            <v>832547</v>
          </cell>
        </row>
        <row r="47243">
          <cell r="H47243">
            <v>832547</v>
          </cell>
        </row>
        <row r="47304">
          <cell r="H47304">
            <v>0</v>
          </cell>
        </row>
        <row r="47307">
          <cell r="H47307">
            <v>0</v>
          </cell>
        </row>
        <row r="47368">
          <cell r="H47368">
            <v>7374367.9299999997</v>
          </cell>
        </row>
        <row r="47371">
          <cell r="H47371">
            <v>7374367.9299999997</v>
          </cell>
        </row>
        <row r="47432">
          <cell r="H47432">
            <v>8048986.7300000004</v>
          </cell>
        </row>
        <row r="47435">
          <cell r="H47435">
            <v>8048986.7300000004</v>
          </cell>
        </row>
        <row r="47496">
          <cell r="H47496">
            <v>0</v>
          </cell>
        </row>
        <row r="47499">
          <cell r="H47499">
            <v>0</v>
          </cell>
        </row>
        <row r="47560">
          <cell r="H47560">
            <v>0</v>
          </cell>
        </row>
        <row r="47563">
          <cell r="H47563">
            <v>0</v>
          </cell>
        </row>
        <row r="47624">
          <cell r="H47624">
            <v>5273034.2300000004</v>
          </cell>
        </row>
        <row r="47627">
          <cell r="H47627">
            <v>5273034.2300000004</v>
          </cell>
        </row>
        <row r="47688">
          <cell r="H47688">
            <v>1007061.73</v>
          </cell>
        </row>
        <row r="47691">
          <cell r="H47691">
            <v>1007061.73</v>
          </cell>
        </row>
        <row r="47752">
          <cell r="H47752">
            <v>1651386.52</v>
          </cell>
        </row>
        <row r="47755">
          <cell r="H47755">
            <v>1651386.52</v>
          </cell>
        </row>
        <row r="47816">
          <cell r="H47816">
            <v>761341.72</v>
          </cell>
        </row>
        <row r="47819">
          <cell r="H47819">
            <v>761341.72</v>
          </cell>
        </row>
        <row r="47880">
          <cell r="H47880">
            <v>329333.33</v>
          </cell>
        </row>
        <row r="47883">
          <cell r="H47883">
            <v>329333.33</v>
          </cell>
        </row>
        <row r="47944">
          <cell r="H47944">
            <v>124290.3</v>
          </cell>
        </row>
        <row r="47947">
          <cell r="H47947">
            <v>124290.3</v>
          </cell>
        </row>
        <row r="48008">
          <cell r="H48008">
            <v>100750</v>
          </cell>
        </row>
        <row r="48011">
          <cell r="H48011">
            <v>100750</v>
          </cell>
        </row>
        <row r="48075">
          <cell r="H48075">
            <v>0</v>
          </cell>
        </row>
        <row r="48139">
          <cell r="H48139">
            <v>13816.38</v>
          </cell>
        </row>
        <row r="48203">
          <cell r="H48203">
            <v>20121.77</v>
          </cell>
        </row>
        <row r="48264">
          <cell r="H48264">
            <v>112370.1</v>
          </cell>
        </row>
        <row r="48267">
          <cell r="H48267">
            <v>112370.1</v>
          </cell>
        </row>
        <row r="48328">
          <cell r="H48328">
            <v>99841.33</v>
          </cell>
        </row>
        <row r="48331">
          <cell r="H48331">
            <v>99841.33</v>
          </cell>
        </row>
        <row r="48392">
          <cell r="H48392">
            <v>63604.81</v>
          </cell>
        </row>
        <row r="48395">
          <cell r="H48395">
            <v>63604.81</v>
          </cell>
        </row>
        <row r="48456">
          <cell r="H48456">
            <v>165000</v>
          </cell>
        </row>
        <row r="48459">
          <cell r="H48459">
            <v>165000</v>
          </cell>
        </row>
        <row r="48520">
          <cell r="H48520">
            <v>71588.14</v>
          </cell>
        </row>
        <row r="48523">
          <cell r="H48523">
            <v>71588.14</v>
          </cell>
        </row>
        <row r="48584">
          <cell r="H48584">
            <v>44552.11</v>
          </cell>
        </row>
        <row r="48587">
          <cell r="H48587">
            <v>44552.11</v>
          </cell>
        </row>
        <row r="48648">
          <cell r="H48648">
            <v>40514</v>
          </cell>
        </row>
        <row r="48651">
          <cell r="H48651">
            <v>40514</v>
          </cell>
        </row>
        <row r="48712">
          <cell r="H48712">
            <v>90000</v>
          </cell>
        </row>
        <row r="48715">
          <cell r="H48715">
            <v>90000</v>
          </cell>
        </row>
        <row r="48776">
          <cell r="H48776">
            <v>0</v>
          </cell>
        </row>
        <row r="48779">
          <cell r="H48779">
            <v>0</v>
          </cell>
        </row>
        <row r="48840">
          <cell r="H48840">
            <v>3000</v>
          </cell>
        </row>
        <row r="48843">
          <cell r="H48843">
            <v>3000</v>
          </cell>
        </row>
        <row r="48907">
          <cell r="H48907">
            <v>249.48</v>
          </cell>
        </row>
        <row r="48968">
          <cell r="H48968">
            <v>91437.19</v>
          </cell>
        </row>
        <row r="48971">
          <cell r="H48971">
            <v>91437.19</v>
          </cell>
        </row>
        <row r="49032">
          <cell r="H49032">
            <v>38199.949999999997</v>
          </cell>
        </row>
        <row r="49035">
          <cell r="H49035">
            <v>38199.949999999997</v>
          </cell>
        </row>
        <row r="49096">
          <cell r="H49096">
            <v>30720.13</v>
          </cell>
        </row>
        <row r="49099">
          <cell r="H49099">
            <v>30720.13</v>
          </cell>
        </row>
        <row r="49160">
          <cell r="H49160">
            <v>22695.09</v>
          </cell>
        </row>
        <row r="49163">
          <cell r="H49163">
            <v>22695.09</v>
          </cell>
        </row>
        <row r="49224">
          <cell r="H49224">
            <v>0</v>
          </cell>
        </row>
        <row r="49227">
          <cell r="H49227">
            <v>0</v>
          </cell>
        </row>
        <row r="49288">
          <cell r="H49288">
            <v>1315.66</v>
          </cell>
        </row>
        <row r="49291">
          <cell r="H49291">
            <v>1315.66</v>
          </cell>
        </row>
        <row r="49352">
          <cell r="H49352">
            <v>7858.05</v>
          </cell>
        </row>
        <row r="49355">
          <cell r="H49355">
            <v>7858.05</v>
          </cell>
        </row>
        <row r="49416">
          <cell r="H49416">
            <v>49860.87</v>
          </cell>
        </row>
        <row r="49419">
          <cell r="H49419">
            <v>49860.87</v>
          </cell>
        </row>
        <row r="49480">
          <cell r="H49480">
            <v>32207.07</v>
          </cell>
        </row>
        <row r="49483">
          <cell r="H49483">
            <v>32207.07</v>
          </cell>
        </row>
        <row r="49544">
          <cell r="H49544">
            <v>28825.89</v>
          </cell>
        </row>
        <row r="49547">
          <cell r="H49547">
            <v>28825.89</v>
          </cell>
        </row>
        <row r="49608">
          <cell r="H49608">
            <v>21003.46</v>
          </cell>
        </row>
        <row r="49611">
          <cell r="H49611">
            <v>21003.46</v>
          </cell>
        </row>
        <row r="49672">
          <cell r="H49672">
            <v>2099.38</v>
          </cell>
        </row>
        <row r="49675">
          <cell r="H49675">
            <v>2099.38</v>
          </cell>
        </row>
        <row r="49736">
          <cell r="H49736">
            <v>37593.43</v>
          </cell>
        </row>
        <row r="49739">
          <cell r="H49739">
            <v>37593.43</v>
          </cell>
        </row>
        <row r="49800">
          <cell r="H49800">
            <v>14319.6</v>
          </cell>
        </row>
        <row r="49803">
          <cell r="H49803">
            <v>14319.6</v>
          </cell>
        </row>
        <row r="49864">
          <cell r="H49864">
            <v>14521.42</v>
          </cell>
        </row>
        <row r="49867">
          <cell r="H49867">
            <v>14521.42</v>
          </cell>
        </row>
        <row r="49928">
          <cell r="H49928">
            <v>3960.74</v>
          </cell>
        </row>
        <row r="49931">
          <cell r="H49931">
            <v>3960.74</v>
          </cell>
        </row>
        <row r="49992">
          <cell r="H49992">
            <v>489.96</v>
          </cell>
        </row>
        <row r="49995">
          <cell r="H49995">
            <v>489.96</v>
          </cell>
        </row>
        <row r="50056">
          <cell r="H50056">
            <v>2742.62</v>
          </cell>
        </row>
        <row r="50059">
          <cell r="H50059">
            <v>2742.62</v>
          </cell>
        </row>
        <row r="50120">
          <cell r="H50120">
            <v>1266905.1000000001</v>
          </cell>
        </row>
        <row r="50123">
          <cell r="H50123">
            <v>1266905.1000000001</v>
          </cell>
        </row>
        <row r="50184">
          <cell r="H50184">
            <v>0</v>
          </cell>
        </row>
        <row r="50187">
          <cell r="H50187">
            <v>0</v>
          </cell>
        </row>
        <row r="50248">
          <cell r="H50248">
            <v>0</v>
          </cell>
        </row>
        <row r="50251">
          <cell r="H50251">
            <v>0</v>
          </cell>
        </row>
        <row r="50312">
          <cell r="H50312">
            <v>91389.08</v>
          </cell>
        </row>
        <row r="50315">
          <cell r="H50315">
            <v>91389.08</v>
          </cell>
        </row>
        <row r="50376">
          <cell r="H50376">
            <v>0</v>
          </cell>
        </row>
        <row r="50379">
          <cell r="H50379">
            <v>0</v>
          </cell>
        </row>
        <row r="50440">
          <cell r="H50440">
            <v>0</v>
          </cell>
        </row>
        <row r="50443">
          <cell r="H50443">
            <v>0</v>
          </cell>
        </row>
        <row r="50504">
          <cell r="H50504">
            <v>2547965.44</v>
          </cell>
        </row>
        <row r="50507">
          <cell r="H50507">
            <v>2547965.44</v>
          </cell>
        </row>
        <row r="50568">
          <cell r="H50568">
            <v>2000426.07</v>
          </cell>
        </row>
        <row r="50571">
          <cell r="H50571">
            <v>2000426.07</v>
          </cell>
        </row>
        <row r="50632">
          <cell r="H50632">
            <v>312240.75</v>
          </cell>
        </row>
        <row r="50635">
          <cell r="H50635">
            <v>312240.75</v>
          </cell>
        </row>
        <row r="50696">
          <cell r="H50696">
            <v>140039.94</v>
          </cell>
        </row>
        <row r="50699">
          <cell r="H50699">
            <v>140039.94</v>
          </cell>
        </row>
        <row r="50760">
          <cell r="H50760">
            <v>71395.839999999997</v>
          </cell>
        </row>
        <row r="50763">
          <cell r="H50763">
            <v>71395.839999999997</v>
          </cell>
        </row>
        <row r="50824">
          <cell r="H50824">
            <v>183866.45</v>
          </cell>
        </row>
        <row r="50827">
          <cell r="H50827">
            <v>183866.45</v>
          </cell>
        </row>
        <row r="50888">
          <cell r="H50888">
            <v>323425.87</v>
          </cell>
        </row>
        <row r="50891">
          <cell r="H50891">
            <v>323425.87</v>
          </cell>
        </row>
        <row r="50952">
          <cell r="H50952">
            <v>2573717.17</v>
          </cell>
        </row>
        <row r="50955">
          <cell r="H50955">
            <v>2573717.17</v>
          </cell>
        </row>
        <row r="51016">
          <cell r="H51016">
            <v>9412000</v>
          </cell>
        </row>
        <row r="51019">
          <cell r="H51019">
            <v>9412000</v>
          </cell>
        </row>
        <row r="51080">
          <cell r="H51080">
            <v>7629000</v>
          </cell>
        </row>
        <row r="51083">
          <cell r="H51083">
            <v>7629000</v>
          </cell>
        </row>
      </sheetData>
      <sheetData sheetId="4">
        <row r="65">
          <cell r="C65">
            <v>0.27789999999999998</v>
          </cell>
        </row>
      </sheetData>
      <sheetData sheetId="5">
        <row r="7">
          <cell r="L7" t="str">
            <v>JOÃO PESSOA</v>
          </cell>
        </row>
        <row r="72">
          <cell r="H72">
            <v>1.1706000000000001</v>
          </cell>
        </row>
        <row r="73">
          <cell r="H73">
            <v>1.8218000000000001</v>
          </cell>
        </row>
      </sheetData>
      <sheetData sheetId="6"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 t="str">
            <v>ELIMINAR</v>
          </cell>
        </row>
        <row r="44">
          <cell r="G44" t="str">
            <v>ELIMINAR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4">
          <cell r="G94" t="str">
            <v/>
          </cell>
        </row>
        <row r="95">
          <cell r="G95" t="str">
            <v/>
          </cell>
        </row>
        <row r="96">
          <cell r="G96" t="str">
            <v/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2">
          <cell r="G112" t="str">
            <v/>
          </cell>
        </row>
        <row r="113">
          <cell r="G113" t="str">
            <v/>
          </cell>
        </row>
        <row r="114">
          <cell r="G114" t="str">
            <v/>
          </cell>
        </row>
        <row r="115">
          <cell r="G115">
            <v>0</v>
          </cell>
        </row>
        <row r="116">
          <cell r="G116" t="str">
            <v/>
          </cell>
        </row>
        <row r="117">
          <cell r="G117" t="str">
            <v/>
          </cell>
        </row>
        <row r="118">
          <cell r="G118" t="str">
            <v/>
          </cell>
        </row>
        <row r="119">
          <cell r="G119" t="str">
            <v/>
          </cell>
        </row>
        <row r="120">
          <cell r="G120" t="str">
            <v/>
          </cell>
        </row>
        <row r="121">
          <cell r="G121" t="str">
            <v/>
          </cell>
        </row>
        <row r="122">
          <cell r="G122" t="str">
            <v/>
          </cell>
        </row>
        <row r="123">
          <cell r="G123" t="str">
            <v/>
          </cell>
        </row>
        <row r="124">
          <cell r="G124">
            <v>0</v>
          </cell>
        </row>
        <row r="125">
          <cell r="G125" t="str">
            <v/>
          </cell>
        </row>
        <row r="126">
          <cell r="G126">
            <v>0</v>
          </cell>
        </row>
        <row r="129">
          <cell r="G129">
            <v>0</v>
          </cell>
        </row>
      </sheetData>
      <sheetData sheetId="7"/>
      <sheetData sheetId="8">
        <row r="6">
          <cell r="G6" t="str">
            <v>AL</v>
          </cell>
        </row>
      </sheetData>
      <sheetData sheetId="9"/>
      <sheetData sheetId="10">
        <row r="232">
          <cell r="E232">
            <v>2.6</v>
          </cell>
          <cell r="F232">
            <v>184.61</v>
          </cell>
          <cell r="G232">
            <v>0</v>
          </cell>
          <cell r="H232">
            <v>0</v>
          </cell>
          <cell r="I232">
            <v>0</v>
          </cell>
          <cell r="J232">
            <v>226.93</v>
          </cell>
          <cell r="L232">
            <v>3280</v>
          </cell>
          <cell r="M232">
            <v>3.86</v>
          </cell>
          <cell r="N232">
            <v>6.53</v>
          </cell>
          <cell r="O232">
            <v>37.729999999999997</v>
          </cell>
          <cell r="P232">
            <v>10.54</v>
          </cell>
          <cell r="Q232">
            <v>94.47</v>
          </cell>
          <cell r="R232">
            <v>64.13</v>
          </cell>
          <cell r="S232">
            <v>331.36</v>
          </cell>
          <cell r="T232">
            <v>29.62</v>
          </cell>
          <cell r="V232">
            <v>164</v>
          </cell>
          <cell r="W232">
            <v>0</v>
          </cell>
          <cell r="X232">
            <v>0</v>
          </cell>
          <cell r="Y232">
            <v>14.3</v>
          </cell>
          <cell r="Z232">
            <v>0</v>
          </cell>
          <cell r="AA232">
            <v>55.3</v>
          </cell>
          <cell r="AB232">
            <v>0</v>
          </cell>
          <cell r="AC232">
            <v>117.6</v>
          </cell>
          <cell r="AD232">
            <v>0</v>
          </cell>
          <cell r="AE232">
            <v>19.78</v>
          </cell>
          <cell r="AF232">
            <v>0</v>
          </cell>
          <cell r="BS232">
            <v>4</v>
          </cell>
          <cell r="BW232">
            <v>0</v>
          </cell>
          <cell r="BY232">
            <v>0</v>
          </cell>
          <cell r="BZ232">
            <v>0</v>
          </cell>
          <cell r="CP232">
            <v>24</v>
          </cell>
          <cell r="CQ232">
            <v>80</v>
          </cell>
          <cell r="CY232">
            <v>0</v>
          </cell>
          <cell r="CZ232">
            <v>0</v>
          </cell>
        </row>
        <row r="258">
          <cell r="F258">
            <v>0</v>
          </cell>
          <cell r="G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Q258">
            <v>0</v>
          </cell>
          <cell r="R258">
            <v>0</v>
          </cell>
          <cell r="V258">
            <v>0</v>
          </cell>
          <cell r="AE258">
            <v>0</v>
          </cell>
          <cell r="AF258">
            <v>0</v>
          </cell>
          <cell r="AG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I258">
            <v>0</v>
          </cell>
          <cell r="BJ258">
            <v>0</v>
          </cell>
          <cell r="BN258">
            <v>0</v>
          </cell>
          <cell r="BQ258">
            <v>0</v>
          </cell>
          <cell r="BR258">
            <v>0</v>
          </cell>
          <cell r="BV258">
            <v>0</v>
          </cell>
          <cell r="BW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W258">
            <v>0</v>
          </cell>
          <cell r="CX258">
            <v>0</v>
          </cell>
        </row>
      </sheetData>
      <sheetData sheetId="11"/>
      <sheetData sheetId="12"/>
      <sheetData sheetId="13"/>
      <sheetData sheetId="14"/>
      <sheetData sheetId="15"/>
      <sheetData sheetId="16">
        <row r="26">
          <cell r="G26">
            <v>79018.98</v>
          </cell>
        </row>
      </sheetData>
      <sheetData sheetId="17"/>
      <sheetData sheetId="18">
        <row r="24">
          <cell r="G24">
            <v>76415.820000000007</v>
          </cell>
        </row>
      </sheetData>
      <sheetData sheetId="19"/>
      <sheetData sheetId="20"/>
      <sheetData sheetId="21">
        <row r="36">
          <cell r="G36">
            <v>604974.86</v>
          </cell>
        </row>
      </sheetData>
      <sheetData sheetId="22">
        <row r="31">
          <cell r="G31">
            <v>0</v>
          </cell>
        </row>
      </sheetData>
      <sheetData sheetId="23"/>
      <sheetData sheetId="24">
        <row r="53">
          <cell r="E53">
            <v>11600</v>
          </cell>
        </row>
        <row r="54">
          <cell r="G54">
            <v>639800.39</v>
          </cell>
        </row>
      </sheetData>
      <sheetData sheetId="25">
        <row r="64">
          <cell r="E64">
            <v>3002</v>
          </cell>
        </row>
        <row r="65">
          <cell r="G65">
            <v>249089.32</v>
          </cell>
        </row>
      </sheetData>
      <sheetData sheetId="26">
        <row r="8">
          <cell r="I8">
            <v>1</v>
          </cell>
        </row>
        <row r="92">
          <cell r="G92">
            <v>43620.2</v>
          </cell>
        </row>
      </sheetData>
      <sheetData sheetId="27">
        <row r="11">
          <cell r="E11" t="str">
            <v>B2</v>
          </cell>
        </row>
        <row r="26">
          <cell r="G26">
            <v>4543.3</v>
          </cell>
        </row>
      </sheetData>
      <sheetData sheetId="28">
        <row r="26">
          <cell r="G26">
            <v>17535.22</v>
          </cell>
        </row>
      </sheetData>
      <sheetData sheetId="29">
        <row r="174">
          <cell r="G174">
            <v>0</v>
          </cell>
        </row>
      </sheetData>
      <sheetData sheetId="30">
        <row r="116">
          <cell r="G116">
            <v>0</v>
          </cell>
        </row>
      </sheetData>
      <sheetData sheetId="31">
        <row r="59">
          <cell r="G59">
            <v>0</v>
          </cell>
        </row>
      </sheetData>
      <sheetData sheetId="32">
        <row r="11">
          <cell r="E11" t="str">
            <v>B2</v>
          </cell>
        </row>
        <row r="68">
          <cell r="G68">
            <v>0</v>
          </cell>
        </row>
      </sheetData>
      <sheetData sheetId="33"/>
      <sheetData sheetId="34">
        <row r="56">
          <cell r="G56">
            <v>0</v>
          </cell>
        </row>
      </sheetData>
      <sheetData sheetId="35">
        <row r="87">
          <cell r="G87">
            <v>0</v>
          </cell>
        </row>
      </sheetData>
      <sheetData sheetId="36">
        <row r="91">
          <cell r="G91">
            <v>0</v>
          </cell>
        </row>
      </sheetData>
      <sheetData sheetId="37">
        <row r="46">
          <cell r="G46">
            <v>0</v>
          </cell>
        </row>
      </sheetData>
      <sheetData sheetId="38">
        <row r="91">
          <cell r="G91">
            <v>0</v>
          </cell>
        </row>
      </sheetData>
      <sheetData sheetId="39">
        <row r="262">
          <cell r="G262">
            <v>548485.14</v>
          </cell>
        </row>
      </sheetData>
      <sheetData sheetId="40"/>
      <sheetData sheetId="4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RON.NOVO.ARIPUANA"/>
      <sheetName val="Custo do CM-30"/>
      <sheetName val="Cálculo"/>
      <sheetName val="Quadro + Gráfico"/>
      <sheetName val="Viga_Benkellman"/>
      <sheetName val="Conc 20"/>
      <sheetName val="memória de calculo_liquida"/>
      <sheetName val="Preços"/>
      <sheetName val="Desp. Apoio"/>
      <sheetName val="Proposta"/>
      <sheetName val="Carimbo de Nota"/>
      <sheetName val="Fresagem de Pista Ago-98"/>
      <sheetName val="P3"/>
      <sheetName val="PLANILHA ATUALIZADA"/>
      <sheetName val="Auxiliar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Tela"/>
      <sheetName val="Atualizacao"/>
      <sheetName val="Chuvas"/>
      <sheetName val="Medição"/>
      <sheetName val="COMPOS1"/>
      <sheetName val="RELAT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P-1 SB (3)"/>
      <sheetName val="Resumo Financeiro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Resumo Geral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BD"/>
      <sheetName val="TABELAS"/>
      <sheetName val="PROJETO"/>
      <sheetName val="BDI (EDITAL 2)"/>
      <sheetName val="Imai03"/>
      <sheetName val="NF 131"/>
      <sheetName val="ANALISES.XLS"/>
      <sheetName val="Read Me!"/>
      <sheetName val="Planilha orçamentária da PMJ"/>
      <sheetName val="B - Captação_Elevação 1a Etapa "/>
      <sheetName val="Quadro_+_Gráfico1"/>
      <sheetName val="RP-1_SB_(3)"/>
      <sheetName val="Custo_do_CM-301"/>
      <sheetName val="memória_de_calculo_liquida1"/>
      <sheetName val="Desp__Apoio1"/>
      <sheetName val="Carimbo_de_Nota"/>
      <sheetName val="Fresagem_de_Pista_Ago-98"/>
      <sheetName val="PLANILHA_ATUALIZADA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reas implant"/>
      <sheetName val="Tarifa"/>
      <sheetName val="Vazão"/>
      <sheetName val="Recap"/>
      <sheetName val="Orçamento"/>
      <sheetName val="Sist"/>
      <sheetName val="Fundo R"/>
      <sheetName val="Reposição IEIUC"/>
      <sheetName val="Manut IEIUC"/>
      <sheetName val="Total"/>
      <sheetName val="PessA"/>
      <sheetName val="PessOM"/>
      <sheetName val="EquiA"/>
      <sheetName val="EquiOM"/>
      <sheetName val="RecapEq"/>
      <sheetName val="CombLub"/>
      <sheetName val="RecapA"/>
      <sheetName val="RecapOM"/>
      <sheetName val="RecapPes"/>
      <sheetName val="Tel"/>
      <sheetName val="Comp"/>
      <sheetName val="pour 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argos Sociais "/>
      <sheetName val="BDI"/>
      <sheetName val="Orçamento Básico"/>
      <sheetName val="Qtds (Fundação Contrato)"/>
      <sheetName val="Plan1"/>
      <sheetName val="Plan2"/>
    </sheetNames>
    <sheetDataSet>
      <sheetData sheetId="0"/>
      <sheetData sheetId="1"/>
      <sheetData sheetId="2">
        <row r="18">
          <cell r="G18">
            <v>1</v>
          </cell>
        </row>
      </sheetData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Quadro Resumo"/>
      <sheetName val="Quadro Dem orç"/>
      <sheetName val="Cronograma"/>
      <sheetName val="Cronograma (2)"/>
      <sheetName val="Enc Sociais"/>
      <sheetName val="Tabela de Materiais"/>
      <sheetName val="Pesquisa Mercado"/>
      <sheetName val="Custo Mão-de-Obra"/>
      <sheetName val="Custo horário de Equip"/>
      <sheetName val="PE-Qd 25 Curva ABC"/>
      <sheetName val="Quadro PE-Qd 24"/>
      <sheetName val="Mob_Desmob"/>
      <sheetName val="Barracão_Edif."/>
      <sheetName val="Barracão_Depósito"/>
      <sheetName val="Desmat 0,15"/>
      <sheetName val="Desmat 0,15 a 0,30"/>
      <sheetName val="Desmat &gt;0,30"/>
      <sheetName val="DMT 50m"/>
      <sheetName val="DMT 50a200CARREG"/>
      <sheetName val="DMT 200a400CARREG"/>
      <sheetName val="DMT 200a400M"/>
      <sheetName val="DMT 50a200E"/>
      <sheetName val="DMT 200a400E"/>
      <sheetName val="DMT 400a600E"/>
      <sheetName val="DMT 600a800E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600 a 1800E"/>
      <sheetName val="DMT 1800 a 2000E"/>
      <sheetName val="DMT 2000 a 3000E"/>
      <sheetName val="DMT 3000 a 5000E"/>
      <sheetName val="DMT &gt; 5000E"/>
      <sheetName val="Aterro95%"/>
      <sheetName val="Aterro100%"/>
      <sheetName val="Aterro de rocha"/>
      <sheetName val="Regula"/>
      <sheetName val="Sub-base"/>
      <sheetName val="Base"/>
      <sheetName val="Concreto Cimento portland"/>
      <sheetName val="Usinagem Concreto Cim portl"/>
      <sheetName val="Recomp base"/>
      <sheetName val="Imprimação"/>
      <sheetName val="Pintura de Ligação"/>
      <sheetName val="TSS c emulsão"/>
      <sheetName val="TSD c emulsão"/>
      <sheetName val="CBUQ_Capa"/>
      <sheetName val="FOG"/>
      <sheetName val="CBUQ_Binder"/>
      <sheetName val="Transp. casc."/>
      <sheetName val="Transp. Comercial"/>
      <sheetName val="Esc mec reat e comp"/>
      <sheetName val="Esc vala mat 3ª cat"/>
      <sheetName val="BSTC 0,80m"/>
      <sheetName val="Escav. Manual 1ª cat"/>
      <sheetName val="VPA 04"/>
      <sheetName val="STC 04"/>
      <sheetName val="Dreno DPS 07"/>
      <sheetName val="Dreno DPS 08"/>
      <sheetName val="BSD 02"/>
      <sheetName val="STC 01"/>
      <sheetName val="SCC 02"/>
      <sheetName val="MFC 01"/>
      <sheetName val="MFC 03"/>
      <sheetName val="MFC 05"/>
      <sheetName val="CCS 01"/>
      <sheetName val="CCS 02"/>
      <sheetName val="CCS 03"/>
      <sheetName val="CCS 04"/>
      <sheetName val="CCS 10"/>
      <sheetName val="CCS 12"/>
      <sheetName val="CCS 16"/>
      <sheetName val="CCS 21"/>
      <sheetName val="DAR 02"/>
      <sheetName val="DAR 03"/>
      <sheetName val="DAD 02"/>
      <sheetName val="EDA 01"/>
      <sheetName val="EDA 02"/>
      <sheetName val="DES 03"/>
      <sheetName val="DEB 01"/>
      <sheetName val="DEB 02"/>
      <sheetName val="DEB 03"/>
      <sheetName val="DEB 04"/>
      <sheetName val="DEB 05"/>
      <sheetName val="BLS 02"/>
      <sheetName val="BLD 02"/>
      <sheetName val="CLP 02"/>
      <sheetName val="CLP 04"/>
      <sheetName val="CLP 05"/>
      <sheetName val="CLP 11"/>
      <sheetName val="CLP 17"/>
      <sheetName val="CLP 19"/>
      <sheetName val="PVI 03"/>
      <sheetName val="PVI 04"/>
      <sheetName val="PVI 05"/>
      <sheetName val="PVI 10"/>
      <sheetName val="CPV 01"/>
      <sheetName val="Escav. mec. 1ª cat"/>
      <sheetName val="Reaterro e compac"/>
      <sheetName val="BSTC 1,00m"/>
      <sheetName val="BDTC 1,50m"/>
      <sheetName val="Boca BSTC 1,00m"/>
      <sheetName val="Boca BSTC 1,00m (15º)"/>
      <sheetName val="Boca BDTC 1,50m"/>
      <sheetName val="Tubul 60"/>
      <sheetName val="Tubul 80"/>
      <sheetName val="Tubul 100"/>
      <sheetName val="Tubul 120"/>
      <sheetName val="TCC 01"/>
      <sheetName val="Arranc e Rem_Meio-fio"/>
      <sheetName val="Remoção disp_concr"/>
      <sheetName val="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3,00 x 3,00_(5m) "/>
      <sheetName val="CORPO BSCC 2,00 x 2,00"/>
      <sheetName val="BOCA BDCC 1,50 x 1,50"/>
      <sheetName val="BOCA BTCC 1,50 x 2,00"/>
      <sheetName val="BSTC 0,60m"/>
      <sheetName val="Boca BSTC 0,60m"/>
      <sheetName val="Boca BSTC 0,80m"/>
      <sheetName val="Boca BSTC 1,50m"/>
      <sheetName val="Boca BSTC 1,20m"/>
      <sheetName val="CORPO BSCC 2,50 x 2,50"/>
      <sheetName val="BOCA BSCC 2,50 x 2,50"/>
      <sheetName val="TUNNEL LINER 1,80"/>
      <sheetName val="TUNNEL LINER 2,40"/>
      <sheetName val="CORPO BTCC 3,00 x 3,00_(10m)"/>
      <sheetName val="BOCA BTCC 3,00 x 3,00_Normal"/>
      <sheetName val="Rem. bueiro exist."/>
      <sheetName val="SCC 04"/>
      <sheetName val="SCC 05"/>
      <sheetName val="SCC 06"/>
      <sheetName val="STC 02"/>
      <sheetName val="STC 06"/>
      <sheetName val="VPC 02"/>
      <sheetName val="VPC 04"/>
      <sheetName val="BLS 01"/>
      <sheetName val="Pass sobre canal"/>
      <sheetName val="Lombada"/>
      <sheetName val="DES 01"/>
      <sheetName val="PVI 02"/>
      <sheetName val="Tubul 40"/>
      <sheetName val="Cerca"/>
      <sheetName val="CTC 01"/>
      <sheetName val="Defensa_Simples"/>
      <sheetName val="Defensa_Dupla"/>
      <sheetName val="Ancor semi mal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intura faixa 2 anos"/>
      <sheetName val="Pintura setas zebrados"/>
      <sheetName val="Tacha reflet."/>
      <sheetName val="Tachão Refletivo"/>
      <sheetName val="Placa sinaliz."/>
      <sheetName val="Hidrossemeadura"/>
      <sheetName val="Semead man"/>
      <sheetName val="Enleivamento"/>
      <sheetName val="Plantio de arv"/>
      <sheetName val="VPC 01"/>
      <sheetName val="Reconf_Mecan"/>
      <sheetName val="CAP-50_70"/>
      <sheetName val="CM-30"/>
      <sheetName val="RR-2C"/>
      <sheetName val="Transp_Frio CM-30"/>
      <sheetName val="Transp_Frio RR-2C"/>
      <sheetName val="Transp_Quente"/>
      <sheetName val="Transp. local N_Pav"/>
      <sheetName val="Transp. local pav"/>
      <sheetName val="Transp. Com_Carr_N_Pav"/>
      <sheetName val="Transp. Com_Carr_Pav"/>
      <sheetName val="Transp. Com N.Pav."/>
      <sheetName val="Transp. Com. Pav"/>
      <sheetName val="Usinagem CBUQ"/>
      <sheetName val="Usinagem BINDER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DTC 100"/>
      <sheetName val="Dente BDTC 120"/>
      <sheetName val="Dente BTTC 120"/>
      <sheetName val="Dente BDTC 15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5MPa"/>
      <sheetName val="Concreto Cimento Portl"/>
      <sheetName val="Concreto 30MPa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. 7cm"/>
      <sheetName val="Guia mad. 10cm"/>
      <sheetName val="Escav Manual 1a cat"/>
      <sheetName val="Escav Man de Vala"/>
      <sheetName val="Escav Mec"/>
      <sheetName val="Solo local"/>
      <sheetName val="Compac Man"/>
      <sheetName val="Transp_RR-2C"/>
      <sheetName val="macro"/>
      <sheetName val="OAC_NPAV"/>
      <sheetName val="OAC_PAV"/>
      <sheetName val="RELATÓ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Geral"/>
      <sheetName val="SAA"/>
      <sheetName val="Lavanderia"/>
      <sheetName val="Lavanderia (2)"/>
      <sheetName val="CBomba5,29"/>
      <sheetName val="LIGAÇÃO"/>
      <sheetName val="CBomba9,31"/>
      <sheetName val="Composições"/>
      <sheetName val="MemCálculo"/>
      <sheetName val="Cronograma"/>
      <sheetName val="Equipamentos(nãoimprimir)"/>
      <sheetName val="Insumos"/>
      <sheetName val="SAA-Santana-OrçamentoREV01_DM"/>
      <sheetName val="BDI"/>
      <sheetName val="MEMORIAL - RETROF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5">
          <cell r="D5">
            <v>0.25</v>
          </cell>
        </row>
      </sheetData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rmo da Proposta"/>
      <sheetName val="Planilha Orçamento"/>
      <sheetName val="Distâncias"/>
      <sheetName val="Composicão de custos"/>
      <sheetName val="CUSTOS UNITÁRIOS"/>
      <sheetName val="Composição auxiliar"/>
      <sheetName val="Instalação do Canteiro"/>
      <sheetName val="Administração Local"/>
      <sheetName val="Cronograma Fisico Financeiro"/>
      <sheetName val="Composição Encargos Sociais"/>
      <sheetName val="Detalhamento do BDI"/>
      <sheetName val="Dados da Licitante"/>
      <sheetName val="Relação das Despesas Indiretas"/>
      <sheetName val="MONTAGEM DA PROPO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C4" t="str">
            <v>Código</v>
          </cell>
          <cell r="D4" t="str">
            <v>MATERIAL</v>
          </cell>
          <cell r="E4" t="str">
            <v>UND</v>
          </cell>
          <cell r="F4" t="str">
            <v>VALOR</v>
          </cell>
        </row>
        <row r="6">
          <cell r="C6" t="str">
            <v>AM01</v>
          </cell>
          <cell r="D6" t="str">
            <v>Aço D=4,2 mm CA 25</v>
          </cell>
          <cell r="E6" t="str">
            <v>kg</v>
          </cell>
          <cell r="F6">
            <v>2.77</v>
          </cell>
          <cell r="G6">
            <v>2.77</v>
          </cell>
        </row>
        <row r="7">
          <cell r="C7" t="str">
            <v>AM02</v>
          </cell>
          <cell r="D7" t="str">
            <v>Aço D=6,3 mm CA 25</v>
          </cell>
          <cell r="E7" t="str">
            <v>kg</v>
          </cell>
          <cell r="F7">
            <v>2.93</v>
          </cell>
          <cell r="G7">
            <v>2.93</v>
          </cell>
        </row>
        <row r="8">
          <cell r="C8" t="str">
            <v>AM03</v>
          </cell>
          <cell r="D8" t="str">
            <v>Aço D=10 mm CA 25</v>
          </cell>
          <cell r="E8" t="str">
            <v>kg</v>
          </cell>
          <cell r="F8">
            <v>2.73</v>
          </cell>
          <cell r="G8">
            <v>2.73</v>
          </cell>
        </row>
        <row r="9">
          <cell r="C9" t="str">
            <v>AM04</v>
          </cell>
          <cell r="D9" t="str">
            <v>Aço D=6,3 mm CA 50</v>
          </cell>
          <cell r="E9" t="str">
            <v>kg</v>
          </cell>
          <cell r="F9">
            <v>2.93</v>
          </cell>
          <cell r="G9">
            <v>2.93</v>
          </cell>
        </row>
        <row r="10">
          <cell r="C10" t="str">
            <v>AM05</v>
          </cell>
          <cell r="D10" t="str">
            <v>Aço D=10 mm CA 50</v>
          </cell>
          <cell r="E10" t="str">
            <v>kg</v>
          </cell>
          <cell r="F10">
            <v>2.73</v>
          </cell>
          <cell r="G10">
            <v>2.73</v>
          </cell>
        </row>
        <row r="11">
          <cell r="C11" t="str">
            <v>AM06</v>
          </cell>
          <cell r="D11" t="str">
            <v>Aço D=4,2 mm CA 60</v>
          </cell>
          <cell r="E11" t="str">
            <v>kg</v>
          </cell>
          <cell r="F11">
            <v>2.77</v>
          </cell>
          <cell r="G11">
            <v>2.77</v>
          </cell>
        </row>
        <row r="12">
          <cell r="C12" t="str">
            <v>AM07</v>
          </cell>
          <cell r="D12" t="str">
            <v>Aço D=5,0 mm CA 60</v>
          </cell>
          <cell r="E12" t="str">
            <v>kg</v>
          </cell>
          <cell r="F12">
            <v>2.77</v>
          </cell>
          <cell r="G12">
            <v>2.77</v>
          </cell>
        </row>
        <row r="13">
          <cell r="C13" t="str">
            <v>AM08</v>
          </cell>
          <cell r="D13" t="str">
            <v>Aço D=6,0 mm CA 60</v>
          </cell>
          <cell r="E13" t="str">
            <v>kg</v>
          </cell>
          <cell r="F13">
            <v>3.4</v>
          </cell>
          <cell r="G13">
            <v>3.4</v>
          </cell>
        </row>
        <row r="14">
          <cell r="C14" t="str">
            <v>AM09</v>
          </cell>
          <cell r="D14" t="str">
            <v>Mandíbula móvel p/ britador 6240C</v>
          </cell>
          <cell r="E14" t="str">
            <v>u/h</v>
          </cell>
          <cell r="F14">
            <v>15.42</v>
          </cell>
          <cell r="G14">
            <v>15.42</v>
          </cell>
        </row>
        <row r="15">
          <cell r="C15" t="str">
            <v>AM10</v>
          </cell>
          <cell r="D15" t="str">
            <v>Mandíbula fixa p/ britador 6240C</v>
          </cell>
          <cell r="E15" t="str">
            <v>u/h</v>
          </cell>
          <cell r="F15">
            <v>28.2</v>
          </cell>
          <cell r="G15">
            <v>28.2</v>
          </cell>
        </row>
        <row r="16">
          <cell r="C16" t="str">
            <v>AM11</v>
          </cell>
          <cell r="D16" t="str">
            <v>Revestimento móvel p/ britador 60TS</v>
          </cell>
          <cell r="E16" t="str">
            <v>u/h</v>
          </cell>
          <cell r="F16">
            <v>7.61</v>
          </cell>
          <cell r="G16">
            <v>7.61</v>
          </cell>
        </row>
        <row r="17">
          <cell r="C17" t="str">
            <v>AM12</v>
          </cell>
          <cell r="D17" t="str">
            <v>Revestimento fixo p/ britador 60TS</v>
          </cell>
          <cell r="E17" t="str">
            <v>u/h</v>
          </cell>
          <cell r="F17">
            <v>9.7200000000000006</v>
          </cell>
          <cell r="G17">
            <v>9.7200000000000006</v>
          </cell>
        </row>
        <row r="18">
          <cell r="C18" t="str">
            <v>AM19</v>
          </cell>
          <cell r="D18" t="str">
            <v>Mandíbula fixa p/ britador 4230</v>
          </cell>
          <cell r="E18" t="str">
            <v>u/h</v>
          </cell>
          <cell r="F18">
            <v>23.51</v>
          </cell>
          <cell r="G18">
            <v>23.51</v>
          </cell>
        </row>
        <row r="19">
          <cell r="C19" t="str">
            <v>AM20</v>
          </cell>
          <cell r="D19" t="str">
            <v>Mandíbula móvel p/ britador 4230</v>
          </cell>
          <cell r="E19" t="str">
            <v>u/h</v>
          </cell>
          <cell r="F19">
            <v>13.51</v>
          </cell>
          <cell r="G19">
            <v>13.51</v>
          </cell>
        </row>
        <row r="20">
          <cell r="C20" t="str">
            <v>AM25</v>
          </cell>
          <cell r="D20" t="str">
            <v>Mandíbula móvel para britador 80x50</v>
          </cell>
          <cell r="E20" t="str">
            <v>u/h</v>
          </cell>
          <cell r="F20">
            <v>27.04</v>
          </cell>
          <cell r="G20">
            <v>27.04</v>
          </cell>
        </row>
        <row r="21">
          <cell r="C21" t="str">
            <v>AM26</v>
          </cell>
          <cell r="D21" t="str">
            <v>Mandíbula fixa para britador 80x50</v>
          </cell>
          <cell r="E21" t="str">
            <v>u/h</v>
          </cell>
          <cell r="F21">
            <v>15.56</v>
          </cell>
          <cell r="G21">
            <v>15.56</v>
          </cell>
        </row>
        <row r="22">
          <cell r="C22" t="str">
            <v>AM27</v>
          </cell>
          <cell r="D22" t="str">
            <v>Revestimento móvel p/ britador 90TS</v>
          </cell>
          <cell r="E22" t="str">
            <v>u/h</v>
          </cell>
          <cell r="F22">
            <v>12.93</v>
          </cell>
          <cell r="G22">
            <v>12.93</v>
          </cell>
        </row>
        <row r="23">
          <cell r="C23" t="str">
            <v>AM28</v>
          </cell>
          <cell r="D23" t="str">
            <v>Revestimento fixo p/ britador 90TS</v>
          </cell>
          <cell r="E23" t="str">
            <v>u/h</v>
          </cell>
          <cell r="F23">
            <v>24.38</v>
          </cell>
          <cell r="G23">
            <v>24.38</v>
          </cell>
        </row>
        <row r="24">
          <cell r="C24" t="str">
            <v>AM29</v>
          </cell>
          <cell r="D24" t="str">
            <v>Revestimento móvel p/ britador 90TF</v>
          </cell>
          <cell r="E24" t="str">
            <v>u/h</v>
          </cell>
          <cell r="F24">
            <v>44.68</v>
          </cell>
          <cell r="G24">
            <v>44.68</v>
          </cell>
        </row>
        <row r="25">
          <cell r="C25" t="str">
            <v>AM30</v>
          </cell>
          <cell r="D25" t="str">
            <v>Revestimento fixo p/ britador 90TF</v>
          </cell>
          <cell r="E25" t="str">
            <v>u/h</v>
          </cell>
          <cell r="F25">
            <v>24.38</v>
          </cell>
          <cell r="G25">
            <v>24.38</v>
          </cell>
        </row>
        <row r="26">
          <cell r="C26" t="str">
            <v>AM35</v>
          </cell>
          <cell r="D26" t="str">
            <v>Brita 1 (Comercial) com DMT até 50 km 19mm</v>
          </cell>
          <cell r="E26" t="str">
            <v>m3</v>
          </cell>
          <cell r="F26">
            <v>72.8</v>
          </cell>
          <cell r="G26">
            <v>72.8</v>
          </cell>
        </row>
        <row r="27">
          <cell r="C27" t="str">
            <v>AM36</v>
          </cell>
          <cell r="D27" t="str">
            <v>Brita 2 (Comercial) com DMT até 50 km 25mm</v>
          </cell>
          <cell r="E27" t="str">
            <v>m3</v>
          </cell>
          <cell r="F27">
            <v>72.8</v>
          </cell>
          <cell r="G27">
            <v>72.8</v>
          </cell>
        </row>
        <row r="28">
          <cell r="C28" t="str">
            <v>AM37</v>
          </cell>
          <cell r="D28" t="str">
            <v>Brita 3 (Comercial) com DMT até 50 km 38mm</v>
          </cell>
          <cell r="E28" t="str">
            <v>m3</v>
          </cell>
          <cell r="F28">
            <v>72.8</v>
          </cell>
          <cell r="G28">
            <v>72.8</v>
          </cell>
        </row>
        <row r="29">
          <cell r="C29" t="str">
            <v>F801</v>
          </cell>
          <cell r="D29" t="str">
            <v>Bomba hidráulica alta pressão MAC</v>
          </cell>
          <cell r="E29" t="str">
            <v>h</v>
          </cell>
          <cell r="F29">
            <v>33.25</v>
          </cell>
          <cell r="G29">
            <v>33.25</v>
          </cell>
        </row>
        <row r="30">
          <cell r="C30" t="str">
            <v>F802</v>
          </cell>
          <cell r="D30" t="str">
            <v>Bomba eletr p/ injeção de nata MAC</v>
          </cell>
          <cell r="E30" t="str">
            <v>h</v>
          </cell>
          <cell r="F30">
            <v>24.63</v>
          </cell>
          <cell r="G30">
            <v>24.63</v>
          </cell>
        </row>
        <row r="31">
          <cell r="C31" t="str">
            <v>F803</v>
          </cell>
          <cell r="D31" t="str">
            <v>Macaco p/ protensão MAC 7</v>
          </cell>
          <cell r="E31" t="str">
            <v>h</v>
          </cell>
          <cell r="F31">
            <v>34.130000000000003</v>
          </cell>
          <cell r="G31">
            <v>34.130000000000003</v>
          </cell>
        </row>
        <row r="32">
          <cell r="C32" t="str">
            <v>F804</v>
          </cell>
          <cell r="D32" t="str">
            <v>Macaco p/ protensão MAC 12</v>
          </cell>
          <cell r="E32" t="str">
            <v>h</v>
          </cell>
          <cell r="F32">
            <v>36</v>
          </cell>
          <cell r="G32">
            <v>36</v>
          </cell>
        </row>
        <row r="33">
          <cell r="C33" t="str">
            <v>F805</v>
          </cell>
          <cell r="D33" t="str">
            <v>Macaco p/ protensão MAC 4</v>
          </cell>
          <cell r="E33" t="str">
            <v>h</v>
          </cell>
          <cell r="F33">
            <v>31.63</v>
          </cell>
          <cell r="G33">
            <v>31.63</v>
          </cell>
        </row>
        <row r="34">
          <cell r="C34" t="str">
            <v>F807</v>
          </cell>
          <cell r="D34" t="str">
            <v>Bomba hidr. alta pressão STUP</v>
          </cell>
          <cell r="E34" t="str">
            <v>h</v>
          </cell>
          <cell r="F34">
            <v>58.13</v>
          </cell>
          <cell r="G34">
            <v>58.13</v>
          </cell>
        </row>
        <row r="35">
          <cell r="C35" t="str">
            <v>F808</v>
          </cell>
          <cell r="D35" t="str">
            <v>Bomba eletr. injeção de nata STUP</v>
          </cell>
          <cell r="E35" t="str">
            <v>h</v>
          </cell>
          <cell r="F35">
            <v>60.13</v>
          </cell>
          <cell r="G35">
            <v>60.13</v>
          </cell>
        </row>
        <row r="36">
          <cell r="C36" t="str">
            <v>F809</v>
          </cell>
          <cell r="D36" t="str">
            <v>Macaco p/ protensão STUP</v>
          </cell>
          <cell r="E36" t="str">
            <v>h</v>
          </cell>
          <cell r="F36">
            <v>57.38</v>
          </cell>
          <cell r="G36">
            <v>57.38</v>
          </cell>
        </row>
        <row r="37">
          <cell r="C37" t="str">
            <v>F810</v>
          </cell>
          <cell r="D37" t="str">
            <v>Macaco p/ protensão STUP</v>
          </cell>
          <cell r="E37" t="str">
            <v>h</v>
          </cell>
          <cell r="F37">
            <v>66.13</v>
          </cell>
          <cell r="G37">
            <v>66.13</v>
          </cell>
        </row>
        <row r="38">
          <cell r="C38" t="str">
            <v>F811</v>
          </cell>
          <cell r="D38" t="str">
            <v>Macaco p/ protensão STUP</v>
          </cell>
          <cell r="E38" t="str">
            <v>h</v>
          </cell>
          <cell r="F38">
            <v>62.75</v>
          </cell>
          <cell r="G38">
            <v>62.75</v>
          </cell>
        </row>
        <row r="39">
          <cell r="C39" t="str">
            <v>F812</v>
          </cell>
          <cell r="D39" t="str">
            <v>Macaco p/ protensão STUP</v>
          </cell>
          <cell r="E39" t="str">
            <v>h</v>
          </cell>
          <cell r="F39">
            <v>55.38</v>
          </cell>
          <cell r="G39">
            <v>55.38</v>
          </cell>
        </row>
        <row r="40">
          <cell r="C40" t="str">
            <v>F813</v>
          </cell>
          <cell r="D40" t="str">
            <v>Macaco p/ prot. de tirante D=32mm</v>
          </cell>
          <cell r="E40" t="str">
            <v>h</v>
          </cell>
          <cell r="F40">
            <v>27.5</v>
          </cell>
          <cell r="G40">
            <v>27.5</v>
          </cell>
        </row>
        <row r="41">
          <cell r="C41" t="str">
            <v>F814</v>
          </cell>
          <cell r="D41" t="str">
            <v>Injeção de nata de cimento</v>
          </cell>
          <cell r="E41" t="str">
            <v>m</v>
          </cell>
          <cell r="F41">
            <v>12.1</v>
          </cell>
          <cell r="G41">
            <v>12.1</v>
          </cell>
        </row>
        <row r="42">
          <cell r="C42" t="str">
            <v>F943</v>
          </cell>
          <cell r="D42" t="str">
            <v>Terra Armada - moldes metálicos</v>
          </cell>
          <cell r="E42" t="str">
            <v>m3</v>
          </cell>
          <cell r="F42">
            <v>9.8000000000000007</v>
          </cell>
          <cell r="G42">
            <v>9.8000000000000007</v>
          </cell>
        </row>
        <row r="43">
          <cell r="C43" t="str">
            <v>M001</v>
          </cell>
          <cell r="D43" t="str">
            <v>Gasolina</v>
          </cell>
          <cell r="E43" t="str">
            <v>l</v>
          </cell>
          <cell r="F43">
            <v>2.37</v>
          </cell>
          <cell r="G43">
            <v>2.37</v>
          </cell>
        </row>
        <row r="44">
          <cell r="C44" t="str">
            <v>M002</v>
          </cell>
          <cell r="D44" t="str">
            <v>Óleo diesel</v>
          </cell>
          <cell r="E44" t="str">
            <v>l</v>
          </cell>
          <cell r="F44">
            <v>1.93</v>
          </cell>
          <cell r="G44">
            <v>1.93</v>
          </cell>
        </row>
        <row r="45">
          <cell r="C45" t="str">
            <v>M003</v>
          </cell>
          <cell r="D45" t="str">
            <v>Óleo combustível 1A</v>
          </cell>
          <cell r="E45" t="str">
            <v>l</v>
          </cell>
          <cell r="F45">
            <v>1.64</v>
          </cell>
          <cell r="G45">
            <v>1.64</v>
          </cell>
        </row>
        <row r="46">
          <cell r="C46" t="str">
            <v>M004</v>
          </cell>
          <cell r="D46" t="str">
            <v>Álcool</v>
          </cell>
          <cell r="E46" t="str">
            <v>l</v>
          </cell>
          <cell r="F46">
            <v>1.88</v>
          </cell>
          <cell r="G46">
            <v>1.88</v>
          </cell>
        </row>
        <row r="47">
          <cell r="C47" t="str">
            <v>M005</v>
          </cell>
          <cell r="D47" t="str">
            <v>Energia elétrica</v>
          </cell>
          <cell r="E47" t="str">
            <v>kwh</v>
          </cell>
          <cell r="F47">
            <v>0</v>
          </cell>
          <cell r="G47">
            <v>0</v>
          </cell>
        </row>
        <row r="48">
          <cell r="C48" t="str">
            <v>M006S</v>
          </cell>
          <cell r="D48" t="str">
            <v>Lubrificante</v>
          </cell>
          <cell r="E48" t="str">
            <v>mês</v>
          </cell>
          <cell r="F48">
            <v>6.5</v>
          </cell>
          <cell r="G48">
            <v>6.5</v>
          </cell>
        </row>
        <row r="49">
          <cell r="C49" t="str">
            <v>M007S</v>
          </cell>
          <cell r="D49" t="str">
            <v>Manutenção</v>
          </cell>
          <cell r="E49" t="str">
            <v>mês</v>
          </cell>
          <cell r="F49">
            <v>50</v>
          </cell>
          <cell r="G49">
            <v>50</v>
          </cell>
        </row>
        <row r="50">
          <cell r="C50">
            <v>10012</v>
          </cell>
          <cell r="D50" t="str">
            <v>Revestimento vegetal com mudas</v>
          </cell>
          <cell r="E50" t="str">
            <v>m²</v>
          </cell>
          <cell r="F50">
            <v>3.46</v>
          </cell>
          <cell r="G50">
            <v>3.46</v>
          </cell>
        </row>
        <row r="51">
          <cell r="C51">
            <v>10377</v>
          </cell>
          <cell r="D51" t="str">
            <v>Cone plástico para sinalização provisória de obra</v>
          </cell>
          <cell r="E51" t="str">
            <v>Und</v>
          </cell>
          <cell r="F51">
            <v>25.9</v>
          </cell>
          <cell r="G51">
            <v>25.9</v>
          </cell>
        </row>
        <row r="52">
          <cell r="C52">
            <v>10378</v>
          </cell>
          <cell r="D52" t="str">
            <v>Capim sandalo</v>
          </cell>
          <cell r="E52" t="str">
            <v>Und</v>
          </cell>
          <cell r="F52">
            <v>0.1</v>
          </cell>
          <cell r="G52">
            <v>0.1</v>
          </cell>
        </row>
        <row r="53">
          <cell r="C53">
            <v>10050</v>
          </cell>
          <cell r="D53" t="str">
            <v>Capim sandalo</v>
          </cell>
          <cell r="E53" t="str">
            <v>M²</v>
          </cell>
          <cell r="F53">
            <v>0.8</v>
          </cell>
          <cell r="G53">
            <v>0.8</v>
          </cell>
        </row>
        <row r="54">
          <cell r="C54">
            <v>11013</v>
          </cell>
          <cell r="D54" t="str">
            <v>Energia elétrica</v>
          </cell>
          <cell r="E54" t="str">
            <v>KWH</v>
          </cell>
          <cell r="F54">
            <v>0.33</v>
          </cell>
          <cell r="G54">
            <v>0.33</v>
          </cell>
        </row>
        <row r="55">
          <cell r="C55">
            <v>11012</v>
          </cell>
          <cell r="D55" t="str">
            <v>Dispositivo de luz</v>
          </cell>
          <cell r="E55" t="str">
            <v>Und</v>
          </cell>
          <cell r="F55">
            <v>44.6</v>
          </cell>
          <cell r="G55">
            <v>44.6</v>
          </cell>
        </row>
        <row r="56">
          <cell r="C56">
            <v>11011</v>
          </cell>
          <cell r="D56" t="str">
            <v>Tecido em Nylon ou similar</v>
          </cell>
          <cell r="E56" t="str">
            <v>m</v>
          </cell>
          <cell r="F56">
            <v>6.1</v>
          </cell>
          <cell r="G56">
            <v>6.1</v>
          </cell>
        </row>
        <row r="57">
          <cell r="C57" t="str">
            <v>M101</v>
          </cell>
          <cell r="D57" t="str">
            <v>Cimento asfáltico CAP 50/70</v>
          </cell>
          <cell r="E57" t="str">
            <v>t</v>
          </cell>
          <cell r="F57">
            <v>978.2</v>
          </cell>
          <cell r="G57">
            <v>978.2</v>
          </cell>
        </row>
        <row r="58">
          <cell r="C58" t="str">
            <v>M102</v>
          </cell>
          <cell r="D58" t="str">
            <v>Cimento asfáltico CAP 30/45</v>
          </cell>
          <cell r="E58" t="str">
            <v>t</v>
          </cell>
          <cell r="F58">
            <v>0</v>
          </cell>
          <cell r="G58">
            <v>0</v>
          </cell>
        </row>
        <row r="59">
          <cell r="C59" t="str">
            <v>M103</v>
          </cell>
          <cell r="D59" t="str">
            <v>Asfalto diluído CM-30</v>
          </cell>
          <cell r="E59" t="str">
            <v>t</v>
          </cell>
          <cell r="F59">
            <v>1520.7</v>
          </cell>
          <cell r="G59">
            <v>1520.7</v>
          </cell>
        </row>
        <row r="60">
          <cell r="C60" t="str">
            <v>M104</v>
          </cell>
          <cell r="D60" t="str">
            <v>Emulsão asfáltica RR-1C</v>
          </cell>
          <cell r="E60" t="str">
            <v>t</v>
          </cell>
          <cell r="F60">
            <v>765.1</v>
          </cell>
          <cell r="G60">
            <v>765.1</v>
          </cell>
        </row>
        <row r="61">
          <cell r="C61" t="str">
            <v>M105</v>
          </cell>
          <cell r="D61" t="str">
            <v>Emulsão asfáltica RR-2C</v>
          </cell>
          <cell r="E61" t="str">
            <v>t</v>
          </cell>
          <cell r="F61">
            <v>0</v>
          </cell>
          <cell r="G61">
            <v>0</v>
          </cell>
        </row>
        <row r="62">
          <cell r="C62" t="str">
            <v>M106</v>
          </cell>
          <cell r="D62" t="str">
            <v>Emulsão asfáltica RR1C c/ polímero</v>
          </cell>
          <cell r="E62" t="str">
            <v>t</v>
          </cell>
          <cell r="F62">
            <v>0</v>
          </cell>
          <cell r="G62">
            <v>0</v>
          </cell>
        </row>
        <row r="63">
          <cell r="C63" t="str">
            <v>M107</v>
          </cell>
          <cell r="D63" t="str">
            <v>Emulsão asfáltica RM-1C</v>
          </cell>
          <cell r="E63" t="str">
            <v>t</v>
          </cell>
          <cell r="F63">
            <v>0</v>
          </cell>
          <cell r="G63">
            <v>0</v>
          </cell>
        </row>
        <row r="64">
          <cell r="C64" t="str">
            <v>M108</v>
          </cell>
          <cell r="D64" t="str">
            <v>Emulsão asfáltica RM1C c/ polímero</v>
          </cell>
          <cell r="E64" t="str">
            <v>t</v>
          </cell>
          <cell r="F64">
            <v>0</v>
          </cell>
          <cell r="G64">
            <v>0</v>
          </cell>
        </row>
        <row r="65">
          <cell r="C65" t="str">
            <v>M109</v>
          </cell>
          <cell r="D65" t="str">
            <v>Emulsão asfáltica RL-1C</v>
          </cell>
          <cell r="E65" t="str">
            <v>t</v>
          </cell>
          <cell r="F65">
            <v>0</v>
          </cell>
          <cell r="G65">
            <v>0</v>
          </cell>
        </row>
        <row r="66">
          <cell r="C66" t="str">
            <v>M110</v>
          </cell>
          <cell r="D66" t="str">
            <v>Emulsão polim. p/ micro-rev. a frio</v>
          </cell>
          <cell r="E66" t="str">
            <v>t</v>
          </cell>
          <cell r="F66">
            <v>0</v>
          </cell>
          <cell r="G66">
            <v>0</v>
          </cell>
        </row>
        <row r="68">
          <cell r="C68" t="str">
            <v>M111</v>
          </cell>
          <cell r="D68" t="str">
            <v>Aditivo p/ controle de ruptura</v>
          </cell>
          <cell r="E68" t="str">
            <v>kg</v>
          </cell>
          <cell r="F68">
            <v>3.7</v>
          </cell>
          <cell r="G68">
            <v>3.7</v>
          </cell>
        </row>
        <row r="69">
          <cell r="C69" t="str">
            <v>M112</v>
          </cell>
          <cell r="D69" t="str">
            <v>Aditivo sólido (fibras)</v>
          </cell>
          <cell r="E69" t="str">
            <v>kg</v>
          </cell>
          <cell r="F69">
            <v>4</v>
          </cell>
          <cell r="G69">
            <v>4</v>
          </cell>
        </row>
        <row r="70">
          <cell r="C70" t="str">
            <v>M114</v>
          </cell>
          <cell r="D70" t="str">
            <v>Agente rejuv. p/ recicl. a quente</v>
          </cell>
          <cell r="E70" t="str">
            <v>t</v>
          </cell>
          <cell r="F70">
            <v>0</v>
          </cell>
          <cell r="G70">
            <v>0</v>
          </cell>
        </row>
        <row r="71">
          <cell r="C71" t="str">
            <v>M201</v>
          </cell>
          <cell r="D71" t="str">
            <v>Cimento portland CP II-32(a granel)</v>
          </cell>
          <cell r="E71" t="str">
            <v>kg</v>
          </cell>
          <cell r="F71">
            <v>0.37</v>
          </cell>
          <cell r="G71">
            <v>0.37</v>
          </cell>
        </row>
        <row r="72">
          <cell r="C72" t="str">
            <v>M202</v>
          </cell>
          <cell r="D72" t="str">
            <v>Cimento portland CP II-32</v>
          </cell>
          <cell r="E72" t="str">
            <v>kg</v>
          </cell>
          <cell r="F72">
            <v>0.45</v>
          </cell>
          <cell r="G72">
            <v>0.45</v>
          </cell>
        </row>
        <row r="73">
          <cell r="C73" t="str">
            <v>M307</v>
          </cell>
          <cell r="D73" t="str">
            <v>Cordoalha CP-190 RB D=12,7mm</v>
          </cell>
          <cell r="E73" t="str">
            <v>kg</v>
          </cell>
          <cell r="F73">
            <v>4.62</v>
          </cell>
          <cell r="G73">
            <v>4.62</v>
          </cell>
        </row>
        <row r="74">
          <cell r="C74" t="str">
            <v>M319</v>
          </cell>
          <cell r="D74" t="str">
            <v>Arame recozido nº. 18</v>
          </cell>
          <cell r="E74" t="str">
            <v>kg</v>
          </cell>
          <cell r="F74">
            <v>5.82</v>
          </cell>
          <cell r="G74">
            <v>5.82</v>
          </cell>
        </row>
        <row r="75">
          <cell r="C75" t="str">
            <v>M320</v>
          </cell>
          <cell r="D75" t="str">
            <v>Pregos de ferro 18x30</v>
          </cell>
          <cell r="E75" t="str">
            <v>kg</v>
          </cell>
          <cell r="F75">
            <v>4.12</v>
          </cell>
          <cell r="G75">
            <v>4.12</v>
          </cell>
        </row>
        <row r="76">
          <cell r="C76" t="str">
            <v>M321</v>
          </cell>
          <cell r="D76" t="str">
            <v>Arame farpado nº. 16 galv. simples</v>
          </cell>
          <cell r="E76" t="str">
            <v>m</v>
          </cell>
          <cell r="F76">
            <v>0.32</v>
          </cell>
          <cell r="G76">
            <v>0.32</v>
          </cell>
        </row>
        <row r="77">
          <cell r="C77" t="str">
            <v>M322</v>
          </cell>
          <cell r="D77" t="str">
            <v>Grampo para cerca galvanizado 1 x 9</v>
          </cell>
          <cell r="E77" t="str">
            <v>kg</v>
          </cell>
          <cell r="F77">
            <v>3.55</v>
          </cell>
          <cell r="G77">
            <v>3.55</v>
          </cell>
        </row>
        <row r="78">
          <cell r="C78" t="str">
            <v>M323</v>
          </cell>
          <cell r="D78" t="str">
            <v>Cantoneira de aço 4" x 4" x 3/8"</v>
          </cell>
          <cell r="E78" t="str">
            <v>kg</v>
          </cell>
          <cell r="F78">
            <v>4.5199999999999996</v>
          </cell>
          <cell r="G78">
            <v>4.5199999999999996</v>
          </cell>
        </row>
        <row r="79">
          <cell r="C79" t="str">
            <v>M324</v>
          </cell>
          <cell r="D79" t="str">
            <v>Pórtico metálico (15 a 17m de vão)</v>
          </cell>
          <cell r="E79" t="str">
            <v>un</v>
          </cell>
          <cell r="F79">
            <v>28791</v>
          </cell>
          <cell r="G79">
            <v>28791</v>
          </cell>
        </row>
        <row r="80">
          <cell r="C80" t="str">
            <v>M324S</v>
          </cell>
          <cell r="D80" t="str">
            <v>Pórtico de sinalização</v>
          </cell>
          <cell r="E80" t="str">
            <v>un</v>
          </cell>
          <cell r="F80">
            <v>7153.07</v>
          </cell>
          <cell r="G80">
            <v>7153.07</v>
          </cell>
        </row>
        <row r="81">
          <cell r="C81" t="str">
            <v>M325</v>
          </cell>
          <cell r="D81" t="str">
            <v>Trilho metálico TR-37 (usado)</v>
          </cell>
          <cell r="E81" t="str">
            <v>kg</v>
          </cell>
          <cell r="F81">
            <v>2.8</v>
          </cell>
          <cell r="G81">
            <v>2.8</v>
          </cell>
        </row>
        <row r="82">
          <cell r="C82" t="str">
            <v>M326</v>
          </cell>
          <cell r="D82" t="str">
            <v>Série de brocas S-12 D=22 mm</v>
          </cell>
          <cell r="E82" t="str">
            <v>un</v>
          </cell>
          <cell r="F82">
            <v>524.01</v>
          </cell>
          <cell r="G82">
            <v>524.01</v>
          </cell>
        </row>
        <row r="83">
          <cell r="C83" t="str">
            <v>M328</v>
          </cell>
          <cell r="D83" t="str">
            <v>Luva de emenda D=32mm</v>
          </cell>
          <cell r="E83" t="str">
            <v>un</v>
          </cell>
          <cell r="F83">
            <v>88.33</v>
          </cell>
          <cell r="G83">
            <v>88.33</v>
          </cell>
        </row>
        <row r="84">
          <cell r="C84" t="str">
            <v>M330</v>
          </cell>
          <cell r="D84" t="str">
            <v>Calha met. semicircular D=40 cm</v>
          </cell>
          <cell r="E84" t="str">
            <v>m</v>
          </cell>
          <cell r="F84">
            <v>166.84</v>
          </cell>
          <cell r="G84">
            <v>166.84</v>
          </cell>
        </row>
        <row r="85">
          <cell r="C85" t="str">
            <v>M331</v>
          </cell>
          <cell r="D85" t="str">
            <v>Paraf. fixação calha met. (1/2"x1")</v>
          </cell>
          <cell r="E85" t="str">
            <v>un</v>
          </cell>
          <cell r="F85">
            <v>2.8</v>
          </cell>
          <cell r="G85">
            <v>2.8</v>
          </cell>
        </row>
        <row r="86">
          <cell r="C86" t="str">
            <v>M332</v>
          </cell>
          <cell r="D86" t="str">
            <v>Parafuso 1/2" x 3" com porca,</v>
          </cell>
          <cell r="E86" t="str">
            <v>kg</v>
          </cell>
          <cell r="F86">
            <v>16.8</v>
          </cell>
          <cell r="G86">
            <v>16.8</v>
          </cell>
        </row>
        <row r="87">
          <cell r="C87" t="str">
            <v>M334</v>
          </cell>
          <cell r="D87" t="str">
            <v>Paraf. zinc. c/ fenda 1 1/2"x3/16"</v>
          </cell>
          <cell r="E87" t="str">
            <v>un</v>
          </cell>
          <cell r="F87">
            <v>0.15</v>
          </cell>
          <cell r="G87">
            <v>0.15</v>
          </cell>
        </row>
        <row r="88">
          <cell r="C88" t="str">
            <v>M335</v>
          </cell>
          <cell r="D88" t="str">
            <v>Paraf. zincado francês 4" x 5/16"</v>
          </cell>
          <cell r="E88" t="str">
            <v>un</v>
          </cell>
          <cell r="F88">
            <v>0.65</v>
          </cell>
          <cell r="G88">
            <v>0.65</v>
          </cell>
        </row>
        <row r="89">
          <cell r="C89" t="str">
            <v>M338</v>
          </cell>
          <cell r="D89" t="str">
            <v>Cano de ferro D=3/4"</v>
          </cell>
          <cell r="E89" t="str">
            <v>m</v>
          </cell>
          <cell r="F89">
            <v>11.86</v>
          </cell>
          <cell r="G89">
            <v>11.86</v>
          </cell>
        </row>
        <row r="90">
          <cell r="C90" t="str">
            <v>M339</v>
          </cell>
          <cell r="D90" t="str">
            <v>Cantoneira ferro (3,0"x3,0"x3/8")</v>
          </cell>
          <cell r="E90" t="str">
            <v>kg</v>
          </cell>
          <cell r="F90">
            <v>3.24</v>
          </cell>
          <cell r="G90">
            <v>3.24</v>
          </cell>
        </row>
        <row r="91">
          <cell r="C91" t="str">
            <v>M340</v>
          </cell>
          <cell r="D91" t="str">
            <v>Tampão de ferro fundido</v>
          </cell>
          <cell r="E91" t="str">
            <v>un</v>
          </cell>
          <cell r="F91">
            <v>430</v>
          </cell>
          <cell r="G91">
            <v>430</v>
          </cell>
        </row>
        <row r="92">
          <cell r="C92" t="str">
            <v>M341</v>
          </cell>
          <cell r="D92" t="str">
            <v>Defensa met. maleável simples</v>
          </cell>
          <cell r="E92" t="str">
            <v>mod</v>
          </cell>
          <cell r="F92">
            <v>892</v>
          </cell>
          <cell r="G92">
            <v>892</v>
          </cell>
        </row>
        <row r="93">
          <cell r="C93" t="str">
            <v>M342</v>
          </cell>
          <cell r="D93" t="str">
            <v>Defensa met. maleável dupla</v>
          </cell>
          <cell r="E93" t="str">
            <v>mod</v>
          </cell>
          <cell r="F93">
            <v>1116</v>
          </cell>
          <cell r="G93">
            <v>1116</v>
          </cell>
        </row>
        <row r="94">
          <cell r="C94" t="str">
            <v>M343</v>
          </cell>
          <cell r="D94" t="str">
            <v>Defensa met. semi-maleável simples</v>
          </cell>
          <cell r="E94" t="str">
            <v>mod</v>
          </cell>
          <cell r="F94">
            <v>568</v>
          </cell>
          <cell r="G94">
            <v>568</v>
          </cell>
        </row>
        <row r="95">
          <cell r="C95" t="str">
            <v>M344</v>
          </cell>
          <cell r="D95" t="str">
            <v>Defensa met. semi-maleável dupla</v>
          </cell>
          <cell r="E95" t="str">
            <v>mod</v>
          </cell>
          <cell r="F95">
            <v>1056</v>
          </cell>
          <cell r="G95">
            <v>1056</v>
          </cell>
        </row>
        <row r="96">
          <cell r="C96" t="str">
            <v>M345</v>
          </cell>
          <cell r="D96" t="str">
            <v>Chapa de aço n. 28 fina galvanizada</v>
          </cell>
          <cell r="E96" t="str">
            <v>kg</v>
          </cell>
          <cell r="F96">
            <v>4.03</v>
          </cell>
          <cell r="G96">
            <v>4.03</v>
          </cell>
        </row>
        <row r="97">
          <cell r="C97" t="str">
            <v>M346</v>
          </cell>
          <cell r="D97" t="str">
            <v>Chapa de aço n. 16 (tratada)</v>
          </cell>
          <cell r="E97" t="str">
            <v>m2</v>
          </cell>
          <cell r="F97">
            <v>220</v>
          </cell>
          <cell r="G97">
            <v>220</v>
          </cell>
        </row>
        <row r="98">
          <cell r="C98" t="str">
            <v>M347</v>
          </cell>
          <cell r="D98" t="str">
            <v>Dente p/ fresadora W-1000 L</v>
          </cell>
          <cell r="E98" t="str">
            <v>un</v>
          </cell>
          <cell r="F98">
            <v>40.53</v>
          </cell>
          <cell r="G98">
            <v>40.53</v>
          </cell>
        </row>
        <row r="99">
          <cell r="C99" t="str">
            <v>M348</v>
          </cell>
          <cell r="D99" t="str">
            <v>Porta dente p/ fresadora W-1000 L</v>
          </cell>
          <cell r="E99" t="str">
            <v>un</v>
          </cell>
          <cell r="F99">
            <v>206.45</v>
          </cell>
          <cell r="G99">
            <v>206.45</v>
          </cell>
        </row>
        <row r="100">
          <cell r="C100" t="str">
            <v>M349</v>
          </cell>
          <cell r="D100" t="str">
            <v>Dente p/ fresadora W-1900</v>
          </cell>
          <cell r="E100" t="str">
            <v>un</v>
          </cell>
          <cell r="F100">
            <v>40.53</v>
          </cell>
          <cell r="G100">
            <v>40.53</v>
          </cell>
        </row>
        <row r="101">
          <cell r="C101" t="str">
            <v>M350</v>
          </cell>
          <cell r="D101" t="str">
            <v>Porta dente p/ fresadora W-1900</v>
          </cell>
          <cell r="E101" t="str">
            <v>un</v>
          </cell>
          <cell r="F101">
            <v>206.45</v>
          </cell>
          <cell r="G101">
            <v>206.45</v>
          </cell>
        </row>
        <row r="102">
          <cell r="C102" t="str">
            <v>M351</v>
          </cell>
          <cell r="D102" t="str">
            <v>Estrut. (tunnel liner) D=1,6m galv.</v>
          </cell>
          <cell r="E102" t="str">
            <v>m</v>
          </cell>
          <cell r="F102">
            <v>2234.88</v>
          </cell>
          <cell r="G102">
            <v>2234.88</v>
          </cell>
        </row>
        <row r="103">
          <cell r="C103" t="str">
            <v>M352</v>
          </cell>
          <cell r="D103" t="str">
            <v>Estrut. (tunnel liner) D=2,0m galv.</v>
          </cell>
          <cell r="E103" t="str">
            <v>m</v>
          </cell>
          <cell r="F103">
            <v>2786.81</v>
          </cell>
          <cell r="G103">
            <v>2786.81</v>
          </cell>
        </row>
        <row r="104">
          <cell r="C104" t="str">
            <v>M353</v>
          </cell>
          <cell r="D104" t="str">
            <v>Estrut. (tunnel liner) D=1,6m epoxy</v>
          </cell>
          <cell r="E104" t="str">
            <v>m</v>
          </cell>
          <cell r="F104">
            <v>2270.77</v>
          </cell>
          <cell r="G104">
            <v>2270.77</v>
          </cell>
        </row>
        <row r="105">
          <cell r="C105" t="str">
            <v>M354</v>
          </cell>
          <cell r="D105" t="str">
            <v>Estrut, (tunnel liner) D=2,0m epoxy</v>
          </cell>
          <cell r="E105" t="str">
            <v>m</v>
          </cell>
          <cell r="F105">
            <v>2845.98</v>
          </cell>
          <cell r="G105">
            <v>2845.98</v>
          </cell>
        </row>
        <row r="106">
          <cell r="C106" t="str">
            <v>M355</v>
          </cell>
          <cell r="D106" t="str">
            <v>Chapa mult. D=1,60 m rev. galv.</v>
          </cell>
          <cell r="E106" t="str">
            <v>m</v>
          </cell>
          <cell r="F106">
            <v>1208.6199999999999</v>
          </cell>
          <cell r="G106">
            <v>1208.6199999999999</v>
          </cell>
        </row>
        <row r="107">
          <cell r="C107" t="str">
            <v>M356</v>
          </cell>
          <cell r="D107" t="str">
            <v>Chapa mult. D=2,00 m rev. galv.</v>
          </cell>
          <cell r="E107" t="str">
            <v>m</v>
          </cell>
          <cell r="F107">
            <v>1494.77</v>
          </cell>
          <cell r="G107">
            <v>1494.77</v>
          </cell>
        </row>
        <row r="108">
          <cell r="C108" t="str">
            <v>M357</v>
          </cell>
          <cell r="D108" t="str">
            <v>Chapa mult. D=1,60 m rev. epoxy</v>
          </cell>
          <cell r="E108" t="str">
            <v>m</v>
          </cell>
          <cell r="F108">
            <v>1269.73</v>
          </cell>
          <cell r="G108">
            <v>1269.73</v>
          </cell>
        </row>
        <row r="109">
          <cell r="C109" t="str">
            <v>M358</v>
          </cell>
          <cell r="D109" t="str">
            <v>Chapa mult. D=2,00 m rev. epoxy</v>
          </cell>
          <cell r="E109" t="str">
            <v>m</v>
          </cell>
          <cell r="F109">
            <v>1554.91</v>
          </cell>
          <cell r="G109">
            <v>1554.91</v>
          </cell>
        </row>
        <row r="110">
          <cell r="C110" t="str">
            <v>M359</v>
          </cell>
          <cell r="D110" t="str">
            <v>Vigas "I" 254 x 117,5mm - 1ª alma</v>
          </cell>
          <cell r="E110" t="str">
            <v>kg</v>
          </cell>
          <cell r="F110">
            <v>3.2</v>
          </cell>
          <cell r="G110">
            <v>3.2</v>
          </cell>
        </row>
        <row r="111">
          <cell r="C111" t="str">
            <v>M360</v>
          </cell>
          <cell r="D111" t="str">
            <v>Bueiro chapa múlt. D=3,05m E=2,70mm</v>
          </cell>
          <cell r="E111" t="str">
            <v>m</v>
          </cell>
          <cell r="F111">
            <v>4223.91</v>
          </cell>
          <cell r="G111">
            <v>4223.91</v>
          </cell>
        </row>
        <row r="112">
          <cell r="C112" t="str">
            <v>M361</v>
          </cell>
          <cell r="D112" t="str">
            <v>Estrut.(tunnel liner) D=1,2m galv.</v>
          </cell>
          <cell r="E112" t="str">
            <v>m</v>
          </cell>
          <cell r="F112">
            <v>1677.13</v>
          </cell>
          <cell r="G112">
            <v>1677.13</v>
          </cell>
        </row>
        <row r="113">
          <cell r="C113" t="str">
            <v>M362</v>
          </cell>
          <cell r="D113" t="str">
            <v>Estrut. (tunnel liner) D=1,2m epoxy</v>
          </cell>
          <cell r="E113" t="str">
            <v>m</v>
          </cell>
          <cell r="F113">
            <v>1700.41</v>
          </cell>
          <cell r="G113">
            <v>1700.41</v>
          </cell>
        </row>
        <row r="114">
          <cell r="C114" t="str">
            <v>M363</v>
          </cell>
          <cell r="D114" t="str">
            <v>Bloco de desgaste p/ recicladoras</v>
          </cell>
          <cell r="E114" t="str">
            <v>un</v>
          </cell>
          <cell r="F114">
            <v>671.46</v>
          </cell>
          <cell r="G114">
            <v>671.46</v>
          </cell>
        </row>
        <row r="115">
          <cell r="C115" t="str">
            <v>M364</v>
          </cell>
          <cell r="D115" t="str">
            <v>Porta dentes p/recicladoras</v>
          </cell>
          <cell r="E115" t="str">
            <v>un</v>
          </cell>
          <cell r="F115">
            <v>213.39</v>
          </cell>
          <cell r="G115">
            <v>213.39</v>
          </cell>
        </row>
        <row r="116">
          <cell r="C116" t="str">
            <v>M365</v>
          </cell>
          <cell r="D116" t="str">
            <v>Dente de corte (W6/22) p/ reciclad.</v>
          </cell>
          <cell r="E116" t="str">
            <v>un</v>
          </cell>
          <cell r="F116">
            <v>42.79</v>
          </cell>
          <cell r="G116">
            <v>42.79</v>
          </cell>
        </row>
        <row r="117">
          <cell r="C117" t="str">
            <v>M366</v>
          </cell>
          <cell r="D117" t="str">
            <v>Dente de Corte (W7/22) p/ reciclad.</v>
          </cell>
          <cell r="E117" t="str">
            <v>un</v>
          </cell>
          <cell r="F117">
            <v>63.81</v>
          </cell>
          <cell r="G117">
            <v>63.81</v>
          </cell>
        </row>
        <row r="118">
          <cell r="C118" t="str">
            <v>M367</v>
          </cell>
          <cell r="D118" t="str">
            <v>Parafuso fixação porta dente</v>
          </cell>
          <cell r="E118" t="str">
            <v>un</v>
          </cell>
          <cell r="F118">
            <v>29.59</v>
          </cell>
          <cell r="G118">
            <v>29.59</v>
          </cell>
        </row>
        <row r="119">
          <cell r="C119" t="str">
            <v>M368</v>
          </cell>
          <cell r="D119" t="str">
            <v>Plug proteção parafuso p/reciclad.</v>
          </cell>
          <cell r="E119" t="str">
            <v>un</v>
          </cell>
          <cell r="F119">
            <v>1.8</v>
          </cell>
          <cell r="G119">
            <v>1.8</v>
          </cell>
        </row>
        <row r="120">
          <cell r="C120" t="str">
            <v>M370</v>
          </cell>
          <cell r="D120" t="str">
            <v>Bainha metálica diam. int.=45mm MAC</v>
          </cell>
          <cell r="E120" t="str">
            <v>m</v>
          </cell>
          <cell r="F120">
            <v>16</v>
          </cell>
          <cell r="G120">
            <v>16</v>
          </cell>
        </row>
        <row r="121">
          <cell r="C121" t="str">
            <v>M371</v>
          </cell>
          <cell r="D121" t="str">
            <v>Bainha metálica diam. int.=60mm MAC</v>
          </cell>
          <cell r="E121" t="str">
            <v>m</v>
          </cell>
          <cell r="F121">
            <v>26</v>
          </cell>
          <cell r="G121">
            <v>26</v>
          </cell>
        </row>
        <row r="122">
          <cell r="C122" t="str">
            <v>M372</v>
          </cell>
          <cell r="D122" t="str">
            <v>Bainha metálica diam. int.=55mm MAC</v>
          </cell>
          <cell r="E122" t="str">
            <v>m</v>
          </cell>
          <cell r="F122">
            <v>21</v>
          </cell>
          <cell r="G122">
            <v>21</v>
          </cell>
        </row>
        <row r="123">
          <cell r="C123" t="str">
            <v>M373</v>
          </cell>
          <cell r="D123" t="str">
            <v>Bainha metálica diam. int.=70mm MAC</v>
          </cell>
          <cell r="E123" t="str">
            <v>m</v>
          </cell>
          <cell r="F123">
            <v>27</v>
          </cell>
          <cell r="G123">
            <v>27</v>
          </cell>
        </row>
        <row r="124">
          <cell r="C124" t="str">
            <v>M374</v>
          </cell>
          <cell r="D124" t="str">
            <v>Ancoragem p/ cabo 4V D=1/2" MAC</v>
          </cell>
          <cell r="E124" t="str">
            <v>cj</v>
          </cell>
          <cell r="F124">
            <v>304</v>
          </cell>
          <cell r="G124">
            <v>304</v>
          </cell>
        </row>
        <row r="125">
          <cell r="C125" t="str">
            <v>M375</v>
          </cell>
          <cell r="D125" t="str">
            <v>Ancoragem p/ cabo 6V D=1/2" MAC</v>
          </cell>
          <cell r="E125" t="str">
            <v>cj</v>
          </cell>
          <cell r="F125">
            <v>477</v>
          </cell>
          <cell r="G125">
            <v>477</v>
          </cell>
        </row>
        <row r="126">
          <cell r="C126" t="str">
            <v>M376</v>
          </cell>
          <cell r="D126" t="str">
            <v>Ancoragem p/ cabo 7V D=1/2" MAC</v>
          </cell>
          <cell r="E126" t="str">
            <v>cj</v>
          </cell>
          <cell r="F126">
            <v>477</v>
          </cell>
          <cell r="G126">
            <v>477</v>
          </cell>
        </row>
        <row r="127">
          <cell r="C127" t="str">
            <v>M377</v>
          </cell>
          <cell r="D127" t="str">
            <v>Ancoragem p/ cabo 12V D=1/2" MAC</v>
          </cell>
          <cell r="E127" t="str">
            <v>cj</v>
          </cell>
          <cell r="F127">
            <v>960</v>
          </cell>
          <cell r="G127">
            <v>960</v>
          </cell>
        </row>
        <row r="128">
          <cell r="C128" t="str">
            <v>M378</v>
          </cell>
          <cell r="D128" t="str">
            <v>Apoio do porta dente frezad. W-1900</v>
          </cell>
          <cell r="E128" t="str">
            <v>un</v>
          </cell>
          <cell r="F128">
            <v>784.13</v>
          </cell>
          <cell r="G128">
            <v>784.13</v>
          </cell>
        </row>
        <row r="129">
          <cell r="C129" t="str">
            <v>M380</v>
          </cell>
          <cell r="D129" t="str">
            <v>Bainha metálica D=45mm STUP</v>
          </cell>
          <cell r="E129" t="str">
            <v>m</v>
          </cell>
          <cell r="F129">
            <v>14.5</v>
          </cell>
          <cell r="G129">
            <v>14.5</v>
          </cell>
        </row>
        <row r="130">
          <cell r="C130" t="str">
            <v>M381</v>
          </cell>
          <cell r="D130" t="str">
            <v>Bainha metálica D=60mm STUP</v>
          </cell>
          <cell r="E130" t="str">
            <v>m</v>
          </cell>
          <cell r="F130">
            <v>17.239999999999998</v>
          </cell>
          <cell r="G130">
            <v>17.239999999999998</v>
          </cell>
        </row>
        <row r="131">
          <cell r="C131" t="str">
            <v>M382</v>
          </cell>
          <cell r="D131" t="str">
            <v>Bainha metálica D=55mm STUP</v>
          </cell>
          <cell r="E131" t="str">
            <v>m</v>
          </cell>
          <cell r="F131">
            <v>16.8</v>
          </cell>
          <cell r="G131">
            <v>16.8</v>
          </cell>
        </row>
        <row r="132">
          <cell r="C132" t="str">
            <v>M383</v>
          </cell>
          <cell r="D132" t="str">
            <v>Bainha metálica D=70mm STUP</v>
          </cell>
          <cell r="E132" t="str">
            <v>m</v>
          </cell>
          <cell r="F132">
            <v>19.18</v>
          </cell>
          <cell r="G132">
            <v>19.18</v>
          </cell>
        </row>
        <row r="133">
          <cell r="C133" t="str">
            <v>M384</v>
          </cell>
          <cell r="D133" t="str">
            <v>Ancoragem p/ cabo 4V D=1/2" STUP</v>
          </cell>
          <cell r="E133" t="str">
            <v>cj</v>
          </cell>
          <cell r="F133">
            <v>256</v>
          </cell>
          <cell r="G133">
            <v>256</v>
          </cell>
        </row>
        <row r="134">
          <cell r="C134" t="str">
            <v>M385</v>
          </cell>
          <cell r="D134" t="str">
            <v>Ancoragem p/ cabo 6V D=1/2" STUP</v>
          </cell>
          <cell r="E134" t="str">
            <v>cj</v>
          </cell>
          <cell r="F134">
            <v>410</v>
          </cell>
          <cell r="G134">
            <v>410</v>
          </cell>
        </row>
        <row r="135">
          <cell r="C135" t="str">
            <v>M386</v>
          </cell>
          <cell r="D135" t="str">
            <v>Ancoragem p/ cabo 7V D=1/2" STUP</v>
          </cell>
          <cell r="E135" t="str">
            <v>cj</v>
          </cell>
          <cell r="F135">
            <v>432</v>
          </cell>
          <cell r="G135">
            <v>432</v>
          </cell>
        </row>
        <row r="136">
          <cell r="C136" t="str">
            <v>M387</v>
          </cell>
          <cell r="D136" t="str">
            <v>Ancoragem p/ cabo 12V D=1/2" STUP</v>
          </cell>
          <cell r="E136" t="str">
            <v>cj</v>
          </cell>
          <cell r="F136">
            <v>800</v>
          </cell>
          <cell r="G136">
            <v>800</v>
          </cell>
        </row>
        <row r="137">
          <cell r="C137" t="str">
            <v>M390</v>
          </cell>
          <cell r="D137" t="str">
            <v>Porca de ancoragem D=32mm</v>
          </cell>
          <cell r="E137" t="str">
            <v>un</v>
          </cell>
          <cell r="F137">
            <v>61.71</v>
          </cell>
          <cell r="G137">
            <v>61.71</v>
          </cell>
        </row>
        <row r="138">
          <cell r="C138" t="str">
            <v>M391</v>
          </cell>
          <cell r="D138" t="str">
            <v>Contra porca h=35mm D=32mm</v>
          </cell>
          <cell r="E138" t="str">
            <v>un</v>
          </cell>
          <cell r="F138">
            <v>30.25</v>
          </cell>
          <cell r="G138">
            <v>30.25</v>
          </cell>
        </row>
        <row r="139">
          <cell r="C139" t="str">
            <v>M392</v>
          </cell>
          <cell r="D139" t="str">
            <v>Aço ST 85/105 D=32mm</v>
          </cell>
          <cell r="E139" t="str">
            <v>m</v>
          </cell>
          <cell r="F139">
            <v>75.900000000000006</v>
          </cell>
          <cell r="G139">
            <v>75.900000000000006</v>
          </cell>
        </row>
        <row r="140">
          <cell r="C140" t="str">
            <v>M393</v>
          </cell>
          <cell r="D140" t="str">
            <v>Placa de ancoragem - 200x200x38mm</v>
          </cell>
          <cell r="E140" t="str">
            <v>un</v>
          </cell>
          <cell r="F140">
            <v>178.5</v>
          </cell>
          <cell r="G140">
            <v>178.5</v>
          </cell>
        </row>
        <row r="141">
          <cell r="C141" t="str">
            <v>M394</v>
          </cell>
          <cell r="D141" t="str">
            <v>Bainha metálica D=40mm</v>
          </cell>
          <cell r="E141" t="str">
            <v>m</v>
          </cell>
          <cell r="F141">
            <v>12.1</v>
          </cell>
          <cell r="G141">
            <v>12.1</v>
          </cell>
        </row>
        <row r="142">
          <cell r="C142" t="str">
            <v>M395</v>
          </cell>
          <cell r="D142" t="str">
            <v>Bits p/ estabil. e recicl. RM-300</v>
          </cell>
          <cell r="E142" t="str">
            <v>un</v>
          </cell>
          <cell r="F142">
            <v>29.28</v>
          </cell>
          <cell r="G142">
            <v>29.28</v>
          </cell>
        </row>
        <row r="143">
          <cell r="C143" t="str">
            <v>M396</v>
          </cell>
          <cell r="D143" t="str">
            <v>Porta dente p/ est. e rec. RM-300</v>
          </cell>
          <cell r="E143" t="str">
            <v>un</v>
          </cell>
          <cell r="F143">
            <v>46.79</v>
          </cell>
          <cell r="G143">
            <v>46.79</v>
          </cell>
        </row>
        <row r="144">
          <cell r="C144" t="str">
            <v>M398</v>
          </cell>
          <cell r="D144" t="str">
            <v>Chapa de 8,00 mm</v>
          </cell>
          <cell r="E144" t="str">
            <v>kg</v>
          </cell>
          <cell r="F144">
            <v>3.88</v>
          </cell>
          <cell r="G144">
            <v>3.88</v>
          </cell>
        </row>
        <row r="145">
          <cell r="C145" t="str">
            <v>M401</v>
          </cell>
          <cell r="D145" t="str">
            <v>Pontaletes D=15 cm (tronco p/ esc.)</v>
          </cell>
          <cell r="E145" t="str">
            <v>m</v>
          </cell>
          <cell r="F145">
            <v>2.5</v>
          </cell>
          <cell r="G145">
            <v>2.5</v>
          </cell>
        </row>
        <row r="146">
          <cell r="C146" t="str">
            <v>M402</v>
          </cell>
          <cell r="D146" t="str">
            <v>Pontaletes D=20 cm (tronco p/ esc.)</v>
          </cell>
          <cell r="E146" t="str">
            <v>m</v>
          </cell>
          <cell r="F146">
            <v>2.5</v>
          </cell>
          <cell r="G146">
            <v>2.5</v>
          </cell>
        </row>
        <row r="147">
          <cell r="C147" t="str">
            <v>M403</v>
          </cell>
          <cell r="D147" t="str">
            <v>Mourão madeira H=2,15 m D=9 cm</v>
          </cell>
          <cell r="E147" t="str">
            <v>un</v>
          </cell>
          <cell r="F147">
            <v>10.3</v>
          </cell>
          <cell r="G147">
            <v>10.3</v>
          </cell>
        </row>
        <row r="148">
          <cell r="C148" t="str">
            <v>M404</v>
          </cell>
          <cell r="D148" t="str">
            <v>Mourão madeira H=2,50 m D=12 cm</v>
          </cell>
          <cell r="E148" t="str">
            <v>un</v>
          </cell>
          <cell r="F148">
            <v>10.3</v>
          </cell>
          <cell r="G148">
            <v>10.3</v>
          </cell>
        </row>
        <row r="149">
          <cell r="C149" t="str">
            <v>M405</v>
          </cell>
          <cell r="D149" t="str">
            <v>Ripas de 2,5 cm x 5,0 cm</v>
          </cell>
          <cell r="E149" t="str">
            <v>m</v>
          </cell>
          <cell r="F149">
            <v>1.55</v>
          </cell>
          <cell r="G149">
            <v>1.55</v>
          </cell>
        </row>
        <row r="150">
          <cell r="C150" t="str">
            <v>M406</v>
          </cell>
          <cell r="D150" t="str">
            <v>Caibros de 7,5 cm x 7,5 cm</v>
          </cell>
          <cell r="E150" t="str">
            <v>m</v>
          </cell>
          <cell r="F150">
            <v>1.98</v>
          </cell>
          <cell r="G150">
            <v>1.98</v>
          </cell>
        </row>
        <row r="151">
          <cell r="C151" t="str">
            <v>M407</v>
          </cell>
          <cell r="D151" t="str">
            <v>Tábua pinho de 1ª 2,5 cm x 15,0 cm</v>
          </cell>
          <cell r="E151" t="str">
            <v>m</v>
          </cell>
          <cell r="F151">
            <v>4.5</v>
          </cell>
          <cell r="G151">
            <v>4.5</v>
          </cell>
        </row>
        <row r="152">
          <cell r="C152" t="str">
            <v>M408</v>
          </cell>
          <cell r="D152" t="str">
            <v>Tábua de 5ª 2,5 cm x 30,0 cm</v>
          </cell>
          <cell r="E152" t="str">
            <v>m</v>
          </cell>
          <cell r="F152">
            <v>2.7</v>
          </cell>
          <cell r="G152">
            <v>2.7</v>
          </cell>
        </row>
        <row r="153">
          <cell r="C153" t="str">
            <v>M409</v>
          </cell>
          <cell r="D153" t="str">
            <v>Pranchão de 1ª de 5,0 cm x 30,0 cm</v>
          </cell>
          <cell r="E153" t="str">
            <v>m</v>
          </cell>
          <cell r="F153">
            <v>31.5</v>
          </cell>
          <cell r="G153">
            <v>31.5</v>
          </cell>
        </row>
        <row r="154">
          <cell r="C154" t="str">
            <v>M410</v>
          </cell>
          <cell r="D154" t="str">
            <v>Compensado resinado de 17 mm</v>
          </cell>
          <cell r="E154" t="str">
            <v>m2</v>
          </cell>
          <cell r="F154">
            <v>16.48</v>
          </cell>
          <cell r="G154">
            <v>16.48</v>
          </cell>
        </row>
        <row r="155">
          <cell r="C155" t="str">
            <v>M411</v>
          </cell>
          <cell r="D155" t="str">
            <v>Compensado plastificado de 17 mm</v>
          </cell>
          <cell r="E155" t="str">
            <v>m2</v>
          </cell>
          <cell r="F155">
            <v>27.44</v>
          </cell>
          <cell r="G155">
            <v>27.44</v>
          </cell>
        </row>
        <row r="156">
          <cell r="C156" t="str">
            <v>M412</v>
          </cell>
          <cell r="D156" t="str">
            <v>Gastalho 10 x 2,0 cm</v>
          </cell>
          <cell r="E156" t="str">
            <v>m</v>
          </cell>
          <cell r="F156">
            <v>1.2</v>
          </cell>
          <cell r="G156">
            <v>1.2</v>
          </cell>
        </row>
        <row r="157">
          <cell r="C157" t="str">
            <v>M413</v>
          </cell>
          <cell r="D157" t="str">
            <v>Gastalho 10 x 2,5 cm</v>
          </cell>
          <cell r="E157" t="str">
            <v>m</v>
          </cell>
          <cell r="F157">
            <v>2</v>
          </cell>
          <cell r="G157">
            <v>2</v>
          </cell>
        </row>
        <row r="158">
          <cell r="C158" t="str">
            <v>M414</v>
          </cell>
          <cell r="D158" t="str">
            <v>Pranchão 7,5 x 30,0 cm</v>
          </cell>
          <cell r="E158" t="str">
            <v>m</v>
          </cell>
          <cell r="F158">
            <v>30</v>
          </cell>
          <cell r="G158">
            <v>30</v>
          </cell>
        </row>
        <row r="159">
          <cell r="C159" t="str">
            <v>M415</v>
          </cell>
          <cell r="D159" t="str">
            <v>Tábua 2,5 x 22,5 cm</v>
          </cell>
          <cell r="E159" t="str">
            <v>m</v>
          </cell>
          <cell r="F159">
            <v>3</v>
          </cell>
          <cell r="G159">
            <v>3</v>
          </cell>
        </row>
        <row r="160">
          <cell r="C160" t="str">
            <v>M416</v>
          </cell>
          <cell r="D160" t="str">
            <v>Madeira de lei</v>
          </cell>
          <cell r="E160" t="str">
            <v>m3</v>
          </cell>
          <cell r="F160">
            <v>2160</v>
          </cell>
          <cell r="G160">
            <v>2160</v>
          </cell>
        </row>
        <row r="161">
          <cell r="C161" t="str">
            <v>M501</v>
          </cell>
          <cell r="D161" t="str">
            <v>Dinamite a 60% (gelatina especial)</v>
          </cell>
          <cell r="E161" t="str">
            <v>kg</v>
          </cell>
          <cell r="F161">
            <v>3.3</v>
          </cell>
          <cell r="G161">
            <v>3.3</v>
          </cell>
        </row>
        <row r="162">
          <cell r="C162" t="str">
            <v>M503</v>
          </cell>
          <cell r="D162" t="str">
            <v>Espoleta comum n. 8</v>
          </cell>
          <cell r="E162" t="str">
            <v>un</v>
          </cell>
          <cell r="F162">
            <v>0.8</v>
          </cell>
          <cell r="G162">
            <v>0.8</v>
          </cell>
        </row>
        <row r="163">
          <cell r="C163" t="str">
            <v>M505</v>
          </cell>
          <cell r="D163" t="str">
            <v>Cordel detonante NP 10</v>
          </cell>
          <cell r="E163" t="str">
            <v>m</v>
          </cell>
          <cell r="F163">
            <v>0.72</v>
          </cell>
          <cell r="G163">
            <v>0.72</v>
          </cell>
        </row>
        <row r="164">
          <cell r="C164" t="str">
            <v>M507</v>
          </cell>
          <cell r="D164" t="str">
            <v>Retardador de cordel</v>
          </cell>
          <cell r="E164" t="str">
            <v>un</v>
          </cell>
          <cell r="F164">
            <v>10</v>
          </cell>
          <cell r="G164">
            <v>10</v>
          </cell>
        </row>
        <row r="165">
          <cell r="C165" t="str">
            <v>M508</v>
          </cell>
          <cell r="D165" t="str">
            <v>Estopim</v>
          </cell>
          <cell r="E165" t="str">
            <v>m</v>
          </cell>
          <cell r="F165">
            <v>0.8</v>
          </cell>
          <cell r="G165">
            <v>0.8</v>
          </cell>
        </row>
        <row r="166">
          <cell r="C166" t="str">
            <v>M600</v>
          </cell>
          <cell r="D166" t="str">
            <v>Tinta refletiva acrílica p/ 1 ano</v>
          </cell>
          <cell r="E166" t="str">
            <v>l</v>
          </cell>
          <cell r="F166">
            <v>14.07</v>
          </cell>
          <cell r="G166">
            <v>14.07</v>
          </cell>
        </row>
        <row r="167">
          <cell r="C167" t="str">
            <v>M601</v>
          </cell>
          <cell r="D167" t="str">
            <v>Tinta refletiva acrílica p/ 2 anos</v>
          </cell>
          <cell r="E167" t="str">
            <v>l</v>
          </cell>
          <cell r="F167">
            <v>12.59</v>
          </cell>
          <cell r="G167">
            <v>12.59</v>
          </cell>
        </row>
        <row r="168">
          <cell r="C168" t="str">
            <v>M602</v>
          </cell>
          <cell r="D168" t="str">
            <v>Adubo NPK (4.14.8)</v>
          </cell>
          <cell r="E168" t="str">
            <v>kg</v>
          </cell>
          <cell r="F168">
            <v>0.6</v>
          </cell>
          <cell r="G168">
            <v>0.6</v>
          </cell>
        </row>
        <row r="169">
          <cell r="C169" t="str">
            <v>M603</v>
          </cell>
          <cell r="D169" t="str">
            <v>Inseticida</v>
          </cell>
          <cell r="E169" t="str">
            <v>l</v>
          </cell>
          <cell r="F169">
            <v>6</v>
          </cell>
          <cell r="G169">
            <v>6</v>
          </cell>
        </row>
        <row r="170">
          <cell r="C170" t="str">
            <v>M604</v>
          </cell>
          <cell r="D170" t="str">
            <v>Aditivo plastiment BV-40</v>
          </cell>
          <cell r="E170" t="str">
            <v>kg</v>
          </cell>
          <cell r="F170">
            <v>1.96</v>
          </cell>
          <cell r="G170">
            <v>1.96</v>
          </cell>
        </row>
        <row r="171">
          <cell r="C171" t="str">
            <v>M605</v>
          </cell>
          <cell r="D171" t="str">
            <v>Cola para tubo PVC</v>
          </cell>
          <cell r="E171" t="str">
            <v>gr</v>
          </cell>
          <cell r="F171">
            <v>0.03</v>
          </cell>
          <cell r="G171">
            <v>0.03</v>
          </cell>
        </row>
        <row r="172">
          <cell r="C172" t="str">
            <v>M606</v>
          </cell>
          <cell r="D172" t="str">
            <v>Tinta anti-corrosiva</v>
          </cell>
          <cell r="E172" t="str">
            <v>l</v>
          </cell>
          <cell r="F172">
            <v>11.13</v>
          </cell>
          <cell r="G172">
            <v>11.13</v>
          </cell>
        </row>
        <row r="173">
          <cell r="C173" t="str">
            <v>M607</v>
          </cell>
          <cell r="D173" t="str">
            <v>Óleo de linhaça</v>
          </cell>
          <cell r="E173" t="str">
            <v>l</v>
          </cell>
          <cell r="F173">
            <v>5.48</v>
          </cell>
          <cell r="G173">
            <v>5.48</v>
          </cell>
        </row>
        <row r="174">
          <cell r="C174" t="str">
            <v>M608</v>
          </cell>
          <cell r="D174" t="str">
            <v>Detergente</v>
          </cell>
          <cell r="E174" t="str">
            <v>l</v>
          </cell>
          <cell r="F174">
            <v>1.78</v>
          </cell>
          <cell r="G174">
            <v>1.78</v>
          </cell>
        </row>
        <row r="175">
          <cell r="C175" t="str">
            <v>M609</v>
          </cell>
          <cell r="D175" t="str">
            <v>Tinta esmalte sintético semi-fosco</v>
          </cell>
          <cell r="E175" t="str">
            <v>l</v>
          </cell>
          <cell r="F175">
            <v>11.13</v>
          </cell>
          <cell r="G175">
            <v>11.13</v>
          </cell>
        </row>
        <row r="176">
          <cell r="C176" t="str">
            <v>M610</v>
          </cell>
          <cell r="D176" t="str">
            <v>Pintura epóxica - barra D= 32mm</v>
          </cell>
          <cell r="E176" t="str">
            <v>m</v>
          </cell>
          <cell r="F176">
            <v>8.25</v>
          </cell>
          <cell r="G176">
            <v>8.25</v>
          </cell>
        </row>
        <row r="177">
          <cell r="C177" t="str">
            <v>M611</v>
          </cell>
          <cell r="D177" t="str">
            <v>Redutor tipo 2002 prim. qualidade</v>
          </cell>
          <cell r="E177" t="str">
            <v>l</v>
          </cell>
          <cell r="F177">
            <v>10.45</v>
          </cell>
          <cell r="G177">
            <v>10.45</v>
          </cell>
        </row>
        <row r="178">
          <cell r="C178" t="str">
            <v>M612</v>
          </cell>
          <cell r="D178" t="str">
            <v>Lixa para ferro n. 100</v>
          </cell>
          <cell r="E178" t="str">
            <v>un</v>
          </cell>
          <cell r="F178">
            <v>2.13</v>
          </cell>
          <cell r="G178">
            <v>2.13</v>
          </cell>
        </row>
        <row r="179">
          <cell r="C179" t="str">
            <v>M613</v>
          </cell>
          <cell r="D179" t="str">
            <v>Tinta a base de resina alquídica</v>
          </cell>
          <cell r="E179" t="str">
            <v>l</v>
          </cell>
          <cell r="F179">
            <v>11.13</v>
          </cell>
          <cell r="G179">
            <v>11.13</v>
          </cell>
        </row>
        <row r="180">
          <cell r="C180" t="str">
            <v>M614</v>
          </cell>
          <cell r="D180" t="str">
            <v>Tinta base res. acrilica emul. agua</v>
          </cell>
          <cell r="E180" t="str">
            <v>l</v>
          </cell>
          <cell r="F180">
            <v>11.94</v>
          </cell>
          <cell r="G180">
            <v>11.94</v>
          </cell>
        </row>
        <row r="181">
          <cell r="C181" t="str">
            <v>M615</v>
          </cell>
          <cell r="D181" t="str">
            <v>Microesferas PRE-MIX</v>
          </cell>
          <cell r="E181" t="str">
            <v>kg</v>
          </cell>
          <cell r="F181">
            <v>3</v>
          </cell>
          <cell r="G181">
            <v>3</v>
          </cell>
        </row>
        <row r="182">
          <cell r="C182" t="str">
            <v>M616</v>
          </cell>
          <cell r="D182" t="str">
            <v>Microesferas DROP-ON</v>
          </cell>
          <cell r="E182" t="str">
            <v>kg</v>
          </cell>
          <cell r="F182">
            <v>3</v>
          </cell>
          <cell r="G182">
            <v>3</v>
          </cell>
        </row>
        <row r="183">
          <cell r="C183" t="str">
            <v>M617</v>
          </cell>
          <cell r="D183" t="str">
            <v>Massa termoplástica para extrusão</v>
          </cell>
          <cell r="E183" t="str">
            <v>kg</v>
          </cell>
          <cell r="F183">
            <v>6</v>
          </cell>
          <cell r="G183">
            <v>6</v>
          </cell>
        </row>
        <row r="184">
          <cell r="C184" t="str">
            <v>M618</v>
          </cell>
          <cell r="D184" t="str">
            <v>Massa termoplástica para aspersão</v>
          </cell>
          <cell r="E184" t="str">
            <v>kg</v>
          </cell>
          <cell r="F184">
            <v>6</v>
          </cell>
          <cell r="G184">
            <v>6</v>
          </cell>
        </row>
        <row r="185">
          <cell r="C185" t="str">
            <v>M619</v>
          </cell>
          <cell r="D185" t="str">
            <v>Cola poliester</v>
          </cell>
          <cell r="E185" t="str">
            <v>kg</v>
          </cell>
          <cell r="F185">
            <v>9</v>
          </cell>
          <cell r="G185">
            <v>9</v>
          </cell>
        </row>
        <row r="186">
          <cell r="C186" t="str">
            <v>M620</v>
          </cell>
          <cell r="D186" t="str">
            <v>Protetor de cura do concreto</v>
          </cell>
          <cell r="E186" t="str">
            <v>kg</v>
          </cell>
          <cell r="F186">
            <v>3.37</v>
          </cell>
          <cell r="G186">
            <v>3.37</v>
          </cell>
        </row>
        <row r="187">
          <cell r="C187" t="str">
            <v>M621</v>
          </cell>
          <cell r="D187" t="str">
            <v>Desmoldante</v>
          </cell>
          <cell r="E187" t="str">
            <v>l</v>
          </cell>
          <cell r="F187">
            <v>4.32</v>
          </cell>
          <cell r="G187">
            <v>4.32</v>
          </cell>
        </row>
        <row r="188">
          <cell r="C188" t="str">
            <v>M622</v>
          </cell>
          <cell r="D188" t="str">
            <v>Interplast N</v>
          </cell>
          <cell r="E188" t="str">
            <v>kg</v>
          </cell>
          <cell r="F188">
            <v>4.59</v>
          </cell>
          <cell r="G188">
            <v>4.59</v>
          </cell>
        </row>
        <row r="189">
          <cell r="C189" t="str">
            <v>M623</v>
          </cell>
          <cell r="D189" t="str">
            <v>Gás propano</v>
          </cell>
          <cell r="E189" t="str">
            <v>kg</v>
          </cell>
          <cell r="F189">
            <v>4</v>
          </cell>
          <cell r="G189">
            <v>4</v>
          </cell>
        </row>
        <row r="190">
          <cell r="C190" t="str">
            <v>M624</v>
          </cell>
          <cell r="D190" t="str">
            <v>Tinta para pré-marcação</v>
          </cell>
          <cell r="E190" t="str">
            <v>l</v>
          </cell>
          <cell r="F190">
            <v>12.08</v>
          </cell>
          <cell r="G190">
            <v>12.08</v>
          </cell>
        </row>
        <row r="191">
          <cell r="C191" t="str">
            <v>M625</v>
          </cell>
          <cell r="D191" t="str">
            <v>Acetileno</v>
          </cell>
          <cell r="E191" t="str">
            <v>kg</v>
          </cell>
          <cell r="F191">
            <v>23.3</v>
          </cell>
          <cell r="G191">
            <v>23.3</v>
          </cell>
        </row>
        <row r="192">
          <cell r="C192" t="str">
            <v>M626</v>
          </cell>
          <cell r="D192" t="str">
            <v>Oxigênio</v>
          </cell>
          <cell r="E192" t="str">
            <v>m3</v>
          </cell>
          <cell r="F192">
            <v>10</v>
          </cell>
          <cell r="G192">
            <v>10</v>
          </cell>
        </row>
        <row r="193">
          <cell r="C193" t="str">
            <v>M630</v>
          </cell>
          <cell r="D193" t="str">
            <v>Termoplástico pré-formado</v>
          </cell>
          <cell r="E193" t="str">
            <v>m2</v>
          </cell>
          <cell r="F193">
            <v>80</v>
          </cell>
          <cell r="G193">
            <v>80</v>
          </cell>
        </row>
        <row r="194">
          <cell r="C194" t="str">
            <v>M700</v>
          </cell>
          <cell r="D194" t="str">
            <v>Tijolo comum maciço (5,5x9x19) cm</v>
          </cell>
          <cell r="E194" t="str">
            <v>un</v>
          </cell>
          <cell r="F194">
            <v>0.42</v>
          </cell>
          <cell r="G194">
            <v>0.42</v>
          </cell>
        </row>
        <row r="195">
          <cell r="C195" t="str">
            <v>M702</v>
          </cell>
          <cell r="D195" t="str">
            <v>Cal hidratada</v>
          </cell>
          <cell r="E195" t="str">
            <v>kg</v>
          </cell>
          <cell r="F195">
            <v>0.46</v>
          </cell>
          <cell r="G195">
            <v>0.46</v>
          </cell>
        </row>
        <row r="196">
          <cell r="C196" t="str">
            <v>M703</v>
          </cell>
          <cell r="D196" t="str">
            <v>Tijolo 20 x 30 cm</v>
          </cell>
          <cell r="E196" t="str">
            <v>un</v>
          </cell>
          <cell r="F196">
            <v>0.45</v>
          </cell>
          <cell r="G196">
            <v>0.45</v>
          </cell>
        </row>
        <row r="197">
          <cell r="C197" t="str">
            <v>M704</v>
          </cell>
          <cell r="D197" t="str">
            <v>Areia lavada comercial DMT até 50 km</v>
          </cell>
          <cell r="E197" t="str">
            <v>m3</v>
          </cell>
          <cell r="F197">
            <v>60</v>
          </cell>
          <cell r="G197">
            <v>60</v>
          </cell>
        </row>
        <row r="198">
          <cell r="C198" t="str">
            <v>M705</v>
          </cell>
          <cell r="D198" t="str">
            <v>Pó de pedra</v>
          </cell>
          <cell r="E198" t="str">
            <v>m3</v>
          </cell>
          <cell r="F198">
            <v>28</v>
          </cell>
          <cell r="G198">
            <v>28</v>
          </cell>
        </row>
        <row r="199">
          <cell r="C199" t="str">
            <v>M709</v>
          </cell>
          <cell r="D199" t="str">
            <v>Brita corrida (comercial) DMT até 50 km</v>
          </cell>
          <cell r="E199" t="str">
            <v>m3</v>
          </cell>
          <cell r="F199">
            <v>66</v>
          </cell>
          <cell r="G199">
            <v>66</v>
          </cell>
        </row>
        <row r="200">
          <cell r="C200" t="str">
            <v>M710</v>
          </cell>
          <cell r="D200" t="str">
            <v>Pedra de mão comercial com transporte até 50 km</v>
          </cell>
          <cell r="E200" t="str">
            <v>m3</v>
          </cell>
          <cell r="F200">
            <v>65</v>
          </cell>
          <cell r="G200">
            <v>65</v>
          </cell>
        </row>
        <row r="201">
          <cell r="C201" t="str">
            <v>M711</v>
          </cell>
          <cell r="D201" t="str">
            <v>Pedra rachão comercial DMTaté 50 km</v>
          </cell>
          <cell r="E201" t="str">
            <v>m³</v>
          </cell>
          <cell r="F201">
            <v>65</v>
          </cell>
          <cell r="G201">
            <v>65</v>
          </cell>
        </row>
        <row r="202">
          <cell r="C202" t="str">
            <v>M715</v>
          </cell>
          <cell r="D202" t="str">
            <v>Pó calcário dolomítico</v>
          </cell>
          <cell r="E202" t="str">
            <v>kg</v>
          </cell>
          <cell r="F202">
            <v>0.22</v>
          </cell>
          <cell r="G202">
            <v>0.22</v>
          </cell>
        </row>
        <row r="203">
          <cell r="C203" t="str">
            <v>M901</v>
          </cell>
          <cell r="D203" t="str">
            <v>Aparelho de apoio neoprene fretado</v>
          </cell>
          <cell r="E203" t="str">
            <v>dm3</v>
          </cell>
          <cell r="F203">
            <v>72</v>
          </cell>
          <cell r="G203">
            <v>72</v>
          </cell>
        </row>
        <row r="204">
          <cell r="C204" t="str">
            <v>M902</v>
          </cell>
          <cell r="D204" t="str">
            <v>Tubo de PVC D=75 mm</v>
          </cell>
          <cell r="E204" t="str">
            <v>m</v>
          </cell>
          <cell r="F204">
            <v>4.8</v>
          </cell>
          <cell r="G204">
            <v>4.8</v>
          </cell>
        </row>
        <row r="205">
          <cell r="C205" t="str">
            <v>M903</v>
          </cell>
          <cell r="D205" t="str">
            <v>Geotêxtil tecido não agulhadoTRI200</v>
          </cell>
          <cell r="E205" t="str">
            <v>m2</v>
          </cell>
          <cell r="F205">
            <v>3.85</v>
          </cell>
          <cell r="G205">
            <v>3.85</v>
          </cell>
        </row>
        <row r="206">
          <cell r="C206" t="str">
            <v>M904</v>
          </cell>
          <cell r="D206" t="str">
            <v>Manta sintética (Bidim OP-30) RT 14</v>
          </cell>
          <cell r="E206" t="str">
            <v>m2</v>
          </cell>
          <cell r="F206">
            <v>4.3499999999999996</v>
          </cell>
          <cell r="G206">
            <v>4.3499999999999996</v>
          </cell>
        </row>
        <row r="207">
          <cell r="C207" t="str">
            <v>M905</v>
          </cell>
          <cell r="D207" t="str">
            <v>Filler</v>
          </cell>
          <cell r="E207" t="str">
            <v>kg</v>
          </cell>
          <cell r="F207">
            <v>0.05</v>
          </cell>
          <cell r="G207">
            <v>0.05</v>
          </cell>
        </row>
        <row r="208">
          <cell r="C208" t="str">
            <v>M906</v>
          </cell>
          <cell r="D208" t="str">
            <v>Sementes p/ hidrossemeadura</v>
          </cell>
          <cell r="E208" t="str">
            <v>kg</v>
          </cell>
          <cell r="F208">
            <v>3</v>
          </cell>
          <cell r="G208">
            <v>3</v>
          </cell>
        </row>
        <row r="209">
          <cell r="C209" t="str">
            <v>M907</v>
          </cell>
          <cell r="D209" t="str">
            <v xml:space="preserve"> Adubo orgânico </v>
          </cell>
          <cell r="E209" t="str">
            <v>kg</v>
          </cell>
          <cell r="F209">
            <v>0.05</v>
          </cell>
          <cell r="G209">
            <v>0.05</v>
          </cell>
        </row>
        <row r="210">
          <cell r="C210" t="str">
            <v>M908</v>
          </cell>
          <cell r="D210" t="str">
            <v>Eletrodo p/ solda eletr. OK 46.00</v>
          </cell>
          <cell r="E210" t="str">
            <v>kg</v>
          </cell>
          <cell r="F210">
            <v>8.84</v>
          </cell>
          <cell r="G210">
            <v>8.84</v>
          </cell>
        </row>
        <row r="211">
          <cell r="C211" t="str">
            <v>M909</v>
          </cell>
          <cell r="D211" t="str">
            <v>Tubo de PVC perfurado D=50 mm</v>
          </cell>
          <cell r="E211" t="str">
            <v>m</v>
          </cell>
          <cell r="F211">
            <v>5.33</v>
          </cell>
          <cell r="G211">
            <v>5.33</v>
          </cell>
        </row>
        <row r="212">
          <cell r="C212" t="str">
            <v>M910</v>
          </cell>
          <cell r="D212" t="str">
            <v>Tubo de PVC rígido D=50 mm</v>
          </cell>
          <cell r="E212" t="str">
            <v>m</v>
          </cell>
          <cell r="F212">
            <v>5.86</v>
          </cell>
          <cell r="G212">
            <v>5.86</v>
          </cell>
        </row>
        <row r="213">
          <cell r="C213" t="str">
            <v>M911</v>
          </cell>
          <cell r="D213" t="str">
            <v>Tubo de PVC D=100 mm</v>
          </cell>
          <cell r="E213" t="str">
            <v>m</v>
          </cell>
          <cell r="F213">
            <v>5</v>
          </cell>
          <cell r="G213">
            <v>5</v>
          </cell>
        </row>
        <row r="214">
          <cell r="C214" t="str">
            <v>M920</v>
          </cell>
          <cell r="D214" t="str">
            <v>Meio tubo de concreto D=40 cm</v>
          </cell>
          <cell r="E214" t="str">
            <v>m</v>
          </cell>
          <cell r="F214">
            <v>27.2</v>
          </cell>
          <cell r="G214">
            <v>27.2</v>
          </cell>
        </row>
        <row r="215">
          <cell r="C215" t="str">
            <v>M921</v>
          </cell>
          <cell r="D215" t="str">
            <v>Gabião caixa 2X1X0,50m ZN/AL</v>
          </cell>
          <cell r="E215" t="str">
            <v>un</v>
          </cell>
          <cell r="F215">
            <v>159.87</v>
          </cell>
          <cell r="G215">
            <v>159.87</v>
          </cell>
        </row>
        <row r="216">
          <cell r="C216" t="str">
            <v>M922</v>
          </cell>
          <cell r="D216" t="str">
            <v>Gabião caixa 2X1X1m ZN/AL</v>
          </cell>
          <cell r="E216" t="str">
            <v>un</v>
          </cell>
          <cell r="F216">
            <v>259.14</v>
          </cell>
          <cell r="G216">
            <v>259.14</v>
          </cell>
        </row>
        <row r="217">
          <cell r="C217" t="str">
            <v>M923</v>
          </cell>
          <cell r="D217" t="str">
            <v>Gabião caixa 2X1X1m ZN/AL+PVC</v>
          </cell>
          <cell r="E217" t="str">
            <v>un</v>
          </cell>
          <cell r="F217">
            <v>299.88</v>
          </cell>
          <cell r="G217">
            <v>299.88</v>
          </cell>
        </row>
        <row r="218">
          <cell r="C218" t="str">
            <v>M924</v>
          </cell>
          <cell r="D218" t="str">
            <v>Gabião caixa 2X1X0,50m ZN/AL+PVC</v>
          </cell>
          <cell r="E218" t="str">
            <v>un</v>
          </cell>
          <cell r="F218">
            <v>202.39</v>
          </cell>
          <cell r="G218">
            <v>202.39</v>
          </cell>
        </row>
        <row r="219">
          <cell r="C219" t="str">
            <v>M925</v>
          </cell>
          <cell r="D219" t="str">
            <v>Gabião saco ZN/AL+PVC</v>
          </cell>
          <cell r="E219" t="str">
            <v>un</v>
          </cell>
          <cell r="F219">
            <v>161.07</v>
          </cell>
          <cell r="G219">
            <v>161.07</v>
          </cell>
        </row>
        <row r="220">
          <cell r="C220" t="str">
            <v>M926</v>
          </cell>
          <cell r="D220" t="str">
            <v>Gabião colchão ZN/AL+PVC 4X2X0,23m</v>
          </cell>
          <cell r="E220" t="str">
            <v>un</v>
          </cell>
          <cell r="F220">
            <v>473.45</v>
          </cell>
          <cell r="G220">
            <v>473.45</v>
          </cell>
        </row>
        <row r="221">
          <cell r="C221" t="str">
            <v>M927</v>
          </cell>
          <cell r="D221" t="str">
            <v>Gabião colchão ZN/AL+PVC 4X2X0,30m</v>
          </cell>
          <cell r="E221" t="str">
            <v>un</v>
          </cell>
          <cell r="F221">
            <v>520.59</v>
          </cell>
          <cell r="G221">
            <v>520.59</v>
          </cell>
        </row>
        <row r="222">
          <cell r="C222" t="str">
            <v>M928</v>
          </cell>
          <cell r="D222" t="str">
            <v>Malha 8X10 D=2,7mm ZN/AL</v>
          </cell>
          <cell r="E222" t="str">
            <v>un</v>
          </cell>
          <cell r="F222">
            <v>1219</v>
          </cell>
          <cell r="G222">
            <v>1219</v>
          </cell>
        </row>
        <row r="223">
          <cell r="C223" t="str">
            <v>M929</v>
          </cell>
          <cell r="D223" t="str">
            <v>Malha 8X10 D=2,4mm ZN/AL+PVC</v>
          </cell>
          <cell r="E223" t="str">
            <v>un</v>
          </cell>
          <cell r="F223">
            <v>1360</v>
          </cell>
          <cell r="G223">
            <v>1360</v>
          </cell>
        </row>
        <row r="224">
          <cell r="C224" t="str">
            <v>M935</v>
          </cell>
          <cell r="D224" t="str">
            <v>Terra arm. ECE - greide 0&lt;h&lt;6m</v>
          </cell>
          <cell r="E224" t="str">
            <v>m2</v>
          </cell>
          <cell r="F224">
            <v>312</v>
          </cell>
          <cell r="G224">
            <v>312</v>
          </cell>
        </row>
        <row r="225">
          <cell r="C225" t="str">
            <v>M936</v>
          </cell>
          <cell r="D225" t="str">
            <v>Terra arm. ECE - greide 6&lt;h&lt;9m</v>
          </cell>
          <cell r="E225" t="str">
            <v>m2</v>
          </cell>
          <cell r="F225">
            <v>377</v>
          </cell>
          <cell r="G225">
            <v>377</v>
          </cell>
        </row>
        <row r="226">
          <cell r="C226" t="str">
            <v>M937</v>
          </cell>
          <cell r="D226" t="str">
            <v>Terra arm. ECE - greide 9&lt;h&lt;12m</v>
          </cell>
          <cell r="E226" t="str">
            <v>m2</v>
          </cell>
          <cell r="F226">
            <v>573</v>
          </cell>
          <cell r="G226">
            <v>573</v>
          </cell>
        </row>
        <row r="227">
          <cell r="C227" t="str">
            <v>M938</v>
          </cell>
          <cell r="D227" t="str">
            <v>Terra arm. ECE- pé talude 0&lt;h&lt;6m</v>
          </cell>
          <cell r="E227" t="str">
            <v>m2</v>
          </cell>
          <cell r="F227">
            <v>365</v>
          </cell>
          <cell r="G227">
            <v>365</v>
          </cell>
        </row>
        <row r="228">
          <cell r="C228" t="str">
            <v>M939</v>
          </cell>
          <cell r="D228" t="str">
            <v>Terra arm. ECE- pé talude 6&lt;h&lt;9m</v>
          </cell>
          <cell r="E228" t="str">
            <v>m2</v>
          </cell>
          <cell r="F228">
            <v>445</v>
          </cell>
          <cell r="G228">
            <v>445</v>
          </cell>
        </row>
        <row r="229">
          <cell r="C229" t="str">
            <v>M940</v>
          </cell>
          <cell r="D229" t="str">
            <v>Terra arm. ECE- pé talude 9&lt;h&lt;12m</v>
          </cell>
          <cell r="E229" t="str">
            <v>m2</v>
          </cell>
          <cell r="F229">
            <v>670</v>
          </cell>
          <cell r="G229">
            <v>670</v>
          </cell>
        </row>
        <row r="230">
          <cell r="C230" t="str">
            <v>M941</v>
          </cell>
          <cell r="D230" t="str">
            <v>Terra arm. ECE-enc. portante 0&lt;h&lt;6m</v>
          </cell>
          <cell r="E230" t="str">
            <v>m2</v>
          </cell>
          <cell r="F230">
            <v>735</v>
          </cell>
          <cell r="G230">
            <v>735</v>
          </cell>
        </row>
        <row r="231">
          <cell r="C231" t="str">
            <v>M942</v>
          </cell>
          <cell r="D231" t="str">
            <v>Terra arm. ECE-enc. portante 6&lt;h&lt;9m</v>
          </cell>
          <cell r="E231" t="str">
            <v>m2</v>
          </cell>
          <cell r="F231">
            <v>922</v>
          </cell>
          <cell r="G231">
            <v>922</v>
          </cell>
        </row>
        <row r="232">
          <cell r="C232" t="str">
            <v>M945</v>
          </cell>
          <cell r="D232" t="str">
            <v>Haste para perfuratriz de esteira</v>
          </cell>
          <cell r="E232" t="str">
            <v>un</v>
          </cell>
          <cell r="F232">
            <v>486</v>
          </cell>
          <cell r="G232">
            <v>486</v>
          </cell>
        </row>
        <row r="233">
          <cell r="C233" t="str">
            <v>M946</v>
          </cell>
          <cell r="D233" t="str">
            <v>Luva para perfuratriz de esteira</v>
          </cell>
          <cell r="E233" t="str">
            <v>un</v>
          </cell>
          <cell r="F233">
            <v>223.7</v>
          </cell>
          <cell r="G233">
            <v>223.7</v>
          </cell>
        </row>
        <row r="234">
          <cell r="C234" t="str">
            <v>M947</v>
          </cell>
          <cell r="D234" t="str">
            <v>Punho para perfuratriz de esteira</v>
          </cell>
          <cell r="E234" t="str">
            <v>un</v>
          </cell>
          <cell r="F234">
            <v>576</v>
          </cell>
          <cell r="G234">
            <v>576</v>
          </cell>
        </row>
        <row r="235">
          <cell r="C235" t="str">
            <v>M948</v>
          </cell>
          <cell r="D235" t="str">
            <v>Coroa para perfuratriz de esteira</v>
          </cell>
          <cell r="E235" t="str">
            <v>un</v>
          </cell>
          <cell r="F235">
            <v>706</v>
          </cell>
          <cell r="G235">
            <v>706</v>
          </cell>
        </row>
        <row r="236">
          <cell r="C236" t="str">
            <v>M949</v>
          </cell>
          <cell r="D236" t="str">
            <v>Disco diam. p/ máq. de disco 47kW</v>
          </cell>
          <cell r="E236" t="str">
            <v>un</v>
          </cell>
          <cell r="F236">
            <v>843.57</v>
          </cell>
          <cell r="G236">
            <v>843.57</v>
          </cell>
        </row>
        <row r="237">
          <cell r="C237" t="str">
            <v>M950</v>
          </cell>
          <cell r="D237" t="str">
            <v>Coroa de diamante linha NX</v>
          </cell>
          <cell r="E237" t="str">
            <v>un</v>
          </cell>
          <cell r="F237">
            <v>595</v>
          </cell>
          <cell r="G237">
            <v>595</v>
          </cell>
        </row>
        <row r="238">
          <cell r="C238" t="str">
            <v>M951</v>
          </cell>
          <cell r="D238" t="str">
            <v>Calibrador de diamante linha NX</v>
          </cell>
          <cell r="E238" t="str">
            <v>un</v>
          </cell>
          <cell r="F238">
            <v>420</v>
          </cell>
          <cell r="G238">
            <v>420</v>
          </cell>
        </row>
        <row r="239">
          <cell r="C239" t="str">
            <v>M952</v>
          </cell>
          <cell r="D239" t="str">
            <v>Mola comum linha NX</v>
          </cell>
          <cell r="E239" t="str">
            <v>un</v>
          </cell>
          <cell r="F239">
            <v>34.56</v>
          </cell>
          <cell r="G239">
            <v>34.56</v>
          </cell>
        </row>
        <row r="240">
          <cell r="C240" t="str">
            <v>M953</v>
          </cell>
          <cell r="D240" t="str">
            <v>Barrilete simples linha NX</v>
          </cell>
          <cell r="E240" t="str">
            <v>un</v>
          </cell>
          <cell r="F240">
            <v>251.53</v>
          </cell>
          <cell r="G240">
            <v>251.53</v>
          </cell>
        </row>
        <row r="241">
          <cell r="C241" t="str">
            <v>M954</v>
          </cell>
          <cell r="D241" t="str">
            <v>Haste paredes paraleleas c/ niples</v>
          </cell>
          <cell r="E241" t="str">
            <v>un</v>
          </cell>
          <cell r="F241">
            <v>392.7</v>
          </cell>
          <cell r="G241">
            <v>392.7</v>
          </cell>
        </row>
        <row r="242">
          <cell r="C242" t="str">
            <v>M955</v>
          </cell>
          <cell r="D242" t="str">
            <v>Coroa de widia linha NX</v>
          </cell>
          <cell r="E242" t="str">
            <v>un</v>
          </cell>
          <cell r="F242">
            <v>253.8</v>
          </cell>
          <cell r="G242">
            <v>253.8</v>
          </cell>
        </row>
        <row r="243">
          <cell r="C243" t="str">
            <v>M956</v>
          </cell>
          <cell r="D243" t="str">
            <v>Sapata de widia linha NX</v>
          </cell>
          <cell r="E243" t="str">
            <v>un</v>
          </cell>
          <cell r="F243">
            <v>221.4</v>
          </cell>
          <cell r="G243">
            <v>221.4</v>
          </cell>
        </row>
        <row r="244">
          <cell r="C244" t="str">
            <v>M957</v>
          </cell>
          <cell r="D244" t="str">
            <v>Revestimento c/ conector linha NX</v>
          </cell>
          <cell r="E244" t="str">
            <v>un</v>
          </cell>
          <cell r="F244">
            <v>425</v>
          </cell>
          <cell r="G244">
            <v>425</v>
          </cell>
        </row>
        <row r="245">
          <cell r="C245" t="str">
            <v>M958</v>
          </cell>
          <cell r="D245" t="str">
            <v>Calibrador de widia simples linh NX</v>
          </cell>
          <cell r="E245" t="str">
            <v>un</v>
          </cell>
          <cell r="F245">
            <v>202.55</v>
          </cell>
          <cell r="G245">
            <v>202.55</v>
          </cell>
        </row>
        <row r="246">
          <cell r="C246" t="str">
            <v>M960</v>
          </cell>
          <cell r="D246" t="str">
            <v>Fio de nylon n. 040</v>
          </cell>
          <cell r="E246" t="str">
            <v>m</v>
          </cell>
          <cell r="F246">
            <v>0.21</v>
          </cell>
          <cell r="G246">
            <v>0.21</v>
          </cell>
        </row>
        <row r="247">
          <cell r="C247" t="str">
            <v>M969</v>
          </cell>
          <cell r="D247" t="str">
            <v>Película refletiva lentes expostas</v>
          </cell>
          <cell r="E247" t="str">
            <v>m2</v>
          </cell>
          <cell r="F247">
            <v>150</v>
          </cell>
          <cell r="G247">
            <v>150</v>
          </cell>
        </row>
        <row r="248">
          <cell r="C248" t="str">
            <v>M970</v>
          </cell>
          <cell r="D248" t="str">
            <v>Película refletiva lentes inclusas</v>
          </cell>
          <cell r="E248" t="str">
            <v>m2</v>
          </cell>
          <cell r="F248">
            <v>67.209999999999994</v>
          </cell>
          <cell r="G248">
            <v>67.209999999999994</v>
          </cell>
        </row>
        <row r="249">
          <cell r="C249" t="str">
            <v>M971</v>
          </cell>
          <cell r="D249" t="str">
            <v>Dispositivo anti-ofuscante</v>
          </cell>
          <cell r="E249" t="str">
            <v>m</v>
          </cell>
          <cell r="F249">
            <v>160.19999999999999</v>
          </cell>
          <cell r="G249">
            <v>160.19999999999999</v>
          </cell>
        </row>
        <row r="250">
          <cell r="C250" t="str">
            <v>M972</v>
          </cell>
          <cell r="D250" t="str">
            <v>Tacha refletiva monodirecional</v>
          </cell>
          <cell r="E250" t="str">
            <v>un</v>
          </cell>
          <cell r="F250">
            <v>5.9</v>
          </cell>
          <cell r="G250">
            <v>5.9</v>
          </cell>
        </row>
        <row r="251">
          <cell r="C251" t="str">
            <v>M973</v>
          </cell>
          <cell r="D251" t="str">
            <v>Tacha refletiva bidirecional</v>
          </cell>
          <cell r="E251" t="str">
            <v>un</v>
          </cell>
          <cell r="F251">
            <v>6.2</v>
          </cell>
          <cell r="G251">
            <v>6.2</v>
          </cell>
        </row>
        <row r="252">
          <cell r="C252" t="str">
            <v>M974</v>
          </cell>
          <cell r="D252" t="str">
            <v>Tachão refletivo monodirecional</v>
          </cell>
          <cell r="E252" t="str">
            <v>un</v>
          </cell>
          <cell r="F252">
            <v>14.2</v>
          </cell>
          <cell r="G252">
            <v>14.2</v>
          </cell>
        </row>
        <row r="253">
          <cell r="C253" t="str">
            <v>M975</v>
          </cell>
          <cell r="D253" t="str">
            <v>Tachão refletivo bidirecional</v>
          </cell>
          <cell r="E253" t="str">
            <v>un</v>
          </cell>
          <cell r="F253">
            <v>15.2</v>
          </cell>
          <cell r="G253">
            <v>15.2</v>
          </cell>
        </row>
        <row r="254">
          <cell r="C254" t="str">
            <v>M976</v>
          </cell>
          <cell r="D254" t="str">
            <v>Baguete limitador de polietileno</v>
          </cell>
          <cell r="E254" t="str">
            <v>m</v>
          </cell>
          <cell r="F254">
            <v>0.98</v>
          </cell>
          <cell r="G254">
            <v>0.98</v>
          </cell>
        </row>
        <row r="255">
          <cell r="C255" t="str">
            <v>M977</v>
          </cell>
          <cell r="D255" t="str">
            <v>Selante asfáltico polimerizado</v>
          </cell>
          <cell r="E255" t="str">
            <v>l</v>
          </cell>
          <cell r="F255">
            <v>0.73</v>
          </cell>
          <cell r="G255">
            <v>0.73</v>
          </cell>
        </row>
        <row r="256">
          <cell r="C256" t="str">
            <v>M980</v>
          </cell>
          <cell r="D256" t="str">
            <v>Indenização de jazida</v>
          </cell>
          <cell r="E256" t="str">
            <v>m3</v>
          </cell>
          <cell r="F256">
            <v>0.01</v>
          </cell>
          <cell r="G256">
            <v>0.01</v>
          </cell>
        </row>
        <row r="257">
          <cell r="C257" t="str">
            <v>M982</v>
          </cell>
          <cell r="D257" t="str">
            <v>Isopor de 5cm de espessura</v>
          </cell>
          <cell r="E257" t="str">
            <v>m2</v>
          </cell>
          <cell r="F257">
            <v>8.5</v>
          </cell>
          <cell r="G257">
            <v>8.5</v>
          </cell>
        </row>
        <row r="258">
          <cell r="C258" t="str">
            <v>M983</v>
          </cell>
          <cell r="D258" t="str">
            <v>Disco diam. p/ máq. de disco 6kW</v>
          </cell>
          <cell r="E258" t="str">
            <v>un</v>
          </cell>
          <cell r="F258">
            <v>350</v>
          </cell>
          <cell r="G258">
            <v>350</v>
          </cell>
        </row>
        <row r="259">
          <cell r="C259" t="str">
            <v>M984</v>
          </cell>
          <cell r="D259" t="str">
            <v>Chumbadores</v>
          </cell>
          <cell r="E259" t="str">
            <v>kg</v>
          </cell>
          <cell r="F259">
            <v>18.329999999999998</v>
          </cell>
          <cell r="G259">
            <v>18.329999999999998</v>
          </cell>
        </row>
        <row r="260">
          <cell r="C260" t="str">
            <v>M985</v>
          </cell>
          <cell r="D260" t="str">
            <v>Tubo plástico para purgadores</v>
          </cell>
          <cell r="E260" t="str">
            <v>m</v>
          </cell>
          <cell r="F260">
            <v>1.51</v>
          </cell>
          <cell r="G260">
            <v>1.51</v>
          </cell>
        </row>
        <row r="261">
          <cell r="C261" t="str">
            <v>M996</v>
          </cell>
          <cell r="D261" t="str">
            <v>Material Demolido</v>
          </cell>
          <cell r="E261" t="str">
            <v>t</v>
          </cell>
          <cell r="F261">
            <v>0</v>
          </cell>
          <cell r="G261">
            <v>0</v>
          </cell>
        </row>
        <row r="262">
          <cell r="C262" t="str">
            <v>M997</v>
          </cell>
          <cell r="D262" t="str">
            <v>Material Fresado</v>
          </cell>
          <cell r="E262" t="str">
            <v>t</v>
          </cell>
          <cell r="F262">
            <v>0</v>
          </cell>
          <cell r="G262">
            <v>0</v>
          </cell>
        </row>
        <row r="263">
          <cell r="C263" t="str">
            <v>M998</v>
          </cell>
          <cell r="D263" t="str">
            <v>Madeira</v>
          </cell>
          <cell r="E263" t="str">
            <v>kg</v>
          </cell>
          <cell r="F263">
            <v>0.85</v>
          </cell>
          <cell r="G263">
            <v>0.85</v>
          </cell>
        </row>
        <row r="264">
          <cell r="C264" t="str">
            <v>M999</v>
          </cell>
          <cell r="D264" t="str">
            <v>Nitobond</v>
          </cell>
          <cell r="E264" t="str">
            <v>kg</v>
          </cell>
          <cell r="F264">
            <v>24.5</v>
          </cell>
          <cell r="G264">
            <v>24.5</v>
          </cell>
        </row>
        <row r="265">
          <cell r="C265" t="str">
            <v>M10040</v>
          </cell>
          <cell r="D265" t="str">
            <v>Barrote 3"x3" ou 7,5cmx7,5cm(pontalete)</v>
          </cell>
          <cell r="E265" t="str">
            <v>m</v>
          </cell>
          <cell r="F265">
            <v>4</v>
          </cell>
          <cell r="G265">
            <v>4</v>
          </cell>
        </row>
        <row r="266">
          <cell r="C266" t="str">
            <v>M1000</v>
          </cell>
          <cell r="D266" t="str">
            <v>Arbnusto</v>
          </cell>
          <cell r="E266" t="str">
            <v>un</v>
          </cell>
          <cell r="F266">
            <v>13</v>
          </cell>
          <cell r="G266">
            <v>13</v>
          </cell>
        </row>
        <row r="267">
          <cell r="C267">
            <v>10048</v>
          </cell>
          <cell r="D267" t="str">
            <v>Junta JEENE JJ 2540 VV c/ labios polimericos-3x2cm</v>
          </cell>
          <cell r="E267" t="str">
            <v>m</v>
          </cell>
          <cell r="F267">
            <v>648</v>
          </cell>
          <cell r="G267">
            <v>648</v>
          </cell>
        </row>
        <row r="268">
          <cell r="C268">
            <v>10322</v>
          </cell>
          <cell r="D268" t="str">
            <v xml:space="preserve">Areia comercial  DMT ate 50 km </v>
          </cell>
          <cell r="E268" t="str">
            <v>m³</v>
          </cell>
          <cell r="F268">
            <v>52.5</v>
          </cell>
          <cell r="G268">
            <v>52.5</v>
          </cell>
        </row>
        <row r="269">
          <cell r="C269">
            <v>10323</v>
          </cell>
          <cell r="D269" t="str">
            <v>Brita Comercial DMT até 50 km</v>
          </cell>
          <cell r="E269" t="str">
            <v>m³</v>
          </cell>
          <cell r="F269">
            <v>72.8</v>
          </cell>
          <cell r="G269">
            <v>72.8</v>
          </cell>
        </row>
        <row r="270">
          <cell r="C270">
            <v>10333</v>
          </cell>
          <cell r="D270" t="str">
            <v xml:space="preserve">Tubo de concreto CA  D=0,80m </v>
          </cell>
          <cell r="E270" t="str">
            <v>m</v>
          </cell>
          <cell r="F270">
            <v>160</v>
          </cell>
          <cell r="G270">
            <v>160</v>
          </cell>
        </row>
        <row r="271">
          <cell r="C271">
            <v>10034</v>
          </cell>
          <cell r="D271" t="str">
            <v xml:space="preserve">Tubo de concreto CA  D=0,80m </v>
          </cell>
          <cell r="E271" t="str">
            <v>m</v>
          </cell>
          <cell r="F271">
            <v>150</v>
          </cell>
          <cell r="G271">
            <v>150</v>
          </cell>
        </row>
        <row r="272">
          <cell r="C272">
            <v>10174</v>
          </cell>
          <cell r="D272" t="str">
            <v xml:space="preserve">Tubo de concreto armado D=1,00m </v>
          </cell>
          <cell r="E272" t="str">
            <v>m</v>
          </cell>
          <cell r="F272">
            <v>205</v>
          </cell>
          <cell r="G272">
            <v>205</v>
          </cell>
        </row>
        <row r="273">
          <cell r="C273">
            <v>10175</v>
          </cell>
          <cell r="D273" t="str">
            <v xml:space="preserve">Tubo de concreto armado D=1,20m </v>
          </cell>
          <cell r="E273" t="str">
            <v>m</v>
          </cell>
          <cell r="F273">
            <v>410</v>
          </cell>
          <cell r="G273">
            <v>410</v>
          </cell>
        </row>
        <row r="274">
          <cell r="C274">
            <v>10176</v>
          </cell>
          <cell r="D274" t="str">
            <v>Tubo de concreto poroso D=0,20m Comercial</v>
          </cell>
          <cell r="E274" t="str">
            <v>m</v>
          </cell>
          <cell r="F274">
            <v>7.75</v>
          </cell>
          <cell r="G274">
            <v>7.75</v>
          </cell>
        </row>
        <row r="275">
          <cell r="C275">
            <v>10178</v>
          </cell>
          <cell r="D275" t="str">
            <v>Removedor biodegradável GR-60</v>
          </cell>
          <cell r="E275" t="str">
            <v>l</v>
          </cell>
          <cell r="F275">
            <v>30</v>
          </cell>
          <cell r="G275">
            <v>30</v>
          </cell>
        </row>
        <row r="276">
          <cell r="C276">
            <v>10179</v>
          </cell>
          <cell r="D276" t="str">
            <v>Neutralizador masony cleaner</v>
          </cell>
          <cell r="E276" t="str">
            <v>l</v>
          </cell>
          <cell r="F276">
            <v>15</v>
          </cell>
          <cell r="G276">
            <v>15</v>
          </cell>
        </row>
        <row r="278">
          <cell r="C278" t="str">
            <v>MA01</v>
          </cell>
          <cell r="D278" t="str">
            <v>Administração local</v>
          </cell>
          <cell r="E278" t="str">
            <v>vb</v>
          </cell>
          <cell r="F278">
            <v>5000</v>
          </cell>
          <cell r="G278">
            <v>5000</v>
          </cell>
        </row>
        <row r="279">
          <cell r="C279" t="str">
            <v>MA02</v>
          </cell>
          <cell r="D279" t="str">
            <v>Mobilização e Desmobilização</v>
          </cell>
          <cell r="E279" t="str">
            <v>vb</v>
          </cell>
          <cell r="F279">
            <v>25000</v>
          </cell>
          <cell r="G279">
            <v>25000</v>
          </cell>
        </row>
        <row r="280">
          <cell r="C280" t="str">
            <v>MA03</v>
          </cell>
          <cell r="D280" t="str">
            <v>Barracão p/ Escritório , Almoxarifado e Oficina</v>
          </cell>
          <cell r="E280" t="str">
            <v>verba</v>
          </cell>
          <cell r="F280">
            <v>90000</v>
          </cell>
          <cell r="G280">
            <v>90000</v>
          </cell>
        </row>
        <row r="281">
          <cell r="C281" t="str">
            <v>MA04</v>
          </cell>
          <cell r="D281" t="str">
            <v>Equipamentos p/ Escritório</v>
          </cell>
          <cell r="E281" t="str">
            <v>verba</v>
          </cell>
          <cell r="F281">
            <v>47500</v>
          </cell>
          <cell r="G281">
            <v>47500</v>
          </cell>
        </row>
        <row r="282">
          <cell r="C282" t="str">
            <v>MA05</v>
          </cell>
          <cell r="D282" t="str">
            <v>Luz</v>
          </cell>
          <cell r="E282" t="str">
            <v>verba</v>
          </cell>
          <cell r="F282">
            <v>2500</v>
          </cell>
          <cell r="G282">
            <v>2500</v>
          </cell>
        </row>
        <row r="283">
          <cell r="C283" t="str">
            <v>MA06</v>
          </cell>
          <cell r="D283" t="str">
            <v>Água</v>
          </cell>
          <cell r="E283" t="str">
            <v>verba</v>
          </cell>
          <cell r="F283">
            <v>1200</v>
          </cell>
          <cell r="G283">
            <v>1200</v>
          </cell>
        </row>
        <row r="284">
          <cell r="C284" t="str">
            <v>MA07</v>
          </cell>
          <cell r="D284" t="str">
            <v>Telefone</v>
          </cell>
          <cell r="E284" t="str">
            <v>verba</v>
          </cell>
          <cell r="F284">
            <v>1500</v>
          </cell>
          <cell r="G284">
            <v>1500</v>
          </cell>
        </row>
        <row r="285">
          <cell r="C285" t="str">
            <v>MA08</v>
          </cell>
          <cell r="D285" t="str">
            <v>Material administrativo</v>
          </cell>
          <cell r="E285" t="str">
            <v>verba</v>
          </cell>
          <cell r="F285">
            <v>2500</v>
          </cell>
          <cell r="G285">
            <v>2500</v>
          </cell>
        </row>
        <row r="286">
          <cell r="C286" t="str">
            <v>MA09</v>
          </cell>
          <cell r="D286" t="str">
            <v>Materiais diversos</v>
          </cell>
          <cell r="E286" t="str">
            <v>verba</v>
          </cell>
          <cell r="F286">
            <v>994</v>
          </cell>
          <cell r="G286">
            <v>994</v>
          </cell>
        </row>
        <row r="287">
          <cell r="C287" t="str">
            <v>MA10</v>
          </cell>
          <cell r="D287" t="str">
            <v>Passagens terrestres</v>
          </cell>
          <cell r="E287" t="str">
            <v>und</v>
          </cell>
          <cell r="F287">
            <v>100</v>
          </cell>
          <cell r="G287">
            <v>100</v>
          </cell>
        </row>
        <row r="288">
          <cell r="C288" t="str">
            <v>MA11</v>
          </cell>
          <cell r="D288" t="str">
            <v>Instalações Elétricas, Hidrossanitárias e Lógistica</v>
          </cell>
          <cell r="E288" t="str">
            <v>Verba</v>
          </cell>
          <cell r="F288">
            <v>25000</v>
          </cell>
          <cell r="G288">
            <v>25000</v>
          </cell>
        </row>
        <row r="289">
          <cell r="C289" t="str">
            <v>MA12</v>
          </cell>
          <cell r="D289" t="str">
            <v>Alojamento e Refeitorio</v>
          </cell>
          <cell r="E289" t="str">
            <v>Verba</v>
          </cell>
          <cell r="F289">
            <v>105000</v>
          </cell>
          <cell r="G289">
            <v>105000</v>
          </cell>
        </row>
        <row r="290">
          <cell r="C290" t="str">
            <v>MA13</v>
          </cell>
          <cell r="D290" t="str">
            <v>Instalações de Produção</v>
          </cell>
          <cell r="E290" t="str">
            <v>Verba</v>
          </cell>
          <cell r="F290">
            <v>83000</v>
          </cell>
          <cell r="G290">
            <v>83000</v>
          </cell>
        </row>
        <row r="291">
          <cell r="C291" t="str">
            <v>MA14</v>
          </cell>
          <cell r="D291" t="str">
            <v>Alugueis de Equipamentos de Laboratorio e Topografia</v>
          </cell>
          <cell r="E291" t="str">
            <v>Verba</v>
          </cell>
          <cell r="F291">
            <v>25000</v>
          </cell>
          <cell r="G291">
            <v>25000</v>
          </cell>
        </row>
        <row r="292">
          <cell r="C292" t="str">
            <v>MA15</v>
          </cell>
          <cell r="D292" t="str">
            <v>EPI</v>
          </cell>
          <cell r="E292" t="str">
            <v>Verba</v>
          </cell>
          <cell r="F292">
            <v>2500</v>
          </cell>
          <cell r="G292">
            <v>2500</v>
          </cell>
        </row>
        <row r="293">
          <cell r="C293" t="str">
            <v>MA16</v>
          </cell>
          <cell r="D293" t="str">
            <v>Alimentação</v>
          </cell>
          <cell r="E293" t="str">
            <v>Verba</v>
          </cell>
          <cell r="F293">
            <v>15000</v>
          </cell>
          <cell r="G293">
            <v>15000</v>
          </cell>
        </row>
        <row r="294">
          <cell r="C294" t="str">
            <v>MA1020</v>
          </cell>
          <cell r="D294" t="str">
            <v>Usinagem de CBUQ (capa de rolamento)</v>
          </cell>
          <cell r="E294" t="str">
            <v>T</v>
          </cell>
          <cell r="F294">
            <v>3.1</v>
          </cell>
          <cell r="G294">
            <v>3.1</v>
          </cell>
        </row>
        <row r="295">
          <cell r="C295" t="str">
            <v>MA1102</v>
          </cell>
          <cell r="D295" t="str">
            <v>Transporte de Brita comercial (excedente a 50km)</v>
          </cell>
          <cell r="E295" t="str">
            <v>T</v>
          </cell>
          <cell r="F295">
            <v>9.42</v>
          </cell>
          <cell r="G295">
            <v>9.42</v>
          </cell>
        </row>
        <row r="296">
          <cell r="C296" t="str">
            <v>MA1103</v>
          </cell>
          <cell r="D296" t="str">
            <v>Transporte de Areia comercial (excedente a 50km)</v>
          </cell>
          <cell r="E296" t="str">
            <v>T</v>
          </cell>
          <cell r="F296">
            <v>0</v>
          </cell>
          <cell r="G296">
            <v>0</v>
          </cell>
        </row>
        <row r="297">
          <cell r="C297" t="str">
            <v>MA1104</v>
          </cell>
          <cell r="D297" t="str">
            <v>Transporte de Filler</v>
          </cell>
          <cell r="E297" t="str">
            <v>T</v>
          </cell>
          <cell r="F297">
            <v>0</v>
          </cell>
          <cell r="G297">
            <v>0</v>
          </cell>
        </row>
        <row r="298">
          <cell r="C298">
            <v>11004</v>
          </cell>
          <cell r="D298" t="str">
            <v>Cimentol</v>
          </cell>
          <cell r="E298" t="str">
            <v>kg</v>
          </cell>
          <cell r="F298">
            <v>2.5499999999999998</v>
          </cell>
          <cell r="G298">
            <v>2.5499999999999998</v>
          </cell>
        </row>
        <row r="299">
          <cell r="C299">
            <v>11005</v>
          </cell>
          <cell r="D299" t="str">
            <v>Bianco</v>
          </cell>
          <cell r="E299" t="str">
            <v>l</v>
          </cell>
          <cell r="F299">
            <v>2.95</v>
          </cell>
          <cell r="G299">
            <v>2.95</v>
          </cell>
        </row>
        <row r="300">
          <cell r="C300">
            <v>11006</v>
          </cell>
          <cell r="D300" t="str">
            <v>Sigunite</v>
          </cell>
          <cell r="E300" t="str">
            <v>kg</v>
          </cell>
          <cell r="F300">
            <v>2.5</v>
          </cell>
          <cell r="G300">
            <v>2.5</v>
          </cell>
        </row>
        <row r="301">
          <cell r="D301" t="str">
            <v>Caminhão truck</v>
          </cell>
          <cell r="E301" t="str">
            <v>km</v>
          </cell>
          <cell r="F301">
            <v>3.5</v>
          </cell>
          <cell r="G301">
            <v>3.5</v>
          </cell>
        </row>
        <row r="302">
          <cell r="D302" t="str">
            <v>Cavalo mecânico c/ prancha baixa</v>
          </cell>
          <cell r="E302" t="str">
            <v>km</v>
          </cell>
          <cell r="F302">
            <v>5</v>
          </cell>
          <cell r="G302">
            <v>5</v>
          </cell>
        </row>
        <row r="303">
          <cell r="C303" t="str">
            <v>ME02</v>
          </cell>
          <cell r="D303" t="str">
            <v>Placa da obra</v>
          </cell>
          <cell r="E303" t="str">
            <v>m²</v>
          </cell>
          <cell r="F303">
            <v>2014.01</v>
          </cell>
          <cell r="G303">
            <v>2014.01</v>
          </cell>
        </row>
        <row r="304">
          <cell r="C304" t="str">
            <v>ME03</v>
          </cell>
          <cell r="D304" t="str">
            <v>Placa de sinalização e advertência</v>
          </cell>
          <cell r="E304" t="str">
            <v>m²</v>
          </cell>
          <cell r="F304">
            <v>10</v>
          </cell>
          <cell r="G304">
            <v>10</v>
          </cell>
        </row>
        <row r="305">
          <cell r="C305" t="str">
            <v>ME04</v>
          </cell>
          <cell r="D305" t="str">
            <v>Transporte de material betuminoso à frio</v>
          </cell>
          <cell r="E305" t="str">
            <v>km</v>
          </cell>
          <cell r="F305">
            <v>0.31397999999999998</v>
          </cell>
          <cell r="G305">
            <v>0.314</v>
          </cell>
        </row>
        <row r="306">
          <cell r="C306" t="str">
            <v>ME05</v>
          </cell>
          <cell r="D306" t="str">
            <v>Transporte de CM-30</v>
          </cell>
          <cell r="E306" t="str">
            <v>km</v>
          </cell>
          <cell r="F306">
            <v>0.33</v>
          </cell>
          <cell r="G306">
            <v>0.33</v>
          </cell>
        </row>
        <row r="307">
          <cell r="C307" t="str">
            <v>ME11</v>
          </cell>
          <cell r="D307" t="str">
            <v>Transporte de RR-1C</v>
          </cell>
          <cell r="E307" t="str">
            <v>km</v>
          </cell>
          <cell r="F307">
            <v>0.33</v>
          </cell>
          <cell r="G307">
            <v>0.33</v>
          </cell>
        </row>
        <row r="308">
          <cell r="C308" t="str">
            <v>ME06</v>
          </cell>
          <cell r="D308" t="str">
            <v>Transporte de RR-2C</v>
          </cell>
          <cell r="E308" t="str">
            <v>km</v>
          </cell>
          <cell r="F308">
            <v>0.33</v>
          </cell>
          <cell r="G308">
            <v>0.33</v>
          </cell>
        </row>
        <row r="309">
          <cell r="C309" t="str">
            <v>ME10</v>
          </cell>
          <cell r="D309" t="str">
            <v>Transporte de Cimento Asfaltico CAP 50/70</v>
          </cell>
          <cell r="E309" t="str">
            <v>km</v>
          </cell>
          <cell r="F309">
            <v>0.33</v>
          </cell>
          <cell r="G309">
            <v>0.33</v>
          </cell>
        </row>
        <row r="310">
          <cell r="C310" t="str">
            <v>ME07</v>
          </cell>
          <cell r="D310" t="str">
            <v>Ensaios de concreto</v>
          </cell>
          <cell r="E310" t="str">
            <v>UND</v>
          </cell>
          <cell r="F310">
            <v>5866.23</v>
          </cell>
          <cell r="G310">
            <v>5866.23</v>
          </cell>
        </row>
        <row r="311">
          <cell r="C311" t="str">
            <v>ME08</v>
          </cell>
          <cell r="D311" t="str">
            <v>Junta JEENE JJ 2540 VV c/ labios polimericos-
3x2cm</v>
          </cell>
          <cell r="E311" t="str">
            <v>m</v>
          </cell>
          <cell r="F311">
            <v>671</v>
          </cell>
          <cell r="G311">
            <v>671</v>
          </cell>
        </row>
        <row r="312">
          <cell r="C312" t="str">
            <v>ME09</v>
          </cell>
          <cell r="D312" t="str">
            <v>Junta de dilatação tipo JEENE JJ-2540 VV</v>
          </cell>
          <cell r="E312" t="str">
            <v>und</v>
          </cell>
          <cell r="F312">
            <v>190</v>
          </cell>
          <cell r="G312">
            <v>190</v>
          </cell>
        </row>
        <row r="313">
          <cell r="C313" t="str">
            <v>ME12</v>
          </cell>
          <cell r="D313" t="str">
            <v>Cavalete de obra ( mod. av-42/2000)</v>
          </cell>
          <cell r="E313" t="str">
            <v>und</v>
          </cell>
          <cell r="F313">
            <v>260</v>
          </cell>
          <cell r="G313">
            <v>260</v>
          </cell>
        </row>
      </sheetData>
      <sheetData sheetId="5" refreshError="1">
        <row r="2">
          <cell r="C2" t="str">
            <v>COMPOSIÇÃO AUXILIAR</v>
          </cell>
        </row>
        <row r="9">
          <cell r="C9" t="str">
            <v>ORGÃO:</v>
          </cell>
          <cell r="H9" t="str">
            <v>EDITAL:</v>
          </cell>
        </row>
        <row r="10">
          <cell r="C10" t="str">
            <v>SECRETARIA DE TRANSPORTES - SETRA</v>
          </cell>
          <cell r="H10" t="str">
            <v>CONCORRÊNCIA Nº 063/2012 – CEL</v>
          </cell>
        </row>
        <row r="11">
          <cell r="C11" t="str">
            <v>RODOVIA:</v>
          </cell>
          <cell r="D11" t="str">
            <v>TRECHO:</v>
          </cell>
          <cell r="F11" t="str">
            <v>EXTENSÃO:</v>
          </cell>
          <cell r="H11" t="str">
            <v>DATA:</v>
          </cell>
        </row>
        <row r="12">
          <cell r="C12" t="str">
            <v>PE-310</v>
          </cell>
          <cell r="D12" t="str">
            <v>Entr. BR-232 (Custódia)/Iguaraci</v>
          </cell>
          <cell r="F12">
            <v>34</v>
          </cell>
          <cell r="H12">
            <v>41478</v>
          </cell>
        </row>
        <row r="13">
          <cell r="C13" t="str">
            <v>SERVIÇO:</v>
          </cell>
        </row>
        <row r="14">
          <cell r="C14" t="str">
            <v>Adequação da Implantaçãp e Pavimentação da Rodovia PE-310</v>
          </cell>
        </row>
        <row r="18">
          <cell r="A18" t="str">
            <v>1 A 00 301 00</v>
          </cell>
          <cell r="C18" t="str">
            <v>SERVIÇO:</v>
          </cell>
          <cell r="D18" t="str">
            <v>Fornecimento de Aço CA-25</v>
          </cell>
          <cell r="F18" t="str">
            <v>PRODUÇÃO DA EQUIPE - (C):</v>
          </cell>
          <cell r="J18">
            <v>1</v>
          </cell>
          <cell r="K18" t="str">
            <v>kg</v>
          </cell>
          <cell r="M18">
            <v>2.79</v>
          </cell>
        </row>
        <row r="19">
          <cell r="F19" t="str">
            <v>UNITÁRIO</v>
          </cell>
          <cell r="H19" t="str">
            <v>C. OPERACIONAL</v>
          </cell>
        </row>
        <row r="20">
          <cell r="C20" t="str">
            <v>ÍTEM</v>
          </cell>
          <cell r="D20" t="str">
            <v>E Q U I P A M E N T O</v>
          </cell>
          <cell r="E20" t="str">
            <v>QUANT.</v>
          </cell>
          <cell r="F20" t="str">
            <v>PROD</v>
          </cell>
          <cell r="G20" t="str">
            <v>IMPROD</v>
          </cell>
          <cell r="H20" t="str">
            <v>PROD</v>
          </cell>
          <cell r="I20" t="str">
            <v>IMPROD</v>
          </cell>
          <cell r="J20" t="str">
            <v>CUSTO HORÁRIO</v>
          </cell>
        </row>
        <row r="21">
          <cell r="D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D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F28" t="str">
            <v>CUSTO HORÁRIO DO EQUIPAMENTO - (A)</v>
          </cell>
          <cell r="J28">
            <v>0</v>
          </cell>
        </row>
        <row r="29">
          <cell r="C29" t="str">
            <v>ÍTEM</v>
          </cell>
          <cell r="D29" t="str">
            <v>M Ã O    D E   O B R A</v>
          </cell>
          <cell r="E29" t="str">
            <v>QUANT.</v>
          </cell>
          <cell r="F29" t="str">
            <v>SALÁRIO HORA</v>
          </cell>
          <cell r="J29" t="str">
            <v>CUSTO HORÁRIO</v>
          </cell>
        </row>
        <row r="30"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D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D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D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F35" t="str">
            <v>CUSTO HORÁRIO DE MÃO DE OBRA - (B)</v>
          </cell>
          <cell r="J35">
            <v>0</v>
          </cell>
        </row>
        <row r="36">
          <cell r="F36" t="str">
            <v>FERRAMENTAS</v>
          </cell>
          <cell r="H36">
            <v>0.2051</v>
          </cell>
          <cell r="J36">
            <v>0</v>
          </cell>
        </row>
        <row r="37">
          <cell r="F37" t="str">
            <v>CUSTO HORÁRIO TOTAL - (A + B)</v>
          </cell>
          <cell r="J37">
            <v>0</v>
          </cell>
        </row>
        <row r="38">
          <cell r="F38" t="str">
            <v>CUSTO UNITÁRIO DE EXECUÇÃO - (D)</v>
          </cell>
          <cell r="J38">
            <v>0</v>
          </cell>
        </row>
        <row r="39">
          <cell r="C39" t="str">
            <v>ÍTEM</v>
          </cell>
          <cell r="D39" t="str">
            <v>M A T E R I A L</v>
          </cell>
          <cell r="E39" t="str">
            <v>UNID</v>
          </cell>
          <cell r="F39" t="str">
            <v>CONSUMO</v>
          </cell>
          <cell r="H39" t="str">
            <v xml:space="preserve"> PREÇO UNITÁRIO</v>
          </cell>
          <cell r="J39" t="str">
            <v>CUSTO UNITÁRIO</v>
          </cell>
        </row>
        <row r="40">
          <cell r="C40" t="str">
            <v>AM01</v>
          </cell>
          <cell r="D40" t="str">
            <v>Aço D=4,2 mm CA 25</v>
          </cell>
          <cell r="E40" t="str">
            <v>kg</v>
          </cell>
          <cell r="F40">
            <v>0.33329999999999999</v>
          </cell>
          <cell r="H40">
            <v>2.77</v>
          </cell>
          <cell r="I40" t="e">
            <v>#N/A</v>
          </cell>
          <cell r="J40">
            <v>0.92</v>
          </cell>
        </row>
        <row r="41">
          <cell r="C41" t="str">
            <v>AM02</v>
          </cell>
          <cell r="D41" t="str">
            <v>Aço D=6,3 mm CA 25</v>
          </cell>
          <cell r="E41" t="str">
            <v>kg</v>
          </cell>
          <cell r="F41">
            <v>0.33329999999999999</v>
          </cell>
          <cell r="H41">
            <v>2.93</v>
          </cell>
          <cell r="J41">
            <v>0.97</v>
          </cell>
        </row>
        <row r="42">
          <cell r="C42" t="str">
            <v>AM03</v>
          </cell>
          <cell r="D42" t="str">
            <v>Aço D=10 mm CA 25</v>
          </cell>
          <cell r="E42" t="str">
            <v>kg</v>
          </cell>
          <cell r="F42">
            <v>0.33329999999999999</v>
          </cell>
          <cell r="H42">
            <v>2.73</v>
          </cell>
          <cell r="J42">
            <v>0.9</v>
          </cell>
        </row>
        <row r="43">
          <cell r="D43">
            <v>0</v>
          </cell>
          <cell r="E43">
            <v>0</v>
          </cell>
          <cell r="J43">
            <v>0</v>
          </cell>
        </row>
        <row r="44">
          <cell r="D44">
            <v>0</v>
          </cell>
          <cell r="E44">
            <v>0</v>
          </cell>
          <cell r="J44">
            <v>0</v>
          </cell>
        </row>
        <row r="45">
          <cell r="F45" t="str">
            <v>CUSTO TOTAL DE MATERIAL - (E)</v>
          </cell>
          <cell r="J45">
            <v>2.79</v>
          </cell>
        </row>
        <row r="46">
          <cell r="C46" t="str">
            <v>CODIGO</v>
          </cell>
          <cell r="D46" t="str">
            <v>ATIVIDADES AUXILIARES</v>
          </cell>
          <cell r="E46" t="str">
            <v>UNID</v>
          </cell>
          <cell r="F46" t="str">
            <v>QUANTIDADE</v>
          </cell>
          <cell r="H46" t="str">
            <v xml:space="preserve"> PREÇO UNITÁRIO</v>
          </cell>
          <cell r="J46" t="str">
            <v>CUSTO UNITÁRIO</v>
          </cell>
        </row>
        <row r="47">
          <cell r="D47">
            <v>0</v>
          </cell>
          <cell r="E47">
            <v>0</v>
          </cell>
          <cell r="H47">
            <v>0</v>
          </cell>
          <cell r="J47">
            <v>0</v>
          </cell>
        </row>
        <row r="48">
          <cell r="D48">
            <v>0</v>
          </cell>
          <cell r="E48">
            <v>0</v>
          </cell>
          <cell r="H48">
            <v>0</v>
          </cell>
          <cell r="J48">
            <v>0</v>
          </cell>
        </row>
        <row r="49">
          <cell r="D49">
            <v>0</v>
          </cell>
          <cell r="E49">
            <v>0</v>
          </cell>
          <cell r="H49">
            <v>0</v>
          </cell>
          <cell r="J49">
            <v>0</v>
          </cell>
        </row>
        <row r="50">
          <cell r="D50">
            <v>0</v>
          </cell>
          <cell r="E50">
            <v>0</v>
          </cell>
          <cell r="H50">
            <v>0</v>
          </cell>
          <cell r="J50">
            <v>0</v>
          </cell>
        </row>
        <row r="51">
          <cell r="D51">
            <v>0</v>
          </cell>
          <cell r="E51">
            <v>0</v>
          </cell>
          <cell r="H51">
            <v>0</v>
          </cell>
          <cell r="J51">
            <v>0</v>
          </cell>
        </row>
        <row r="52">
          <cell r="C52" t="str">
            <v>OBSERVAÇÕES:</v>
          </cell>
          <cell r="F52" t="str">
            <v>CUSTO ATIVIDADES AUXILIARES - (F)</v>
          </cell>
          <cell r="J52">
            <v>0</v>
          </cell>
        </row>
        <row r="53">
          <cell r="F53" t="str">
            <v>CUSTO UNITÁRIO DIRETO TOTAL</v>
          </cell>
          <cell r="J53">
            <v>2.79</v>
          </cell>
        </row>
        <row r="54">
          <cell r="F54" t="str">
            <v xml:space="preserve">BONIFICAÇÃO </v>
          </cell>
          <cell r="H54">
            <v>0</v>
          </cell>
          <cell r="J54">
            <v>0</v>
          </cell>
        </row>
        <row r="55">
          <cell r="F55" t="str">
            <v>PREÇO UNITÁRIO  TOTAL</v>
          </cell>
          <cell r="J55">
            <v>2.79</v>
          </cell>
        </row>
        <row r="59">
          <cell r="A59" t="str">
            <v>1 A 00 302 00</v>
          </cell>
          <cell r="C59" t="str">
            <v>SERVIÇO:</v>
          </cell>
          <cell r="D59" t="str">
            <v>Fornecimento de Aço CA-50</v>
          </cell>
          <cell r="F59" t="str">
            <v>PRODUÇÃO DA EQUIPE - (C):</v>
          </cell>
          <cell r="J59">
            <v>1</v>
          </cell>
          <cell r="K59" t="str">
            <v>kg</v>
          </cell>
          <cell r="M59">
            <v>2.82</v>
          </cell>
        </row>
        <row r="60">
          <cell r="F60" t="str">
            <v>UNITÁRIO</v>
          </cell>
          <cell r="H60" t="str">
            <v>C. OPERACIONAL</v>
          </cell>
        </row>
        <row r="61">
          <cell r="C61" t="str">
            <v>ÍTEM</v>
          </cell>
          <cell r="D61" t="str">
            <v>E Q U I P A M E N T O</v>
          </cell>
          <cell r="E61" t="str">
            <v>QUANT.</v>
          </cell>
          <cell r="F61" t="str">
            <v>PROD</v>
          </cell>
          <cell r="G61" t="str">
            <v>IMPROD</v>
          </cell>
          <cell r="H61" t="str">
            <v>PROD</v>
          </cell>
          <cell r="I61" t="str">
            <v>IMPROD</v>
          </cell>
          <cell r="J61" t="str">
            <v>CUSTO HORÁRIO</v>
          </cell>
        </row>
        <row r="62">
          <cell r="D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D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D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D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D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D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D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F69" t="str">
            <v>CUSTO HORÁRIO DO EQUIPAMENTO - (A)</v>
          </cell>
          <cell r="J69">
            <v>0</v>
          </cell>
        </row>
        <row r="70">
          <cell r="C70" t="str">
            <v>ÍTEM</v>
          </cell>
          <cell r="D70" t="str">
            <v>M Ã O    D E   O B R A</v>
          </cell>
          <cell r="E70" t="str">
            <v>QUANT.</v>
          </cell>
          <cell r="F70" t="str">
            <v>SALÁRIO HORA</v>
          </cell>
          <cell r="J70" t="str">
            <v>CUSTO HORÁRIO</v>
          </cell>
        </row>
        <row r="71">
          <cell r="D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D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D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D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F76" t="str">
            <v>CUSTO HORÁRIO DE MÃO DE OBRA - (B)</v>
          </cell>
          <cell r="J76">
            <v>0</v>
          </cell>
        </row>
        <row r="77">
          <cell r="F77" t="str">
            <v>FERRAMENTAS</v>
          </cell>
          <cell r="H77">
            <v>0.2051</v>
          </cell>
          <cell r="J77">
            <v>0</v>
          </cell>
        </row>
        <row r="78">
          <cell r="F78" t="str">
            <v>CUSTO HORÁRIO TOTAL - (A + B)</v>
          </cell>
          <cell r="J78">
            <v>0</v>
          </cell>
        </row>
        <row r="79">
          <cell r="F79" t="str">
            <v>CUSTO UNITÁRIO DE EXECUÇÃO - (D)</v>
          </cell>
          <cell r="J79">
            <v>0</v>
          </cell>
        </row>
        <row r="80">
          <cell r="C80" t="str">
            <v>ÍTEM</v>
          </cell>
          <cell r="D80" t="str">
            <v>M A T E R I A L</v>
          </cell>
          <cell r="E80" t="str">
            <v>UNID</v>
          </cell>
          <cell r="F80" t="str">
            <v>CONSUMO</v>
          </cell>
          <cell r="H80" t="str">
            <v xml:space="preserve"> PREÇO UNITÁRIO</v>
          </cell>
          <cell r="J80" t="str">
            <v>CUSTO UNITÁRIO</v>
          </cell>
        </row>
        <row r="81">
          <cell r="C81" t="str">
            <v>AM04</v>
          </cell>
          <cell r="D81" t="str">
            <v>Aço D=6,3 mm CA 50</v>
          </cell>
          <cell r="E81" t="str">
            <v>kg</v>
          </cell>
          <cell r="F81">
            <v>0.5</v>
          </cell>
          <cell r="H81">
            <v>2.93</v>
          </cell>
          <cell r="I81" t="e">
            <v>#N/A</v>
          </cell>
          <cell r="J81">
            <v>1.46</v>
          </cell>
        </row>
        <row r="82">
          <cell r="C82" t="str">
            <v>AM05</v>
          </cell>
          <cell r="D82" t="str">
            <v>Aço D=10 mm CA 50</v>
          </cell>
          <cell r="E82" t="str">
            <v>kg</v>
          </cell>
          <cell r="F82">
            <v>0.5</v>
          </cell>
          <cell r="H82">
            <v>2.73</v>
          </cell>
          <cell r="J82">
            <v>1.36</v>
          </cell>
        </row>
        <row r="83">
          <cell r="D83">
            <v>0</v>
          </cell>
          <cell r="E83">
            <v>0</v>
          </cell>
          <cell r="J83">
            <v>0</v>
          </cell>
        </row>
        <row r="84">
          <cell r="D84">
            <v>0</v>
          </cell>
          <cell r="E84">
            <v>0</v>
          </cell>
          <cell r="J84">
            <v>0</v>
          </cell>
        </row>
        <row r="85">
          <cell r="D85">
            <v>0</v>
          </cell>
          <cell r="E85">
            <v>0</v>
          </cell>
          <cell r="J85">
            <v>0</v>
          </cell>
        </row>
        <row r="86">
          <cell r="F86" t="str">
            <v>CUSTO TOTAL DE MATERIAL - (E)</v>
          </cell>
          <cell r="J86">
            <v>2.82</v>
          </cell>
        </row>
        <row r="87">
          <cell r="C87" t="str">
            <v>CODIGO</v>
          </cell>
          <cell r="D87" t="str">
            <v>ATIVIDADES AUXILIARES</v>
          </cell>
          <cell r="E87" t="str">
            <v>UNID</v>
          </cell>
          <cell r="F87" t="str">
            <v>QUANTIDADE</v>
          </cell>
          <cell r="H87" t="str">
            <v xml:space="preserve"> PREÇO UNITÁRIO</v>
          </cell>
          <cell r="J87" t="str">
            <v>CUSTO UNITÁRIO</v>
          </cell>
        </row>
        <row r="88">
          <cell r="D88">
            <v>0</v>
          </cell>
          <cell r="E88">
            <v>0</v>
          </cell>
          <cell r="H88">
            <v>0</v>
          </cell>
          <cell r="J88">
            <v>0</v>
          </cell>
        </row>
        <row r="89">
          <cell r="D89">
            <v>0</v>
          </cell>
          <cell r="E89">
            <v>0</v>
          </cell>
          <cell r="H89">
            <v>0</v>
          </cell>
          <cell r="J89">
            <v>0</v>
          </cell>
        </row>
        <row r="90">
          <cell r="D90">
            <v>0</v>
          </cell>
          <cell r="E90">
            <v>0</v>
          </cell>
          <cell r="H90">
            <v>0</v>
          </cell>
          <cell r="J90">
            <v>0</v>
          </cell>
        </row>
        <row r="91">
          <cell r="D91">
            <v>0</v>
          </cell>
          <cell r="E91">
            <v>0</v>
          </cell>
          <cell r="H91">
            <v>0</v>
          </cell>
          <cell r="J91">
            <v>0</v>
          </cell>
        </row>
        <row r="92">
          <cell r="D92">
            <v>0</v>
          </cell>
          <cell r="E92">
            <v>0</v>
          </cell>
          <cell r="H92">
            <v>0</v>
          </cell>
          <cell r="J92">
            <v>0</v>
          </cell>
        </row>
        <row r="93">
          <cell r="C93" t="str">
            <v>OBSERVAÇÕES:</v>
          </cell>
          <cell r="F93" t="str">
            <v>CUSTO ATIVIDADES AUXILIARES - (F)</v>
          </cell>
          <cell r="J93">
            <v>0</v>
          </cell>
        </row>
        <row r="94">
          <cell r="F94" t="str">
            <v>CUSTO UNITÁRIO DIRETO TOTAL</v>
          </cell>
          <cell r="J94">
            <v>2.82</v>
          </cell>
        </row>
        <row r="95">
          <cell r="F95" t="str">
            <v xml:space="preserve">BONIFICAÇÃO </v>
          </cell>
          <cell r="H95">
            <v>0</v>
          </cell>
          <cell r="J95">
            <v>0</v>
          </cell>
        </row>
        <row r="96">
          <cell r="F96" t="str">
            <v>PREÇO UNITÁRIO  TOTAL</v>
          </cell>
          <cell r="J96">
            <v>2.82</v>
          </cell>
        </row>
        <row r="100">
          <cell r="A100" t="str">
            <v>1 A 00 303 00</v>
          </cell>
          <cell r="C100" t="str">
            <v>SERVIÇO:</v>
          </cell>
          <cell r="D100" t="str">
            <v>Fornecimento de Aço CA-60</v>
          </cell>
          <cell r="F100" t="str">
            <v>PRODUÇÃO DA EQUIPE - (C):</v>
          </cell>
          <cell r="J100">
            <v>1</v>
          </cell>
          <cell r="K100" t="str">
            <v>kg</v>
          </cell>
          <cell r="M100">
            <v>2.97</v>
          </cell>
        </row>
        <row r="101">
          <cell r="F101" t="str">
            <v>UNITÁRIO</v>
          </cell>
          <cell r="H101" t="str">
            <v>C. OPERACIONAL</v>
          </cell>
        </row>
        <row r="102">
          <cell r="C102" t="str">
            <v>ÍTEM</v>
          </cell>
          <cell r="D102" t="str">
            <v>E Q U I P A M E N T O</v>
          </cell>
          <cell r="E102" t="str">
            <v>QUANT.</v>
          </cell>
          <cell r="F102" t="str">
            <v>PROD</v>
          </cell>
          <cell r="G102" t="str">
            <v>IMPROD</v>
          </cell>
          <cell r="H102" t="str">
            <v>PROD</v>
          </cell>
          <cell r="I102" t="str">
            <v>IMPROD</v>
          </cell>
          <cell r="J102" t="str">
            <v>CUSTO HORÁRIO</v>
          </cell>
        </row>
        <row r="103">
          <cell r="D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D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D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D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D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F108" t="str">
            <v>CUSTO HORÁRIO DO EQUIPAMENTO - (A)</v>
          </cell>
          <cell r="J108">
            <v>0</v>
          </cell>
        </row>
        <row r="109">
          <cell r="C109" t="str">
            <v>ÍTEM</v>
          </cell>
          <cell r="D109" t="str">
            <v>M Ã O    D E   O B R A</v>
          </cell>
          <cell r="E109" t="str">
            <v>QUANT.</v>
          </cell>
          <cell r="F109" t="str">
            <v>SALÁRIO HORA</v>
          </cell>
          <cell r="J109" t="str">
            <v>CUSTO HORÁRIO</v>
          </cell>
        </row>
        <row r="110">
          <cell r="D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D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D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D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F115" t="str">
            <v>CUSTO HORÁRIO DE MÃO DE OBRA - (B)</v>
          </cell>
          <cell r="J115">
            <v>0</v>
          </cell>
        </row>
        <row r="116">
          <cell r="F116" t="str">
            <v>FERRAMENTAS</v>
          </cell>
          <cell r="H116">
            <v>0.05</v>
          </cell>
          <cell r="J116">
            <v>0</v>
          </cell>
        </row>
        <row r="117">
          <cell r="F117" t="str">
            <v>CUSTO HORÁRIO TOTAL - (A + B)</v>
          </cell>
          <cell r="J117">
            <v>0</v>
          </cell>
        </row>
        <row r="118">
          <cell r="F118" t="str">
            <v>CUSTO UNITÁRIO DE EXECUÇÃO - (D)</v>
          </cell>
          <cell r="J118">
            <v>0</v>
          </cell>
        </row>
        <row r="119">
          <cell r="C119" t="str">
            <v>ÍTEM</v>
          </cell>
          <cell r="D119" t="str">
            <v>M A T E R I A L</v>
          </cell>
          <cell r="E119" t="str">
            <v>UNID</v>
          </cell>
          <cell r="F119" t="str">
            <v>CONSUMO</v>
          </cell>
          <cell r="H119" t="str">
            <v xml:space="preserve"> PREÇO UNITÁRIO</v>
          </cell>
          <cell r="J119" t="str">
            <v>CUSTO UNITÁRIO</v>
          </cell>
        </row>
        <row r="120">
          <cell r="C120" t="str">
            <v>AM06</v>
          </cell>
          <cell r="D120" t="str">
            <v>Aço D=4,2 mm CA 60</v>
          </cell>
          <cell r="E120" t="str">
            <v>kg</v>
          </cell>
          <cell r="F120">
            <v>0.33329999999999999</v>
          </cell>
          <cell r="H120">
            <v>2.77</v>
          </cell>
          <cell r="I120">
            <v>0</v>
          </cell>
          <cell r="J120">
            <v>0.92</v>
          </cell>
        </row>
        <row r="121">
          <cell r="C121" t="str">
            <v>AM07</v>
          </cell>
          <cell r="D121" t="str">
            <v>Aço D=5,0 mm CA 60</v>
          </cell>
          <cell r="E121" t="str">
            <v>kg</v>
          </cell>
          <cell r="F121">
            <v>0.33329999999999999</v>
          </cell>
          <cell r="H121">
            <v>2.77</v>
          </cell>
          <cell r="I121">
            <v>0</v>
          </cell>
          <cell r="J121">
            <v>0.92</v>
          </cell>
        </row>
        <row r="122">
          <cell r="C122" t="str">
            <v>AM08</v>
          </cell>
          <cell r="D122" t="str">
            <v>Aço D=6,0 mm CA 60</v>
          </cell>
          <cell r="E122" t="str">
            <v>kg</v>
          </cell>
          <cell r="F122">
            <v>0.33339999999999997</v>
          </cell>
          <cell r="H122">
            <v>3.4</v>
          </cell>
          <cell r="I122">
            <v>0</v>
          </cell>
          <cell r="J122">
            <v>1.1299999999999999</v>
          </cell>
        </row>
        <row r="123">
          <cell r="D123">
            <v>0</v>
          </cell>
          <cell r="E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D124">
            <v>0</v>
          </cell>
          <cell r="E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F125" t="str">
            <v>CUSTO TOTAL DE MATERIAL - (E)</v>
          </cell>
          <cell r="J125">
            <v>2.97</v>
          </cell>
        </row>
        <row r="126">
          <cell r="C126" t="str">
            <v>CODIGO</v>
          </cell>
          <cell r="D126" t="str">
            <v>ATIVIDADES AUXILIARES</v>
          </cell>
          <cell r="E126" t="str">
            <v>UNID</v>
          </cell>
          <cell r="F126" t="str">
            <v>QUANTIDADE</v>
          </cell>
          <cell r="H126" t="str">
            <v xml:space="preserve"> PREÇO UNITÁRIO</v>
          </cell>
          <cell r="J126" t="str">
            <v>CUSTO UNITÁRIO</v>
          </cell>
        </row>
        <row r="127">
          <cell r="D127">
            <v>0</v>
          </cell>
          <cell r="E127">
            <v>0</v>
          </cell>
          <cell r="H127">
            <v>0</v>
          </cell>
          <cell r="J127">
            <v>0</v>
          </cell>
        </row>
        <row r="128">
          <cell r="D128">
            <v>0</v>
          </cell>
          <cell r="E128">
            <v>0</v>
          </cell>
          <cell r="H128">
            <v>0</v>
          </cell>
          <cell r="J128">
            <v>0</v>
          </cell>
        </row>
        <row r="129">
          <cell r="D129">
            <v>0</v>
          </cell>
          <cell r="E129">
            <v>0</v>
          </cell>
          <cell r="H129">
            <v>0</v>
          </cell>
          <cell r="J129">
            <v>0</v>
          </cell>
        </row>
        <row r="130">
          <cell r="D130">
            <v>0</v>
          </cell>
          <cell r="E130">
            <v>0</v>
          </cell>
          <cell r="H130">
            <v>0</v>
          </cell>
          <cell r="J130">
            <v>0</v>
          </cell>
        </row>
        <row r="131">
          <cell r="D131">
            <v>0</v>
          </cell>
          <cell r="E131">
            <v>0</v>
          </cell>
          <cell r="H131">
            <v>0</v>
          </cell>
          <cell r="J131">
            <v>0</v>
          </cell>
        </row>
        <row r="132">
          <cell r="C132" t="str">
            <v>OBSERVAÇÕES:</v>
          </cell>
          <cell r="F132" t="str">
            <v>CUSTO ATIVIDADES AUXILIARES - (F)</v>
          </cell>
          <cell r="J132">
            <v>0</v>
          </cell>
        </row>
        <row r="133">
          <cell r="F133" t="str">
            <v>CUSTO UNITÁRIO DIRETO TOTAL</v>
          </cell>
          <cell r="J133">
            <v>2.97</v>
          </cell>
        </row>
        <row r="134">
          <cell r="F134" t="str">
            <v xml:space="preserve">BONIFICAÇÃO </v>
          </cell>
          <cell r="H134">
            <v>0</v>
          </cell>
          <cell r="J134">
            <v>0</v>
          </cell>
        </row>
        <row r="135">
          <cell r="F135" t="str">
            <v>PREÇO UNITÁRIO  TOTAL</v>
          </cell>
          <cell r="J135">
            <v>2.97</v>
          </cell>
        </row>
        <row r="139">
          <cell r="A139" t="str">
            <v>1 A 00 716 00</v>
          </cell>
          <cell r="C139" t="str">
            <v>SERVIÇO:</v>
          </cell>
          <cell r="D139" t="str">
            <v>Areia comercial</v>
          </cell>
          <cell r="F139" t="str">
            <v>PRODUÇÃO DA EQUIPE - (C):</v>
          </cell>
          <cell r="J139">
            <v>1</v>
          </cell>
          <cell r="K139" t="str">
            <v>m³</v>
          </cell>
          <cell r="M139">
            <v>60</v>
          </cell>
        </row>
        <row r="140">
          <cell r="F140" t="str">
            <v>UNITÁRIO</v>
          </cell>
          <cell r="H140" t="str">
            <v>C. OPERACIONAL</v>
          </cell>
        </row>
        <row r="141">
          <cell r="C141" t="str">
            <v>ÍTEM</v>
          </cell>
          <cell r="D141" t="str">
            <v>E Q U I P A M E N T O</v>
          </cell>
          <cell r="E141" t="str">
            <v>QUANT.</v>
          </cell>
          <cell r="F141" t="str">
            <v>PROD</v>
          </cell>
          <cell r="G141" t="str">
            <v>IMPROD</v>
          </cell>
          <cell r="H141" t="str">
            <v>PROD</v>
          </cell>
          <cell r="I141" t="str">
            <v>IMPROD</v>
          </cell>
          <cell r="J141" t="str">
            <v>CUSTO HORÁRIO</v>
          </cell>
        </row>
        <row r="142">
          <cell r="D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D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D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D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D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D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D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F149" t="str">
            <v>CUSTO HORÁRIO DO EQUIPAMENTO - (A)</v>
          </cell>
          <cell r="J149">
            <v>0</v>
          </cell>
        </row>
        <row r="150">
          <cell r="C150" t="str">
            <v>ÍTEM</v>
          </cell>
          <cell r="D150" t="str">
            <v>M Ã O    D E   O B R A</v>
          </cell>
          <cell r="E150" t="str">
            <v>QUANT.</v>
          </cell>
          <cell r="F150" t="str">
            <v>SALÁRIO HORA</v>
          </cell>
          <cell r="J150" t="str">
            <v>CUSTO HORÁRIO</v>
          </cell>
        </row>
        <row r="151">
          <cell r="D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D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D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D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F156" t="str">
            <v>CUSTO HORÁRIO DE MÃO DE OBRA - (B)</v>
          </cell>
          <cell r="J156">
            <v>0</v>
          </cell>
        </row>
        <row r="157">
          <cell r="F157" t="str">
            <v>FERRAMENTAS</v>
          </cell>
          <cell r="H157">
            <v>0.2051</v>
          </cell>
          <cell r="J157">
            <v>0</v>
          </cell>
        </row>
        <row r="158">
          <cell r="F158" t="str">
            <v>CUSTO HORÁRIO TOTAL - (A + B)</v>
          </cell>
          <cell r="J158">
            <v>0</v>
          </cell>
        </row>
        <row r="159">
          <cell r="F159" t="str">
            <v>CUSTO UNITÁRIO DE EXECUÇÃO - (D)</v>
          </cell>
          <cell r="J159">
            <v>0</v>
          </cell>
        </row>
        <row r="160">
          <cell r="C160" t="str">
            <v>ÍTEM</v>
          </cell>
          <cell r="D160" t="str">
            <v>M A T E R I A L</v>
          </cell>
          <cell r="E160" t="str">
            <v>UNID</v>
          </cell>
          <cell r="F160" t="str">
            <v>CONSUMO</v>
          </cell>
          <cell r="H160" t="str">
            <v xml:space="preserve"> PREÇO UNITÁRIO</v>
          </cell>
          <cell r="J160" t="str">
            <v>CUSTO UNITÁRIO</v>
          </cell>
        </row>
        <row r="161">
          <cell r="C161" t="str">
            <v>M704</v>
          </cell>
          <cell r="D161" t="str">
            <v>Areia lavada comercial DMT até 50 km</v>
          </cell>
          <cell r="E161" t="str">
            <v>m3</v>
          </cell>
          <cell r="F161">
            <v>1</v>
          </cell>
          <cell r="H161">
            <v>60</v>
          </cell>
          <cell r="I161" t="e">
            <v>#N/A</v>
          </cell>
          <cell r="J161">
            <v>60</v>
          </cell>
        </row>
        <row r="162">
          <cell r="D162">
            <v>0</v>
          </cell>
          <cell r="E162">
            <v>0</v>
          </cell>
          <cell r="H162">
            <v>0</v>
          </cell>
          <cell r="I162">
            <v>0</v>
          </cell>
        </row>
        <row r="163">
          <cell r="D163">
            <v>0</v>
          </cell>
          <cell r="E163">
            <v>0</v>
          </cell>
          <cell r="H163">
            <v>0</v>
          </cell>
          <cell r="I163">
            <v>0</v>
          </cell>
        </row>
        <row r="164">
          <cell r="D164">
            <v>0</v>
          </cell>
          <cell r="E164">
            <v>0</v>
          </cell>
          <cell r="H164">
            <v>0</v>
          </cell>
          <cell r="I164">
            <v>0</v>
          </cell>
        </row>
        <row r="165">
          <cell r="D165">
            <v>0</v>
          </cell>
          <cell r="E165">
            <v>0</v>
          </cell>
          <cell r="H165">
            <v>0</v>
          </cell>
          <cell r="I165">
            <v>0</v>
          </cell>
        </row>
        <row r="166">
          <cell r="F166" t="str">
            <v>CUSTO TOTAL DE MATERIAL - (E)</v>
          </cell>
          <cell r="J166">
            <v>60</v>
          </cell>
        </row>
        <row r="167">
          <cell r="C167" t="str">
            <v>CODIGO</v>
          </cell>
          <cell r="D167" t="str">
            <v>ATIVIDADES AUXILIARES</v>
          </cell>
          <cell r="E167" t="str">
            <v>UNID</v>
          </cell>
          <cell r="F167" t="str">
            <v>QUANTIDADE</v>
          </cell>
          <cell r="H167" t="str">
            <v xml:space="preserve"> PREÇO UNITÁRIO</v>
          </cell>
          <cell r="J167" t="str">
            <v>CUSTO UNITÁRIO</v>
          </cell>
        </row>
        <row r="168">
          <cell r="D168">
            <v>0</v>
          </cell>
          <cell r="E168">
            <v>0</v>
          </cell>
          <cell r="H168">
            <v>0</v>
          </cell>
          <cell r="J168">
            <v>0</v>
          </cell>
        </row>
        <row r="169">
          <cell r="D169">
            <v>0</v>
          </cell>
          <cell r="E169">
            <v>0</v>
          </cell>
          <cell r="H169">
            <v>0</v>
          </cell>
          <cell r="J169">
            <v>0</v>
          </cell>
        </row>
        <row r="170">
          <cell r="D170">
            <v>0</v>
          </cell>
          <cell r="E170">
            <v>0</v>
          </cell>
          <cell r="H170">
            <v>0</v>
          </cell>
          <cell r="J170">
            <v>0</v>
          </cell>
        </row>
        <row r="171">
          <cell r="D171">
            <v>0</v>
          </cell>
          <cell r="E171">
            <v>0</v>
          </cell>
          <cell r="H171">
            <v>0</v>
          </cell>
          <cell r="J171">
            <v>0</v>
          </cell>
        </row>
        <row r="172">
          <cell r="D172">
            <v>0</v>
          </cell>
          <cell r="E172">
            <v>0</v>
          </cell>
          <cell r="H172">
            <v>0</v>
          </cell>
          <cell r="J172">
            <v>0</v>
          </cell>
        </row>
        <row r="173">
          <cell r="C173" t="str">
            <v>OBSERVAÇÕES:</v>
          </cell>
          <cell r="F173" t="str">
            <v>CUSTO ATIVIDADES AUXILIARES - (F)</v>
          </cell>
          <cell r="J173">
            <v>0</v>
          </cell>
        </row>
        <row r="174">
          <cell r="F174" t="str">
            <v>CUSTO UNITÁRIO DIRETO TOTAL</v>
          </cell>
          <cell r="J174">
            <v>60</v>
          </cell>
        </row>
        <row r="175">
          <cell r="F175" t="str">
            <v xml:space="preserve">BONIFICAÇÃO </v>
          </cell>
          <cell r="H175">
            <v>0</v>
          </cell>
          <cell r="J175">
            <v>0</v>
          </cell>
        </row>
        <row r="176">
          <cell r="F176" t="str">
            <v>PREÇO UNITÁRIO  TOTAL</v>
          </cell>
          <cell r="J176">
            <v>60</v>
          </cell>
        </row>
        <row r="180">
          <cell r="C180" t="str">
            <v>SERVIÇO:</v>
          </cell>
          <cell r="D180" t="str">
            <v>Brita Comercial com transporte até 50 km</v>
          </cell>
          <cell r="F180" t="str">
            <v>PRODUÇÃO DA EQUIPE - (C):</v>
          </cell>
          <cell r="J180">
            <v>1</v>
          </cell>
          <cell r="K180" t="str">
            <v>m³</v>
          </cell>
          <cell r="M180">
            <v>72.790000000000006</v>
          </cell>
        </row>
        <row r="181">
          <cell r="F181" t="str">
            <v>UNITÁRIO</v>
          </cell>
          <cell r="H181" t="str">
            <v>C. OPERACIONAL</v>
          </cell>
        </row>
        <row r="182">
          <cell r="C182" t="str">
            <v>ÍTEM</v>
          </cell>
          <cell r="D182" t="str">
            <v>E Q U I P A M E N T O</v>
          </cell>
          <cell r="E182" t="str">
            <v>QUANT.</v>
          </cell>
          <cell r="F182" t="str">
            <v>PROD</v>
          </cell>
          <cell r="G182" t="str">
            <v>IMPROD</v>
          </cell>
          <cell r="H182" t="str">
            <v>PROD</v>
          </cell>
          <cell r="I182" t="str">
            <v>IMPROD</v>
          </cell>
          <cell r="J182" t="str">
            <v>CUSTO HORÁRIO</v>
          </cell>
        </row>
        <row r="183">
          <cell r="D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D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D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D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D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D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D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F190" t="str">
            <v>CUSTO HORÁRIO DO EQUIPAMENTO - (A)</v>
          </cell>
          <cell r="J190">
            <v>0</v>
          </cell>
        </row>
        <row r="191">
          <cell r="C191" t="str">
            <v>ÍTEM</v>
          </cell>
          <cell r="D191" t="str">
            <v>M Ã O    D E   O B R A</v>
          </cell>
          <cell r="E191" t="str">
            <v>QUANT.</v>
          </cell>
          <cell r="F191" t="str">
            <v>SALÁRIO HORA</v>
          </cell>
          <cell r="J191" t="str">
            <v>CUSTO HORÁRIO</v>
          </cell>
        </row>
        <row r="192">
          <cell r="D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D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D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D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D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</row>
        <row r="197">
          <cell r="F197" t="str">
            <v>CUSTO HORÁRIO DE MÃO DE OBRA - (B)</v>
          </cell>
          <cell r="J197">
            <v>0</v>
          </cell>
        </row>
        <row r="198">
          <cell r="F198" t="str">
            <v>FERRAMENTAS</v>
          </cell>
          <cell r="H198">
            <v>0.2051</v>
          </cell>
          <cell r="J198">
            <v>0</v>
          </cell>
        </row>
        <row r="199">
          <cell r="F199" t="str">
            <v>CUSTO HORÁRIO TOTAL - (A + B)</v>
          </cell>
          <cell r="J199">
            <v>0</v>
          </cell>
        </row>
        <row r="200">
          <cell r="F200" t="str">
            <v>CUSTO UNITÁRIO DE EXECUÇÃO - (D)</v>
          </cell>
          <cell r="J200">
            <v>0</v>
          </cell>
        </row>
        <row r="201">
          <cell r="C201" t="str">
            <v>ÍTEM</v>
          </cell>
          <cell r="D201" t="str">
            <v>M A T E R I A L</v>
          </cell>
          <cell r="E201" t="str">
            <v>UNID</v>
          </cell>
          <cell r="F201" t="str">
            <v>CONSUMO</v>
          </cell>
          <cell r="H201" t="str">
            <v xml:space="preserve"> PREÇO UNITÁRIO</v>
          </cell>
          <cell r="J201" t="str">
            <v>CUSTO UNITÁRIO</v>
          </cell>
        </row>
        <row r="202">
          <cell r="C202" t="str">
            <v>AM35</v>
          </cell>
          <cell r="D202" t="str">
            <v>Brita 1 (Comercial) com DMT até 50 km 19mm</v>
          </cell>
          <cell r="E202" t="str">
            <v>m3</v>
          </cell>
          <cell r="F202">
            <v>0.33329999999999999</v>
          </cell>
          <cell r="H202">
            <v>72.8</v>
          </cell>
          <cell r="I202" t="e">
            <v>#N/A</v>
          </cell>
          <cell r="J202">
            <v>24.26</v>
          </cell>
        </row>
        <row r="203">
          <cell r="C203" t="str">
            <v>AM36</v>
          </cell>
          <cell r="D203" t="str">
            <v>Brita 2 (Comercial) com DMT até 50 km 25mm</v>
          </cell>
          <cell r="E203" t="str">
            <v>m3</v>
          </cell>
          <cell r="F203">
            <v>0.33329999999999999</v>
          </cell>
          <cell r="H203">
            <v>72.8</v>
          </cell>
          <cell r="J203">
            <v>24.26</v>
          </cell>
        </row>
        <row r="204">
          <cell r="C204" t="str">
            <v>AM37</v>
          </cell>
          <cell r="D204" t="str">
            <v>Brita 3 (Comercial) com DMT até 50 km 38mm</v>
          </cell>
          <cell r="E204" t="str">
            <v>m3</v>
          </cell>
          <cell r="F204">
            <v>0.33339999999999997</v>
          </cell>
          <cell r="H204">
            <v>72.8</v>
          </cell>
          <cell r="J204">
            <v>24.27</v>
          </cell>
        </row>
        <row r="205">
          <cell r="D205">
            <v>0</v>
          </cell>
          <cell r="E205">
            <v>0</v>
          </cell>
          <cell r="J205">
            <v>0</v>
          </cell>
        </row>
        <row r="206">
          <cell r="D206">
            <v>0</v>
          </cell>
          <cell r="E206">
            <v>0</v>
          </cell>
          <cell r="J206">
            <v>0</v>
          </cell>
        </row>
        <row r="207">
          <cell r="F207" t="str">
            <v>CUSTO TOTAL DE MATERIAL - (E)</v>
          </cell>
          <cell r="J207">
            <v>72.790000000000006</v>
          </cell>
        </row>
        <row r="208">
          <cell r="C208" t="str">
            <v>CODIGO</v>
          </cell>
          <cell r="D208" t="str">
            <v>ATIVIDADES AUXILIARES</v>
          </cell>
          <cell r="E208" t="str">
            <v>UNID</v>
          </cell>
          <cell r="F208" t="str">
            <v>QUANTIDADE</v>
          </cell>
          <cell r="H208" t="str">
            <v xml:space="preserve"> PREÇO UNITÁRIO</v>
          </cell>
          <cell r="J208" t="str">
            <v>CUSTO UNITÁRIO</v>
          </cell>
        </row>
        <row r="209">
          <cell r="D209">
            <v>0</v>
          </cell>
          <cell r="E209">
            <v>0</v>
          </cell>
          <cell r="H209">
            <v>0</v>
          </cell>
          <cell r="J209">
            <v>0</v>
          </cell>
        </row>
        <row r="210">
          <cell r="D210">
            <v>0</v>
          </cell>
          <cell r="E210">
            <v>0</v>
          </cell>
          <cell r="H210">
            <v>0</v>
          </cell>
          <cell r="J210">
            <v>0</v>
          </cell>
        </row>
        <row r="211">
          <cell r="D211">
            <v>0</v>
          </cell>
          <cell r="E211">
            <v>0</v>
          </cell>
          <cell r="H211">
            <v>0</v>
          </cell>
          <cell r="J211">
            <v>0</v>
          </cell>
        </row>
        <row r="212">
          <cell r="D212">
            <v>0</v>
          </cell>
          <cell r="E212">
            <v>0</v>
          </cell>
          <cell r="H212">
            <v>0</v>
          </cell>
          <cell r="J212">
            <v>0</v>
          </cell>
        </row>
        <row r="213">
          <cell r="D213">
            <v>0</v>
          </cell>
          <cell r="E213">
            <v>0</v>
          </cell>
          <cell r="H213">
            <v>0</v>
          </cell>
          <cell r="J213">
            <v>0</v>
          </cell>
        </row>
        <row r="214">
          <cell r="C214" t="str">
            <v>OBSERVAÇÕES:</v>
          </cell>
          <cell r="F214" t="str">
            <v>CUSTO ATIVIDADES AUXILIARES - (F)</v>
          </cell>
          <cell r="J214">
            <v>0</v>
          </cell>
        </row>
        <row r="215">
          <cell r="F215" t="str">
            <v>CUSTO UNITÁRIO DIRETO TOTAL</v>
          </cell>
          <cell r="J215">
            <v>72.790000000000006</v>
          </cell>
        </row>
        <row r="216">
          <cell r="F216" t="str">
            <v xml:space="preserve">BONIFICAÇÃO </v>
          </cell>
          <cell r="H216">
            <v>0</v>
          </cell>
          <cell r="J216">
            <v>0</v>
          </cell>
        </row>
        <row r="217">
          <cell r="F217" t="str">
            <v>PREÇO UNITÁRIO  TOTAL</v>
          </cell>
          <cell r="J217">
            <v>72.790000000000006</v>
          </cell>
        </row>
        <row r="221">
          <cell r="A221" t="str">
            <v>1 A 00 903 51</v>
          </cell>
          <cell r="C221" t="str">
            <v>SERVIÇO:</v>
          </cell>
          <cell r="D221" t="str">
            <v>Dentes para bueiros duplos Ø=1,00 m AC/BC</v>
          </cell>
          <cell r="F221" t="str">
            <v>PRODUÇÃO DA EQUIPE - (C):</v>
          </cell>
          <cell r="J221">
            <v>1</v>
          </cell>
          <cell r="K221" t="str">
            <v>und</v>
          </cell>
          <cell r="M221" t="e">
            <v>#N/A</v>
          </cell>
        </row>
        <row r="222">
          <cell r="F222" t="str">
            <v>UNITÁRIO</v>
          </cell>
          <cell r="H222" t="str">
            <v>C. OPERACIONAL</v>
          </cell>
        </row>
        <row r="223">
          <cell r="C223" t="str">
            <v>ÍTEM</v>
          </cell>
          <cell r="D223" t="str">
            <v>E Q U I P A M E N T O</v>
          </cell>
          <cell r="E223" t="str">
            <v>QUANT.</v>
          </cell>
          <cell r="F223" t="str">
            <v>PROD</v>
          </cell>
          <cell r="G223" t="str">
            <v>IMPROD</v>
          </cell>
          <cell r="H223" t="str">
            <v>PROD</v>
          </cell>
          <cell r="I223" t="str">
            <v>IMPROD</v>
          </cell>
          <cell r="J223" t="str">
            <v>CUSTO HORÁRIO</v>
          </cell>
        </row>
        <row r="224">
          <cell r="D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D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D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</row>
        <row r="227">
          <cell r="D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</row>
        <row r="228">
          <cell r="D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</row>
        <row r="229">
          <cell r="F229" t="str">
            <v>CUSTO HORÁRIO DO EQUIPAMENTO - (A)</v>
          </cell>
          <cell r="J229">
            <v>0</v>
          </cell>
        </row>
        <row r="230">
          <cell r="C230" t="str">
            <v>ÍTEM</v>
          </cell>
          <cell r="D230" t="str">
            <v>M Ã O    D E   O B R A</v>
          </cell>
          <cell r="E230" t="str">
            <v>QUANT.</v>
          </cell>
          <cell r="F230" t="str">
            <v>SALÁRIO HORA</v>
          </cell>
          <cell r="J230" t="str">
            <v>CUSTO HORÁRIO</v>
          </cell>
        </row>
        <row r="231">
          <cell r="C231" t="str">
            <v>T604</v>
          </cell>
          <cell r="D231" t="str">
            <v>Pedreiro</v>
          </cell>
          <cell r="E231">
            <v>0.8</v>
          </cell>
          <cell r="F231">
            <v>9.44</v>
          </cell>
          <cell r="G231" t="e">
            <v>#N/A</v>
          </cell>
          <cell r="H231" t="e">
            <v>#N/A</v>
          </cell>
          <cell r="I231" t="e">
            <v>#N/A</v>
          </cell>
          <cell r="J231">
            <v>7.55</v>
          </cell>
        </row>
        <row r="232">
          <cell r="C232" t="str">
            <v>T701</v>
          </cell>
          <cell r="D232" t="str">
            <v>Servente</v>
          </cell>
          <cell r="E232">
            <v>1.6</v>
          </cell>
          <cell r="F232">
            <v>6.99</v>
          </cell>
          <cell r="G232" t="e">
            <v>#N/A</v>
          </cell>
          <cell r="H232" t="e">
            <v>#N/A</v>
          </cell>
          <cell r="I232" t="e">
            <v>#N/A</v>
          </cell>
          <cell r="J232">
            <v>11.18</v>
          </cell>
        </row>
        <row r="233">
          <cell r="D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</row>
        <row r="234">
          <cell r="D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</row>
        <row r="235">
          <cell r="D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</row>
        <row r="236">
          <cell r="F236" t="str">
            <v>CUSTO HORÁRIO DE MÃO DE OBRA - (B)</v>
          </cell>
          <cell r="J236">
            <v>18.73</v>
          </cell>
        </row>
        <row r="237">
          <cell r="F237" t="str">
            <v>FERRAMENTAS</v>
          </cell>
          <cell r="H237">
            <v>0.05</v>
          </cell>
          <cell r="J237">
            <v>0.93</v>
          </cell>
        </row>
        <row r="238">
          <cell r="F238" t="str">
            <v>CUSTO HORÁRIO TOTAL - (A + B)</v>
          </cell>
          <cell r="J238">
            <v>19.66</v>
          </cell>
        </row>
        <row r="239">
          <cell r="F239" t="str">
            <v>CUSTO UNITÁRIO DE EXECUÇÃO - (D)</v>
          </cell>
          <cell r="J239">
            <v>19.66</v>
          </cell>
        </row>
        <row r="240">
          <cell r="C240" t="str">
            <v>ÍTEM</v>
          </cell>
          <cell r="D240" t="str">
            <v>M A T E R I A L</v>
          </cell>
          <cell r="E240" t="str">
            <v>UNID</v>
          </cell>
          <cell r="F240" t="str">
            <v>CONSUMO</v>
          </cell>
          <cell r="H240" t="str">
            <v xml:space="preserve"> PREÇO UNITÁRIO</v>
          </cell>
          <cell r="J240" t="str">
            <v>CUSTO UNITÁRIO</v>
          </cell>
        </row>
        <row r="241">
          <cell r="D241">
            <v>0</v>
          </cell>
          <cell r="E241">
            <v>0</v>
          </cell>
          <cell r="H241">
            <v>0</v>
          </cell>
          <cell r="I241">
            <v>0</v>
          </cell>
          <cell r="J241">
            <v>0</v>
          </cell>
        </row>
        <row r="242">
          <cell r="D242">
            <v>0</v>
          </cell>
          <cell r="E242">
            <v>0</v>
          </cell>
          <cell r="H242">
            <v>0</v>
          </cell>
          <cell r="I242">
            <v>0</v>
          </cell>
          <cell r="J242">
            <v>0</v>
          </cell>
        </row>
        <row r="243">
          <cell r="D243">
            <v>0</v>
          </cell>
          <cell r="E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D244">
            <v>0</v>
          </cell>
          <cell r="E244">
            <v>0</v>
          </cell>
          <cell r="H244">
            <v>0</v>
          </cell>
          <cell r="I244">
            <v>0</v>
          </cell>
          <cell r="J244">
            <v>0</v>
          </cell>
        </row>
        <row r="245">
          <cell r="D245">
            <v>0</v>
          </cell>
          <cell r="E245">
            <v>0</v>
          </cell>
          <cell r="H245">
            <v>0</v>
          </cell>
          <cell r="I245">
            <v>0</v>
          </cell>
          <cell r="J245">
            <v>0</v>
          </cell>
        </row>
        <row r="246">
          <cell r="F246" t="str">
            <v>CUSTO TOTAL DE MATERIAL - (E)</v>
          </cell>
          <cell r="J246">
            <v>0</v>
          </cell>
        </row>
        <row r="247">
          <cell r="C247" t="str">
            <v>CODIGO</v>
          </cell>
          <cell r="D247" t="str">
            <v>ATIVIDADES AUXILIARES</v>
          </cell>
          <cell r="E247" t="str">
            <v>UNID</v>
          </cell>
          <cell r="F247" t="str">
            <v>QUANTIDADE</v>
          </cell>
          <cell r="H247" t="str">
            <v xml:space="preserve"> PREÇO UNITÁRIO</v>
          </cell>
          <cell r="J247" t="str">
            <v>CUSTO UNITÁRIO</v>
          </cell>
        </row>
        <row r="248">
          <cell r="C248" t="str">
            <v>1 A 01 580 02</v>
          </cell>
          <cell r="D248" t="str">
            <v>Fornecimento, preparo e colocação formas aço CA 50</v>
          </cell>
          <cell r="E248" t="str">
            <v>kg</v>
          </cell>
          <cell r="F248">
            <v>3.02</v>
          </cell>
          <cell r="H248">
            <v>5.72</v>
          </cell>
          <cell r="J248">
            <v>17.27</v>
          </cell>
        </row>
        <row r="249">
          <cell r="C249" t="str">
            <v>1 A 01 512 60</v>
          </cell>
          <cell r="D249" t="str">
            <v>Concreto ciclópico fck=12 MPa AC/BC/PC</v>
          </cell>
          <cell r="E249" t="str">
            <v>m³</v>
          </cell>
          <cell r="F249">
            <v>0.46</v>
          </cell>
          <cell r="H249" t="e">
            <v>#N/A</v>
          </cell>
          <cell r="J249" t="e">
            <v>#N/A</v>
          </cell>
        </row>
        <row r="250">
          <cell r="D250">
            <v>0</v>
          </cell>
          <cell r="E250">
            <v>0</v>
          </cell>
          <cell r="H250">
            <v>0</v>
          </cell>
          <cell r="J250">
            <v>0</v>
          </cell>
        </row>
        <row r="251">
          <cell r="D251">
            <v>0</v>
          </cell>
          <cell r="E251">
            <v>0</v>
          </cell>
          <cell r="H251">
            <v>0</v>
          </cell>
          <cell r="J251">
            <v>0</v>
          </cell>
        </row>
        <row r="252">
          <cell r="D252">
            <v>0</v>
          </cell>
          <cell r="E252">
            <v>0</v>
          </cell>
          <cell r="H252">
            <v>0</v>
          </cell>
          <cell r="J252">
            <v>0</v>
          </cell>
        </row>
        <row r="253">
          <cell r="C253" t="str">
            <v>OBSERVAÇÕES:</v>
          </cell>
          <cell r="F253" t="str">
            <v>CUSTO ATIVIDADES AUXILIARES - (F)</v>
          </cell>
          <cell r="J253" t="e">
            <v>#N/A</v>
          </cell>
        </row>
        <row r="254">
          <cell r="F254" t="str">
            <v>CUSTO UNITÁRIO DIRETO TOTAL</v>
          </cell>
          <cell r="J254" t="e">
            <v>#N/A</v>
          </cell>
        </row>
        <row r="255">
          <cell r="F255" t="str">
            <v xml:space="preserve">BONIFICAÇÃO </v>
          </cell>
          <cell r="H255">
            <v>0</v>
          </cell>
          <cell r="J255" t="e">
            <v>#N/A</v>
          </cell>
        </row>
        <row r="256">
          <cell r="F256" t="str">
            <v>PREÇO UNITÁRIO  TOTAL</v>
          </cell>
          <cell r="J256" t="e">
            <v>#N/A</v>
          </cell>
        </row>
        <row r="260">
          <cell r="A260" t="str">
            <v>1 A 00 912 51</v>
          </cell>
          <cell r="C260" t="str">
            <v>SERVIÇO:</v>
          </cell>
          <cell r="D260" t="str">
            <v>Dentes para bueiros triplos D=1,20 m AC/BC/PC</v>
          </cell>
          <cell r="F260" t="str">
            <v>PRODUÇÃO DA EQUIPE - (C):</v>
          </cell>
          <cell r="J260">
            <v>1</v>
          </cell>
          <cell r="K260" t="str">
            <v>und</v>
          </cell>
          <cell r="M260" t="e">
            <v>#N/A</v>
          </cell>
        </row>
        <row r="261">
          <cell r="F261" t="str">
            <v>UNITÁRIO</v>
          </cell>
          <cell r="H261" t="str">
            <v>C. OPERACIONAL</v>
          </cell>
        </row>
        <row r="262">
          <cell r="C262" t="str">
            <v>ÍTEM</v>
          </cell>
          <cell r="D262" t="str">
            <v>E Q U I P A M E N T O</v>
          </cell>
          <cell r="E262" t="str">
            <v>QUANT.</v>
          </cell>
          <cell r="F262" t="str">
            <v>PROD</v>
          </cell>
          <cell r="G262" t="str">
            <v>IMPROD</v>
          </cell>
          <cell r="H262" t="str">
            <v>PROD</v>
          </cell>
          <cell r="I262" t="str">
            <v>IMPROD</v>
          </cell>
          <cell r="J262" t="str">
            <v>CUSTO HORÁRIO</v>
          </cell>
        </row>
        <row r="263">
          <cell r="D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</row>
        <row r="264">
          <cell r="D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</row>
        <row r="265">
          <cell r="D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</row>
        <row r="266">
          <cell r="D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D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</row>
        <row r="268">
          <cell r="F268" t="str">
            <v>CUSTO HORÁRIO DO EQUIPAMENTO - (A)</v>
          </cell>
          <cell r="J268">
            <v>0</v>
          </cell>
        </row>
        <row r="269">
          <cell r="C269" t="str">
            <v>ÍTEM</v>
          </cell>
          <cell r="D269" t="str">
            <v>M Ã O    D E   O B R A</v>
          </cell>
          <cell r="E269" t="str">
            <v>QUANT.</v>
          </cell>
          <cell r="F269" t="str">
            <v>SALÁRIO HORA</v>
          </cell>
          <cell r="J269" t="str">
            <v>CUSTO HORÁRIO</v>
          </cell>
        </row>
        <row r="270">
          <cell r="C270" t="str">
            <v>T604</v>
          </cell>
          <cell r="D270" t="str">
            <v>Pedreiro</v>
          </cell>
          <cell r="E270">
            <v>0.6</v>
          </cell>
          <cell r="F270">
            <v>9.44</v>
          </cell>
          <cell r="G270" t="e">
            <v>#N/A</v>
          </cell>
          <cell r="H270" t="e">
            <v>#N/A</v>
          </cell>
          <cell r="I270" t="e">
            <v>#N/A</v>
          </cell>
          <cell r="J270">
            <v>5.66</v>
          </cell>
        </row>
        <row r="271">
          <cell r="C271" t="str">
            <v>T701</v>
          </cell>
          <cell r="D271" t="str">
            <v>Servente</v>
          </cell>
          <cell r="E271">
            <v>1.2</v>
          </cell>
          <cell r="F271">
            <v>6.99</v>
          </cell>
          <cell r="G271" t="e">
            <v>#N/A</v>
          </cell>
          <cell r="H271" t="e">
            <v>#N/A</v>
          </cell>
          <cell r="I271" t="e">
            <v>#N/A</v>
          </cell>
          <cell r="J271">
            <v>8.3800000000000008</v>
          </cell>
        </row>
        <row r="272">
          <cell r="D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</row>
        <row r="273">
          <cell r="D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</row>
        <row r="274">
          <cell r="D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</row>
        <row r="275">
          <cell r="F275" t="str">
            <v>CUSTO HORÁRIO DE MÃO DE OBRA - (B)</v>
          </cell>
          <cell r="J275">
            <v>14.04</v>
          </cell>
        </row>
        <row r="276">
          <cell r="F276" t="str">
            <v>FERRAMENTAS</v>
          </cell>
          <cell r="H276">
            <v>0.05</v>
          </cell>
          <cell r="J276">
            <v>0.7</v>
          </cell>
        </row>
        <row r="277">
          <cell r="F277" t="str">
            <v>CUSTO HORÁRIO TOTAL - (A + B)</v>
          </cell>
          <cell r="J277">
            <v>14.74</v>
          </cell>
        </row>
        <row r="278">
          <cell r="F278" t="str">
            <v>CUSTO UNITÁRIO DE EXECUÇÃO - (D)</v>
          </cell>
          <cell r="J278">
            <v>14.74</v>
          </cell>
        </row>
        <row r="279">
          <cell r="C279" t="str">
            <v>ÍTEM</v>
          </cell>
          <cell r="D279" t="str">
            <v>M A T E R I A L</v>
          </cell>
          <cell r="E279" t="str">
            <v>UNID</v>
          </cell>
          <cell r="F279" t="str">
            <v>CONSUMO</v>
          </cell>
          <cell r="H279" t="str">
            <v xml:space="preserve"> PREÇO UNITÁRIO</v>
          </cell>
          <cell r="J279" t="str">
            <v>CUSTO UNITÁRIO</v>
          </cell>
        </row>
        <row r="280">
          <cell r="D280">
            <v>0</v>
          </cell>
          <cell r="E280">
            <v>0</v>
          </cell>
          <cell r="H280">
            <v>0</v>
          </cell>
          <cell r="I280">
            <v>0</v>
          </cell>
          <cell r="J280">
            <v>0</v>
          </cell>
        </row>
        <row r="281">
          <cell r="D281">
            <v>0</v>
          </cell>
          <cell r="E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D282">
            <v>0</v>
          </cell>
          <cell r="E282">
            <v>0</v>
          </cell>
          <cell r="H282">
            <v>0</v>
          </cell>
          <cell r="I282">
            <v>0</v>
          </cell>
          <cell r="J282">
            <v>0</v>
          </cell>
        </row>
        <row r="283">
          <cell r="D283">
            <v>0</v>
          </cell>
          <cell r="E283">
            <v>0</v>
          </cell>
          <cell r="H283">
            <v>0</v>
          </cell>
          <cell r="I283">
            <v>0</v>
          </cell>
          <cell r="J283">
            <v>0</v>
          </cell>
        </row>
        <row r="284">
          <cell r="D284">
            <v>0</v>
          </cell>
          <cell r="E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F285" t="str">
            <v>CUSTO TOTAL DE MATERIAL - (E)</v>
          </cell>
          <cell r="J285">
            <v>0</v>
          </cell>
        </row>
        <row r="286">
          <cell r="C286" t="str">
            <v>CODIGO</v>
          </cell>
          <cell r="D286" t="str">
            <v>ATIVIDADES AUXILIARES</v>
          </cell>
          <cell r="E286" t="str">
            <v>UNID</v>
          </cell>
          <cell r="F286" t="str">
            <v>QUANTIDADE</v>
          </cell>
          <cell r="H286" t="str">
            <v xml:space="preserve"> PREÇO UNITÁRIO</v>
          </cell>
          <cell r="J286" t="str">
            <v>CUSTO UNITÁRIO</v>
          </cell>
        </row>
        <row r="287">
          <cell r="C287" t="str">
            <v>1 A 01 512 60</v>
          </cell>
          <cell r="D287" t="str">
            <v>Concreto ciclópico fck=12 MPa AC/BC/PC</v>
          </cell>
          <cell r="E287" t="str">
            <v>m³</v>
          </cell>
          <cell r="F287">
            <v>0.8</v>
          </cell>
          <cell r="H287" t="e">
            <v>#N/A</v>
          </cell>
          <cell r="J287" t="e">
            <v>#N/A</v>
          </cell>
        </row>
        <row r="288">
          <cell r="C288" t="str">
            <v>1 A 01 580 02</v>
          </cell>
          <cell r="D288" t="str">
            <v>Fornecimento, preparo e colocação formas aço CA 50</v>
          </cell>
          <cell r="E288" t="str">
            <v>kg</v>
          </cell>
          <cell r="F288">
            <v>4.91</v>
          </cell>
          <cell r="H288">
            <v>5.72</v>
          </cell>
          <cell r="J288">
            <v>28.08</v>
          </cell>
        </row>
        <row r="289">
          <cell r="D289">
            <v>0</v>
          </cell>
          <cell r="E289">
            <v>0</v>
          </cell>
          <cell r="H289">
            <v>0</v>
          </cell>
          <cell r="J289">
            <v>0</v>
          </cell>
        </row>
        <row r="290">
          <cell r="D290">
            <v>0</v>
          </cell>
          <cell r="E290">
            <v>0</v>
          </cell>
          <cell r="H290">
            <v>0</v>
          </cell>
          <cell r="J290">
            <v>0</v>
          </cell>
        </row>
        <row r="291">
          <cell r="D291">
            <v>0</v>
          </cell>
          <cell r="E291">
            <v>0</v>
          </cell>
          <cell r="H291">
            <v>0</v>
          </cell>
          <cell r="J291">
            <v>0</v>
          </cell>
        </row>
        <row r="292">
          <cell r="C292" t="str">
            <v>OBSERVAÇÕES:</v>
          </cell>
          <cell r="F292" t="str">
            <v>CUSTO ATIVIDADES AUXILIARES - (F)</v>
          </cell>
          <cell r="J292" t="e">
            <v>#N/A</v>
          </cell>
        </row>
        <row r="293">
          <cell r="F293" t="str">
            <v>CUSTO UNITÁRIO DIRETO TOTAL</v>
          </cell>
          <cell r="J293" t="e">
            <v>#N/A</v>
          </cell>
        </row>
        <row r="294">
          <cell r="F294" t="str">
            <v xml:space="preserve">BONIFICAÇÃO </v>
          </cell>
          <cell r="H294">
            <v>0</v>
          </cell>
          <cell r="J294" t="e">
            <v>#N/A</v>
          </cell>
        </row>
        <row r="295">
          <cell r="F295" t="str">
            <v>PREÇO UNITÁRIO  TOTAL</v>
          </cell>
          <cell r="J295" t="e">
            <v>#N/A</v>
          </cell>
        </row>
        <row r="301">
          <cell r="A301" t="str">
            <v>1 A 00 961 00</v>
          </cell>
          <cell r="C301" t="str">
            <v>SERVIÇO:</v>
          </cell>
          <cell r="D301" t="str">
            <v>Peças de Desgaste do Britador 30m3/h</v>
          </cell>
          <cell r="F301" t="str">
            <v>PRODUÇÃO DA EQUIPE - (C):</v>
          </cell>
          <cell r="J301">
            <v>1</v>
          </cell>
          <cell r="K301" t="str">
            <v>CJH</v>
          </cell>
          <cell r="M301">
            <v>60.95</v>
          </cell>
        </row>
        <row r="302">
          <cell r="F302" t="str">
            <v>UNITÁRIO</v>
          </cell>
          <cell r="H302" t="str">
            <v>C. OPERACIONAL</v>
          </cell>
        </row>
        <row r="303">
          <cell r="C303" t="str">
            <v>ÍTEM</v>
          </cell>
          <cell r="D303" t="str">
            <v>E Q U I P A M E N T O</v>
          </cell>
          <cell r="E303" t="str">
            <v>QUANT.</v>
          </cell>
          <cell r="F303" t="str">
            <v>PROD</v>
          </cell>
          <cell r="G303" t="str">
            <v>IMPROD</v>
          </cell>
          <cell r="H303" t="str">
            <v>PROD</v>
          </cell>
          <cell r="I303" t="str">
            <v>IMPROD</v>
          </cell>
          <cell r="J303" t="str">
            <v>CUSTO HORÁRIO</v>
          </cell>
        </row>
        <row r="304">
          <cell r="D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D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D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</row>
        <row r="307">
          <cell r="D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</row>
        <row r="308">
          <cell r="D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</row>
        <row r="309">
          <cell r="D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</row>
        <row r="310">
          <cell r="D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</row>
        <row r="311">
          <cell r="F311" t="str">
            <v>CUSTO HORÁRIO DO EQUIPAMENTO - (A)</v>
          </cell>
          <cell r="J311">
            <v>0</v>
          </cell>
        </row>
        <row r="312">
          <cell r="C312" t="str">
            <v>ÍTEM</v>
          </cell>
          <cell r="D312" t="str">
            <v>M Ã O    D E   O B R A</v>
          </cell>
          <cell r="E312" t="str">
            <v>QUANT.</v>
          </cell>
          <cell r="F312" t="str">
            <v>SALÁRIO HORA</v>
          </cell>
          <cell r="J312" t="str">
            <v>CUSTO HORÁRIO</v>
          </cell>
        </row>
        <row r="313">
          <cell r="D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</row>
        <row r="314">
          <cell r="D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</row>
        <row r="315">
          <cell r="D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</row>
        <row r="316">
          <cell r="D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</row>
        <row r="317">
          <cell r="D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</row>
        <row r="318">
          <cell r="F318" t="str">
            <v>CUSTO HORÁRIO DE MÃO DE OBRA - (B)</v>
          </cell>
          <cell r="J318">
            <v>0</v>
          </cell>
        </row>
        <row r="319">
          <cell r="F319" t="str">
            <v>FERRAMENTAS</v>
          </cell>
          <cell r="H319">
            <v>0.2051</v>
          </cell>
          <cell r="J319">
            <v>0</v>
          </cell>
        </row>
        <row r="320">
          <cell r="F320" t="str">
            <v>CUSTO HORÁRIO TOTAL - (A + B)</v>
          </cell>
          <cell r="J320">
            <v>0</v>
          </cell>
        </row>
        <row r="321">
          <cell r="F321" t="str">
            <v>CUSTO UNITÁRIO DE EXECUÇÃO - (D)</v>
          </cell>
          <cell r="J321">
            <v>0</v>
          </cell>
        </row>
        <row r="322">
          <cell r="C322" t="str">
            <v>ÍTEM</v>
          </cell>
          <cell r="D322" t="str">
            <v>M A T E R I A L</v>
          </cell>
          <cell r="E322" t="str">
            <v>UNID</v>
          </cell>
          <cell r="F322" t="str">
            <v>CONSUMO</v>
          </cell>
          <cell r="H322" t="str">
            <v xml:space="preserve"> PREÇO UNITÁRIO</v>
          </cell>
          <cell r="J322" t="str">
            <v>CUSTO UNITÁRIO</v>
          </cell>
        </row>
        <row r="323">
          <cell r="C323" t="str">
            <v>AM09</v>
          </cell>
          <cell r="D323" t="str">
            <v>Mandíbula móvel p/ britador 6240C</v>
          </cell>
          <cell r="E323" t="str">
            <v>u/h</v>
          </cell>
          <cell r="F323">
            <v>1</v>
          </cell>
          <cell r="H323">
            <v>15.42</v>
          </cell>
          <cell r="J323">
            <v>15.42</v>
          </cell>
        </row>
        <row r="324">
          <cell r="C324" t="str">
            <v>AM10</v>
          </cell>
          <cell r="D324" t="str">
            <v>Mandíbula fixa p/ britador 6240C</v>
          </cell>
          <cell r="E324" t="str">
            <v>u/h</v>
          </cell>
          <cell r="F324">
            <v>1</v>
          </cell>
          <cell r="H324">
            <v>28.2</v>
          </cell>
          <cell r="J324">
            <v>28.2</v>
          </cell>
        </row>
        <row r="325">
          <cell r="C325" t="str">
            <v>AM11</v>
          </cell>
          <cell r="D325" t="str">
            <v>Revestimento móvel p/ britador 60TS</v>
          </cell>
          <cell r="E325" t="str">
            <v>u/h</v>
          </cell>
          <cell r="F325">
            <v>1</v>
          </cell>
          <cell r="H325">
            <v>7.61</v>
          </cell>
          <cell r="J325">
            <v>7.61</v>
          </cell>
        </row>
        <row r="326">
          <cell r="C326" t="str">
            <v>AM12</v>
          </cell>
          <cell r="D326" t="str">
            <v>Revestimento fixo p/ britador 60TS</v>
          </cell>
          <cell r="E326" t="str">
            <v>u/h</v>
          </cell>
          <cell r="F326">
            <v>1</v>
          </cell>
          <cell r="H326">
            <v>9.7200000000000006</v>
          </cell>
          <cell r="J326">
            <v>9.7200000000000006</v>
          </cell>
        </row>
        <row r="327">
          <cell r="D327">
            <v>0</v>
          </cell>
          <cell r="E327">
            <v>0</v>
          </cell>
          <cell r="H327">
            <v>0</v>
          </cell>
          <cell r="J327">
            <v>0</v>
          </cell>
        </row>
        <row r="328">
          <cell r="F328" t="str">
            <v>CUSTO TOTAL DE MATERIAL - (E)</v>
          </cell>
          <cell r="J328">
            <v>60.95</v>
          </cell>
        </row>
        <row r="329">
          <cell r="C329" t="str">
            <v>CODIGO</v>
          </cell>
          <cell r="D329" t="str">
            <v>ATIVIDADES AUXILIARES</v>
          </cell>
          <cell r="E329" t="str">
            <v>UNID</v>
          </cell>
          <cell r="F329" t="str">
            <v>QUANTIDADE</v>
          </cell>
          <cell r="H329" t="str">
            <v xml:space="preserve"> PREÇO UNITÁRIO</v>
          </cell>
          <cell r="J329" t="str">
            <v>CUSTO UNITÁRIO</v>
          </cell>
        </row>
        <row r="330">
          <cell r="D330">
            <v>0</v>
          </cell>
          <cell r="E330">
            <v>0</v>
          </cell>
          <cell r="H330">
            <v>0</v>
          </cell>
          <cell r="J330">
            <v>0</v>
          </cell>
        </row>
        <row r="331">
          <cell r="D331">
            <v>0</v>
          </cell>
          <cell r="E331">
            <v>0</v>
          </cell>
          <cell r="H331">
            <v>0</v>
          </cell>
          <cell r="J331">
            <v>0</v>
          </cell>
        </row>
        <row r="332">
          <cell r="D332">
            <v>0</v>
          </cell>
          <cell r="E332">
            <v>0</v>
          </cell>
          <cell r="H332">
            <v>0</v>
          </cell>
          <cell r="J332">
            <v>0</v>
          </cell>
        </row>
        <row r="333">
          <cell r="D333">
            <v>0</v>
          </cell>
          <cell r="E333">
            <v>0</v>
          </cell>
          <cell r="H333">
            <v>0</v>
          </cell>
          <cell r="J333">
            <v>0</v>
          </cell>
        </row>
        <row r="334">
          <cell r="D334">
            <v>0</v>
          </cell>
          <cell r="E334">
            <v>0</v>
          </cell>
          <cell r="H334">
            <v>0</v>
          </cell>
          <cell r="J334">
            <v>0</v>
          </cell>
        </row>
        <row r="335">
          <cell r="C335" t="str">
            <v>OBSERVAÇÕES:</v>
          </cell>
          <cell r="F335" t="str">
            <v>CUSTO ATIVIDADES AUXILIARES - (F)</v>
          </cell>
          <cell r="J335">
            <v>0</v>
          </cell>
        </row>
        <row r="336">
          <cell r="F336" t="str">
            <v>CUSTO UNITÁRIO DIRETO TOTAL</v>
          </cell>
          <cell r="J336">
            <v>60.95</v>
          </cell>
        </row>
        <row r="337">
          <cell r="F337" t="str">
            <v xml:space="preserve">BONIFICAÇÃO </v>
          </cell>
          <cell r="H337">
            <v>0</v>
          </cell>
          <cell r="J337">
            <v>0</v>
          </cell>
        </row>
        <row r="338">
          <cell r="F338" t="str">
            <v>PREÇO UNITÁRIO  TOTAL</v>
          </cell>
          <cell r="J338">
            <v>60.95</v>
          </cell>
        </row>
        <row r="342">
          <cell r="A342" t="str">
            <v>1 A 00 963 00</v>
          </cell>
          <cell r="C342" t="str">
            <v>SERVIÇO:</v>
          </cell>
          <cell r="D342" t="str">
            <v>Peças de Desgaste do Britador 80m3/h</v>
          </cell>
          <cell r="F342" t="str">
            <v>PRODUÇÃO DA EQUIPE - (C):</v>
          </cell>
          <cell r="J342">
            <v>1</v>
          </cell>
          <cell r="K342" t="str">
            <v>cjh</v>
          </cell>
          <cell r="M342">
            <v>148.97</v>
          </cell>
        </row>
        <row r="343">
          <cell r="F343" t="str">
            <v>UNITÁRIO</v>
          </cell>
          <cell r="H343" t="str">
            <v>C. OPERACIONAL</v>
          </cell>
        </row>
        <row r="344">
          <cell r="C344" t="str">
            <v>ÍTEM</v>
          </cell>
          <cell r="D344" t="str">
            <v>E Q U I P A M E N T O</v>
          </cell>
          <cell r="E344" t="str">
            <v>QUANT.</v>
          </cell>
          <cell r="F344" t="str">
            <v>PROD</v>
          </cell>
          <cell r="G344" t="str">
            <v>IMPROD</v>
          </cell>
          <cell r="H344" t="str">
            <v>PROD</v>
          </cell>
          <cell r="I344" t="str">
            <v>IMPROD</v>
          </cell>
          <cell r="J344" t="str">
            <v>CUSTO HORÁRIO</v>
          </cell>
        </row>
        <row r="345">
          <cell r="D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</row>
        <row r="346">
          <cell r="D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D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</row>
        <row r="348">
          <cell r="D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</row>
        <row r="349">
          <cell r="D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</row>
        <row r="350">
          <cell r="F350" t="str">
            <v>CUSTO HORÁRIO DO EQUIPAMENTO - (A)</v>
          </cell>
          <cell r="J350">
            <v>0</v>
          </cell>
        </row>
        <row r="351">
          <cell r="C351" t="str">
            <v>ÍTEM</v>
          </cell>
          <cell r="D351" t="str">
            <v>M Ã O    D E   O B R A</v>
          </cell>
          <cell r="E351" t="str">
            <v>QUANT.</v>
          </cell>
          <cell r="F351" t="str">
            <v>SALÁRIO HORA</v>
          </cell>
          <cell r="J351" t="str">
            <v>CUSTO HORÁRIO</v>
          </cell>
        </row>
        <row r="352">
          <cell r="D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</row>
        <row r="353"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</row>
        <row r="354">
          <cell r="D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</row>
        <row r="355">
          <cell r="D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</row>
        <row r="356">
          <cell r="D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</row>
        <row r="357">
          <cell r="F357" t="str">
            <v>CUSTO HORÁRIO DE MÃO DE OBRA - (B)</v>
          </cell>
          <cell r="J357">
            <v>0</v>
          </cell>
        </row>
        <row r="358">
          <cell r="F358" t="str">
            <v>FERRAMENTAS</v>
          </cell>
          <cell r="H358">
            <v>0.05</v>
          </cell>
          <cell r="J358">
            <v>0</v>
          </cell>
        </row>
        <row r="359">
          <cell r="F359" t="str">
            <v>CUSTO HORÁRIO TOTAL - (A + B)</v>
          </cell>
          <cell r="J359">
            <v>0</v>
          </cell>
        </row>
        <row r="360">
          <cell r="F360" t="str">
            <v>CUSTO UNITÁRIO DE EXECUÇÃO - (D)</v>
          </cell>
          <cell r="J360">
            <v>0</v>
          </cell>
        </row>
        <row r="361">
          <cell r="C361" t="str">
            <v>ÍTEM</v>
          </cell>
          <cell r="D361" t="str">
            <v>M A T E R I A L</v>
          </cell>
          <cell r="E361" t="str">
            <v>UNID</v>
          </cell>
          <cell r="F361" t="str">
            <v>CONSUMO</v>
          </cell>
          <cell r="H361" t="str">
            <v xml:space="preserve"> PREÇO UNITÁRIO</v>
          </cell>
          <cell r="J361" t="str">
            <v>CUSTO UNITÁRIO</v>
          </cell>
        </row>
        <row r="362">
          <cell r="C362" t="str">
            <v>AM25</v>
          </cell>
          <cell r="D362" t="str">
            <v>Mandíbula móvel para britador 80x50</v>
          </cell>
          <cell r="E362" t="str">
            <v>u/h</v>
          </cell>
          <cell r="F362">
            <v>1</v>
          </cell>
          <cell r="H362">
            <v>27.04</v>
          </cell>
          <cell r="I362">
            <v>0</v>
          </cell>
          <cell r="J362">
            <v>27.04</v>
          </cell>
        </row>
        <row r="363">
          <cell r="C363" t="str">
            <v>AM26</v>
          </cell>
          <cell r="D363" t="str">
            <v>Mandíbula fixa para britador 80x50</v>
          </cell>
          <cell r="E363" t="str">
            <v>u/h</v>
          </cell>
          <cell r="F363">
            <v>1</v>
          </cell>
          <cell r="H363">
            <v>15.56</v>
          </cell>
          <cell r="I363">
            <v>0</v>
          </cell>
          <cell r="J363">
            <v>15.56</v>
          </cell>
        </row>
        <row r="364">
          <cell r="C364" t="str">
            <v>AM27</v>
          </cell>
          <cell r="D364" t="str">
            <v>Revestimento móvel p/ britador 90TS</v>
          </cell>
          <cell r="E364" t="str">
            <v>u/h</v>
          </cell>
          <cell r="F364">
            <v>1</v>
          </cell>
          <cell r="H364">
            <v>12.93</v>
          </cell>
          <cell r="I364">
            <v>0</v>
          </cell>
          <cell r="J364">
            <v>12.93</v>
          </cell>
        </row>
        <row r="365">
          <cell r="C365" t="str">
            <v>AM28</v>
          </cell>
          <cell r="D365" t="str">
            <v>Revestimento fixo p/ britador 90TS</v>
          </cell>
          <cell r="E365" t="str">
            <v>u/h</v>
          </cell>
          <cell r="F365">
            <v>1</v>
          </cell>
          <cell r="H365">
            <v>24.38</v>
          </cell>
          <cell r="I365">
            <v>0</v>
          </cell>
          <cell r="J365">
            <v>24.38</v>
          </cell>
        </row>
        <row r="366">
          <cell r="C366" t="str">
            <v>AM29</v>
          </cell>
          <cell r="D366" t="str">
            <v>Revestimento móvel p/ britador 90TF</v>
          </cell>
          <cell r="E366" t="str">
            <v>u/h</v>
          </cell>
          <cell r="F366">
            <v>1</v>
          </cell>
          <cell r="H366">
            <v>44.68</v>
          </cell>
          <cell r="I366">
            <v>0</v>
          </cell>
          <cell r="J366">
            <v>44.68</v>
          </cell>
        </row>
        <row r="367">
          <cell r="C367" t="str">
            <v>AM30</v>
          </cell>
          <cell r="D367" t="str">
            <v>Revestimento fixo p/ britador 90TF</v>
          </cell>
          <cell r="E367" t="str">
            <v>u/h</v>
          </cell>
          <cell r="F367">
            <v>1</v>
          </cell>
          <cell r="H367">
            <v>24.38</v>
          </cell>
          <cell r="I367">
            <v>0</v>
          </cell>
          <cell r="J367">
            <v>24.38</v>
          </cell>
        </row>
        <row r="368">
          <cell r="F368" t="str">
            <v>CUSTO TOTAL DE MATERIAL - (E)</v>
          </cell>
          <cell r="J368">
            <v>148.97</v>
          </cell>
        </row>
        <row r="369">
          <cell r="C369" t="str">
            <v>CODIGO</v>
          </cell>
          <cell r="D369" t="str">
            <v>ATIVIDADES AUXILIARES</v>
          </cell>
          <cell r="E369" t="str">
            <v>UNID</v>
          </cell>
          <cell r="F369" t="str">
            <v>QUANTIDADE</v>
          </cell>
          <cell r="H369" t="str">
            <v xml:space="preserve"> PREÇO UNITÁRIO</v>
          </cell>
          <cell r="J369" t="str">
            <v>CUSTO UNITÁRIO</v>
          </cell>
        </row>
        <row r="370">
          <cell r="D370">
            <v>0</v>
          </cell>
          <cell r="E370">
            <v>0</v>
          </cell>
          <cell r="H370">
            <v>0</v>
          </cell>
          <cell r="J370">
            <v>0</v>
          </cell>
        </row>
        <row r="371">
          <cell r="D371">
            <v>0</v>
          </cell>
          <cell r="E371">
            <v>0</v>
          </cell>
          <cell r="H371">
            <v>0</v>
          </cell>
          <cell r="J371">
            <v>0</v>
          </cell>
        </row>
        <row r="372">
          <cell r="D372">
            <v>0</v>
          </cell>
          <cell r="E372">
            <v>0</v>
          </cell>
          <cell r="H372">
            <v>0</v>
          </cell>
          <cell r="J372">
            <v>0</v>
          </cell>
        </row>
        <row r="373">
          <cell r="D373">
            <v>0</v>
          </cell>
          <cell r="E373">
            <v>0</v>
          </cell>
          <cell r="H373">
            <v>0</v>
          </cell>
          <cell r="J373">
            <v>0</v>
          </cell>
        </row>
        <row r="374">
          <cell r="D374">
            <v>0</v>
          </cell>
          <cell r="E374">
            <v>0</v>
          </cell>
          <cell r="H374">
            <v>0</v>
          </cell>
          <cell r="J374">
            <v>0</v>
          </cell>
        </row>
        <row r="375">
          <cell r="C375" t="str">
            <v>OBSERVAÇÕES:</v>
          </cell>
          <cell r="F375" t="str">
            <v>CUSTO ATIVIDADES AUXILIARES - (F)</v>
          </cell>
          <cell r="J375">
            <v>0</v>
          </cell>
        </row>
        <row r="376">
          <cell r="F376" t="str">
            <v>CUSTO UNITÁRIO DIRETO TOTAL</v>
          </cell>
          <cell r="J376">
            <v>148.97</v>
          </cell>
        </row>
        <row r="377">
          <cell r="F377" t="str">
            <v xml:space="preserve">BONIFICAÇÃO </v>
          </cell>
          <cell r="H377">
            <v>0</v>
          </cell>
          <cell r="J377">
            <v>0</v>
          </cell>
        </row>
        <row r="378">
          <cell r="F378" t="str">
            <v>PREÇO UNITÁRIO  TOTAL</v>
          </cell>
          <cell r="J378">
            <v>148.97</v>
          </cell>
        </row>
        <row r="382">
          <cell r="A382" t="str">
            <v>1 A 00 964 00</v>
          </cell>
          <cell r="C382" t="str">
            <v>SERVIÇO:</v>
          </cell>
          <cell r="D382" t="str">
            <v>Peças de desgaste britador produção de rachão</v>
          </cell>
          <cell r="F382" t="str">
            <v>PRODUÇÃO DA EQUIPE - (C):</v>
          </cell>
          <cell r="J382">
            <v>1</v>
          </cell>
          <cell r="K382" t="str">
            <v>cjh</v>
          </cell>
          <cell r="M382">
            <v>42.6</v>
          </cell>
        </row>
        <row r="383">
          <cell r="F383" t="str">
            <v>UNITÁRIO</v>
          </cell>
          <cell r="H383" t="str">
            <v>C. OPERACIONAL</v>
          </cell>
        </row>
        <row r="384">
          <cell r="C384" t="str">
            <v>ÍTEM</v>
          </cell>
          <cell r="D384" t="str">
            <v>E Q U I P A M E N T O</v>
          </cell>
          <cell r="E384" t="str">
            <v>QUANT.</v>
          </cell>
          <cell r="F384" t="str">
            <v>PROD</v>
          </cell>
          <cell r="G384" t="str">
            <v>IMPROD</v>
          </cell>
          <cell r="H384" t="str">
            <v>PROD</v>
          </cell>
          <cell r="I384" t="str">
            <v>IMPROD</v>
          </cell>
          <cell r="J384" t="str">
            <v>CUSTO HORÁRIO</v>
          </cell>
        </row>
        <row r="385">
          <cell r="D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D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D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</row>
        <row r="388">
          <cell r="D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</row>
        <row r="389">
          <cell r="D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</row>
        <row r="390">
          <cell r="F390" t="str">
            <v>CUSTO HORÁRIO DO EQUIPAMENTO - (A)</v>
          </cell>
          <cell r="J390">
            <v>0</v>
          </cell>
        </row>
        <row r="391">
          <cell r="C391" t="str">
            <v>ÍTEM</v>
          </cell>
          <cell r="D391" t="str">
            <v>M Ã O    D E   O B R A</v>
          </cell>
          <cell r="E391" t="str">
            <v>QUANT.</v>
          </cell>
          <cell r="F391" t="str">
            <v>SALÁRIO HORA</v>
          </cell>
          <cell r="J391" t="str">
            <v>CUSTO HORÁRIO</v>
          </cell>
        </row>
        <row r="392"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D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</row>
        <row r="394">
          <cell r="D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</row>
        <row r="395"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D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</row>
        <row r="397">
          <cell r="F397" t="str">
            <v>CUSTO HORÁRIO DE MÃO DE OBRA - (B)</v>
          </cell>
          <cell r="J397">
            <v>0</v>
          </cell>
        </row>
        <row r="398">
          <cell r="F398" t="str">
            <v>FERRAMENTAS</v>
          </cell>
          <cell r="H398">
            <v>0.05</v>
          </cell>
          <cell r="J398">
            <v>0</v>
          </cell>
        </row>
        <row r="399">
          <cell r="F399" t="str">
            <v>CUSTO HORÁRIO TOTAL - (A + B)</v>
          </cell>
          <cell r="J399">
            <v>0</v>
          </cell>
        </row>
        <row r="400">
          <cell r="F400" t="str">
            <v>CUSTO UNITÁRIO DE EXECUÇÃO - (D)</v>
          </cell>
          <cell r="J400">
            <v>0</v>
          </cell>
        </row>
        <row r="401">
          <cell r="C401" t="str">
            <v>ÍTEM</v>
          </cell>
          <cell r="D401" t="str">
            <v>M A T E R I A L</v>
          </cell>
          <cell r="E401" t="str">
            <v>UNID</v>
          </cell>
          <cell r="F401" t="str">
            <v>CONSUMO</v>
          </cell>
          <cell r="H401" t="str">
            <v xml:space="preserve"> PREÇO UNITÁRIO</v>
          </cell>
          <cell r="J401" t="str">
            <v>CUSTO UNITÁRIO</v>
          </cell>
        </row>
        <row r="402">
          <cell r="C402" t="str">
            <v>AM25</v>
          </cell>
          <cell r="D402" t="str">
            <v>Mandíbula móvel para britador 80x50</v>
          </cell>
          <cell r="E402" t="str">
            <v>u/h</v>
          </cell>
          <cell r="F402">
            <v>1</v>
          </cell>
          <cell r="H402">
            <v>27.04</v>
          </cell>
          <cell r="I402">
            <v>0</v>
          </cell>
          <cell r="J402">
            <v>27.04</v>
          </cell>
        </row>
        <row r="403">
          <cell r="C403" t="str">
            <v>AM26</v>
          </cell>
          <cell r="D403" t="str">
            <v>Mandíbula fixa para britador 80x50</v>
          </cell>
          <cell r="E403" t="str">
            <v>u/h</v>
          </cell>
          <cell r="F403">
            <v>1</v>
          </cell>
          <cell r="H403">
            <v>15.56</v>
          </cell>
          <cell r="I403">
            <v>0</v>
          </cell>
          <cell r="J403">
            <v>15.56</v>
          </cell>
        </row>
        <row r="404">
          <cell r="D404">
            <v>0</v>
          </cell>
          <cell r="E404">
            <v>0</v>
          </cell>
          <cell r="H404">
            <v>0</v>
          </cell>
          <cell r="I404">
            <v>0</v>
          </cell>
          <cell r="J404">
            <v>0</v>
          </cell>
        </row>
        <row r="405">
          <cell r="D405">
            <v>0</v>
          </cell>
          <cell r="E405">
            <v>0</v>
          </cell>
          <cell r="H405">
            <v>0</v>
          </cell>
          <cell r="I405">
            <v>0</v>
          </cell>
          <cell r="J405">
            <v>0</v>
          </cell>
        </row>
        <row r="406">
          <cell r="D406">
            <v>0</v>
          </cell>
          <cell r="E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D407">
            <v>0</v>
          </cell>
          <cell r="E407">
            <v>0</v>
          </cell>
          <cell r="H407">
            <v>0</v>
          </cell>
          <cell r="I407">
            <v>0</v>
          </cell>
          <cell r="J407">
            <v>0</v>
          </cell>
        </row>
        <row r="408">
          <cell r="F408" t="str">
            <v>CUSTO TOTAL DE MATERIAL - (E)</v>
          </cell>
          <cell r="J408">
            <v>42.6</v>
          </cell>
        </row>
        <row r="409">
          <cell r="C409" t="str">
            <v>CODIGO</v>
          </cell>
          <cell r="D409" t="str">
            <v>ATIVIDADES AUXILIARES</v>
          </cell>
          <cell r="E409" t="str">
            <v>UNID</v>
          </cell>
          <cell r="F409" t="str">
            <v>QUANTIDADE</v>
          </cell>
          <cell r="H409" t="str">
            <v xml:space="preserve"> PREÇO UNITÁRIO</v>
          </cell>
          <cell r="J409" t="str">
            <v>CUSTO UNITÁRIO</v>
          </cell>
        </row>
        <row r="410">
          <cell r="D410">
            <v>0</v>
          </cell>
          <cell r="E410">
            <v>0</v>
          </cell>
          <cell r="H410">
            <v>0</v>
          </cell>
          <cell r="J410">
            <v>0</v>
          </cell>
        </row>
        <row r="411">
          <cell r="D411">
            <v>0</v>
          </cell>
          <cell r="E411">
            <v>0</v>
          </cell>
          <cell r="H411">
            <v>0</v>
          </cell>
          <cell r="J411">
            <v>0</v>
          </cell>
        </row>
        <row r="412">
          <cell r="D412">
            <v>0</v>
          </cell>
          <cell r="E412">
            <v>0</v>
          </cell>
          <cell r="H412">
            <v>0</v>
          </cell>
          <cell r="J412">
            <v>0</v>
          </cell>
        </row>
        <row r="413">
          <cell r="D413">
            <v>0</v>
          </cell>
          <cell r="E413">
            <v>0</v>
          </cell>
          <cell r="H413">
            <v>0</v>
          </cell>
          <cell r="J413">
            <v>0</v>
          </cell>
        </row>
        <row r="414">
          <cell r="D414">
            <v>0</v>
          </cell>
          <cell r="E414">
            <v>0</v>
          </cell>
          <cell r="H414">
            <v>0</v>
          </cell>
          <cell r="J414">
            <v>0</v>
          </cell>
        </row>
        <row r="415">
          <cell r="C415" t="str">
            <v>OBSERVAÇÕES:</v>
          </cell>
          <cell r="F415" t="str">
            <v>CUSTO ATIVIDADES AUXILIARES - (F)</v>
          </cell>
          <cell r="J415">
            <v>0</v>
          </cell>
        </row>
        <row r="416">
          <cell r="F416" t="str">
            <v>CUSTO UNITÁRIO DIRETO TOTAL</v>
          </cell>
          <cell r="J416">
            <v>42.6</v>
          </cell>
        </row>
        <row r="417">
          <cell r="F417" t="str">
            <v xml:space="preserve">BONIFICAÇÃO </v>
          </cell>
          <cell r="H417">
            <v>0</v>
          </cell>
          <cell r="J417">
            <v>0</v>
          </cell>
        </row>
        <row r="418">
          <cell r="F418" t="str">
            <v>PREÇO UNITÁRIO  TOTAL</v>
          </cell>
          <cell r="J418">
            <v>42.6</v>
          </cell>
        </row>
        <row r="422">
          <cell r="A422" t="str">
            <v>1 A 01 100 01</v>
          </cell>
          <cell r="C422" t="str">
            <v>SERVIÇO:</v>
          </cell>
          <cell r="D422" t="str">
            <v>Limpeza camada vegetal em jazida com expurgo lateral (construção e restauração)</v>
          </cell>
          <cell r="F422" t="str">
            <v>PRODUÇÃO DA EQUIPE - (C):</v>
          </cell>
          <cell r="J422">
            <v>571</v>
          </cell>
          <cell r="K422" t="str">
            <v>m²</v>
          </cell>
          <cell r="M422">
            <v>0.39</v>
          </cell>
        </row>
        <row r="423">
          <cell r="F423" t="str">
            <v>UNITÁRIO</v>
          </cell>
          <cell r="H423" t="str">
            <v>C. OPERACIONAL</v>
          </cell>
        </row>
        <row r="424">
          <cell r="C424" t="str">
            <v>ÍTEM</v>
          </cell>
          <cell r="D424" t="str">
            <v>E Q U I P A M E N T O</v>
          </cell>
          <cell r="E424" t="str">
            <v>QUANT.</v>
          </cell>
          <cell r="F424" t="str">
            <v>PROD</v>
          </cell>
          <cell r="G424" t="str">
            <v>IMPROD</v>
          </cell>
          <cell r="H424" t="str">
            <v>PROD</v>
          </cell>
          <cell r="I424" t="str">
            <v>IMPROD</v>
          </cell>
          <cell r="J424" t="str">
            <v>CUSTO HORÁRIO</v>
          </cell>
        </row>
        <row r="425">
          <cell r="C425" t="str">
            <v>E002</v>
          </cell>
          <cell r="D425" t="str">
            <v>Trator de Esteiras : Caterpillar : D6M - com lâmina</v>
          </cell>
          <cell r="E425">
            <v>1</v>
          </cell>
          <cell r="F425">
            <v>1</v>
          </cell>
          <cell r="G425">
            <v>0</v>
          </cell>
          <cell r="H425">
            <v>200.57</v>
          </cell>
          <cell r="I425">
            <v>22.39</v>
          </cell>
          <cell r="J425">
            <v>200.57</v>
          </cell>
        </row>
        <row r="426">
          <cell r="D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</row>
        <row r="427">
          <cell r="D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</row>
        <row r="428">
          <cell r="D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</row>
        <row r="429">
          <cell r="D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D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</row>
        <row r="431">
          <cell r="D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</row>
        <row r="432">
          <cell r="F432" t="str">
            <v>CUSTO HORÁRIO DO EQUIPAMENTO - (A)</v>
          </cell>
          <cell r="J432">
            <v>200.57</v>
          </cell>
        </row>
        <row r="433">
          <cell r="C433" t="str">
            <v>ÍTEM</v>
          </cell>
          <cell r="D433" t="str">
            <v>M Ã O    D E   O B R A</v>
          </cell>
          <cell r="E433" t="str">
            <v>QUANT.</v>
          </cell>
          <cell r="F433" t="str">
            <v>SALÁRIO HORA</v>
          </cell>
          <cell r="J433" t="str">
            <v>CUSTO HORÁRIO</v>
          </cell>
        </row>
        <row r="434">
          <cell r="C434" t="str">
            <v>T501</v>
          </cell>
          <cell r="D434" t="str">
            <v>Encarregado de turma</v>
          </cell>
          <cell r="E434">
            <v>0.3</v>
          </cell>
          <cell r="F434">
            <v>21.11</v>
          </cell>
          <cell r="G434" t="e">
            <v>#N/A</v>
          </cell>
          <cell r="H434" t="e">
            <v>#N/A</v>
          </cell>
          <cell r="I434" t="e">
            <v>#N/A</v>
          </cell>
          <cell r="J434">
            <v>6.33</v>
          </cell>
        </row>
        <row r="435">
          <cell r="C435" t="str">
            <v>T701</v>
          </cell>
          <cell r="D435" t="str">
            <v>Servente</v>
          </cell>
          <cell r="E435">
            <v>2</v>
          </cell>
          <cell r="F435">
            <v>6.99</v>
          </cell>
          <cell r="G435" t="e">
            <v>#N/A</v>
          </cell>
          <cell r="H435" t="e">
            <v>#N/A</v>
          </cell>
          <cell r="I435" t="e">
            <v>#N/A</v>
          </cell>
          <cell r="J435">
            <v>13.98</v>
          </cell>
        </row>
        <row r="436">
          <cell r="D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</row>
        <row r="437"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D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</row>
        <row r="439">
          <cell r="F439" t="str">
            <v>CUSTO HORÁRIO DE MÃO DE OBRA - (B)</v>
          </cell>
          <cell r="J439">
            <v>20.309999999999999</v>
          </cell>
        </row>
        <row r="440">
          <cell r="F440" t="str">
            <v>FERRAMENTAS</v>
          </cell>
          <cell r="H440">
            <v>0.2051</v>
          </cell>
          <cell r="J440">
            <v>4.16</v>
          </cell>
        </row>
        <row r="441">
          <cell r="F441" t="str">
            <v>CUSTO HORÁRIO TOTAL - (A + B)</v>
          </cell>
          <cell r="J441">
            <v>225.04</v>
          </cell>
        </row>
        <row r="442">
          <cell r="F442" t="str">
            <v>CUSTO UNITÁRIO DE EXECUÇÃO - (D)</v>
          </cell>
          <cell r="J442">
            <v>0.39</v>
          </cell>
        </row>
        <row r="443">
          <cell r="C443" t="str">
            <v>ÍTEM</v>
          </cell>
          <cell r="D443" t="str">
            <v>M A T E R I A L</v>
          </cell>
          <cell r="E443" t="str">
            <v>UNID</v>
          </cell>
          <cell r="F443" t="str">
            <v>CONSUMO</v>
          </cell>
          <cell r="H443" t="str">
            <v xml:space="preserve"> PREÇO UNITÁRIO</v>
          </cell>
          <cell r="J443" t="str">
            <v>CUSTO UNITÁRIO</v>
          </cell>
        </row>
        <row r="444">
          <cell r="D444">
            <v>0</v>
          </cell>
          <cell r="E444">
            <v>0</v>
          </cell>
          <cell r="J444">
            <v>0</v>
          </cell>
        </row>
        <row r="445">
          <cell r="D445">
            <v>0</v>
          </cell>
          <cell r="J445">
            <v>0</v>
          </cell>
        </row>
        <row r="446">
          <cell r="D446">
            <v>0</v>
          </cell>
          <cell r="E446">
            <v>0</v>
          </cell>
          <cell r="J446">
            <v>0</v>
          </cell>
        </row>
        <row r="447">
          <cell r="D447">
            <v>0</v>
          </cell>
          <cell r="E447">
            <v>0</v>
          </cell>
          <cell r="J447">
            <v>0</v>
          </cell>
        </row>
        <row r="448">
          <cell r="D448">
            <v>0</v>
          </cell>
          <cell r="E448">
            <v>0</v>
          </cell>
          <cell r="J448">
            <v>0</v>
          </cell>
        </row>
        <row r="449">
          <cell r="F449" t="str">
            <v>CUSTO TOTAL DE MATERIAL - (E)</v>
          </cell>
          <cell r="J449">
            <v>0</v>
          </cell>
        </row>
        <row r="450">
          <cell r="C450" t="str">
            <v>CODIGO</v>
          </cell>
          <cell r="D450" t="str">
            <v>ATIVIDADES AUXILIARES</v>
          </cell>
          <cell r="E450" t="str">
            <v>UNID</v>
          </cell>
          <cell r="F450" t="str">
            <v>QUANTIDADE</v>
          </cell>
          <cell r="H450" t="str">
            <v xml:space="preserve"> PREÇO UNITÁRIO</v>
          </cell>
          <cell r="J450" t="str">
            <v>CUSTO UNITÁRIO</v>
          </cell>
        </row>
        <row r="451">
          <cell r="D451">
            <v>0</v>
          </cell>
          <cell r="E451">
            <v>0</v>
          </cell>
          <cell r="H451">
            <v>0</v>
          </cell>
          <cell r="J451">
            <v>0</v>
          </cell>
        </row>
        <row r="452">
          <cell r="D452">
            <v>0</v>
          </cell>
          <cell r="E452">
            <v>0</v>
          </cell>
          <cell r="H452">
            <v>0</v>
          </cell>
          <cell r="J452">
            <v>0</v>
          </cell>
        </row>
        <row r="453">
          <cell r="D453">
            <v>0</v>
          </cell>
          <cell r="E453">
            <v>0</v>
          </cell>
          <cell r="H453">
            <v>0</v>
          </cell>
          <cell r="J453">
            <v>0</v>
          </cell>
        </row>
        <row r="454">
          <cell r="D454">
            <v>0</v>
          </cell>
          <cell r="E454">
            <v>0</v>
          </cell>
          <cell r="H454">
            <v>0</v>
          </cell>
          <cell r="J454">
            <v>0</v>
          </cell>
        </row>
        <row r="455">
          <cell r="D455">
            <v>0</v>
          </cell>
          <cell r="E455">
            <v>0</v>
          </cell>
          <cell r="H455">
            <v>0</v>
          </cell>
          <cell r="J455">
            <v>0</v>
          </cell>
        </row>
        <row r="456">
          <cell r="C456" t="str">
            <v>OBSERVAÇÕES:</v>
          </cell>
          <cell r="F456" t="str">
            <v>CUSTO ATIVIDADES AUXILIARES - (F)</v>
          </cell>
          <cell r="J456">
            <v>0</v>
          </cell>
        </row>
        <row r="457">
          <cell r="F457" t="str">
            <v>CUSTO UNITÁRIO DIRETO TOTAL</v>
          </cell>
          <cell r="J457">
            <v>0.39</v>
          </cell>
        </row>
        <row r="458">
          <cell r="F458" t="str">
            <v xml:space="preserve">BONIFICAÇÃO </v>
          </cell>
          <cell r="H458">
            <v>0</v>
          </cell>
          <cell r="J458">
            <v>0</v>
          </cell>
        </row>
        <row r="459">
          <cell r="F459" t="str">
            <v>PREÇO UNITÁRIO  TOTAL</v>
          </cell>
          <cell r="J459">
            <v>0.39</v>
          </cell>
        </row>
        <row r="463">
          <cell r="A463" t="str">
            <v>1 A 01 100 02</v>
          </cell>
          <cell r="C463" t="str">
            <v>SERVIÇO:</v>
          </cell>
          <cell r="D463" t="str">
            <v>Limpeza de camada vegetal em jazida (conservação)</v>
          </cell>
          <cell r="F463" t="str">
            <v>PRODUÇÃO DA EQUIPE - (C):</v>
          </cell>
          <cell r="J463">
            <v>173</v>
          </cell>
          <cell r="K463" t="str">
            <v>m²</v>
          </cell>
          <cell r="M463">
            <v>0.77</v>
          </cell>
        </row>
        <row r="464">
          <cell r="F464" t="str">
            <v>UNITÁRIO</v>
          </cell>
          <cell r="H464" t="str">
            <v>C. OPERACIONAL</v>
          </cell>
        </row>
        <row r="465">
          <cell r="C465" t="str">
            <v>ÍTEM</v>
          </cell>
          <cell r="D465" t="str">
            <v>E Q U I P A M E N T O</v>
          </cell>
          <cell r="E465" t="str">
            <v>QUANT.</v>
          </cell>
          <cell r="F465" t="str">
            <v>PROD</v>
          </cell>
          <cell r="G465" t="str">
            <v>IMPROD</v>
          </cell>
          <cell r="H465" t="str">
            <v>PROD</v>
          </cell>
          <cell r="I465" t="str">
            <v>IMPROD</v>
          </cell>
          <cell r="J465" t="str">
            <v>CUSTO HORÁRIO</v>
          </cell>
        </row>
        <row r="466">
          <cell r="C466" t="str">
            <v>E001</v>
          </cell>
          <cell r="D466" t="str">
            <v>Trator de Esteiras : New Holland : 7D - com lâmina</v>
          </cell>
          <cell r="E466">
            <v>1</v>
          </cell>
          <cell r="F466">
            <v>1</v>
          </cell>
          <cell r="G466">
            <v>0</v>
          </cell>
          <cell r="H466">
            <v>110.01</v>
          </cell>
          <cell r="I466">
            <v>19.440000000000001</v>
          </cell>
          <cell r="J466">
            <v>110.01</v>
          </cell>
        </row>
        <row r="467">
          <cell r="D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</row>
        <row r="468">
          <cell r="D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D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D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</row>
        <row r="471">
          <cell r="D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</row>
        <row r="472">
          <cell r="D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</row>
        <row r="473">
          <cell r="F473" t="str">
            <v>CUSTO HORÁRIO DO EQUIPAMENTO - (A)</v>
          </cell>
          <cell r="J473">
            <v>110.01</v>
          </cell>
        </row>
        <row r="474">
          <cell r="C474" t="str">
            <v>ÍTEM</v>
          </cell>
          <cell r="D474" t="str">
            <v>M Ã O    D E   O B R A</v>
          </cell>
          <cell r="E474" t="str">
            <v>QUANT.</v>
          </cell>
          <cell r="F474" t="str">
            <v>SALÁRIO HORA</v>
          </cell>
          <cell r="J474" t="str">
            <v>CUSTO HORÁRIO</v>
          </cell>
        </row>
        <row r="475">
          <cell r="C475" t="str">
            <v>T501</v>
          </cell>
          <cell r="D475" t="str">
            <v>Encarregado de turma</v>
          </cell>
          <cell r="E475">
            <v>0.3</v>
          </cell>
          <cell r="F475">
            <v>21.11</v>
          </cell>
          <cell r="G475" t="e">
            <v>#N/A</v>
          </cell>
          <cell r="H475" t="e">
            <v>#N/A</v>
          </cell>
          <cell r="I475" t="e">
            <v>#N/A</v>
          </cell>
          <cell r="J475">
            <v>6.33</v>
          </cell>
        </row>
        <row r="476">
          <cell r="C476" t="str">
            <v>T701</v>
          </cell>
          <cell r="D476" t="str">
            <v>Servente</v>
          </cell>
          <cell r="E476">
            <v>2</v>
          </cell>
          <cell r="F476">
            <v>6.99</v>
          </cell>
          <cell r="G476" t="e">
            <v>#N/A</v>
          </cell>
          <cell r="H476" t="e">
            <v>#N/A</v>
          </cell>
          <cell r="I476" t="e">
            <v>#N/A</v>
          </cell>
          <cell r="J476">
            <v>13.98</v>
          </cell>
        </row>
        <row r="477">
          <cell r="D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</row>
        <row r="478"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D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</row>
        <row r="480">
          <cell r="F480" t="str">
            <v>CUSTO HORÁRIO DE MÃO DE OBRA - (B)</v>
          </cell>
          <cell r="J480">
            <v>20.309999999999999</v>
          </cell>
        </row>
        <row r="481">
          <cell r="F481" t="str">
            <v>FERRAMENTAS</v>
          </cell>
          <cell r="H481">
            <v>0.2051</v>
          </cell>
          <cell r="J481">
            <v>4.16</v>
          </cell>
        </row>
        <row r="482">
          <cell r="F482" t="str">
            <v>CUSTO HORÁRIO TOTAL - (A + B)</v>
          </cell>
          <cell r="J482">
            <v>134.47999999999999</v>
          </cell>
        </row>
        <row r="483">
          <cell r="F483" t="str">
            <v>CUSTO UNITÁRIO DE EXECUÇÃO - (D)</v>
          </cell>
          <cell r="J483">
            <v>0.77</v>
          </cell>
        </row>
        <row r="484">
          <cell r="C484" t="str">
            <v>ÍTEM</v>
          </cell>
          <cell r="D484" t="str">
            <v>M A T E R I A L</v>
          </cell>
          <cell r="E484" t="str">
            <v>UNID</v>
          </cell>
          <cell r="F484" t="str">
            <v>CONSUMO</v>
          </cell>
          <cell r="H484" t="str">
            <v xml:space="preserve"> PREÇO UNITÁRIO</v>
          </cell>
          <cell r="J484" t="str">
            <v>CUSTO UNITÁRIO</v>
          </cell>
        </row>
        <row r="485">
          <cell r="D485">
            <v>0</v>
          </cell>
          <cell r="E485">
            <v>0</v>
          </cell>
          <cell r="J485">
            <v>0</v>
          </cell>
        </row>
        <row r="486">
          <cell r="D486">
            <v>0</v>
          </cell>
          <cell r="J486">
            <v>0</v>
          </cell>
        </row>
        <row r="487">
          <cell r="D487">
            <v>0</v>
          </cell>
          <cell r="E487">
            <v>0</v>
          </cell>
          <cell r="J487">
            <v>0</v>
          </cell>
        </row>
        <row r="488">
          <cell r="D488">
            <v>0</v>
          </cell>
          <cell r="E488">
            <v>0</v>
          </cell>
          <cell r="J488">
            <v>0</v>
          </cell>
        </row>
        <row r="489">
          <cell r="D489">
            <v>0</v>
          </cell>
          <cell r="E489">
            <v>0</v>
          </cell>
          <cell r="J489">
            <v>0</v>
          </cell>
        </row>
        <row r="490">
          <cell r="F490" t="str">
            <v>CUSTO TOTAL DE MATERIAL - (E)</v>
          </cell>
          <cell r="J490">
            <v>0</v>
          </cell>
        </row>
        <row r="491">
          <cell r="C491" t="str">
            <v>CODIGO</v>
          </cell>
          <cell r="D491" t="str">
            <v>ATIVIDADES AUXILIARES</v>
          </cell>
          <cell r="E491" t="str">
            <v>UNID</v>
          </cell>
          <cell r="F491" t="str">
            <v>QUANTIDADE</v>
          </cell>
          <cell r="H491" t="str">
            <v xml:space="preserve"> PREÇO UNITÁRIO</v>
          </cell>
          <cell r="J491" t="str">
            <v>CUSTO UNITÁRIO</v>
          </cell>
        </row>
        <row r="492">
          <cell r="D492">
            <v>0</v>
          </cell>
          <cell r="E492">
            <v>0</v>
          </cell>
          <cell r="H492">
            <v>0</v>
          </cell>
          <cell r="J492">
            <v>0</v>
          </cell>
        </row>
        <row r="493">
          <cell r="D493">
            <v>0</v>
          </cell>
          <cell r="E493">
            <v>0</v>
          </cell>
          <cell r="H493">
            <v>0</v>
          </cell>
          <cell r="J493">
            <v>0</v>
          </cell>
        </row>
        <row r="494">
          <cell r="D494">
            <v>0</v>
          </cell>
          <cell r="E494">
            <v>0</v>
          </cell>
          <cell r="H494">
            <v>0</v>
          </cell>
          <cell r="J494">
            <v>0</v>
          </cell>
        </row>
        <row r="495">
          <cell r="D495">
            <v>0</v>
          </cell>
          <cell r="E495">
            <v>0</v>
          </cell>
          <cell r="H495">
            <v>0</v>
          </cell>
          <cell r="J495">
            <v>0</v>
          </cell>
        </row>
        <row r="496">
          <cell r="D496">
            <v>0</v>
          </cell>
          <cell r="E496">
            <v>0</v>
          </cell>
          <cell r="H496">
            <v>0</v>
          </cell>
          <cell r="J496">
            <v>0</v>
          </cell>
        </row>
        <row r="497">
          <cell r="C497" t="str">
            <v>OBSERVAÇÕES:</v>
          </cell>
          <cell r="F497" t="str">
            <v>CUSTO ATIVIDADES AUXILIARES - (F)</v>
          </cell>
          <cell r="J497">
            <v>0</v>
          </cell>
        </row>
        <row r="498">
          <cell r="F498" t="str">
            <v>CUSTO UNITÁRIO DIRETO TOTAL</v>
          </cell>
          <cell r="J498">
            <v>0.77</v>
          </cell>
        </row>
        <row r="499">
          <cell r="F499" t="str">
            <v xml:space="preserve">BONIFICAÇÃO </v>
          </cell>
          <cell r="H499">
            <v>0</v>
          </cell>
          <cell r="J499">
            <v>0</v>
          </cell>
        </row>
        <row r="500">
          <cell r="F500" t="str">
            <v>PREÇO UNITÁRIO  TOTAL</v>
          </cell>
          <cell r="J500">
            <v>0.77</v>
          </cell>
        </row>
        <row r="504">
          <cell r="A504" t="str">
            <v>1 A 01 105 01</v>
          </cell>
          <cell r="C504" t="str">
            <v>SERVIÇO:</v>
          </cell>
          <cell r="D504" t="str">
            <v>Expurgo de jazida (construção e restauração)</v>
          </cell>
          <cell r="F504" t="str">
            <v>PRODUÇÃO DA EQUIPE - (C):</v>
          </cell>
          <cell r="J504">
            <v>106</v>
          </cell>
          <cell r="K504" t="str">
            <v>m³</v>
          </cell>
          <cell r="M504">
            <v>2.12</v>
          </cell>
        </row>
        <row r="505">
          <cell r="F505" t="str">
            <v>UNITÁRIO</v>
          </cell>
          <cell r="H505" t="str">
            <v>C. OPERACIONAL</v>
          </cell>
        </row>
        <row r="506">
          <cell r="C506" t="str">
            <v>ÍTEM</v>
          </cell>
          <cell r="D506" t="str">
            <v>E Q U I P A M E N T O</v>
          </cell>
          <cell r="E506" t="str">
            <v>QUANT.</v>
          </cell>
          <cell r="F506" t="str">
            <v>PROD</v>
          </cell>
          <cell r="G506" t="str">
            <v>IMPROD</v>
          </cell>
          <cell r="H506" t="str">
            <v>PROD</v>
          </cell>
          <cell r="I506" t="str">
            <v>IMPROD</v>
          </cell>
          <cell r="J506" t="str">
            <v>CUSTO HORÁRIO</v>
          </cell>
        </row>
        <row r="507">
          <cell r="C507" t="str">
            <v>E002</v>
          </cell>
          <cell r="D507" t="str">
            <v>Trator de Esteiras : Caterpillar : D6M - com lâmina</v>
          </cell>
          <cell r="E507">
            <v>1</v>
          </cell>
          <cell r="F507">
            <v>1</v>
          </cell>
          <cell r="G507">
            <v>0</v>
          </cell>
          <cell r="H507">
            <v>200.57</v>
          </cell>
          <cell r="I507">
            <v>22.39</v>
          </cell>
          <cell r="J507">
            <v>200.57</v>
          </cell>
        </row>
        <row r="508">
          <cell r="D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</row>
        <row r="509">
          <cell r="D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</row>
        <row r="510">
          <cell r="D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</row>
        <row r="511">
          <cell r="D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D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</row>
        <row r="513">
          <cell r="D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</row>
        <row r="514">
          <cell r="F514" t="str">
            <v>CUSTO HORÁRIO DO EQUIPAMENTO - (A)</v>
          </cell>
          <cell r="J514">
            <v>200.57</v>
          </cell>
        </row>
        <row r="515">
          <cell r="C515" t="str">
            <v>ÍTEM</v>
          </cell>
          <cell r="D515" t="str">
            <v>M Ã O    D E   O B R A</v>
          </cell>
          <cell r="E515" t="str">
            <v>QUANT.</v>
          </cell>
          <cell r="F515" t="str">
            <v>SALÁRIO HORA</v>
          </cell>
          <cell r="J515" t="str">
            <v>CUSTO HORÁRIO</v>
          </cell>
        </row>
        <row r="516">
          <cell r="C516" t="str">
            <v>T501</v>
          </cell>
          <cell r="D516" t="str">
            <v>Encarregado de turma</v>
          </cell>
          <cell r="E516">
            <v>0.3</v>
          </cell>
          <cell r="F516">
            <v>21.11</v>
          </cell>
          <cell r="G516" t="e">
            <v>#N/A</v>
          </cell>
          <cell r="H516" t="e">
            <v>#N/A</v>
          </cell>
          <cell r="I516" t="e">
            <v>#N/A</v>
          </cell>
          <cell r="J516">
            <v>6.33</v>
          </cell>
        </row>
        <row r="517">
          <cell r="C517" t="str">
            <v>T701</v>
          </cell>
          <cell r="D517" t="str">
            <v>Servente</v>
          </cell>
          <cell r="E517">
            <v>2</v>
          </cell>
          <cell r="F517">
            <v>6.99</v>
          </cell>
          <cell r="G517" t="e">
            <v>#N/A</v>
          </cell>
          <cell r="H517" t="e">
            <v>#N/A</v>
          </cell>
          <cell r="I517" t="e">
            <v>#N/A</v>
          </cell>
          <cell r="J517">
            <v>13.98</v>
          </cell>
        </row>
        <row r="518"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D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</row>
        <row r="520"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F521" t="str">
            <v>CUSTO HORÁRIO DE MÃO DE OBRA - (B)</v>
          </cell>
          <cell r="J521">
            <v>20.309999999999999</v>
          </cell>
        </row>
        <row r="522">
          <cell r="F522" t="str">
            <v>FERRAMENTAS</v>
          </cell>
          <cell r="H522">
            <v>0.2051</v>
          </cell>
          <cell r="J522">
            <v>4.16</v>
          </cell>
        </row>
        <row r="523">
          <cell r="F523" t="str">
            <v>CUSTO HORÁRIO TOTAL - (A + B)</v>
          </cell>
          <cell r="J523">
            <v>225.04</v>
          </cell>
        </row>
        <row r="524">
          <cell r="F524" t="str">
            <v>CUSTO UNITÁRIO DE EXECUÇÃO - (D)</v>
          </cell>
          <cell r="J524">
            <v>2.12</v>
          </cell>
        </row>
        <row r="525">
          <cell r="C525" t="str">
            <v>ÍTEM</v>
          </cell>
          <cell r="D525" t="str">
            <v>M A T E R I A L</v>
          </cell>
          <cell r="E525" t="str">
            <v>UNID</v>
          </cell>
          <cell r="F525" t="str">
            <v>CONSUMO</v>
          </cell>
          <cell r="H525" t="str">
            <v xml:space="preserve"> PREÇO UNITÁRIO</v>
          </cell>
          <cell r="J525" t="str">
            <v>CUSTO UNITÁRIO</v>
          </cell>
        </row>
        <row r="526">
          <cell r="D526">
            <v>0</v>
          </cell>
          <cell r="E526">
            <v>0</v>
          </cell>
          <cell r="J526">
            <v>0</v>
          </cell>
        </row>
        <row r="527">
          <cell r="D527">
            <v>0</v>
          </cell>
          <cell r="J527">
            <v>0</v>
          </cell>
        </row>
        <row r="528">
          <cell r="D528">
            <v>0</v>
          </cell>
          <cell r="E528">
            <v>0</v>
          </cell>
          <cell r="J528">
            <v>0</v>
          </cell>
        </row>
        <row r="529">
          <cell r="D529">
            <v>0</v>
          </cell>
          <cell r="E529">
            <v>0</v>
          </cell>
          <cell r="J529">
            <v>0</v>
          </cell>
        </row>
        <row r="530">
          <cell r="D530">
            <v>0</v>
          </cell>
          <cell r="E530">
            <v>0</v>
          </cell>
          <cell r="J530">
            <v>0</v>
          </cell>
        </row>
        <row r="531">
          <cell r="F531" t="str">
            <v>CUSTO TOTAL DE MATERIAL - (E)</v>
          </cell>
          <cell r="J531">
            <v>0</v>
          </cell>
        </row>
        <row r="532">
          <cell r="C532" t="str">
            <v>CODIGO</v>
          </cell>
          <cell r="D532" t="str">
            <v>ATIVIDADES AUXILIARES</v>
          </cell>
          <cell r="E532" t="str">
            <v>UNID</v>
          </cell>
          <cell r="F532" t="str">
            <v>QUANTIDADE</v>
          </cell>
          <cell r="H532" t="str">
            <v xml:space="preserve"> PREÇO UNITÁRIO</v>
          </cell>
          <cell r="J532" t="str">
            <v>CUSTO UNITÁRIO</v>
          </cell>
        </row>
        <row r="533">
          <cell r="D533">
            <v>0</v>
          </cell>
          <cell r="E533">
            <v>0</v>
          </cell>
          <cell r="H533">
            <v>0</v>
          </cell>
          <cell r="J533">
            <v>0</v>
          </cell>
        </row>
        <row r="534">
          <cell r="D534">
            <v>0</v>
          </cell>
          <cell r="E534">
            <v>0</v>
          </cell>
          <cell r="H534">
            <v>0</v>
          </cell>
          <cell r="J534">
            <v>0</v>
          </cell>
        </row>
        <row r="535">
          <cell r="D535">
            <v>0</v>
          </cell>
          <cell r="E535">
            <v>0</v>
          </cell>
          <cell r="H535">
            <v>0</v>
          </cell>
          <cell r="J535">
            <v>0</v>
          </cell>
        </row>
        <row r="536">
          <cell r="D536">
            <v>0</v>
          </cell>
          <cell r="E536">
            <v>0</v>
          </cell>
          <cell r="H536">
            <v>0</v>
          </cell>
          <cell r="J536">
            <v>0</v>
          </cell>
        </row>
        <row r="537">
          <cell r="D537">
            <v>0</v>
          </cell>
          <cell r="E537">
            <v>0</v>
          </cell>
          <cell r="H537">
            <v>0</v>
          </cell>
          <cell r="J537">
            <v>0</v>
          </cell>
        </row>
        <row r="538">
          <cell r="C538" t="str">
            <v>OBSERVAÇÕES:</v>
          </cell>
          <cell r="F538" t="str">
            <v>CUSTO ATIVIDADES AUXILIARES - (F)</v>
          </cell>
          <cell r="J538">
            <v>0</v>
          </cell>
        </row>
        <row r="539">
          <cell r="F539" t="str">
            <v>CUSTO UNITÁRIO DIRETO TOTAL</v>
          </cell>
          <cell r="J539">
            <v>2.12</v>
          </cell>
        </row>
        <row r="540">
          <cell r="F540" t="str">
            <v xml:space="preserve">BONIFICAÇÃO </v>
          </cell>
          <cell r="H540">
            <v>0</v>
          </cell>
          <cell r="J540">
            <v>0</v>
          </cell>
        </row>
        <row r="541">
          <cell r="F541" t="str">
            <v>PREÇO UNITÁRIO  TOTAL</v>
          </cell>
          <cell r="J541">
            <v>2.12</v>
          </cell>
        </row>
        <row r="545">
          <cell r="A545" t="str">
            <v>1 A 01 105 02</v>
          </cell>
          <cell r="C545" t="str">
            <v>SERVIÇO:</v>
          </cell>
          <cell r="D545" t="str">
            <v>Expurgo de jazida (conservação)</v>
          </cell>
          <cell r="F545" t="str">
            <v>PRODUÇÃO DA EQUIPE - (C):</v>
          </cell>
          <cell r="J545">
            <v>32</v>
          </cell>
          <cell r="K545" t="str">
            <v>m³</v>
          </cell>
          <cell r="M545">
            <v>4.2</v>
          </cell>
        </row>
        <row r="546">
          <cell r="F546" t="str">
            <v>UNITÁRIO</v>
          </cell>
          <cell r="H546" t="str">
            <v>C. OPERACIONAL</v>
          </cell>
        </row>
        <row r="547">
          <cell r="C547" t="str">
            <v>ÍTEM</v>
          </cell>
          <cell r="D547" t="str">
            <v>E Q U I P A M E N T O</v>
          </cell>
          <cell r="E547" t="str">
            <v>QUANT.</v>
          </cell>
          <cell r="F547" t="str">
            <v>PROD</v>
          </cell>
          <cell r="G547" t="str">
            <v>IMPROD</v>
          </cell>
          <cell r="H547" t="str">
            <v>PROD</v>
          </cell>
          <cell r="I547" t="str">
            <v>IMPROD</v>
          </cell>
          <cell r="J547" t="str">
            <v>CUSTO HORÁRIO</v>
          </cell>
        </row>
        <row r="548">
          <cell r="C548" t="str">
            <v>E001</v>
          </cell>
          <cell r="D548" t="str">
            <v>Trator de Esteiras : New Holland : 7D - com lâmina</v>
          </cell>
          <cell r="E548">
            <v>1</v>
          </cell>
          <cell r="F548">
            <v>1</v>
          </cell>
          <cell r="G548">
            <v>0</v>
          </cell>
          <cell r="H548">
            <v>110.01</v>
          </cell>
          <cell r="I548">
            <v>19.440000000000001</v>
          </cell>
          <cell r="J548">
            <v>110.01</v>
          </cell>
        </row>
        <row r="549">
          <cell r="D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</row>
        <row r="550">
          <cell r="D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</row>
        <row r="551">
          <cell r="D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D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</row>
        <row r="553">
          <cell r="D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</row>
        <row r="554">
          <cell r="D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F555" t="str">
            <v>CUSTO HORÁRIO DO EQUIPAMENTO - (A)</v>
          </cell>
          <cell r="J555">
            <v>110.01</v>
          </cell>
        </row>
        <row r="556">
          <cell r="C556" t="str">
            <v>ÍTEM</v>
          </cell>
          <cell r="D556" t="str">
            <v>M Ã O    D E   O B R A</v>
          </cell>
          <cell r="E556" t="str">
            <v>QUANT.</v>
          </cell>
          <cell r="F556" t="str">
            <v>SALÁRIO HORA</v>
          </cell>
          <cell r="J556" t="str">
            <v>CUSTO HORÁRIO</v>
          </cell>
        </row>
        <row r="557">
          <cell r="C557" t="str">
            <v>T501</v>
          </cell>
          <cell r="D557" t="str">
            <v>Encarregado de turma</v>
          </cell>
          <cell r="E557">
            <v>0.3</v>
          </cell>
          <cell r="F557">
            <v>21.11</v>
          </cell>
          <cell r="G557" t="e">
            <v>#N/A</v>
          </cell>
          <cell r="H557" t="e">
            <v>#N/A</v>
          </cell>
          <cell r="I557" t="e">
            <v>#N/A</v>
          </cell>
          <cell r="J557">
            <v>6.33</v>
          </cell>
        </row>
        <row r="558">
          <cell r="C558" t="str">
            <v>T701</v>
          </cell>
          <cell r="D558" t="str">
            <v>Servente</v>
          </cell>
          <cell r="E558">
            <v>2</v>
          </cell>
          <cell r="F558">
            <v>6.99</v>
          </cell>
          <cell r="G558" t="e">
            <v>#N/A</v>
          </cell>
          <cell r="H558" t="e">
            <v>#N/A</v>
          </cell>
          <cell r="I558" t="e">
            <v>#N/A</v>
          </cell>
          <cell r="J558">
            <v>13.98</v>
          </cell>
        </row>
        <row r="559">
          <cell r="D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</row>
        <row r="560"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D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</row>
        <row r="562">
          <cell r="F562" t="str">
            <v>CUSTO HORÁRIO DE MÃO DE OBRA - (B)</v>
          </cell>
          <cell r="J562">
            <v>20.309999999999999</v>
          </cell>
        </row>
        <row r="563">
          <cell r="F563" t="str">
            <v>FERRAMENTAS</v>
          </cell>
          <cell r="H563">
            <v>0.2051</v>
          </cell>
          <cell r="J563">
            <v>4.16</v>
          </cell>
        </row>
        <row r="564">
          <cell r="F564" t="str">
            <v>CUSTO HORÁRIO TOTAL - (A + B)</v>
          </cell>
          <cell r="J564">
            <v>134.47999999999999</v>
          </cell>
        </row>
        <row r="565">
          <cell r="F565" t="str">
            <v>CUSTO UNITÁRIO DE EXECUÇÃO - (D)</v>
          </cell>
          <cell r="J565">
            <v>4.2</v>
          </cell>
        </row>
        <row r="566">
          <cell r="C566" t="str">
            <v>ÍTEM</v>
          </cell>
          <cell r="D566" t="str">
            <v>M A T E R I A L</v>
          </cell>
          <cell r="E566" t="str">
            <v>UNID</v>
          </cell>
          <cell r="F566" t="str">
            <v>CONSUMO</v>
          </cell>
          <cell r="H566" t="str">
            <v xml:space="preserve"> PREÇO UNITÁRIO</v>
          </cell>
          <cell r="J566" t="str">
            <v>CUSTO UNITÁRIO</v>
          </cell>
        </row>
        <row r="567">
          <cell r="D567">
            <v>0</v>
          </cell>
          <cell r="E567">
            <v>0</v>
          </cell>
          <cell r="J567">
            <v>0</v>
          </cell>
        </row>
        <row r="568">
          <cell r="D568">
            <v>0</v>
          </cell>
          <cell r="J568">
            <v>0</v>
          </cell>
        </row>
        <row r="569">
          <cell r="D569">
            <v>0</v>
          </cell>
          <cell r="E569">
            <v>0</v>
          </cell>
          <cell r="J569">
            <v>0</v>
          </cell>
        </row>
        <row r="570">
          <cell r="D570">
            <v>0</v>
          </cell>
          <cell r="E570">
            <v>0</v>
          </cell>
          <cell r="J570">
            <v>0</v>
          </cell>
        </row>
        <row r="571">
          <cell r="D571">
            <v>0</v>
          </cell>
          <cell r="E571">
            <v>0</v>
          </cell>
          <cell r="J571">
            <v>0</v>
          </cell>
        </row>
        <row r="572">
          <cell r="F572" t="str">
            <v>CUSTO TOTAL DE MATERIAL - (E)</v>
          </cell>
          <cell r="J572">
            <v>0</v>
          </cell>
        </row>
        <row r="573">
          <cell r="C573" t="str">
            <v>CODIGO</v>
          </cell>
          <cell r="D573" t="str">
            <v>ATIVIDADES AUXILIARES</v>
          </cell>
          <cell r="E573" t="str">
            <v>UNID</v>
          </cell>
          <cell r="F573" t="str">
            <v>QUANTIDADE</v>
          </cell>
          <cell r="H573" t="str">
            <v xml:space="preserve"> PREÇO UNITÁRIO</v>
          </cell>
          <cell r="J573" t="str">
            <v>CUSTO UNITÁRIO</v>
          </cell>
        </row>
        <row r="574">
          <cell r="D574">
            <v>0</v>
          </cell>
          <cell r="E574">
            <v>0</v>
          </cell>
          <cell r="H574">
            <v>0</v>
          </cell>
          <cell r="J574">
            <v>0</v>
          </cell>
        </row>
        <row r="575">
          <cell r="D575">
            <v>0</v>
          </cell>
          <cell r="E575">
            <v>0</v>
          </cell>
          <cell r="H575">
            <v>0</v>
          </cell>
          <cell r="J575">
            <v>0</v>
          </cell>
        </row>
        <row r="576">
          <cell r="D576">
            <v>0</v>
          </cell>
          <cell r="E576">
            <v>0</v>
          </cell>
          <cell r="H576">
            <v>0</v>
          </cell>
          <cell r="J576">
            <v>0</v>
          </cell>
        </row>
        <row r="577">
          <cell r="D577">
            <v>0</v>
          </cell>
          <cell r="E577">
            <v>0</v>
          </cell>
          <cell r="H577">
            <v>0</v>
          </cell>
          <cell r="J577">
            <v>0</v>
          </cell>
        </row>
        <row r="578">
          <cell r="D578">
            <v>0</v>
          </cell>
          <cell r="E578">
            <v>0</v>
          </cell>
          <cell r="H578">
            <v>0</v>
          </cell>
          <cell r="J578">
            <v>0</v>
          </cell>
        </row>
        <row r="579">
          <cell r="C579" t="str">
            <v>OBSERVAÇÕES:</v>
          </cell>
          <cell r="F579" t="str">
            <v>CUSTO ATIVIDADES AUXILIARES - (F)</v>
          </cell>
          <cell r="J579">
            <v>0</v>
          </cell>
        </row>
        <row r="580">
          <cell r="F580" t="str">
            <v>CUSTO UNITÁRIO DIRETO TOTAL</v>
          </cell>
          <cell r="J580">
            <v>4.2</v>
          </cell>
        </row>
        <row r="581">
          <cell r="F581" t="str">
            <v xml:space="preserve">BONIFICAÇÃO </v>
          </cell>
          <cell r="H581">
            <v>0</v>
          </cell>
          <cell r="J581">
            <v>0</v>
          </cell>
        </row>
        <row r="582">
          <cell r="F582" t="str">
            <v>PREÇO UNITÁRIO  TOTAL</v>
          </cell>
          <cell r="J582">
            <v>4.2</v>
          </cell>
        </row>
        <row r="586">
          <cell r="A586" t="str">
            <v>1 A 01 111 01</v>
          </cell>
          <cell r="C586" t="str">
            <v>SERVIÇO:</v>
          </cell>
          <cell r="D586" t="str">
            <v>Escavação e carga material de jazida (conservação)</v>
          </cell>
          <cell r="F586" t="str">
            <v>PRODUÇÃO DA EQUIPE - (C):</v>
          </cell>
          <cell r="J586">
            <v>50</v>
          </cell>
          <cell r="K586" t="str">
            <v>M3</v>
          </cell>
          <cell r="M586">
            <v>377.82</v>
          </cell>
        </row>
        <row r="587">
          <cell r="F587" t="str">
            <v>UNITÁRIO</v>
          </cell>
          <cell r="H587" t="str">
            <v>C. OPERACIONAL</v>
          </cell>
        </row>
        <row r="588">
          <cell r="C588" t="str">
            <v>ÍTEM</v>
          </cell>
          <cell r="D588" t="str">
            <v>E Q U I P A M E N T O</v>
          </cell>
          <cell r="E588" t="str">
            <v>QUANT.</v>
          </cell>
          <cell r="F588" t="str">
            <v>PROD</v>
          </cell>
          <cell r="G588" t="str">
            <v>IMPROD</v>
          </cell>
          <cell r="H588" t="str">
            <v>PROD</v>
          </cell>
          <cell r="I588" t="str">
            <v>IMPROD</v>
          </cell>
          <cell r="J588" t="str">
            <v>CUSTO HORÁRIO</v>
          </cell>
        </row>
        <row r="589">
          <cell r="C589" t="str">
            <v>E002</v>
          </cell>
          <cell r="D589" t="str">
            <v>Trator de Esteiras : Caterpillar : D6M - com lâmina</v>
          </cell>
          <cell r="E589">
            <v>1</v>
          </cell>
          <cell r="F589">
            <v>1</v>
          </cell>
          <cell r="G589">
            <v>0</v>
          </cell>
          <cell r="H589">
            <v>200.57</v>
          </cell>
          <cell r="I589">
            <v>22.39</v>
          </cell>
          <cell r="J589">
            <v>200.57</v>
          </cell>
        </row>
        <row r="590">
          <cell r="C590" t="str">
            <v>E006</v>
          </cell>
          <cell r="D590" t="str">
            <v xml:space="preserve">Motoniveladora : Caterpillar : 120M - </v>
          </cell>
          <cell r="E590">
            <v>1</v>
          </cell>
          <cell r="F590">
            <v>0.24</v>
          </cell>
          <cell r="G590">
            <v>0.76</v>
          </cell>
          <cell r="H590">
            <v>152.81</v>
          </cell>
          <cell r="I590">
            <v>22.39</v>
          </cell>
          <cell r="J590">
            <v>53.69</v>
          </cell>
        </row>
        <row r="591">
          <cell r="C591" t="str">
            <v>E016</v>
          </cell>
          <cell r="D591" t="str">
            <v>Carregadeira de Pneus : Case : W-20 -  1,70 m3</v>
          </cell>
          <cell r="E591">
            <v>1</v>
          </cell>
          <cell r="F591">
            <v>0.56000000000000005</v>
          </cell>
          <cell r="G591">
            <v>0.44</v>
          </cell>
          <cell r="H591">
            <v>112.51</v>
          </cell>
          <cell r="I591">
            <v>22.39</v>
          </cell>
          <cell r="J591">
            <v>72.849999999999994</v>
          </cell>
        </row>
        <row r="592">
          <cell r="D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</row>
        <row r="593">
          <cell r="D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D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</row>
        <row r="595">
          <cell r="D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</row>
        <row r="596">
          <cell r="F596" t="str">
            <v>CUSTO HORÁRIO DO EQUIPAMENTO - (A)</v>
          </cell>
          <cell r="J596">
            <v>327.11</v>
          </cell>
        </row>
        <row r="597">
          <cell r="C597" t="str">
            <v>ÍTEM</v>
          </cell>
          <cell r="D597" t="str">
            <v>M Ã O    D E   O B R A</v>
          </cell>
          <cell r="E597" t="str">
            <v>QUANT.</v>
          </cell>
          <cell r="F597" t="str">
            <v>SALÁRIO HORA</v>
          </cell>
          <cell r="J597" t="str">
            <v>CUSTO HORÁRIO</v>
          </cell>
        </row>
        <row r="598">
          <cell r="C598" t="str">
            <v>T501</v>
          </cell>
          <cell r="D598" t="str">
            <v>Encarregado de turma</v>
          </cell>
          <cell r="E598">
            <v>1</v>
          </cell>
          <cell r="F598">
            <v>21.11</v>
          </cell>
          <cell r="G598" t="e">
            <v>#N/A</v>
          </cell>
          <cell r="H598" t="e">
            <v>#N/A</v>
          </cell>
          <cell r="I598" t="e">
            <v>#N/A</v>
          </cell>
          <cell r="J598">
            <v>21.11</v>
          </cell>
        </row>
        <row r="599">
          <cell r="C599" t="str">
            <v>T701</v>
          </cell>
          <cell r="D599" t="str">
            <v>Servente</v>
          </cell>
          <cell r="E599">
            <v>3</v>
          </cell>
          <cell r="F599">
            <v>6.99</v>
          </cell>
          <cell r="G599" t="e">
            <v>#N/A</v>
          </cell>
          <cell r="H599" t="e">
            <v>#N/A</v>
          </cell>
          <cell r="I599" t="e">
            <v>#N/A</v>
          </cell>
          <cell r="J599">
            <v>20.97</v>
          </cell>
        </row>
        <row r="600">
          <cell r="D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</row>
        <row r="601">
          <cell r="D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</row>
        <row r="602"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</row>
        <row r="603">
          <cell r="F603" t="str">
            <v>CUSTO HORÁRIO DE MÃO DE OBRA - (B)</v>
          </cell>
          <cell r="J603">
            <v>42.08</v>
          </cell>
        </row>
        <row r="604">
          <cell r="F604" t="str">
            <v>FERRAMENTAS</v>
          </cell>
          <cell r="H604">
            <v>0.2051</v>
          </cell>
          <cell r="J604">
            <v>8.6300000000000008</v>
          </cell>
        </row>
        <row r="605">
          <cell r="F605" t="str">
            <v>CUSTO HORÁRIO TOTAL - (A + B)</v>
          </cell>
          <cell r="J605">
            <v>377.82</v>
          </cell>
        </row>
        <row r="606">
          <cell r="F606" t="str">
            <v>CUSTO UNITÁRIO DE EXECUÇÃO - (D)</v>
          </cell>
          <cell r="J606">
            <v>7.55</v>
          </cell>
        </row>
        <row r="607">
          <cell r="C607" t="str">
            <v>ÍTEM</v>
          </cell>
          <cell r="D607" t="str">
            <v>M A T E R I A L</v>
          </cell>
          <cell r="E607" t="str">
            <v>UNID</v>
          </cell>
          <cell r="F607" t="str">
            <v>CONSUMO</v>
          </cell>
          <cell r="H607" t="str">
            <v xml:space="preserve"> PREÇO UNITÁRIO</v>
          </cell>
          <cell r="J607" t="str">
            <v>CUSTO UNITÁRIO</v>
          </cell>
        </row>
        <row r="608">
          <cell r="C608" t="str">
            <v>M980</v>
          </cell>
          <cell r="D608" t="str">
            <v>Indenização de jazida</v>
          </cell>
          <cell r="E608" t="str">
            <v>m3</v>
          </cell>
          <cell r="F608">
            <v>1</v>
          </cell>
          <cell r="H608">
            <v>0.01</v>
          </cell>
          <cell r="J608">
            <v>0.01</v>
          </cell>
        </row>
        <row r="609">
          <cell r="D609">
            <v>0</v>
          </cell>
          <cell r="J609">
            <v>0</v>
          </cell>
        </row>
        <row r="610">
          <cell r="D610">
            <v>0</v>
          </cell>
          <cell r="E610">
            <v>0</v>
          </cell>
          <cell r="J610">
            <v>0</v>
          </cell>
        </row>
        <row r="611">
          <cell r="D611">
            <v>0</v>
          </cell>
          <cell r="E611">
            <v>0</v>
          </cell>
          <cell r="J611">
            <v>0</v>
          </cell>
        </row>
        <row r="612">
          <cell r="D612">
            <v>0</v>
          </cell>
          <cell r="E612">
            <v>0</v>
          </cell>
          <cell r="J612">
            <v>0</v>
          </cell>
        </row>
        <row r="613">
          <cell r="F613" t="str">
            <v>CUSTO TOTAL DE MATERIAL - (E)</v>
          </cell>
          <cell r="J613">
            <v>0.01</v>
          </cell>
        </row>
        <row r="614">
          <cell r="C614" t="str">
            <v>CODIGO</v>
          </cell>
          <cell r="D614" t="str">
            <v>ATIVIDADES AUXILIARES</v>
          </cell>
          <cell r="E614" t="str">
            <v>UNID</v>
          </cell>
          <cell r="F614" t="str">
            <v>QUANTIDADE</v>
          </cell>
          <cell r="H614" t="str">
            <v xml:space="preserve"> PREÇO UNITÁRIO</v>
          </cell>
          <cell r="J614" t="str">
            <v>CUSTO UNITÁRIO</v>
          </cell>
        </row>
        <row r="615">
          <cell r="C615" t="str">
            <v>1 A 01 100 01</v>
          </cell>
          <cell r="D615" t="str">
            <v>Limpeza camada vegetal em jazida com expurgo lateral (construção e restauração)</v>
          </cell>
          <cell r="E615" t="str">
            <v>m²</v>
          </cell>
          <cell r="H615">
            <v>0.39</v>
          </cell>
          <cell r="J615">
            <v>0</v>
          </cell>
        </row>
        <row r="616">
          <cell r="C616" t="str">
            <v>1 A 01 105 01</v>
          </cell>
          <cell r="D616" t="str">
            <v>Expurgo de jazida (construção e restauração)</v>
          </cell>
          <cell r="E616" t="str">
            <v>m³</v>
          </cell>
          <cell r="H616">
            <v>2.12</v>
          </cell>
          <cell r="J616">
            <v>0</v>
          </cell>
        </row>
        <row r="617">
          <cell r="D617">
            <v>0</v>
          </cell>
          <cell r="E617">
            <v>0</v>
          </cell>
          <cell r="H617">
            <v>0</v>
          </cell>
          <cell r="J617">
            <v>0</v>
          </cell>
        </row>
        <row r="618">
          <cell r="D618">
            <v>0</v>
          </cell>
          <cell r="E618">
            <v>0</v>
          </cell>
          <cell r="H618">
            <v>0</v>
          </cell>
          <cell r="J618">
            <v>0</v>
          </cell>
        </row>
        <row r="619">
          <cell r="D619">
            <v>0</v>
          </cell>
          <cell r="E619">
            <v>0</v>
          </cell>
          <cell r="H619">
            <v>0</v>
          </cell>
          <cell r="J619">
            <v>0</v>
          </cell>
        </row>
        <row r="620">
          <cell r="C620" t="str">
            <v>OBSERVAÇÕES:</v>
          </cell>
          <cell r="F620" t="str">
            <v>CUSTO ATIVIDADES AUXILIARES - (F)</v>
          </cell>
          <cell r="J620">
            <v>0</v>
          </cell>
        </row>
        <row r="621">
          <cell r="F621" t="str">
            <v>CUSTO UNITÁRIO DIRETO TOTAL</v>
          </cell>
          <cell r="J621">
            <v>377.82</v>
          </cell>
        </row>
        <row r="622">
          <cell r="F622" t="str">
            <v xml:space="preserve">BONIFICAÇÃO </v>
          </cell>
          <cell r="H622">
            <v>0</v>
          </cell>
          <cell r="J622">
            <v>0</v>
          </cell>
        </row>
        <row r="623">
          <cell r="F623" t="str">
            <v>PREÇO UNITÁRIO  TOTAL</v>
          </cell>
          <cell r="J623">
            <v>377.82</v>
          </cell>
        </row>
        <row r="627">
          <cell r="A627" t="str">
            <v>1 A 01 120 01</v>
          </cell>
          <cell r="C627" t="str">
            <v>SERVIÇO:</v>
          </cell>
          <cell r="D627" t="str">
            <v>Escavação e carga de material de jazida (construção e restauração)</v>
          </cell>
          <cell r="F627" t="str">
            <v>PRODUÇÃO DA EQUIPE - (C):</v>
          </cell>
          <cell r="J627">
            <v>165</v>
          </cell>
          <cell r="K627" t="str">
            <v>m³</v>
          </cell>
          <cell r="M627">
            <v>3.14</v>
          </cell>
        </row>
        <row r="628">
          <cell r="F628" t="str">
            <v>UNITÁRIO</v>
          </cell>
          <cell r="H628" t="str">
            <v>C. OPERACIONAL</v>
          </cell>
        </row>
        <row r="629">
          <cell r="C629" t="str">
            <v>ÍTEM</v>
          </cell>
          <cell r="D629" t="str">
            <v>E Q U I P A M E N T O</v>
          </cell>
          <cell r="E629" t="str">
            <v>QUANT.</v>
          </cell>
          <cell r="F629" t="str">
            <v>PROD</v>
          </cell>
          <cell r="G629" t="str">
            <v>IMPROD</v>
          </cell>
          <cell r="H629" t="str">
            <v>PROD</v>
          </cell>
          <cell r="I629" t="str">
            <v>IMPROD</v>
          </cell>
          <cell r="J629" t="str">
            <v>CUSTO HORÁRIO</v>
          </cell>
        </row>
        <row r="630">
          <cell r="C630" t="str">
            <v>E010</v>
          </cell>
          <cell r="D630" t="str">
            <v>Carregadeira de Pneus : Caterpillar : 950H -  3,3 m3</v>
          </cell>
          <cell r="E630">
            <v>1</v>
          </cell>
          <cell r="F630">
            <v>0.77</v>
          </cell>
          <cell r="G630">
            <v>0.23</v>
          </cell>
          <cell r="H630">
            <v>180.79</v>
          </cell>
          <cell r="I630">
            <v>22.39</v>
          </cell>
          <cell r="J630">
            <v>144.35</v>
          </cell>
        </row>
        <row r="631">
          <cell r="C631" t="str">
            <v>E006</v>
          </cell>
          <cell r="D631" t="str">
            <v xml:space="preserve">Motoniveladora : Caterpillar : 120M - </v>
          </cell>
          <cell r="E631">
            <v>1</v>
          </cell>
          <cell r="F631">
            <v>0.78</v>
          </cell>
          <cell r="G631">
            <v>0.22</v>
          </cell>
          <cell r="H631">
            <v>152.81</v>
          </cell>
          <cell r="I631">
            <v>22.39</v>
          </cell>
          <cell r="J631">
            <v>124.11</v>
          </cell>
        </row>
        <row r="632">
          <cell r="C632" t="str">
            <v>E002</v>
          </cell>
          <cell r="D632" t="str">
            <v>Trator de Esteiras : Caterpillar : D6M - com lâmina</v>
          </cell>
          <cell r="E632">
            <v>1</v>
          </cell>
          <cell r="F632">
            <v>1</v>
          </cell>
          <cell r="G632">
            <v>0</v>
          </cell>
          <cell r="H632">
            <v>200.57</v>
          </cell>
          <cell r="I632">
            <v>22.39</v>
          </cell>
          <cell r="J632">
            <v>200.57</v>
          </cell>
        </row>
        <row r="633">
          <cell r="D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</row>
        <row r="634">
          <cell r="D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D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</row>
        <row r="636">
          <cell r="F636" t="str">
            <v>CUSTO HORÁRIO DO EQUIPAMENTO - (A)</v>
          </cell>
          <cell r="J636">
            <v>469.03</v>
          </cell>
        </row>
        <row r="637">
          <cell r="C637" t="str">
            <v>ÍTEM</v>
          </cell>
          <cell r="D637" t="str">
            <v>M Ã O    D E   O B R A</v>
          </cell>
          <cell r="E637" t="str">
            <v>QUANT.</v>
          </cell>
          <cell r="F637" t="str">
            <v>SALÁRIO HORA</v>
          </cell>
          <cell r="J637" t="str">
            <v>CUSTO HORÁRIO</v>
          </cell>
        </row>
        <row r="638">
          <cell r="C638" t="str">
            <v>T501</v>
          </cell>
          <cell r="D638" t="str">
            <v>Encarregado de turma</v>
          </cell>
          <cell r="E638">
            <v>1</v>
          </cell>
          <cell r="F638">
            <v>21.11</v>
          </cell>
          <cell r="G638" t="e">
            <v>#N/A</v>
          </cell>
          <cell r="H638" t="e">
            <v>#N/A</v>
          </cell>
          <cell r="I638" t="e">
            <v>#N/A</v>
          </cell>
          <cell r="J638">
            <v>21.11</v>
          </cell>
        </row>
        <row r="639">
          <cell r="C639" t="str">
            <v>T701</v>
          </cell>
          <cell r="D639" t="str">
            <v>Servente</v>
          </cell>
          <cell r="E639">
            <v>3</v>
          </cell>
          <cell r="F639">
            <v>6.99</v>
          </cell>
          <cell r="G639" t="e">
            <v>#N/A</v>
          </cell>
          <cell r="H639" t="e">
            <v>#N/A</v>
          </cell>
          <cell r="I639" t="e">
            <v>#N/A</v>
          </cell>
          <cell r="J639">
            <v>20.97</v>
          </cell>
        </row>
        <row r="640">
          <cell r="D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</row>
        <row r="641"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D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</row>
        <row r="643">
          <cell r="F643" t="str">
            <v>CUSTO HORÁRIO DE MÃO DE OBRA - (B)</v>
          </cell>
          <cell r="J643">
            <v>42.08</v>
          </cell>
        </row>
        <row r="644">
          <cell r="F644" t="str">
            <v>FERRAMENTAS</v>
          </cell>
          <cell r="H644">
            <v>0.15509999999999999</v>
          </cell>
          <cell r="J644">
            <v>6.52</v>
          </cell>
        </row>
        <row r="645">
          <cell r="F645" t="str">
            <v>CUSTO HORÁRIO TOTAL - (A + B)</v>
          </cell>
          <cell r="J645">
            <v>517.63</v>
          </cell>
        </row>
        <row r="646">
          <cell r="F646" t="str">
            <v>CUSTO UNITÁRIO DE EXECUÇÃO - (D)</v>
          </cell>
          <cell r="J646">
            <v>3.13</v>
          </cell>
        </row>
        <row r="647">
          <cell r="C647" t="str">
            <v>ÍTEM</v>
          </cell>
          <cell r="D647" t="str">
            <v>M A T E R I A L</v>
          </cell>
          <cell r="E647" t="str">
            <v>UNID</v>
          </cell>
          <cell r="F647" t="str">
            <v>CONSUMO</v>
          </cell>
          <cell r="H647" t="str">
            <v xml:space="preserve"> PREÇO UNITÁRIO</v>
          </cell>
          <cell r="J647" t="str">
            <v>CUSTO UNITÁRIO</v>
          </cell>
        </row>
        <row r="648">
          <cell r="C648" t="str">
            <v>M980</v>
          </cell>
          <cell r="D648" t="str">
            <v>Indenização de jazida</v>
          </cell>
          <cell r="E648" t="str">
            <v>m3</v>
          </cell>
          <cell r="F648">
            <v>1</v>
          </cell>
          <cell r="H648">
            <v>0.01</v>
          </cell>
          <cell r="I648" t="e">
            <v>#N/A</v>
          </cell>
          <cell r="J648">
            <v>0.01</v>
          </cell>
        </row>
        <row r="649">
          <cell r="D649">
            <v>0</v>
          </cell>
          <cell r="E649">
            <v>0</v>
          </cell>
          <cell r="J649">
            <v>0</v>
          </cell>
        </row>
        <row r="650">
          <cell r="D650">
            <v>0</v>
          </cell>
          <cell r="E650">
            <v>0</v>
          </cell>
          <cell r="J650">
            <v>0</v>
          </cell>
        </row>
        <row r="651">
          <cell r="D651">
            <v>0</v>
          </cell>
          <cell r="E651">
            <v>0</v>
          </cell>
          <cell r="J651">
            <v>0</v>
          </cell>
        </row>
        <row r="652">
          <cell r="D652">
            <v>0</v>
          </cell>
          <cell r="E652">
            <v>0</v>
          </cell>
          <cell r="J652">
            <v>0</v>
          </cell>
        </row>
        <row r="653">
          <cell r="F653" t="str">
            <v>CUSTO TOTAL DE MATERIAL - (E)</v>
          </cell>
          <cell r="J653">
            <v>0.01</v>
          </cell>
        </row>
        <row r="654">
          <cell r="C654" t="str">
            <v>ÍTEM</v>
          </cell>
          <cell r="D654" t="str">
            <v>T R A N S P O R T E</v>
          </cell>
          <cell r="E654" t="str">
            <v>DMT</v>
          </cell>
          <cell r="F654" t="str">
            <v>CONSUMO</v>
          </cell>
          <cell r="H654" t="str">
            <v>CUSTO UNITÁRIO</v>
          </cell>
          <cell r="J654" t="str">
            <v>CUSTO UNITÁRIO</v>
          </cell>
        </row>
        <row r="655">
          <cell r="D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D656">
            <v>0</v>
          </cell>
          <cell r="H656">
            <v>0</v>
          </cell>
          <cell r="I656">
            <v>0</v>
          </cell>
          <cell r="J656">
            <v>0</v>
          </cell>
        </row>
        <row r="657">
          <cell r="D657">
            <v>0</v>
          </cell>
          <cell r="H657">
            <v>0</v>
          </cell>
          <cell r="I657">
            <v>0</v>
          </cell>
          <cell r="J657">
            <v>0</v>
          </cell>
        </row>
        <row r="658">
          <cell r="C658" t="str">
            <v>OBSERVAÇÕES:</v>
          </cell>
          <cell r="F658" t="str">
            <v>CUSTO UNITÁRIO DE TRANSPORTE - (F)</v>
          </cell>
          <cell r="J658">
            <v>0</v>
          </cell>
        </row>
        <row r="659">
          <cell r="F659" t="str">
            <v>CUSTO UNITÁRIO DIRETO TOTAL</v>
          </cell>
          <cell r="J659">
            <v>3.14</v>
          </cell>
        </row>
        <row r="660">
          <cell r="F660" t="str">
            <v xml:space="preserve">BONIFICAÇÃO </v>
          </cell>
          <cell r="H660">
            <v>0</v>
          </cell>
          <cell r="J660">
            <v>0</v>
          </cell>
        </row>
        <row r="661">
          <cell r="F661" t="str">
            <v>PREÇO UNITÁRIO  TOTAL</v>
          </cell>
          <cell r="J661">
            <v>3.14</v>
          </cell>
        </row>
        <row r="665">
          <cell r="A665" t="str">
            <v>1 A 01 150 01</v>
          </cell>
          <cell r="C665" t="str">
            <v>SERVIÇO:</v>
          </cell>
          <cell r="D665" t="str">
            <v>Rocha para britagem com perfuratriz sobre esteira</v>
          </cell>
          <cell r="F665" t="str">
            <v>PRODUÇÃO DA EQUIPE - (C):</v>
          </cell>
          <cell r="J665">
            <v>36</v>
          </cell>
          <cell r="K665" t="str">
            <v>M³</v>
          </cell>
          <cell r="M665">
            <v>19.95</v>
          </cell>
        </row>
        <row r="666">
          <cell r="F666" t="str">
            <v>UNITÁRIO</v>
          </cell>
          <cell r="H666" t="str">
            <v>C. OPERACIONAL</v>
          </cell>
        </row>
        <row r="667">
          <cell r="C667" t="str">
            <v>ÍTEM</v>
          </cell>
          <cell r="D667" t="str">
            <v>E Q U I P A M E N T O</v>
          </cell>
          <cell r="E667" t="str">
            <v>QUANT.</v>
          </cell>
          <cell r="F667" t="str">
            <v>PROD</v>
          </cell>
          <cell r="G667" t="str">
            <v>IMPROD</v>
          </cell>
          <cell r="H667" t="str">
            <v>PROD</v>
          </cell>
          <cell r="I667" t="str">
            <v>IMPROD</v>
          </cell>
          <cell r="J667" t="str">
            <v>CUSTO HORÁRIO</v>
          </cell>
        </row>
        <row r="668">
          <cell r="C668" t="str">
            <v>E010</v>
          </cell>
          <cell r="D668" t="str">
            <v>Carregadeira de Pneus : Caterpillar : 950H -  3,3 m3</v>
          </cell>
          <cell r="E668">
            <v>1</v>
          </cell>
          <cell r="F668">
            <v>0.35</v>
          </cell>
          <cell r="G668">
            <v>0.65</v>
          </cell>
          <cell r="H668">
            <v>180.79</v>
          </cell>
          <cell r="I668">
            <v>22.39</v>
          </cell>
          <cell r="J668">
            <v>77.83</v>
          </cell>
        </row>
        <row r="669">
          <cell r="C669" t="str">
            <v>E203</v>
          </cell>
          <cell r="D669" t="str">
            <v xml:space="preserve">Compressor de Ar : Atlas Copco : XA 360 SD -  762 PCM </v>
          </cell>
          <cell r="E669">
            <v>1</v>
          </cell>
          <cell r="F669">
            <v>1</v>
          </cell>
          <cell r="G669">
            <v>0</v>
          </cell>
          <cell r="H669">
            <v>107</v>
          </cell>
          <cell r="I669">
            <v>17.27</v>
          </cell>
          <cell r="J669">
            <v>107</v>
          </cell>
        </row>
        <row r="670">
          <cell r="C670" t="str">
            <v>E204</v>
          </cell>
          <cell r="D670" t="str">
            <v xml:space="preserve"> Martelete : Atlas Copco : RH658-6L -  perfuratriz manual</v>
          </cell>
          <cell r="E670">
            <v>1</v>
          </cell>
          <cell r="F670">
            <v>1</v>
          </cell>
          <cell r="G670">
            <v>0</v>
          </cell>
          <cell r="H670">
            <v>16.059999999999999</v>
          </cell>
          <cell r="I670">
            <v>15.36</v>
          </cell>
          <cell r="J670">
            <v>16.059999999999999</v>
          </cell>
        </row>
        <row r="671">
          <cell r="C671" t="str">
            <v>E205</v>
          </cell>
          <cell r="D671" t="str">
            <v>Perfuratriz sobre Esteiras : Atlas Copco : ROC 442PC - Crawler Drill</v>
          </cell>
          <cell r="E671">
            <v>1</v>
          </cell>
          <cell r="F671">
            <v>1</v>
          </cell>
          <cell r="G671">
            <v>0</v>
          </cell>
          <cell r="H671">
            <v>55.94</v>
          </cell>
          <cell r="I671">
            <v>17.27</v>
          </cell>
          <cell r="J671">
            <v>55.94</v>
          </cell>
        </row>
        <row r="672">
          <cell r="C672" t="str">
            <v>E433</v>
          </cell>
          <cell r="D672" t="str">
            <v>(*) Caminhão Basculante : Volvo BM : NL-10-320  6x4 -  para rocha  18 t</v>
          </cell>
          <cell r="E672">
            <v>1</v>
          </cell>
          <cell r="F672">
            <v>1</v>
          </cell>
          <cell r="G672">
            <v>0</v>
          </cell>
          <cell r="H672">
            <v>186.3</v>
          </cell>
          <cell r="I672">
            <v>20.47</v>
          </cell>
          <cell r="J672">
            <v>186.3</v>
          </cell>
        </row>
        <row r="673">
          <cell r="D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</row>
        <row r="674">
          <cell r="D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</row>
        <row r="675">
          <cell r="F675" t="str">
            <v>CUSTO HORÁRIO DO EQUIPAMENTO - (A)</v>
          </cell>
          <cell r="J675">
            <v>443.13</v>
          </cell>
        </row>
        <row r="676">
          <cell r="C676" t="str">
            <v>ÍTEM</v>
          </cell>
          <cell r="D676" t="str">
            <v>M Ã O    D E   O B R A</v>
          </cell>
          <cell r="E676" t="str">
            <v>QUANT.</v>
          </cell>
          <cell r="F676" t="str">
            <v>SALÁRIO HORA</v>
          </cell>
          <cell r="J676" t="str">
            <v>CUSTO HORÁRIO</v>
          </cell>
        </row>
        <row r="677">
          <cell r="C677" t="str">
            <v>T512</v>
          </cell>
          <cell r="D677" t="str">
            <v>Encarregado de britagem</v>
          </cell>
          <cell r="E677">
            <v>1</v>
          </cell>
          <cell r="F677">
            <v>44.78</v>
          </cell>
          <cell r="G677" t="e">
            <v>#N/A</v>
          </cell>
          <cell r="H677" t="e">
            <v>#N/A</v>
          </cell>
          <cell r="I677" t="e">
            <v>#N/A</v>
          </cell>
          <cell r="J677">
            <v>44.78</v>
          </cell>
        </row>
        <row r="678">
          <cell r="C678" t="str">
            <v>T601</v>
          </cell>
          <cell r="D678" t="str">
            <v>Blaster</v>
          </cell>
          <cell r="E678">
            <v>1</v>
          </cell>
          <cell r="F678">
            <v>26.23</v>
          </cell>
          <cell r="G678" t="e">
            <v>#N/A</v>
          </cell>
          <cell r="H678" t="e">
            <v>#N/A</v>
          </cell>
          <cell r="I678" t="e">
            <v>#N/A</v>
          </cell>
          <cell r="J678">
            <v>26.23</v>
          </cell>
        </row>
        <row r="679">
          <cell r="C679" t="str">
            <v>T701</v>
          </cell>
          <cell r="D679" t="str">
            <v>Servente</v>
          </cell>
          <cell r="E679">
            <v>1</v>
          </cell>
          <cell r="F679">
            <v>6.99</v>
          </cell>
          <cell r="G679" t="e">
            <v>#N/A</v>
          </cell>
          <cell r="H679" t="e">
            <v>#N/A</v>
          </cell>
          <cell r="I679" t="e">
            <v>#N/A</v>
          </cell>
          <cell r="J679">
            <v>6.99</v>
          </cell>
        </row>
        <row r="680"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D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</row>
        <row r="682">
          <cell r="F682" t="str">
            <v>CUSTO HORÁRIO DE MÃO DE OBRA - (B)</v>
          </cell>
          <cell r="J682">
            <v>78</v>
          </cell>
        </row>
        <row r="683">
          <cell r="F683" t="str">
            <v>FERRAMENTAS</v>
          </cell>
          <cell r="H683">
            <v>0.15509999999999999</v>
          </cell>
          <cell r="J683">
            <v>12.09</v>
          </cell>
        </row>
        <row r="684">
          <cell r="F684" t="str">
            <v>CUSTO HORÁRIO TOTAL - (A + B)</v>
          </cell>
          <cell r="J684">
            <v>533.22</v>
          </cell>
        </row>
        <row r="685">
          <cell r="F685" t="str">
            <v>CUSTO UNITÁRIO DE EXECUÇÃO - (D)</v>
          </cell>
          <cell r="J685">
            <v>14.81</v>
          </cell>
        </row>
        <row r="686">
          <cell r="C686" t="str">
            <v>ÍTEM</v>
          </cell>
          <cell r="D686" t="str">
            <v>M A T E R I A L</v>
          </cell>
          <cell r="E686" t="str">
            <v>UNID</v>
          </cell>
          <cell r="F686" t="str">
            <v>CONSUMO</v>
          </cell>
          <cell r="H686" t="str">
            <v xml:space="preserve"> PREÇO UNITÁRIO</v>
          </cell>
          <cell r="J686" t="str">
            <v>CUSTO UNITÁRIO</v>
          </cell>
        </row>
        <row r="687">
          <cell r="C687" t="str">
            <v>M326</v>
          </cell>
          <cell r="D687" t="str">
            <v>Série de brocas S-12 D=22 mm</v>
          </cell>
          <cell r="E687" t="str">
            <v>un</v>
          </cell>
          <cell r="F687">
            <v>8.0000000000000004E-4</v>
          </cell>
          <cell r="H687">
            <v>524.01</v>
          </cell>
          <cell r="J687">
            <v>0.41</v>
          </cell>
        </row>
        <row r="688">
          <cell r="C688" t="str">
            <v>M501</v>
          </cell>
          <cell r="D688" t="str">
            <v>Dinamite a 60% (gelatina especial)</v>
          </cell>
          <cell r="E688" t="str">
            <v>kg</v>
          </cell>
          <cell r="F688">
            <v>0.42</v>
          </cell>
          <cell r="H688">
            <v>3.3</v>
          </cell>
          <cell r="J688">
            <v>1.38</v>
          </cell>
        </row>
        <row r="689">
          <cell r="C689" t="str">
            <v>M503</v>
          </cell>
          <cell r="D689" t="str">
            <v>Espoleta comum n. 8</v>
          </cell>
          <cell r="E689" t="str">
            <v>un</v>
          </cell>
          <cell r="F689">
            <v>1.2999999999999999E-2</v>
          </cell>
          <cell r="H689">
            <v>0.8</v>
          </cell>
          <cell r="J689">
            <v>0.01</v>
          </cell>
        </row>
        <row r="690">
          <cell r="C690" t="str">
            <v>M505</v>
          </cell>
          <cell r="D690" t="str">
            <v>Cordel detonante NP 10</v>
          </cell>
          <cell r="E690" t="str">
            <v>m</v>
          </cell>
          <cell r="F690">
            <v>0.8</v>
          </cell>
          <cell r="H690">
            <v>0.72</v>
          </cell>
          <cell r="J690">
            <v>0.56999999999999995</v>
          </cell>
        </row>
        <row r="691">
          <cell r="C691" t="str">
            <v>M507</v>
          </cell>
          <cell r="D691" t="str">
            <v>Retardador de cordel</v>
          </cell>
          <cell r="E691" t="str">
            <v>un</v>
          </cell>
          <cell r="F691">
            <v>0.04</v>
          </cell>
          <cell r="H691">
            <v>10</v>
          </cell>
          <cell r="J691">
            <v>0.4</v>
          </cell>
        </row>
        <row r="692">
          <cell r="C692" t="str">
            <v>M508</v>
          </cell>
          <cell r="D692" t="str">
            <v>Estopim</v>
          </cell>
          <cell r="E692" t="str">
            <v>m</v>
          </cell>
          <cell r="F692">
            <v>2.5000000000000001E-2</v>
          </cell>
          <cell r="H692">
            <v>0.8</v>
          </cell>
          <cell r="J692">
            <v>0.02</v>
          </cell>
        </row>
        <row r="693">
          <cell r="C693" t="str">
            <v>M945</v>
          </cell>
          <cell r="D693" t="str">
            <v>Haste para perfuratriz de esteira</v>
          </cell>
          <cell r="E693" t="str">
            <v>un</v>
          </cell>
          <cell r="F693">
            <v>1E-3</v>
          </cell>
          <cell r="H693">
            <v>486</v>
          </cell>
          <cell r="J693">
            <v>0.48</v>
          </cell>
        </row>
        <row r="694">
          <cell r="C694" t="str">
            <v>M946</v>
          </cell>
          <cell r="D694" t="str">
            <v>Luva para perfuratriz de esteira</v>
          </cell>
          <cell r="E694" t="str">
            <v>un</v>
          </cell>
          <cell r="F694">
            <v>1E-3</v>
          </cell>
          <cell r="H694">
            <v>223.7</v>
          </cell>
          <cell r="J694">
            <v>0.22</v>
          </cell>
        </row>
        <row r="695">
          <cell r="C695" t="str">
            <v>M947</v>
          </cell>
          <cell r="D695" t="str">
            <v>Punho para perfuratriz de esteira</v>
          </cell>
          <cell r="E695" t="str">
            <v>un</v>
          </cell>
          <cell r="F695">
            <v>8.0000000000000004E-4</v>
          </cell>
          <cell r="H695">
            <v>576</v>
          </cell>
          <cell r="J695">
            <v>0.46</v>
          </cell>
        </row>
        <row r="696">
          <cell r="C696" t="str">
            <v>M948</v>
          </cell>
          <cell r="D696" t="str">
            <v>Coroa para perfuratriz de esteira</v>
          </cell>
          <cell r="E696" t="str">
            <v>un</v>
          </cell>
          <cell r="F696">
            <v>6.9999999999999999E-4</v>
          </cell>
          <cell r="H696">
            <v>706</v>
          </cell>
          <cell r="J696">
            <v>0.49</v>
          </cell>
        </row>
        <row r="697">
          <cell r="C697" t="str">
            <v>M980</v>
          </cell>
          <cell r="D697" t="str">
            <v>Indenização de jazida</v>
          </cell>
          <cell r="E697" t="str">
            <v>m3</v>
          </cell>
          <cell r="F697">
            <v>1</v>
          </cell>
          <cell r="H697">
            <v>0.01</v>
          </cell>
          <cell r="J697">
            <v>0.01</v>
          </cell>
        </row>
        <row r="698">
          <cell r="D698">
            <v>0</v>
          </cell>
          <cell r="E698">
            <v>0</v>
          </cell>
          <cell r="H698">
            <v>0</v>
          </cell>
          <cell r="J698">
            <v>0</v>
          </cell>
        </row>
        <row r="699">
          <cell r="F699" t="str">
            <v>CUSTO TOTAL DE MATERIAL - (E)</v>
          </cell>
          <cell r="J699">
            <v>4.45</v>
          </cell>
        </row>
        <row r="700">
          <cell r="C700" t="str">
            <v>CODIGO</v>
          </cell>
          <cell r="D700" t="str">
            <v>ATIVIDADES AUXILIARES</v>
          </cell>
          <cell r="E700" t="str">
            <v>UNID</v>
          </cell>
          <cell r="F700" t="str">
            <v>QUANTIDADE</v>
          </cell>
          <cell r="H700" t="str">
            <v xml:space="preserve"> PREÇO UNITÁRIO</v>
          </cell>
          <cell r="J700" t="str">
            <v>CUSTO UNITÁRIO</v>
          </cell>
        </row>
        <row r="701">
          <cell r="C701" t="str">
            <v>1 A 01 100 01</v>
          </cell>
          <cell r="D701" t="str">
            <v>Limpeza camada vegetal em jazida com expurgo lateral (construção e restauração)</v>
          </cell>
          <cell r="E701" t="str">
            <v>m²</v>
          </cell>
          <cell r="F701">
            <v>0.7</v>
          </cell>
          <cell r="H701">
            <v>0.39</v>
          </cell>
          <cell r="J701">
            <v>0.27</v>
          </cell>
        </row>
        <row r="702">
          <cell r="C702" t="str">
            <v>1 A 01 105 01</v>
          </cell>
          <cell r="D702" t="str">
            <v>Expurgo de jazida (construção e restauração)</v>
          </cell>
          <cell r="E702" t="str">
            <v>m³</v>
          </cell>
          <cell r="F702">
            <v>0.2</v>
          </cell>
          <cell r="H702">
            <v>2.12</v>
          </cell>
          <cell r="J702">
            <v>0.42</v>
          </cell>
        </row>
        <row r="703">
          <cell r="D703">
            <v>0</v>
          </cell>
          <cell r="E703">
            <v>0</v>
          </cell>
          <cell r="H703">
            <v>0</v>
          </cell>
          <cell r="J703">
            <v>0</v>
          </cell>
        </row>
        <row r="704">
          <cell r="D704">
            <v>0</v>
          </cell>
          <cell r="E704">
            <v>0</v>
          </cell>
          <cell r="H704">
            <v>0</v>
          </cell>
          <cell r="J704">
            <v>0</v>
          </cell>
        </row>
        <row r="705">
          <cell r="D705">
            <v>0</v>
          </cell>
          <cell r="E705">
            <v>0</v>
          </cell>
          <cell r="H705">
            <v>0</v>
          </cell>
          <cell r="J705">
            <v>0</v>
          </cell>
        </row>
        <row r="706">
          <cell r="C706" t="str">
            <v>OBSERVAÇÕES:</v>
          </cell>
          <cell r="F706" t="str">
            <v>CUSTO ATIVIDADES AUXILIARES - (F)</v>
          </cell>
          <cell r="J706">
            <v>0.69</v>
          </cell>
        </row>
        <row r="707">
          <cell r="F707" t="str">
            <v>CUSTO UNITÁRIO DIRETO TOTAL</v>
          </cell>
          <cell r="J707">
            <v>19.95</v>
          </cell>
        </row>
        <row r="708">
          <cell r="F708" t="str">
            <v xml:space="preserve">BONIFICAÇÃO </v>
          </cell>
          <cell r="H708">
            <v>0</v>
          </cell>
          <cell r="J708">
            <v>0</v>
          </cell>
        </row>
        <row r="709">
          <cell r="F709" t="str">
            <v>PREÇO UNITÁRIO  TOTAL</v>
          </cell>
          <cell r="J709">
            <v>19.95</v>
          </cell>
        </row>
        <row r="713">
          <cell r="A713" t="str">
            <v>1 A 01 150 02</v>
          </cell>
          <cell r="C713" t="str">
            <v>SERVIÇO:</v>
          </cell>
          <cell r="D713" t="str">
            <v>Rocha para britagem com perfuratriz manual</v>
          </cell>
          <cell r="F713" t="str">
            <v>PRODUÇÃO DA EQUIPE - (C):</v>
          </cell>
          <cell r="J713">
            <v>22</v>
          </cell>
          <cell r="K713" t="str">
            <v>M³</v>
          </cell>
          <cell r="M713">
            <v>24.02</v>
          </cell>
        </row>
        <row r="714">
          <cell r="F714" t="str">
            <v>UNITÁRIO</v>
          </cell>
          <cell r="H714" t="str">
            <v>C. OPERACIONAL</v>
          </cell>
        </row>
        <row r="715">
          <cell r="C715" t="str">
            <v>ÍTEM</v>
          </cell>
          <cell r="D715" t="str">
            <v>E Q U I P A M E N T O</v>
          </cell>
          <cell r="E715" t="str">
            <v>QUANT.</v>
          </cell>
          <cell r="F715" t="str">
            <v>PROD</v>
          </cell>
          <cell r="G715" t="str">
            <v>IMPROD</v>
          </cell>
          <cell r="H715" t="str">
            <v>PROD</v>
          </cell>
          <cell r="I715" t="str">
            <v>IMPROD</v>
          </cell>
          <cell r="J715" t="str">
            <v>CUSTO HORÁRIO</v>
          </cell>
        </row>
        <row r="716">
          <cell r="C716" t="str">
            <v>E016</v>
          </cell>
          <cell r="D716" t="str">
            <v>Carregadeira de Pneus : Case : W-20 -  1,70 m3</v>
          </cell>
          <cell r="E716">
            <v>1</v>
          </cell>
          <cell r="F716">
            <v>0.51</v>
          </cell>
          <cell r="G716">
            <v>0.49</v>
          </cell>
          <cell r="H716">
            <v>112.51</v>
          </cell>
          <cell r="I716">
            <v>22.39</v>
          </cell>
          <cell r="J716">
            <v>68.349999999999994</v>
          </cell>
        </row>
        <row r="717">
          <cell r="C717" t="str">
            <v>E204</v>
          </cell>
          <cell r="D717" t="str">
            <v xml:space="preserve"> Martelete : Atlas Copco : RH658-6L -  perfuratriz manual</v>
          </cell>
          <cell r="E717">
            <v>4</v>
          </cell>
          <cell r="F717">
            <v>1</v>
          </cell>
          <cell r="G717">
            <v>0</v>
          </cell>
          <cell r="H717">
            <v>16.059999999999999</v>
          </cell>
          <cell r="I717">
            <v>15.36</v>
          </cell>
          <cell r="J717">
            <v>64.239999999999995</v>
          </cell>
        </row>
        <row r="718">
          <cell r="C718" t="str">
            <v>E223</v>
          </cell>
          <cell r="D718" t="str">
            <v xml:space="preserve">Compressor de Ar : Atlas Copco : XATS 176 - 360 PCM </v>
          </cell>
          <cell r="E718">
            <v>1</v>
          </cell>
          <cell r="F718">
            <v>1</v>
          </cell>
          <cell r="G718">
            <v>0</v>
          </cell>
          <cell r="H718">
            <v>64.77</v>
          </cell>
          <cell r="I718">
            <v>17.27</v>
          </cell>
          <cell r="J718">
            <v>64.77</v>
          </cell>
        </row>
        <row r="719">
          <cell r="C719" t="str">
            <v>E405</v>
          </cell>
          <cell r="D719" t="str">
            <v>Caminhão Basculante : Mercedes Benz : 2423 K - p/ rocha 8 m3 - 13 t</v>
          </cell>
          <cell r="E719">
            <v>1</v>
          </cell>
          <cell r="F719">
            <v>0.92</v>
          </cell>
          <cell r="G719">
            <v>0.08</v>
          </cell>
          <cell r="H719">
            <v>128.63</v>
          </cell>
          <cell r="I719">
            <v>20.47</v>
          </cell>
          <cell r="J719">
            <v>119.97</v>
          </cell>
        </row>
        <row r="720">
          <cell r="D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</row>
        <row r="721">
          <cell r="D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</row>
        <row r="722">
          <cell r="D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F723" t="str">
            <v>CUSTO HORÁRIO DO EQUIPAMENTO - (A)</v>
          </cell>
          <cell r="J723">
            <v>317.33</v>
          </cell>
        </row>
        <row r="724">
          <cell r="C724" t="str">
            <v>ÍTEM</v>
          </cell>
          <cell r="D724" t="str">
            <v>M Ã O    D E   O B R A</v>
          </cell>
          <cell r="E724" t="str">
            <v>QUANT.</v>
          </cell>
          <cell r="F724" t="str">
            <v>SALÁRIO HORA</v>
          </cell>
          <cell r="J724" t="str">
            <v>CUSTO HORÁRIO</v>
          </cell>
        </row>
        <row r="725">
          <cell r="C725" t="str">
            <v>T512</v>
          </cell>
          <cell r="D725" t="str">
            <v>Encarregado de britagem</v>
          </cell>
          <cell r="E725">
            <v>1</v>
          </cell>
          <cell r="F725">
            <v>44.78</v>
          </cell>
          <cell r="G725" t="e">
            <v>#N/A</v>
          </cell>
          <cell r="H725" t="e">
            <v>#N/A</v>
          </cell>
          <cell r="I725" t="e">
            <v>#N/A</v>
          </cell>
          <cell r="J725">
            <v>44.78</v>
          </cell>
        </row>
        <row r="726">
          <cell r="C726" t="str">
            <v>T601</v>
          </cell>
          <cell r="D726" t="str">
            <v>Blaster</v>
          </cell>
          <cell r="E726">
            <v>1</v>
          </cell>
          <cell r="F726">
            <v>26.23</v>
          </cell>
          <cell r="G726" t="e">
            <v>#N/A</v>
          </cell>
          <cell r="H726" t="e">
            <v>#N/A</v>
          </cell>
          <cell r="I726" t="e">
            <v>#N/A</v>
          </cell>
          <cell r="J726">
            <v>26.23</v>
          </cell>
        </row>
        <row r="727">
          <cell r="C727" t="str">
            <v>T701</v>
          </cell>
          <cell r="D727" t="str">
            <v>Servente</v>
          </cell>
          <cell r="E727">
            <v>1</v>
          </cell>
          <cell r="F727">
            <v>6.99</v>
          </cell>
          <cell r="G727" t="e">
            <v>#N/A</v>
          </cell>
          <cell r="H727" t="e">
            <v>#N/A</v>
          </cell>
          <cell r="I727" t="e">
            <v>#N/A</v>
          </cell>
          <cell r="J727">
            <v>6.99</v>
          </cell>
        </row>
        <row r="728">
          <cell r="D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</row>
        <row r="729">
          <cell r="D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</row>
        <row r="730">
          <cell r="F730" t="str">
            <v>CUSTO HORÁRIO DE MÃO DE OBRA - (B)</v>
          </cell>
          <cell r="J730">
            <v>78</v>
          </cell>
        </row>
        <row r="731">
          <cell r="F731" t="str">
            <v>FERRAMENTAS</v>
          </cell>
          <cell r="H731">
            <v>0.2051</v>
          </cell>
          <cell r="J731">
            <v>15.99</v>
          </cell>
        </row>
        <row r="732">
          <cell r="F732" t="str">
            <v>CUSTO HORÁRIO TOTAL - (A + B)</v>
          </cell>
          <cell r="J732">
            <v>411.32</v>
          </cell>
        </row>
        <row r="733">
          <cell r="F733" t="str">
            <v>CUSTO UNITÁRIO DE EXECUÇÃO - (D)</v>
          </cell>
          <cell r="J733">
            <v>18.690000000000001</v>
          </cell>
        </row>
        <row r="734">
          <cell r="C734" t="str">
            <v>ÍTEM</v>
          </cell>
          <cell r="D734" t="str">
            <v>M A T E R I A L</v>
          </cell>
          <cell r="E734" t="str">
            <v>UNID</v>
          </cell>
          <cell r="F734" t="str">
            <v>CONSUMO</v>
          </cell>
          <cell r="H734" t="str">
            <v xml:space="preserve"> PREÇO UNITÁRIO</v>
          </cell>
          <cell r="J734" t="str">
            <v>CUSTO UNITÁRIO</v>
          </cell>
        </row>
        <row r="735">
          <cell r="C735" t="str">
            <v>M326</v>
          </cell>
          <cell r="D735" t="str">
            <v>Série de brocas S-12 D=22 mm</v>
          </cell>
          <cell r="E735" t="str">
            <v>un</v>
          </cell>
          <cell r="F735">
            <v>3.0000000000000001E-3</v>
          </cell>
          <cell r="H735">
            <v>524.01</v>
          </cell>
          <cell r="J735">
            <v>1.57</v>
          </cell>
        </row>
        <row r="736">
          <cell r="C736" t="str">
            <v>M501</v>
          </cell>
          <cell r="D736" t="str">
            <v>Dinamite a 60% (gelatina especial)</v>
          </cell>
          <cell r="E736" t="str">
            <v>kg</v>
          </cell>
          <cell r="F736">
            <v>0.42</v>
          </cell>
          <cell r="H736">
            <v>3.3</v>
          </cell>
          <cell r="J736">
            <v>1.38</v>
          </cell>
        </row>
        <row r="737">
          <cell r="C737" t="str">
            <v>M503</v>
          </cell>
          <cell r="D737" t="str">
            <v>Espoleta comum n. 8</v>
          </cell>
          <cell r="E737" t="str">
            <v>un</v>
          </cell>
          <cell r="F737">
            <v>1.2999999999999999E-2</v>
          </cell>
          <cell r="H737">
            <v>0.8</v>
          </cell>
          <cell r="J737">
            <v>0.01</v>
          </cell>
        </row>
        <row r="738">
          <cell r="C738" t="str">
            <v>M505</v>
          </cell>
          <cell r="D738" t="str">
            <v>Cordel detonante NP 10</v>
          </cell>
          <cell r="E738" t="str">
            <v>m</v>
          </cell>
          <cell r="F738">
            <v>0.8</v>
          </cell>
          <cell r="H738">
            <v>0.72</v>
          </cell>
          <cell r="J738">
            <v>0.56999999999999995</v>
          </cell>
        </row>
        <row r="739">
          <cell r="C739" t="str">
            <v>M507</v>
          </cell>
          <cell r="D739" t="str">
            <v>Retardador de cordel</v>
          </cell>
          <cell r="E739" t="str">
            <v>un</v>
          </cell>
          <cell r="F739">
            <v>0.04</v>
          </cell>
          <cell r="H739">
            <v>10</v>
          </cell>
          <cell r="J739">
            <v>0.4</v>
          </cell>
        </row>
        <row r="740">
          <cell r="C740" t="str">
            <v>M508</v>
          </cell>
          <cell r="D740" t="str">
            <v>Estopim</v>
          </cell>
          <cell r="E740" t="str">
            <v>m</v>
          </cell>
          <cell r="F740">
            <v>2.5000000000000001E-2</v>
          </cell>
          <cell r="H740">
            <v>0.8</v>
          </cell>
          <cell r="J740">
            <v>0.02</v>
          </cell>
        </row>
        <row r="741">
          <cell r="C741" t="str">
            <v>M980</v>
          </cell>
          <cell r="D741" t="str">
            <v>Indenização de jazida</v>
          </cell>
          <cell r="E741" t="str">
            <v>m3</v>
          </cell>
          <cell r="F741">
            <v>1</v>
          </cell>
          <cell r="H741">
            <v>0.01</v>
          </cell>
          <cell r="J741">
            <v>0.01</v>
          </cell>
        </row>
        <row r="742">
          <cell r="D742">
            <v>0</v>
          </cell>
          <cell r="E742">
            <v>0</v>
          </cell>
          <cell r="H742">
            <v>0</v>
          </cell>
          <cell r="J742">
            <v>0</v>
          </cell>
        </row>
        <row r="743">
          <cell r="D743">
            <v>0</v>
          </cell>
          <cell r="E743">
            <v>0</v>
          </cell>
          <cell r="H743">
            <v>0</v>
          </cell>
          <cell r="J743">
            <v>0</v>
          </cell>
        </row>
        <row r="744">
          <cell r="F744" t="str">
            <v>CUSTO TOTAL DE MATERIAL - (E)</v>
          </cell>
          <cell r="J744">
            <v>3.96</v>
          </cell>
        </row>
        <row r="745">
          <cell r="C745" t="str">
            <v>CODIGO</v>
          </cell>
          <cell r="D745" t="str">
            <v>ATIVIDADES AUXILIARES</v>
          </cell>
          <cell r="E745" t="str">
            <v>UNID</v>
          </cell>
          <cell r="F745" t="str">
            <v>QUANTIDADE</v>
          </cell>
          <cell r="H745" t="str">
            <v xml:space="preserve"> PREÇO UNITÁRIO</v>
          </cell>
          <cell r="J745" t="str">
            <v>CUSTO UNITÁRIO</v>
          </cell>
        </row>
        <row r="746">
          <cell r="C746" t="str">
            <v>1 A 01 100 02</v>
          </cell>
          <cell r="D746" t="str">
            <v>Limpeza de camada vegetal em jazida (conservação)</v>
          </cell>
          <cell r="E746" t="str">
            <v>m²</v>
          </cell>
          <cell r="F746">
            <v>0.7</v>
          </cell>
          <cell r="H746">
            <v>0.77</v>
          </cell>
          <cell r="J746">
            <v>0.53</v>
          </cell>
        </row>
        <row r="747">
          <cell r="C747" t="str">
            <v>1 A 01 105 02</v>
          </cell>
          <cell r="D747" t="str">
            <v>Expurgo de jazida (conservação)</v>
          </cell>
          <cell r="E747" t="str">
            <v>m³</v>
          </cell>
          <cell r="F747">
            <v>0.2</v>
          </cell>
          <cell r="H747">
            <v>4.2</v>
          </cell>
          <cell r="J747">
            <v>0.84</v>
          </cell>
        </row>
        <row r="748">
          <cell r="D748">
            <v>0</v>
          </cell>
          <cell r="E748">
            <v>0</v>
          </cell>
          <cell r="H748">
            <v>0</v>
          </cell>
          <cell r="J748">
            <v>0</v>
          </cell>
        </row>
        <row r="749">
          <cell r="D749">
            <v>0</v>
          </cell>
          <cell r="E749">
            <v>0</v>
          </cell>
          <cell r="H749">
            <v>0</v>
          </cell>
          <cell r="J749">
            <v>0</v>
          </cell>
        </row>
        <row r="750">
          <cell r="D750">
            <v>0</v>
          </cell>
          <cell r="E750">
            <v>0</v>
          </cell>
          <cell r="H750">
            <v>0</v>
          </cell>
          <cell r="J750">
            <v>0</v>
          </cell>
        </row>
        <row r="751">
          <cell r="C751" t="str">
            <v>OBSERVAÇÕES:</v>
          </cell>
          <cell r="F751" t="str">
            <v>CUSTO ATIVIDADES AUXILIARES - (F)</v>
          </cell>
          <cell r="J751">
            <v>1.37</v>
          </cell>
        </row>
        <row r="752">
          <cell r="F752" t="str">
            <v>CUSTO UNITÁRIO DIRETO TOTAL</v>
          </cell>
          <cell r="J752">
            <v>24.02</v>
          </cell>
        </row>
        <row r="753">
          <cell r="F753" t="str">
            <v xml:space="preserve">BONIFICAÇÃO </v>
          </cell>
          <cell r="H753">
            <v>0</v>
          </cell>
          <cell r="J753">
            <v>0</v>
          </cell>
        </row>
        <row r="754">
          <cell r="F754" t="str">
            <v>PREÇO UNITÁRIO  TOTAL</v>
          </cell>
          <cell r="J754">
            <v>24.02</v>
          </cell>
        </row>
        <row r="758">
          <cell r="A758" t="str">
            <v>1 A 01 155 01</v>
          </cell>
          <cell r="C758" t="str">
            <v>SERVIÇO:</v>
          </cell>
          <cell r="D758" t="str">
            <v>Rachão e pedra-de-mão produzidos - (construção e restauração).</v>
          </cell>
          <cell r="F758" t="str">
            <v>PRODUÇÃO DA EQUIPE - (C):</v>
          </cell>
          <cell r="J758">
            <v>66</v>
          </cell>
          <cell r="K758" t="str">
            <v>m³</v>
          </cell>
          <cell r="M758">
            <v>19.53</v>
          </cell>
        </row>
        <row r="759">
          <cell r="F759" t="str">
            <v>UNITÁRIO</v>
          </cell>
          <cell r="H759" t="str">
            <v>C. OPERACIONAL</v>
          </cell>
        </row>
        <row r="760">
          <cell r="C760" t="str">
            <v>ÍTEM</v>
          </cell>
          <cell r="D760" t="str">
            <v>E Q U I P A M E N T O</v>
          </cell>
          <cell r="E760" t="str">
            <v>QUANT.</v>
          </cell>
          <cell r="F760" t="str">
            <v>PROD</v>
          </cell>
          <cell r="G760" t="str">
            <v>IMPROD</v>
          </cell>
          <cell r="H760" t="str">
            <v>PROD</v>
          </cell>
          <cell r="I760" t="str">
            <v>IMPROD</v>
          </cell>
          <cell r="J760" t="str">
            <v>CUSTO HORÁRIO</v>
          </cell>
        </row>
        <row r="761">
          <cell r="C761" t="str">
            <v>E010</v>
          </cell>
          <cell r="D761" t="str">
            <v>Carregadeira de Pneus : Caterpillar : 950H -  3,3 m3</v>
          </cell>
          <cell r="E761">
            <v>1</v>
          </cell>
          <cell r="F761">
            <v>0.24</v>
          </cell>
          <cell r="G761">
            <v>0.76</v>
          </cell>
          <cell r="H761">
            <v>180.79</v>
          </cell>
          <cell r="I761">
            <v>22.39</v>
          </cell>
          <cell r="J761">
            <v>60.4</v>
          </cell>
        </row>
        <row r="762">
          <cell r="C762" t="str">
            <v>E226</v>
          </cell>
          <cell r="D762" t="str">
            <v>Conjunto de Britagem - p/ rachão : FAÇO : - 80 m3/h p/ produção de rachão</v>
          </cell>
          <cell r="E762">
            <v>1</v>
          </cell>
          <cell r="F762">
            <v>1</v>
          </cell>
          <cell r="G762">
            <v>0</v>
          </cell>
          <cell r="H762">
            <v>189.82</v>
          </cell>
          <cell r="I762">
            <v>22.39</v>
          </cell>
          <cell r="J762">
            <v>189.82</v>
          </cell>
        </row>
        <row r="763">
          <cell r="C763" t="str">
            <v>E504</v>
          </cell>
          <cell r="D763" t="str">
            <v xml:space="preserve">Grupo Gerador : Heimer : GEHMB-360 - 288 KVA </v>
          </cell>
          <cell r="E763">
            <v>1</v>
          </cell>
          <cell r="F763">
            <v>1</v>
          </cell>
          <cell r="G763">
            <v>0</v>
          </cell>
          <cell r="H763">
            <v>124.91</v>
          </cell>
          <cell r="I763">
            <v>17.27</v>
          </cell>
          <cell r="J763">
            <v>124.91</v>
          </cell>
        </row>
        <row r="764">
          <cell r="D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</row>
        <row r="765">
          <cell r="D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</row>
        <row r="766">
          <cell r="D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</row>
        <row r="767">
          <cell r="D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</row>
        <row r="768">
          <cell r="F768" t="str">
            <v>CUSTO HORÁRIO DO EQUIPAMENTO - (A)</v>
          </cell>
          <cell r="J768">
            <v>375.13</v>
          </cell>
        </row>
        <row r="769">
          <cell r="C769" t="str">
            <v>ÍTEM</v>
          </cell>
          <cell r="D769" t="str">
            <v>M Ã O    D E   O B R A</v>
          </cell>
          <cell r="E769" t="str">
            <v>QUANT.</v>
          </cell>
          <cell r="F769" t="str">
            <v>SALÁRIO HORA</v>
          </cell>
          <cell r="J769" t="str">
            <v>CUSTO HORÁRIO</v>
          </cell>
        </row>
        <row r="770">
          <cell r="C770" t="str">
            <v>T512</v>
          </cell>
          <cell r="D770" t="str">
            <v>Encarregado de britagem</v>
          </cell>
          <cell r="E770">
            <v>1</v>
          </cell>
          <cell r="F770">
            <v>44.78</v>
          </cell>
          <cell r="G770" t="e">
            <v>#N/A</v>
          </cell>
          <cell r="H770" t="e">
            <v>#N/A</v>
          </cell>
          <cell r="I770" t="e">
            <v>#N/A</v>
          </cell>
          <cell r="J770">
            <v>44.78</v>
          </cell>
        </row>
        <row r="771">
          <cell r="C771" t="str">
            <v>T701</v>
          </cell>
          <cell r="D771" t="str">
            <v>Servente</v>
          </cell>
          <cell r="E771">
            <v>8</v>
          </cell>
          <cell r="F771">
            <v>6.99</v>
          </cell>
          <cell r="G771" t="e">
            <v>#N/A</v>
          </cell>
          <cell r="H771" t="e">
            <v>#N/A</v>
          </cell>
          <cell r="I771" t="e">
            <v>#N/A</v>
          </cell>
          <cell r="J771">
            <v>55.92</v>
          </cell>
        </row>
        <row r="772">
          <cell r="D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</row>
        <row r="773">
          <cell r="D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</row>
        <row r="774"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F775" t="str">
            <v>CUSTO HORÁRIO DE MÃO DE OBRA - (B)</v>
          </cell>
          <cell r="J775">
            <v>100.7</v>
          </cell>
        </row>
        <row r="776">
          <cell r="F776" t="str">
            <v>FERRAMENTAS</v>
          </cell>
          <cell r="H776">
            <v>0.2051</v>
          </cell>
          <cell r="J776">
            <v>20.65</v>
          </cell>
        </row>
        <row r="777">
          <cell r="F777" t="str">
            <v>CUSTO HORÁRIO TOTAL - (A + B)</v>
          </cell>
          <cell r="J777">
            <v>496.48</v>
          </cell>
        </row>
        <row r="778">
          <cell r="F778" t="str">
            <v>CUSTO UNITÁRIO DE EXECUÇÃO - (D)</v>
          </cell>
          <cell r="J778">
            <v>7.52</v>
          </cell>
        </row>
        <row r="779">
          <cell r="C779" t="str">
            <v>ÍTEM</v>
          </cell>
          <cell r="D779" t="str">
            <v>M A T E R I A L</v>
          </cell>
          <cell r="E779" t="str">
            <v>UNID</v>
          </cell>
          <cell r="F779" t="str">
            <v>CONSUMO</v>
          </cell>
          <cell r="H779" t="str">
            <v xml:space="preserve"> PREÇO UNITÁRIO</v>
          </cell>
          <cell r="J779" t="str">
            <v>CUSTO UNITÁRIO</v>
          </cell>
        </row>
        <row r="780">
          <cell r="D780">
            <v>0</v>
          </cell>
          <cell r="E780">
            <v>0</v>
          </cell>
          <cell r="H780">
            <v>0</v>
          </cell>
          <cell r="I780">
            <v>0</v>
          </cell>
        </row>
        <row r="781">
          <cell r="D781">
            <v>0</v>
          </cell>
          <cell r="E781">
            <v>0</v>
          </cell>
          <cell r="J781">
            <v>0</v>
          </cell>
        </row>
        <row r="782">
          <cell r="D782">
            <v>0</v>
          </cell>
          <cell r="E782">
            <v>0</v>
          </cell>
          <cell r="J782">
            <v>0</v>
          </cell>
        </row>
        <row r="783">
          <cell r="D783">
            <v>0</v>
          </cell>
          <cell r="E783">
            <v>0</v>
          </cell>
          <cell r="J783">
            <v>0</v>
          </cell>
        </row>
        <row r="784">
          <cell r="D784">
            <v>0</v>
          </cell>
          <cell r="E784">
            <v>0</v>
          </cell>
          <cell r="J784">
            <v>0</v>
          </cell>
        </row>
        <row r="785">
          <cell r="F785" t="str">
            <v>CUSTO TOTAL DE MATERIAL - (E)</v>
          </cell>
          <cell r="J785">
            <v>0</v>
          </cell>
        </row>
        <row r="786">
          <cell r="C786" t="str">
            <v>CODIGO</v>
          </cell>
          <cell r="D786" t="str">
            <v>ATIVIDADES AUXILIARES</v>
          </cell>
          <cell r="E786" t="str">
            <v>UNID</v>
          </cell>
          <cell r="F786" t="str">
            <v>QUANTIDADE</v>
          </cell>
          <cell r="H786" t="str">
            <v xml:space="preserve"> PREÇO UNITÁRIO</v>
          </cell>
          <cell r="J786" t="str">
            <v>CUSTO UNITÁRIO</v>
          </cell>
        </row>
        <row r="787">
          <cell r="C787" t="str">
            <v>1 A 00 964 00</v>
          </cell>
          <cell r="D787" t="str">
            <v>Peças de desgaste britador produção de rachão</v>
          </cell>
          <cell r="E787" t="str">
            <v>cjh</v>
          </cell>
          <cell r="F787">
            <v>1.52E-2</v>
          </cell>
          <cell r="H787">
            <v>42.6</v>
          </cell>
          <cell r="J787">
            <v>0.64</v>
          </cell>
        </row>
        <row r="788">
          <cell r="C788" t="str">
            <v>1 A 01 150 01</v>
          </cell>
          <cell r="D788" t="str">
            <v>Rocha para britagem com perfuratriz sobre esteira</v>
          </cell>
          <cell r="E788" t="str">
            <v>M³</v>
          </cell>
          <cell r="F788">
            <v>0.56999999999999995</v>
          </cell>
          <cell r="H788">
            <v>19.95</v>
          </cell>
          <cell r="J788">
            <v>11.37</v>
          </cell>
        </row>
        <row r="789">
          <cell r="D789">
            <v>0</v>
          </cell>
          <cell r="E789">
            <v>0</v>
          </cell>
          <cell r="H789">
            <v>0</v>
          </cell>
          <cell r="J789">
            <v>0</v>
          </cell>
        </row>
        <row r="790">
          <cell r="D790">
            <v>0</v>
          </cell>
          <cell r="E790">
            <v>0</v>
          </cell>
          <cell r="H790">
            <v>0</v>
          </cell>
          <cell r="J790">
            <v>0</v>
          </cell>
        </row>
        <row r="791">
          <cell r="D791">
            <v>0</v>
          </cell>
          <cell r="E791">
            <v>0</v>
          </cell>
          <cell r="H791">
            <v>0</v>
          </cell>
          <cell r="J791">
            <v>0</v>
          </cell>
        </row>
        <row r="792">
          <cell r="C792" t="str">
            <v>OBSERVAÇÕES:</v>
          </cell>
          <cell r="F792" t="str">
            <v>CUSTO ATIVIDADES AUXILIARES - (F)</v>
          </cell>
          <cell r="J792">
            <v>12.01</v>
          </cell>
        </row>
        <row r="793">
          <cell r="F793" t="str">
            <v>CUSTO UNITÁRIO DIRETO TOTAL</v>
          </cell>
          <cell r="J793">
            <v>19.53</v>
          </cell>
        </row>
        <row r="794">
          <cell r="F794" t="str">
            <v xml:space="preserve">BONIFICAÇÃO </v>
          </cell>
          <cell r="H794">
            <v>0</v>
          </cell>
          <cell r="J794">
            <v>0</v>
          </cell>
        </row>
        <row r="795">
          <cell r="F795" t="str">
            <v>PREÇO UNITÁRIO  TOTAL</v>
          </cell>
          <cell r="J795">
            <v>19.53</v>
          </cell>
        </row>
        <row r="799">
          <cell r="A799" t="str">
            <v>1 A 01 155 51</v>
          </cell>
          <cell r="C799" t="str">
            <v>SERVIÇO:</v>
          </cell>
          <cell r="D799" t="str">
            <v>Rachão e pedra-de-mão produzidos - (construção e restauração).</v>
          </cell>
          <cell r="F799" t="str">
            <v>PRODUÇÃO DA EQUIPE - (C):</v>
          </cell>
          <cell r="J799">
            <v>66</v>
          </cell>
          <cell r="K799" t="str">
            <v>m³</v>
          </cell>
          <cell r="M799">
            <v>65</v>
          </cell>
        </row>
        <row r="800">
          <cell r="F800" t="str">
            <v>UNITÁRIO</v>
          </cell>
          <cell r="H800" t="str">
            <v>C. OPERACIONAL</v>
          </cell>
        </row>
        <row r="801">
          <cell r="C801" t="str">
            <v>ÍTEM</v>
          </cell>
          <cell r="D801" t="str">
            <v>E Q U I P A M E N T O</v>
          </cell>
          <cell r="E801" t="str">
            <v>QUANT.</v>
          </cell>
          <cell r="F801" t="str">
            <v>PROD</v>
          </cell>
          <cell r="G801" t="str">
            <v>IMPROD</v>
          </cell>
          <cell r="H801" t="str">
            <v>PROD</v>
          </cell>
          <cell r="I801" t="str">
            <v>IMPROD</v>
          </cell>
          <cell r="J801" t="str">
            <v>CUSTO HORÁRIO</v>
          </cell>
        </row>
        <row r="802">
          <cell r="D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</row>
        <row r="803">
          <cell r="D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</row>
        <row r="804">
          <cell r="D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</row>
        <row r="805">
          <cell r="D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D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</row>
        <row r="807">
          <cell r="D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</row>
        <row r="808">
          <cell r="D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F809" t="str">
            <v>CUSTO HORÁRIO DO EQUIPAMENTO - (A)</v>
          </cell>
          <cell r="J809">
            <v>0</v>
          </cell>
        </row>
        <row r="810">
          <cell r="C810" t="str">
            <v>ÍTEM</v>
          </cell>
          <cell r="D810" t="str">
            <v>M Ã O    D E   O B R A</v>
          </cell>
          <cell r="E810" t="str">
            <v>QUANT.</v>
          </cell>
          <cell r="F810" t="str">
            <v>SALÁRIO HORA</v>
          </cell>
          <cell r="J810" t="str">
            <v>CUSTO HORÁRIO</v>
          </cell>
        </row>
        <row r="811">
          <cell r="D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</row>
        <row r="812"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D813">
            <v>0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0</v>
          </cell>
        </row>
        <row r="814">
          <cell r="D814">
            <v>0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</row>
        <row r="815">
          <cell r="D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</row>
        <row r="816">
          <cell r="F816" t="str">
            <v>CUSTO HORÁRIO DE MÃO DE OBRA - (B)</v>
          </cell>
          <cell r="J816">
            <v>0</v>
          </cell>
        </row>
        <row r="817">
          <cell r="F817" t="str">
            <v>FERRAMENTAS</v>
          </cell>
          <cell r="H817">
            <v>0.2051</v>
          </cell>
          <cell r="J817">
            <v>0</v>
          </cell>
        </row>
        <row r="818">
          <cell r="F818" t="str">
            <v>CUSTO HORÁRIO TOTAL - (A + B)</v>
          </cell>
          <cell r="J818">
            <v>0</v>
          </cell>
        </row>
        <row r="819">
          <cell r="F819" t="str">
            <v>CUSTO UNITÁRIO DE EXECUÇÃO - (D)</v>
          </cell>
          <cell r="J819">
            <v>0</v>
          </cell>
        </row>
        <row r="820">
          <cell r="C820" t="str">
            <v>ÍTEM</v>
          </cell>
          <cell r="D820" t="str">
            <v>M A T E R I A L</v>
          </cell>
          <cell r="E820" t="str">
            <v>UNID</v>
          </cell>
          <cell r="F820" t="str">
            <v>CONSUMO</v>
          </cell>
          <cell r="H820" t="str">
            <v xml:space="preserve"> PREÇO UNITÁRIO</v>
          </cell>
          <cell r="J820" t="str">
            <v>CUSTO UNITÁRIO</v>
          </cell>
        </row>
        <row r="821">
          <cell r="C821" t="str">
            <v>M710</v>
          </cell>
          <cell r="D821" t="str">
            <v>Pedra de mão comercial com transporte até 50 km</v>
          </cell>
          <cell r="E821" t="str">
            <v>m3</v>
          </cell>
          <cell r="F821">
            <v>1</v>
          </cell>
          <cell r="H821">
            <v>65</v>
          </cell>
          <cell r="I821" t="e">
            <v>#N/A</v>
          </cell>
          <cell r="J821">
            <v>65</v>
          </cell>
        </row>
        <row r="822">
          <cell r="D822">
            <v>0</v>
          </cell>
          <cell r="E822">
            <v>0</v>
          </cell>
          <cell r="J822">
            <v>0</v>
          </cell>
        </row>
        <row r="823">
          <cell r="D823">
            <v>0</v>
          </cell>
          <cell r="E823">
            <v>0</v>
          </cell>
          <cell r="J823">
            <v>0</v>
          </cell>
        </row>
        <row r="824">
          <cell r="D824">
            <v>0</v>
          </cell>
          <cell r="E824">
            <v>0</v>
          </cell>
          <cell r="J824">
            <v>0</v>
          </cell>
        </row>
        <row r="825">
          <cell r="D825">
            <v>0</v>
          </cell>
          <cell r="E825">
            <v>0</v>
          </cell>
          <cell r="J825">
            <v>0</v>
          </cell>
        </row>
        <row r="826">
          <cell r="F826" t="str">
            <v>CUSTO TOTAL DE MATERIAL - (E)</v>
          </cell>
          <cell r="J826">
            <v>65</v>
          </cell>
        </row>
        <row r="827">
          <cell r="C827" t="str">
            <v>CODIGO</v>
          </cell>
          <cell r="D827" t="str">
            <v>ATIVIDADES AUXILIARES</v>
          </cell>
          <cell r="E827" t="str">
            <v>UNID</v>
          </cell>
          <cell r="F827" t="str">
            <v>QUANTIDADE</v>
          </cell>
          <cell r="H827" t="str">
            <v xml:space="preserve"> PREÇO UNITÁRIO</v>
          </cell>
          <cell r="J827" t="str">
            <v>CUSTO UNITÁRIO</v>
          </cell>
        </row>
        <row r="828">
          <cell r="D828">
            <v>0</v>
          </cell>
          <cell r="E828">
            <v>0</v>
          </cell>
          <cell r="H828">
            <v>0</v>
          </cell>
          <cell r="J828">
            <v>0</v>
          </cell>
        </row>
        <row r="829">
          <cell r="D829">
            <v>0</v>
          </cell>
          <cell r="E829">
            <v>0</v>
          </cell>
          <cell r="H829">
            <v>0</v>
          </cell>
          <cell r="J829">
            <v>0</v>
          </cell>
        </row>
        <row r="830">
          <cell r="D830">
            <v>0</v>
          </cell>
          <cell r="E830">
            <v>0</v>
          </cell>
          <cell r="H830">
            <v>0</v>
          </cell>
          <cell r="J830">
            <v>0</v>
          </cell>
        </row>
        <row r="831">
          <cell r="D831">
            <v>0</v>
          </cell>
          <cell r="E831">
            <v>0</v>
          </cell>
          <cell r="H831">
            <v>0</v>
          </cell>
          <cell r="J831">
            <v>0</v>
          </cell>
        </row>
        <row r="832">
          <cell r="D832">
            <v>0</v>
          </cell>
          <cell r="E832">
            <v>0</v>
          </cell>
          <cell r="H832">
            <v>0</v>
          </cell>
          <cell r="J832">
            <v>0</v>
          </cell>
        </row>
        <row r="833">
          <cell r="C833" t="str">
            <v>OBSERVAÇÕES:</v>
          </cell>
          <cell r="F833" t="str">
            <v>CUSTO ATIVIDADES AUXILIARES - (F)</v>
          </cell>
          <cell r="J833">
            <v>0</v>
          </cell>
        </row>
        <row r="834">
          <cell r="F834" t="str">
            <v>CUSTO UNITÁRIO DIRETO TOTAL</v>
          </cell>
          <cell r="J834">
            <v>65</v>
          </cell>
        </row>
        <row r="835">
          <cell r="F835" t="str">
            <v xml:space="preserve">BONIFICAÇÃO </v>
          </cell>
          <cell r="H835">
            <v>0</v>
          </cell>
          <cell r="J835">
            <v>0</v>
          </cell>
        </row>
        <row r="836">
          <cell r="F836" t="str">
            <v>PREÇO UNITÁRIO  TOTAL</v>
          </cell>
          <cell r="J836">
            <v>65</v>
          </cell>
        </row>
        <row r="840">
          <cell r="A840" t="str">
            <v>1 A 01 170 01</v>
          </cell>
          <cell r="C840" t="str">
            <v>SERVIÇO:</v>
          </cell>
          <cell r="D840" t="str">
            <v>Areia extraída com trator e carregadeira</v>
          </cell>
          <cell r="F840" t="str">
            <v>PRODUÇÃO DA EQUIPE - (C):</v>
          </cell>
          <cell r="J840">
            <v>49</v>
          </cell>
          <cell r="K840" t="str">
            <v>M³</v>
          </cell>
          <cell r="M840">
            <v>5.56</v>
          </cell>
        </row>
        <row r="841">
          <cell r="F841" t="str">
            <v>UNITÁRIO</v>
          </cell>
          <cell r="H841" t="str">
            <v>C. OPERACIONAL</v>
          </cell>
        </row>
        <row r="842">
          <cell r="C842" t="str">
            <v>ÍTEM</v>
          </cell>
          <cell r="D842" t="str">
            <v>E Q U I P A M E N T O</v>
          </cell>
          <cell r="E842" t="str">
            <v>QUANT.</v>
          </cell>
          <cell r="F842" t="str">
            <v>PROD</v>
          </cell>
          <cell r="G842" t="str">
            <v>IMPROD</v>
          </cell>
          <cell r="H842" t="str">
            <v>PROD</v>
          </cell>
          <cell r="I842" t="str">
            <v>IMPROD</v>
          </cell>
          <cell r="J842" t="str">
            <v>CUSTO HORÁRIO</v>
          </cell>
        </row>
        <row r="843">
          <cell r="C843" t="str">
            <v>E016</v>
          </cell>
          <cell r="D843" t="str">
            <v>Carregadeira de Pneus : Case : W-20 -  1,70 m3</v>
          </cell>
          <cell r="E843">
            <v>1</v>
          </cell>
          <cell r="F843">
            <v>0.42</v>
          </cell>
          <cell r="G843">
            <v>0.57999999999999996</v>
          </cell>
          <cell r="H843">
            <v>112.51</v>
          </cell>
          <cell r="I843">
            <v>22.39</v>
          </cell>
          <cell r="J843">
            <v>60.24</v>
          </cell>
        </row>
        <row r="844">
          <cell r="C844" t="str">
            <v>E063</v>
          </cell>
          <cell r="D844" t="str">
            <v xml:space="preserve"> Escavadeira Hidráulica: Caterpillar : 320DL - c/ est. - cap 600l p/ longo alcance</v>
          </cell>
          <cell r="E844">
            <v>1</v>
          </cell>
          <cell r="F844">
            <v>1</v>
          </cell>
          <cell r="G844">
            <v>0</v>
          </cell>
          <cell r="H844">
            <v>152.68</v>
          </cell>
          <cell r="I844">
            <v>22.39</v>
          </cell>
          <cell r="J844">
            <v>152.68</v>
          </cell>
        </row>
        <row r="845">
          <cell r="D845">
            <v>0</v>
          </cell>
          <cell r="H845">
            <v>0</v>
          </cell>
          <cell r="I845">
            <v>0</v>
          </cell>
          <cell r="J845">
            <v>0</v>
          </cell>
        </row>
        <row r="846">
          <cell r="D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</row>
        <row r="847">
          <cell r="D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D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</row>
        <row r="849">
          <cell r="D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</row>
        <row r="850">
          <cell r="F850" t="str">
            <v>CUSTO HORÁRIO DO EQUIPAMENTO - (A)</v>
          </cell>
          <cell r="J850">
            <v>212.92</v>
          </cell>
        </row>
        <row r="851">
          <cell r="C851" t="str">
            <v>ÍTEM</v>
          </cell>
          <cell r="D851" t="str">
            <v>M Ã O    D E   O B R A</v>
          </cell>
          <cell r="E851" t="str">
            <v>QUANT.</v>
          </cell>
          <cell r="F851" t="str">
            <v>SALÁRIO HORA</v>
          </cell>
          <cell r="J851" t="str">
            <v>CUSTO HORÁRIO</v>
          </cell>
        </row>
        <row r="852">
          <cell r="C852" t="str">
            <v>T501</v>
          </cell>
          <cell r="D852" t="str">
            <v>Encarregado de turma</v>
          </cell>
          <cell r="E852">
            <v>1</v>
          </cell>
          <cell r="F852">
            <v>21.11</v>
          </cell>
          <cell r="G852" t="e">
            <v>#N/A</v>
          </cell>
          <cell r="H852" t="e">
            <v>#N/A</v>
          </cell>
          <cell r="I852" t="e">
            <v>#N/A</v>
          </cell>
          <cell r="J852">
            <v>21.11</v>
          </cell>
        </row>
        <row r="853">
          <cell r="C853" t="str">
            <v>T701</v>
          </cell>
          <cell r="D853" t="str">
            <v>Servente</v>
          </cell>
          <cell r="E853">
            <v>4</v>
          </cell>
          <cell r="F853">
            <v>6.99</v>
          </cell>
          <cell r="G853" t="e">
            <v>#N/A</v>
          </cell>
          <cell r="H853" t="e">
            <v>#N/A</v>
          </cell>
          <cell r="I853" t="e">
            <v>#N/A</v>
          </cell>
          <cell r="J853">
            <v>27.96</v>
          </cell>
        </row>
        <row r="854">
          <cell r="D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</row>
        <row r="855"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D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</row>
        <row r="857">
          <cell r="F857" t="str">
            <v>CUSTO HORÁRIO DE MÃO DE OBRA - (B)</v>
          </cell>
          <cell r="J857">
            <v>49.07</v>
          </cell>
        </row>
        <row r="858">
          <cell r="F858" t="str">
            <v>FERRAMENTAS</v>
          </cell>
          <cell r="H858">
            <v>0.2051</v>
          </cell>
          <cell r="J858">
            <v>10.06</v>
          </cell>
        </row>
        <row r="859">
          <cell r="F859" t="str">
            <v>CUSTO HORÁRIO TOTAL - (A + B)</v>
          </cell>
          <cell r="J859">
            <v>272.05</v>
          </cell>
        </row>
        <row r="860">
          <cell r="F860" t="str">
            <v>CUSTO UNITÁRIO DE EXECUÇÃO - (D)</v>
          </cell>
          <cell r="J860">
            <v>5.55</v>
          </cell>
        </row>
        <row r="861">
          <cell r="C861" t="str">
            <v>ÍTEM</v>
          </cell>
          <cell r="D861" t="str">
            <v>M A T E R I A L</v>
          </cell>
          <cell r="E861" t="str">
            <v>UNID</v>
          </cell>
          <cell r="F861" t="str">
            <v>CONSUMO</v>
          </cell>
          <cell r="H861" t="str">
            <v xml:space="preserve"> PREÇO UNITÁRIO</v>
          </cell>
          <cell r="J861" t="str">
            <v>CUSTO UNITÁRIO</v>
          </cell>
        </row>
        <row r="862">
          <cell r="C862" t="str">
            <v>M980</v>
          </cell>
          <cell r="D862" t="str">
            <v>Indenização de jazida</v>
          </cell>
          <cell r="E862" t="str">
            <v>m3</v>
          </cell>
          <cell r="F862">
            <v>1</v>
          </cell>
          <cell r="H862">
            <v>0.01</v>
          </cell>
          <cell r="J862">
            <v>0.01</v>
          </cell>
        </row>
        <row r="863">
          <cell r="D863">
            <v>0</v>
          </cell>
          <cell r="E863">
            <v>0</v>
          </cell>
          <cell r="H863">
            <v>0</v>
          </cell>
          <cell r="J863">
            <v>0</v>
          </cell>
        </row>
        <row r="864">
          <cell r="D864">
            <v>0</v>
          </cell>
          <cell r="E864">
            <v>0</v>
          </cell>
          <cell r="H864">
            <v>0</v>
          </cell>
          <cell r="J864">
            <v>0</v>
          </cell>
        </row>
        <row r="865">
          <cell r="D865">
            <v>0</v>
          </cell>
          <cell r="E865">
            <v>0</v>
          </cell>
          <cell r="H865">
            <v>0</v>
          </cell>
          <cell r="J865">
            <v>0</v>
          </cell>
        </row>
        <row r="866">
          <cell r="D866">
            <v>0</v>
          </cell>
          <cell r="E866">
            <v>0</v>
          </cell>
          <cell r="H866">
            <v>0</v>
          </cell>
          <cell r="J866">
            <v>0</v>
          </cell>
        </row>
        <row r="867">
          <cell r="F867" t="str">
            <v>CUSTO TOTAL DE MATERIAL - (E)</v>
          </cell>
          <cell r="J867">
            <v>0.01</v>
          </cell>
        </row>
        <row r="868">
          <cell r="C868" t="str">
            <v>CODIGO</v>
          </cell>
          <cell r="D868" t="str">
            <v>ATIVIDADES AUXILIARES</v>
          </cell>
          <cell r="E868" t="str">
            <v>UNID</v>
          </cell>
          <cell r="F868" t="str">
            <v>QUANTIDADE</v>
          </cell>
          <cell r="H868" t="str">
            <v xml:space="preserve"> PREÇO UNITÁRIO</v>
          </cell>
          <cell r="J868" t="str">
            <v>CUSTO UNITÁRIO</v>
          </cell>
        </row>
        <row r="869">
          <cell r="D869">
            <v>0</v>
          </cell>
          <cell r="E869">
            <v>0</v>
          </cell>
          <cell r="H869">
            <v>0</v>
          </cell>
          <cell r="J869">
            <v>0</v>
          </cell>
        </row>
        <row r="870">
          <cell r="D870">
            <v>0</v>
          </cell>
          <cell r="E870">
            <v>0</v>
          </cell>
          <cell r="H870">
            <v>0</v>
          </cell>
          <cell r="J870">
            <v>0</v>
          </cell>
        </row>
        <row r="871">
          <cell r="D871">
            <v>0</v>
          </cell>
          <cell r="E871">
            <v>0</v>
          </cell>
          <cell r="H871">
            <v>0</v>
          </cell>
          <cell r="J871">
            <v>0</v>
          </cell>
        </row>
        <row r="872">
          <cell r="D872">
            <v>0</v>
          </cell>
          <cell r="E872">
            <v>0</v>
          </cell>
          <cell r="H872">
            <v>0</v>
          </cell>
          <cell r="J872">
            <v>0</v>
          </cell>
        </row>
        <row r="873">
          <cell r="D873">
            <v>0</v>
          </cell>
          <cell r="E873">
            <v>0</v>
          </cell>
          <cell r="H873">
            <v>0</v>
          </cell>
          <cell r="J873">
            <v>0</v>
          </cell>
        </row>
        <row r="874">
          <cell r="C874" t="str">
            <v>OBSERVAÇÕES:</v>
          </cell>
          <cell r="F874" t="str">
            <v>CUSTO ATIVIDADES AUXILIARES - (F)</v>
          </cell>
          <cell r="J874">
            <v>0</v>
          </cell>
        </row>
        <row r="875">
          <cell r="F875" t="str">
            <v>CUSTO UNITÁRIO DIRETO TOTAL</v>
          </cell>
          <cell r="J875">
            <v>5.56</v>
          </cell>
        </row>
        <row r="876">
          <cell r="F876" t="str">
            <v xml:space="preserve">BONIFICAÇÃO </v>
          </cell>
          <cell r="H876">
            <v>0</v>
          </cell>
          <cell r="J876">
            <v>0</v>
          </cell>
        </row>
        <row r="877">
          <cell r="F877" t="str">
            <v>PREÇO UNITÁRIO  TOTAL</v>
          </cell>
          <cell r="J877">
            <v>5.56</v>
          </cell>
        </row>
        <row r="881">
          <cell r="A881" t="str">
            <v>1 A 01 170 02</v>
          </cell>
          <cell r="C881" t="str">
            <v>SERVIÇO:</v>
          </cell>
          <cell r="D881" t="str">
            <v>Areia extraída com trator e carregadeira</v>
          </cell>
          <cell r="F881" t="str">
            <v>PRODUÇÃO DA EQUIPE - (C):</v>
          </cell>
          <cell r="J881">
            <v>50</v>
          </cell>
          <cell r="K881" t="str">
            <v>M³</v>
          </cell>
          <cell r="M881">
            <v>5.1100000000000003</v>
          </cell>
        </row>
        <row r="882">
          <cell r="F882" t="str">
            <v>UNITÁRIO</v>
          </cell>
          <cell r="H882" t="str">
            <v>C. OPERACIONAL</v>
          </cell>
        </row>
        <row r="883">
          <cell r="C883" t="str">
            <v>ÍTEM</v>
          </cell>
          <cell r="D883" t="str">
            <v>E Q U I P A M E N T O</v>
          </cell>
          <cell r="E883" t="str">
            <v>QUANT.</v>
          </cell>
          <cell r="F883" t="str">
            <v>PROD</v>
          </cell>
          <cell r="G883" t="str">
            <v>IMPROD</v>
          </cell>
          <cell r="H883" t="str">
            <v>PROD</v>
          </cell>
          <cell r="I883" t="str">
            <v>IMPROD</v>
          </cell>
          <cell r="J883" t="str">
            <v>CUSTO HORÁRIO</v>
          </cell>
        </row>
        <row r="884">
          <cell r="C884" t="str">
            <v>E001</v>
          </cell>
          <cell r="D884" t="str">
            <v>Trator de Esteiras : New Holland : 7D - com lâmina</v>
          </cell>
          <cell r="E884">
            <v>1</v>
          </cell>
          <cell r="F884">
            <v>0.9</v>
          </cell>
          <cell r="G884">
            <v>0.1</v>
          </cell>
          <cell r="H884">
            <v>110.01</v>
          </cell>
          <cell r="I884">
            <v>19.440000000000001</v>
          </cell>
          <cell r="J884">
            <v>100.95</v>
          </cell>
        </row>
        <row r="885">
          <cell r="C885" t="str">
            <v>E016</v>
          </cell>
          <cell r="D885" t="str">
            <v>Carregadeira de Pneus : Case : W-20 -  1,70 m3</v>
          </cell>
          <cell r="E885">
            <v>1</v>
          </cell>
          <cell r="F885">
            <v>0.9</v>
          </cell>
          <cell r="G885">
            <v>0.1</v>
          </cell>
          <cell r="H885">
            <v>112.51</v>
          </cell>
          <cell r="I885">
            <v>22.39</v>
          </cell>
          <cell r="J885">
            <v>103.49</v>
          </cell>
        </row>
        <row r="886">
          <cell r="D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D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</row>
        <row r="888">
          <cell r="D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</row>
        <row r="889">
          <cell r="D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D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</row>
        <row r="891">
          <cell r="F891" t="str">
            <v>CUSTO HORÁRIO DO EQUIPAMENTO - (A)</v>
          </cell>
          <cell r="J891">
            <v>204.44</v>
          </cell>
        </row>
        <row r="892">
          <cell r="C892" t="str">
            <v>ÍTEM</v>
          </cell>
          <cell r="D892" t="str">
            <v>M Ã O    D E   O B R A</v>
          </cell>
          <cell r="E892" t="str">
            <v>QUANT.</v>
          </cell>
          <cell r="F892" t="str">
            <v>SALÁRIO HORA</v>
          </cell>
          <cell r="J892" t="str">
            <v>CUSTO HORÁRIO</v>
          </cell>
        </row>
        <row r="893">
          <cell r="C893" t="str">
            <v>T501</v>
          </cell>
          <cell r="D893" t="str">
            <v>Encarregado de turma</v>
          </cell>
          <cell r="E893">
            <v>1</v>
          </cell>
          <cell r="F893">
            <v>21.11</v>
          </cell>
          <cell r="G893" t="e">
            <v>#N/A</v>
          </cell>
          <cell r="H893" t="e">
            <v>#N/A</v>
          </cell>
          <cell r="I893" t="e">
            <v>#N/A</v>
          </cell>
          <cell r="J893">
            <v>21.11</v>
          </cell>
        </row>
        <row r="894">
          <cell r="C894" t="str">
            <v>T701</v>
          </cell>
          <cell r="D894" t="str">
            <v>Servente</v>
          </cell>
          <cell r="E894">
            <v>3</v>
          </cell>
          <cell r="F894">
            <v>6.99</v>
          </cell>
          <cell r="G894" t="e">
            <v>#N/A</v>
          </cell>
          <cell r="H894" t="e">
            <v>#N/A</v>
          </cell>
          <cell r="I894" t="e">
            <v>#N/A</v>
          </cell>
          <cell r="J894">
            <v>20.97</v>
          </cell>
        </row>
        <row r="895"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D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</row>
        <row r="898">
          <cell r="F898" t="str">
            <v>CUSTO HORÁRIO DE MÃO DE OBRA - (B)</v>
          </cell>
          <cell r="J898">
            <v>42.08</v>
          </cell>
        </row>
        <row r="899">
          <cell r="F899" t="str">
            <v>FERRAMENTAS</v>
          </cell>
          <cell r="H899">
            <v>0.2051</v>
          </cell>
          <cell r="J899">
            <v>8.6300000000000008</v>
          </cell>
        </row>
        <row r="900">
          <cell r="F900" t="str">
            <v>CUSTO HORÁRIO TOTAL - (A + B)</v>
          </cell>
          <cell r="J900">
            <v>255.15</v>
          </cell>
        </row>
        <row r="901">
          <cell r="F901" t="str">
            <v>CUSTO UNITÁRIO DE EXECUÇÃO - (D)</v>
          </cell>
          <cell r="J901">
            <v>5.0999999999999996</v>
          </cell>
        </row>
        <row r="902">
          <cell r="C902" t="str">
            <v>ÍTEM</v>
          </cell>
          <cell r="D902" t="str">
            <v>M A T E R I A L</v>
          </cell>
          <cell r="E902" t="str">
            <v>UNID</v>
          </cell>
          <cell r="F902" t="str">
            <v>CONSUMO</v>
          </cell>
          <cell r="H902" t="str">
            <v xml:space="preserve"> PREÇO UNITÁRIO</v>
          </cell>
          <cell r="J902" t="str">
            <v>CUSTO UNITÁRIO</v>
          </cell>
        </row>
        <row r="903">
          <cell r="C903" t="str">
            <v>M980</v>
          </cell>
          <cell r="D903" t="str">
            <v>Indenização de jazida</v>
          </cell>
          <cell r="E903" t="str">
            <v>m3</v>
          </cell>
          <cell r="F903">
            <v>1</v>
          </cell>
          <cell r="H903">
            <v>0.01</v>
          </cell>
          <cell r="J903">
            <v>0.01</v>
          </cell>
        </row>
        <row r="904">
          <cell r="D904">
            <v>0</v>
          </cell>
          <cell r="E904">
            <v>0</v>
          </cell>
          <cell r="H904">
            <v>0</v>
          </cell>
          <cell r="J904">
            <v>0</v>
          </cell>
        </row>
        <row r="905">
          <cell r="D905">
            <v>0</v>
          </cell>
          <cell r="E905">
            <v>0</v>
          </cell>
          <cell r="H905">
            <v>0</v>
          </cell>
          <cell r="J905">
            <v>0</v>
          </cell>
        </row>
        <row r="906">
          <cell r="D906">
            <v>0</v>
          </cell>
          <cell r="E906">
            <v>0</v>
          </cell>
          <cell r="H906">
            <v>0</v>
          </cell>
          <cell r="J906">
            <v>0</v>
          </cell>
        </row>
        <row r="907">
          <cell r="D907">
            <v>0</v>
          </cell>
          <cell r="E907">
            <v>0</v>
          </cell>
          <cell r="H907">
            <v>0</v>
          </cell>
          <cell r="J907">
            <v>0</v>
          </cell>
        </row>
        <row r="908">
          <cell r="F908" t="str">
            <v>CUSTO TOTAL DE MATERIAL - (E)</v>
          </cell>
          <cell r="J908">
            <v>0.01</v>
          </cell>
        </row>
        <row r="909">
          <cell r="C909" t="str">
            <v>CODIGO</v>
          </cell>
          <cell r="D909" t="str">
            <v>ATIVIDADES AUXILIARES</v>
          </cell>
          <cell r="E909" t="str">
            <v>UNID</v>
          </cell>
          <cell r="F909" t="str">
            <v>QUANTIDADE</v>
          </cell>
          <cell r="H909" t="str">
            <v xml:space="preserve"> PREÇO UNITÁRIO</v>
          </cell>
          <cell r="J909" t="str">
            <v>CUSTO UNITÁRIO</v>
          </cell>
        </row>
        <row r="910">
          <cell r="D910">
            <v>0</v>
          </cell>
          <cell r="E910">
            <v>0</v>
          </cell>
          <cell r="H910">
            <v>0</v>
          </cell>
          <cell r="J910">
            <v>0</v>
          </cell>
        </row>
        <row r="911">
          <cell r="D911">
            <v>0</v>
          </cell>
          <cell r="E911">
            <v>0</v>
          </cell>
          <cell r="H911">
            <v>0</v>
          </cell>
          <cell r="J911">
            <v>0</v>
          </cell>
        </row>
        <row r="912">
          <cell r="D912">
            <v>0</v>
          </cell>
          <cell r="E912">
            <v>0</v>
          </cell>
          <cell r="H912">
            <v>0</v>
          </cell>
          <cell r="J912">
            <v>0</v>
          </cell>
        </row>
        <row r="913">
          <cell r="D913">
            <v>0</v>
          </cell>
          <cell r="E913">
            <v>0</v>
          </cell>
          <cell r="H913">
            <v>0</v>
          </cell>
          <cell r="J913">
            <v>0</v>
          </cell>
        </row>
        <row r="914">
          <cell r="D914">
            <v>0</v>
          </cell>
          <cell r="E914">
            <v>0</v>
          </cell>
          <cell r="H914">
            <v>0</v>
          </cell>
          <cell r="J914">
            <v>0</v>
          </cell>
        </row>
        <row r="915">
          <cell r="C915" t="str">
            <v>OBSERVAÇÕES:</v>
          </cell>
          <cell r="F915" t="str">
            <v>CUSTO ATIVIDADES AUXILIARES - (F)</v>
          </cell>
          <cell r="J915">
            <v>0</v>
          </cell>
        </row>
        <row r="916">
          <cell r="F916" t="str">
            <v>CUSTO UNITÁRIO DIRETO TOTAL</v>
          </cell>
          <cell r="J916">
            <v>5.1100000000000003</v>
          </cell>
        </row>
        <row r="917">
          <cell r="F917" t="str">
            <v xml:space="preserve">BONIFICAÇÃO </v>
          </cell>
          <cell r="H917">
            <v>0</v>
          </cell>
          <cell r="J917">
            <v>0</v>
          </cell>
        </row>
        <row r="918">
          <cell r="F918" t="str">
            <v>PREÇO UNITÁRIO  TOTAL</v>
          </cell>
          <cell r="J918">
            <v>5.1100000000000003</v>
          </cell>
        </row>
        <row r="922">
          <cell r="A922" t="str">
            <v>1 A 01 200 01</v>
          </cell>
          <cell r="C922" t="str">
            <v>SERVIÇO:</v>
          </cell>
          <cell r="D922" t="str">
            <v>Brita produzida em central de britagem de 80 m3/h</v>
          </cell>
          <cell r="F922" t="str">
            <v>PRODUÇÃO DA EQUIPE - (C):</v>
          </cell>
          <cell r="J922">
            <v>52</v>
          </cell>
          <cell r="K922" t="str">
            <v>m³</v>
          </cell>
          <cell r="M922">
            <v>28.54</v>
          </cell>
        </row>
        <row r="923">
          <cell r="F923" t="str">
            <v>UNITÁRIO</v>
          </cell>
          <cell r="H923" t="str">
            <v>C. OPERACIONAL</v>
          </cell>
        </row>
        <row r="924">
          <cell r="C924" t="str">
            <v>ÍTEM</v>
          </cell>
          <cell r="D924" t="str">
            <v>E Q U I P A M E N T O</v>
          </cell>
          <cell r="E924" t="str">
            <v>QUANT.</v>
          </cell>
          <cell r="F924" t="str">
            <v>PROD</v>
          </cell>
          <cell r="G924" t="str">
            <v>IMPROD</v>
          </cell>
          <cell r="H924" t="str">
            <v>PROD</v>
          </cell>
          <cell r="I924" t="str">
            <v>IMPROD</v>
          </cell>
          <cell r="J924" t="str">
            <v>CUSTO HORÁRIO</v>
          </cell>
        </row>
        <row r="925">
          <cell r="C925" t="str">
            <v>E010</v>
          </cell>
          <cell r="D925" t="str">
            <v>Carregadeira de Pneus : Caterpillar : 950H -  3,3 m3</v>
          </cell>
          <cell r="E925">
            <v>1</v>
          </cell>
          <cell r="F925">
            <v>0.24</v>
          </cell>
          <cell r="G925">
            <v>0.76</v>
          </cell>
          <cell r="H925">
            <v>180.79</v>
          </cell>
          <cell r="I925">
            <v>22.39</v>
          </cell>
          <cell r="J925">
            <v>60.4</v>
          </cell>
        </row>
        <row r="926">
          <cell r="C926" t="str">
            <v>E225</v>
          </cell>
          <cell r="D926" t="str">
            <v>Conjunto de Britagem: FAÇO - 80 m3/h</v>
          </cell>
          <cell r="E926">
            <v>1</v>
          </cell>
          <cell r="F926">
            <v>1</v>
          </cell>
          <cell r="G926">
            <v>0</v>
          </cell>
          <cell r="H926">
            <v>484.34</v>
          </cell>
          <cell r="I926">
            <v>22.39</v>
          </cell>
          <cell r="J926">
            <v>484.34</v>
          </cell>
        </row>
        <row r="927">
          <cell r="C927" t="str">
            <v>E504</v>
          </cell>
          <cell r="D927" t="str">
            <v xml:space="preserve">Grupo Gerador : Heimer : GEHMB-360 - 288 KVA </v>
          </cell>
          <cell r="E927">
            <v>1</v>
          </cell>
          <cell r="F927">
            <v>1</v>
          </cell>
          <cell r="G927">
            <v>0</v>
          </cell>
          <cell r="H927">
            <v>124.91</v>
          </cell>
          <cell r="I927">
            <v>17.27</v>
          </cell>
          <cell r="J927">
            <v>124.91</v>
          </cell>
        </row>
        <row r="928">
          <cell r="D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</row>
        <row r="929">
          <cell r="D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</row>
        <row r="930">
          <cell r="F930" t="str">
            <v>CUSTO HORÁRIO DO EQUIPAMENTO - (A)</v>
          </cell>
          <cell r="J930">
            <v>669.65</v>
          </cell>
        </row>
        <row r="931">
          <cell r="C931" t="str">
            <v>ÍTEM</v>
          </cell>
          <cell r="D931" t="str">
            <v>M Ã O    D E   O B R A</v>
          </cell>
          <cell r="E931" t="str">
            <v>QUANT.</v>
          </cell>
          <cell r="F931" t="str">
            <v>SALÁRIO HORA</v>
          </cell>
          <cell r="J931" t="str">
            <v>CUSTO HORÁRIO</v>
          </cell>
        </row>
        <row r="932">
          <cell r="C932" t="str">
            <v>T512</v>
          </cell>
          <cell r="D932" t="str">
            <v>Encarregado de britagem</v>
          </cell>
          <cell r="E932">
            <v>1</v>
          </cell>
          <cell r="F932">
            <v>44.78</v>
          </cell>
          <cell r="G932" t="e">
            <v>#N/A</v>
          </cell>
          <cell r="H932" t="e">
            <v>#N/A</v>
          </cell>
          <cell r="I932" t="e">
            <v>#N/A</v>
          </cell>
          <cell r="J932">
            <v>44.78</v>
          </cell>
        </row>
        <row r="933">
          <cell r="C933" t="str">
            <v>T701</v>
          </cell>
          <cell r="D933" t="str">
            <v>Servente</v>
          </cell>
          <cell r="E933">
            <v>8</v>
          </cell>
          <cell r="F933">
            <v>6.99</v>
          </cell>
          <cell r="G933" t="e">
            <v>#N/A</v>
          </cell>
          <cell r="H933" t="e">
            <v>#N/A</v>
          </cell>
          <cell r="I933" t="e">
            <v>#N/A</v>
          </cell>
          <cell r="J933">
            <v>55.92</v>
          </cell>
        </row>
        <row r="934"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D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</row>
        <row r="936">
          <cell r="D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</row>
        <row r="937">
          <cell r="F937" t="str">
            <v>CUSTO HORÁRIO DE MÃO DE OBRA - (B)</v>
          </cell>
          <cell r="J937">
            <v>100.7</v>
          </cell>
        </row>
        <row r="938">
          <cell r="F938" t="str">
            <v>FERRAMENTAS</v>
          </cell>
          <cell r="H938">
            <v>0.05</v>
          </cell>
          <cell r="J938">
            <v>5.03</v>
          </cell>
        </row>
        <row r="939">
          <cell r="F939" t="str">
            <v>CUSTO HORÁRIO TOTAL - (A + B)</v>
          </cell>
          <cell r="J939">
            <v>775.38</v>
          </cell>
        </row>
        <row r="940">
          <cell r="F940" t="str">
            <v>CUSTO UNITÁRIO DE EXECUÇÃO - (D)</v>
          </cell>
          <cell r="J940">
            <v>14.91</v>
          </cell>
        </row>
        <row r="941">
          <cell r="C941" t="str">
            <v>ÍTEM</v>
          </cell>
          <cell r="D941" t="str">
            <v>M A T E R I A L</v>
          </cell>
          <cell r="E941" t="str">
            <v>UNID</v>
          </cell>
          <cell r="F941" t="str">
            <v>CONSUMO</v>
          </cell>
          <cell r="H941" t="str">
            <v xml:space="preserve"> PREÇO UNITÁRIO</v>
          </cell>
          <cell r="J941" t="str">
            <v>CUSTO UNITÁRIO</v>
          </cell>
        </row>
        <row r="942">
          <cell r="D942">
            <v>0</v>
          </cell>
          <cell r="E942">
            <v>0</v>
          </cell>
          <cell r="F942">
            <v>350</v>
          </cell>
          <cell r="H942">
            <v>0</v>
          </cell>
          <cell r="I942">
            <v>0</v>
          </cell>
          <cell r="J942">
            <v>0</v>
          </cell>
        </row>
        <row r="943">
          <cell r="D943">
            <v>0</v>
          </cell>
          <cell r="E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D944">
            <v>0</v>
          </cell>
          <cell r="E944">
            <v>0</v>
          </cell>
          <cell r="H944">
            <v>0</v>
          </cell>
          <cell r="I944">
            <v>0</v>
          </cell>
          <cell r="J944">
            <v>0</v>
          </cell>
        </row>
        <row r="945">
          <cell r="D945">
            <v>0</v>
          </cell>
          <cell r="E945">
            <v>0</v>
          </cell>
          <cell r="H945">
            <v>0</v>
          </cell>
          <cell r="I945">
            <v>0</v>
          </cell>
          <cell r="J945">
            <v>0</v>
          </cell>
        </row>
        <row r="946">
          <cell r="D946">
            <v>0</v>
          </cell>
          <cell r="E946">
            <v>0</v>
          </cell>
          <cell r="H946">
            <v>0</v>
          </cell>
          <cell r="I946">
            <v>0</v>
          </cell>
          <cell r="J946">
            <v>0</v>
          </cell>
        </row>
        <row r="947">
          <cell r="F947" t="str">
            <v>CUSTO TOTAL DE MATERIAL - (E)</v>
          </cell>
          <cell r="J947">
            <v>0</v>
          </cell>
        </row>
        <row r="948">
          <cell r="C948" t="str">
            <v>CODIGO</v>
          </cell>
          <cell r="D948" t="str">
            <v>ATIVIDADES AUXILIARES</v>
          </cell>
          <cell r="E948" t="str">
            <v>UNID</v>
          </cell>
          <cell r="F948" t="str">
            <v>QUANTIDADE</v>
          </cell>
          <cell r="H948" t="str">
            <v xml:space="preserve"> PREÇO UNITÁRIO</v>
          </cell>
          <cell r="J948" t="str">
            <v>CUSTO UNITÁRIO</v>
          </cell>
        </row>
        <row r="949">
          <cell r="C949" t="str">
            <v>1 A 00 963 00</v>
          </cell>
          <cell r="D949" t="str">
            <v>Peças de Desgaste do Britador 80m3/h</v>
          </cell>
          <cell r="E949" t="str">
            <v>cjh</v>
          </cell>
          <cell r="F949">
            <v>1.52E-2</v>
          </cell>
          <cell r="H949">
            <v>148.97</v>
          </cell>
          <cell r="J949">
            <v>2.2599999999999998</v>
          </cell>
        </row>
        <row r="950">
          <cell r="C950" t="str">
            <v>1 A 01 150 01</v>
          </cell>
          <cell r="D950" t="str">
            <v>Rocha para britagem com perfuratriz sobre esteira</v>
          </cell>
          <cell r="E950" t="str">
            <v>M³</v>
          </cell>
          <cell r="F950">
            <v>0.56999999999999995</v>
          </cell>
          <cell r="H950">
            <v>19.95</v>
          </cell>
          <cell r="J950">
            <v>11.37</v>
          </cell>
        </row>
        <row r="951">
          <cell r="D951">
            <v>0</v>
          </cell>
          <cell r="E951">
            <v>0</v>
          </cell>
          <cell r="H951">
            <v>0</v>
          </cell>
          <cell r="J951">
            <v>0</v>
          </cell>
        </row>
        <row r="952">
          <cell r="D952">
            <v>0</v>
          </cell>
          <cell r="E952">
            <v>0</v>
          </cell>
          <cell r="H952">
            <v>0</v>
          </cell>
          <cell r="J952">
            <v>0</v>
          </cell>
        </row>
        <row r="953">
          <cell r="D953">
            <v>0</v>
          </cell>
          <cell r="E953">
            <v>0</v>
          </cell>
          <cell r="H953">
            <v>0</v>
          </cell>
          <cell r="J953">
            <v>0</v>
          </cell>
        </row>
        <row r="954">
          <cell r="C954" t="str">
            <v>OBSERVAÇÕES:</v>
          </cell>
          <cell r="F954" t="str">
            <v>CUSTO ATIVIDADES AUXILIARES - (F)</v>
          </cell>
          <cell r="J954">
            <v>13.63</v>
          </cell>
        </row>
        <row r="955">
          <cell r="F955" t="str">
            <v>CUSTO UNITÁRIO DIRETO TOTAL</v>
          </cell>
          <cell r="J955">
            <v>28.54</v>
          </cell>
        </row>
        <row r="956">
          <cell r="F956" t="str">
            <v xml:space="preserve">BONIFICAÇÃO </v>
          </cell>
          <cell r="H956">
            <v>0</v>
          </cell>
          <cell r="J956">
            <v>0</v>
          </cell>
        </row>
        <row r="957">
          <cell r="F957" t="str">
            <v>PREÇO UNITÁRIO  TOTAL</v>
          </cell>
          <cell r="J957">
            <v>28.54</v>
          </cell>
        </row>
        <row r="961">
          <cell r="A961" t="str">
            <v>1 A 01 200 02</v>
          </cell>
          <cell r="C961" t="str">
            <v>SERVIÇO:</v>
          </cell>
          <cell r="D961" t="str">
            <v>Brita produzida em central de britagem de 30 m3/h</v>
          </cell>
          <cell r="F961" t="str">
            <v>PRODUÇÃO DA EQUIPE - (C):</v>
          </cell>
          <cell r="J961">
            <v>25</v>
          </cell>
          <cell r="K961" t="str">
            <v>M³</v>
          </cell>
          <cell r="M961">
            <v>43.01</v>
          </cell>
        </row>
        <row r="962">
          <cell r="F962" t="str">
            <v>UNITÁRIO</v>
          </cell>
          <cell r="H962" t="str">
            <v>C. OPERACIONAL</v>
          </cell>
        </row>
        <row r="963">
          <cell r="C963" t="str">
            <v>ÍTEM</v>
          </cell>
          <cell r="D963" t="str">
            <v>E Q U I P A M E N T O</v>
          </cell>
          <cell r="E963" t="str">
            <v>QUANT.</v>
          </cell>
          <cell r="F963" t="str">
            <v>PROD</v>
          </cell>
          <cell r="G963" t="str">
            <v>IMPROD</v>
          </cell>
          <cell r="H963" t="str">
            <v>PROD</v>
          </cell>
          <cell r="I963" t="str">
            <v>IMPROD</v>
          </cell>
          <cell r="J963" t="str">
            <v>CUSTO HORÁRIO</v>
          </cell>
        </row>
        <row r="964">
          <cell r="C964" t="str">
            <v>E016</v>
          </cell>
          <cell r="D964" t="str">
            <v>Carregadeira de Pneus : Case : W-20 -  1,70 m3</v>
          </cell>
          <cell r="E964">
            <v>1</v>
          </cell>
          <cell r="F964">
            <v>0.21</v>
          </cell>
          <cell r="G964">
            <v>0.79</v>
          </cell>
          <cell r="H964">
            <v>112.51</v>
          </cell>
          <cell r="I964">
            <v>22.39</v>
          </cell>
          <cell r="J964">
            <v>41.31</v>
          </cell>
        </row>
        <row r="965">
          <cell r="C965" t="str">
            <v>E206</v>
          </cell>
          <cell r="D965" t="str">
            <v>Conjunto de Britagem : FAÇO : L-150A - 30 m3/h</v>
          </cell>
          <cell r="E965">
            <v>1</v>
          </cell>
          <cell r="F965">
            <v>1</v>
          </cell>
          <cell r="G965">
            <v>0</v>
          </cell>
          <cell r="H965">
            <v>375.25</v>
          </cell>
          <cell r="I965">
            <v>22.39</v>
          </cell>
          <cell r="J965">
            <v>375.25</v>
          </cell>
        </row>
        <row r="966">
          <cell r="C966" t="str">
            <v>E502</v>
          </cell>
          <cell r="D966" t="str">
            <v>Grupo Gerador : Heimer : GEHM-150 - 136 / 150 KVA</v>
          </cell>
          <cell r="E966">
            <v>1</v>
          </cell>
          <cell r="F966">
            <v>1</v>
          </cell>
          <cell r="G966">
            <v>0</v>
          </cell>
          <cell r="H966">
            <v>74.709999999999994</v>
          </cell>
          <cell r="I966">
            <v>17.27</v>
          </cell>
          <cell r="J966">
            <v>74.709999999999994</v>
          </cell>
        </row>
        <row r="967">
          <cell r="D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</row>
        <row r="968">
          <cell r="D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D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</row>
        <row r="970">
          <cell r="D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</row>
        <row r="971">
          <cell r="F971" t="str">
            <v>CUSTO HORÁRIO DO EQUIPAMENTO - (A)</v>
          </cell>
          <cell r="J971">
            <v>491.27</v>
          </cell>
        </row>
        <row r="972">
          <cell r="C972" t="str">
            <v>ÍTEM</v>
          </cell>
          <cell r="D972" t="str">
            <v>M Ã O    D E   O B R A</v>
          </cell>
          <cell r="E972" t="str">
            <v>QUANT.</v>
          </cell>
          <cell r="F972" t="str">
            <v>SALÁRIO HORA</v>
          </cell>
          <cell r="J972" t="str">
            <v>CUSTO HORÁRIO</v>
          </cell>
        </row>
        <row r="973">
          <cell r="C973" t="str">
            <v>T501</v>
          </cell>
          <cell r="D973" t="str">
            <v>Encarregado de turma</v>
          </cell>
          <cell r="E973">
            <v>1</v>
          </cell>
          <cell r="F973">
            <v>21.11</v>
          </cell>
          <cell r="G973" t="e">
            <v>#N/A</v>
          </cell>
          <cell r="H973" t="e">
            <v>#N/A</v>
          </cell>
          <cell r="I973" t="e">
            <v>#N/A</v>
          </cell>
          <cell r="J973">
            <v>21.11</v>
          </cell>
        </row>
        <row r="974">
          <cell r="C974" t="str">
            <v>T701</v>
          </cell>
          <cell r="D974" t="str">
            <v>Servente</v>
          </cell>
          <cell r="E974">
            <v>8</v>
          </cell>
          <cell r="F974">
            <v>6.99</v>
          </cell>
          <cell r="G974" t="e">
            <v>#N/A</v>
          </cell>
          <cell r="H974" t="e">
            <v>#N/A</v>
          </cell>
          <cell r="I974" t="e">
            <v>#N/A</v>
          </cell>
          <cell r="J974">
            <v>55.92</v>
          </cell>
        </row>
        <row r="975">
          <cell r="D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</row>
        <row r="976">
          <cell r="D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</row>
        <row r="977"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F978" t="str">
            <v>CUSTO HORÁRIO DE MÃO DE OBRA - (B)</v>
          </cell>
          <cell r="J978">
            <v>77.03</v>
          </cell>
        </row>
        <row r="979">
          <cell r="F979" t="str">
            <v>FERRAMENTAS</v>
          </cell>
          <cell r="H979">
            <v>0.2051</v>
          </cell>
          <cell r="J979">
            <v>15.79</v>
          </cell>
        </row>
        <row r="980">
          <cell r="F980" t="str">
            <v>CUSTO HORÁRIO TOTAL - (A + B)</v>
          </cell>
          <cell r="J980">
            <v>584.09</v>
          </cell>
        </row>
        <row r="981">
          <cell r="F981" t="str">
            <v>CUSTO UNITÁRIO DE EXECUÇÃO - (D)</v>
          </cell>
          <cell r="J981">
            <v>23.36</v>
          </cell>
        </row>
        <row r="982">
          <cell r="C982" t="str">
            <v>ÍTEM</v>
          </cell>
          <cell r="D982" t="str">
            <v>M A T E R I A L</v>
          </cell>
          <cell r="E982" t="str">
            <v>UNID</v>
          </cell>
          <cell r="F982" t="str">
            <v>CONSUMO</v>
          </cell>
          <cell r="H982" t="str">
            <v xml:space="preserve"> PREÇO UNITÁRIO</v>
          </cell>
          <cell r="J982" t="str">
            <v>CUSTO UNITÁRIO</v>
          </cell>
        </row>
        <row r="983">
          <cell r="C983" t="str">
            <v>M980</v>
          </cell>
          <cell r="D983" t="str">
            <v>Indenização de jazida</v>
          </cell>
          <cell r="E983" t="str">
            <v>m3</v>
          </cell>
          <cell r="F983">
            <v>1</v>
          </cell>
          <cell r="H983">
            <v>0.01</v>
          </cell>
          <cell r="J983">
            <v>0.01</v>
          </cell>
        </row>
        <row r="984">
          <cell r="D984">
            <v>0</v>
          </cell>
          <cell r="E984">
            <v>0</v>
          </cell>
          <cell r="H984">
            <v>0</v>
          </cell>
          <cell r="J984">
            <v>0</v>
          </cell>
        </row>
        <row r="985">
          <cell r="D985">
            <v>0</v>
          </cell>
          <cell r="E985">
            <v>0</v>
          </cell>
          <cell r="H985">
            <v>0</v>
          </cell>
          <cell r="J985">
            <v>0</v>
          </cell>
        </row>
        <row r="986">
          <cell r="D986">
            <v>0</v>
          </cell>
          <cell r="E986">
            <v>0</v>
          </cell>
          <cell r="H986">
            <v>0</v>
          </cell>
          <cell r="J986">
            <v>0</v>
          </cell>
        </row>
        <row r="987">
          <cell r="D987">
            <v>0</v>
          </cell>
          <cell r="E987">
            <v>0</v>
          </cell>
          <cell r="H987">
            <v>0</v>
          </cell>
          <cell r="J987">
            <v>0</v>
          </cell>
        </row>
        <row r="988">
          <cell r="F988" t="str">
            <v>CUSTO TOTAL DE MATERIAL - (E)</v>
          </cell>
          <cell r="J988">
            <v>0.01</v>
          </cell>
        </row>
        <row r="989">
          <cell r="C989" t="str">
            <v>CODIGO</v>
          </cell>
          <cell r="D989" t="str">
            <v>ATIVIDADES AUXILIARES</v>
          </cell>
          <cell r="E989" t="str">
            <v>UNID</v>
          </cell>
          <cell r="F989" t="str">
            <v>QUANTIDADE</v>
          </cell>
          <cell r="H989" t="str">
            <v xml:space="preserve"> PREÇO UNITÁRIO</v>
          </cell>
          <cell r="J989" t="str">
            <v>CUSTO UNITÁRIO</v>
          </cell>
        </row>
        <row r="990">
          <cell r="C990" t="str">
            <v>1 A 00 963 00</v>
          </cell>
          <cell r="D990" t="str">
            <v>Peças de Desgaste do Britador 80m3/h</v>
          </cell>
          <cell r="E990" t="str">
            <v>cjh</v>
          </cell>
          <cell r="F990">
            <v>0.04</v>
          </cell>
          <cell r="H990">
            <v>148.97</v>
          </cell>
          <cell r="J990">
            <v>5.95</v>
          </cell>
        </row>
        <row r="991">
          <cell r="C991" t="str">
            <v>1 A 01 150 02</v>
          </cell>
          <cell r="D991" t="str">
            <v>Rocha para britagem com perfuratriz manual</v>
          </cell>
          <cell r="E991" t="str">
            <v>M³</v>
          </cell>
          <cell r="F991">
            <v>0.56999999999999995</v>
          </cell>
          <cell r="H991">
            <v>24.02</v>
          </cell>
          <cell r="J991">
            <v>13.69</v>
          </cell>
        </row>
        <row r="992">
          <cell r="D992">
            <v>0</v>
          </cell>
          <cell r="E992">
            <v>0</v>
          </cell>
          <cell r="H992">
            <v>0</v>
          </cell>
          <cell r="J992">
            <v>0</v>
          </cell>
        </row>
        <row r="993">
          <cell r="D993">
            <v>0</v>
          </cell>
          <cell r="E993">
            <v>0</v>
          </cell>
          <cell r="H993">
            <v>0</v>
          </cell>
          <cell r="J993">
            <v>0</v>
          </cell>
        </row>
        <row r="994">
          <cell r="D994">
            <v>0</v>
          </cell>
          <cell r="E994">
            <v>0</v>
          </cell>
          <cell r="H994">
            <v>0</v>
          </cell>
          <cell r="J994">
            <v>0</v>
          </cell>
        </row>
        <row r="995">
          <cell r="C995" t="str">
            <v>OBSERVAÇÕES:</v>
          </cell>
          <cell r="F995" t="str">
            <v>CUSTO ATIVIDADES AUXILIARES - (F)</v>
          </cell>
          <cell r="J995">
            <v>19.64</v>
          </cell>
        </row>
        <row r="996">
          <cell r="F996" t="str">
            <v>CUSTO UNITÁRIO DIRETO TOTAL</v>
          </cell>
          <cell r="J996">
            <v>43.01</v>
          </cell>
        </row>
        <row r="997">
          <cell r="F997" t="str">
            <v xml:space="preserve">BONIFICAÇÃO </v>
          </cell>
          <cell r="H997">
            <v>0</v>
          </cell>
          <cell r="J997">
            <v>0</v>
          </cell>
        </row>
        <row r="998">
          <cell r="F998" t="str">
            <v>PREÇO UNITÁRIO  TOTAL</v>
          </cell>
          <cell r="J998">
            <v>43.01</v>
          </cell>
        </row>
        <row r="1002">
          <cell r="A1002" t="str">
            <v>1 A 01 390 52</v>
          </cell>
          <cell r="C1002" t="str">
            <v>SERVIÇO:</v>
          </cell>
          <cell r="D1002" t="str">
            <v>Usinagem de CBUQ (capa de rolamento) AC/BC</v>
          </cell>
          <cell r="F1002" t="str">
            <v>PRODUÇÃO DA EQUIPE - (C):</v>
          </cell>
          <cell r="J1002">
            <v>50</v>
          </cell>
          <cell r="K1002" t="str">
            <v>T</v>
          </cell>
          <cell r="M1002">
            <v>70.39</v>
          </cell>
        </row>
        <row r="1003">
          <cell r="F1003" t="str">
            <v>UNITÁRIO</v>
          </cell>
          <cell r="H1003" t="str">
            <v>C. OPERACIONAL</v>
          </cell>
        </row>
        <row r="1004">
          <cell r="C1004" t="str">
            <v>ÍTEM</v>
          </cell>
          <cell r="D1004" t="str">
            <v>E Q U I P A M E N T O</v>
          </cell>
          <cell r="E1004" t="str">
            <v>QUANT.</v>
          </cell>
          <cell r="F1004" t="str">
            <v>PROD</v>
          </cell>
          <cell r="G1004" t="str">
            <v>IMPROD</v>
          </cell>
          <cell r="H1004" t="str">
            <v>PROD</v>
          </cell>
          <cell r="I1004" t="str">
            <v>IMPROD</v>
          </cell>
          <cell r="J1004" t="str">
            <v>CUSTO HORÁRIO</v>
          </cell>
        </row>
        <row r="1005">
          <cell r="C1005" t="str">
            <v>E010</v>
          </cell>
          <cell r="D1005" t="str">
            <v>Carregadeira de Pneus : Caterpillar : 950H -  3,3 m3</v>
          </cell>
          <cell r="E1005">
            <v>1</v>
          </cell>
          <cell r="F1005">
            <v>0.26</v>
          </cell>
          <cell r="G1005">
            <v>0.74</v>
          </cell>
          <cell r="H1005">
            <v>180.79</v>
          </cell>
          <cell r="I1005">
            <v>22.39</v>
          </cell>
          <cell r="J1005">
            <v>63.57</v>
          </cell>
        </row>
        <row r="1006">
          <cell r="C1006" t="str">
            <v>E110</v>
          </cell>
          <cell r="D1006" t="str">
            <v>Tanque de Estocagem de Asfalto : Cifali :  -  20.000 l</v>
          </cell>
          <cell r="E1006">
            <v>2</v>
          </cell>
          <cell r="F1006">
            <v>1</v>
          </cell>
          <cell r="G1006">
            <v>0</v>
          </cell>
          <cell r="H1006">
            <v>5.1100000000000003</v>
          </cell>
          <cell r="I1006">
            <v>0</v>
          </cell>
          <cell r="J1006">
            <v>10.220000000000001</v>
          </cell>
        </row>
        <row r="1007">
          <cell r="C1007" t="str">
            <v>E112</v>
          </cell>
          <cell r="D1007" t="str">
            <v xml:space="preserve">Aquecedor de Fluido Térmico : Tenge : TH III - </v>
          </cell>
          <cell r="E1007">
            <v>1</v>
          </cell>
          <cell r="F1007">
            <v>1</v>
          </cell>
          <cell r="G1007">
            <v>0</v>
          </cell>
          <cell r="H1007">
            <v>26.31</v>
          </cell>
          <cell r="I1007">
            <v>0</v>
          </cell>
          <cell r="J1007">
            <v>26.31</v>
          </cell>
        </row>
        <row r="1008">
          <cell r="C1008" t="str">
            <v>E147</v>
          </cell>
          <cell r="D1008" t="str">
            <v>Usina de Asfalto a Quente : Cifali : DMC-2 - 90/120 t/h com filtro de manga</v>
          </cell>
          <cell r="E1008">
            <v>1</v>
          </cell>
          <cell r="F1008">
            <v>1</v>
          </cell>
          <cell r="G1008">
            <v>0</v>
          </cell>
          <cell r="H1008">
            <v>309.3</v>
          </cell>
          <cell r="I1008">
            <v>23.67</v>
          </cell>
          <cell r="J1008">
            <v>309.3</v>
          </cell>
        </row>
        <row r="1009">
          <cell r="C1009" t="str">
            <v>E501</v>
          </cell>
          <cell r="D1009" t="str">
            <v>Grupo Gerador : Heimer : GEHM-40 - 36/40 KVA</v>
          </cell>
          <cell r="E1009">
            <v>1</v>
          </cell>
          <cell r="F1009">
            <v>1</v>
          </cell>
          <cell r="G1009">
            <v>0</v>
          </cell>
          <cell r="H1009">
            <v>34.1</v>
          </cell>
          <cell r="I1009">
            <v>17.27</v>
          </cell>
          <cell r="J1009">
            <v>34.1</v>
          </cell>
        </row>
        <row r="1010">
          <cell r="C1010" t="str">
            <v>E503</v>
          </cell>
          <cell r="D1010" t="str">
            <v>Grupo Gerador : Heimer : GEHM-180 - 164 / 180 KVA</v>
          </cell>
          <cell r="E1010">
            <v>1</v>
          </cell>
          <cell r="F1010">
            <v>1</v>
          </cell>
          <cell r="G1010">
            <v>0</v>
          </cell>
          <cell r="H1010">
            <v>87.13</v>
          </cell>
          <cell r="I1010">
            <v>17.27</v>
          </cell>
          <cell r="J1010">
            <v>87.13</v>
          </cell>
        </row>
        <row r="1011">
          <cell r="D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</row>
        <row r="1012">
          <cell r="F1012" t="str">
            <v>CUSTO HORÁRIO DO EQUIPAMENTO - (A)</v>
          </cell>
          <cell r="J1012">
            <v>530.63</v>
          </cell>
        </row>
        <row r="1013">
          <cell r="C1013" t="str">
            <v>ÍTEM</v>
          </cell>
          <cell r="D1013" t="str">
            <v>M Ã O    D E   O B R A</v>
          </cell>
          <cell r="E1013" t="str">
            <v>QUANT.</v>
          </cell>
          <cell r="F1013" t="str">
            <v>SALÁRIO HORA</v>
          </cell>
          <cell r="J1013" t="str">
            <v>CUSTO HORÁRIO</v>
          </cell>
        </row>
        <row r="1014">
          <cell r="C1014" t="str">
            <v>T501</v>
          </cell>
          <cell r="D1014" t="str">
            <v>Encarregado de turma</v>
          </cell>
          <cell r="E1014">
            <v>1</v>
          </cell>
          <cell r="F1014">
            <v>21.11</v>
          </cell>
          <cell r="G1014" t="e">
            <v>#N/A</v>
          </cell>
          <cell r="H1014" t="e">
            <v>#N/A</v>
          </cell>
          <cell r="I1014" t="e">
            <v>#N/A</v>
          </cell>
          <cell r="J1014">
            <v>21.11</v>
          </cell>
        </row>
        <row r="1015">
          <cell r="C1015" t="str">
            <v>T701</v>
          </cell>
          <cell r="D1015" t="str">
            <v>Servente</v>
          </cell>
          <cell r="E1015">
            <v>8</v>
          </cell>
          <cell r="F1015">
            <v>6.99</v>
          </cell>
          <cell r="G1015" t="e">
            <v>#N/A</v>
          </cell>
          <cell r="H1015" t="e">
            <v>#N/A</v>
          </cell>
          <cell r="I1015" t="e">
            <v>#N/A</v>
          </cell>
          <cell r="J1015">
            <v>55.92</v>
          </cell>
        </row>
        <row r="1016">
          <cell r="D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</row>
        <row r="1017">
          <cell r="D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</row>
        <row r="1018">
          <cell r="D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</row>
        <row r="1019">
          <cell r="F1019" t="str">
            <v>CUSTO HORÁRIO DE MÃO DE OBRA - (B)</v>
          </cell>
          <cell r="J1019">
            <v>77.03</v>
          </cell>
        </row>
        <row r="1020">
          <cell r="F1020" t="str">
            <v>FERRAMENTAS</v>
          </cell>
          <cell r="H1020">
            <v>0.2051</v>
          </cell>
          <cell r="J1020">
            <v>15.79</v>
          </cell>
        </row>
        <row r="1021">
          <cell r="F1021" t="str">
            <v>CUSTO HORÁRIO TOTAL - (A + B)</v>
          </cell>
          <cell r="J1021">
            <v>623.45000000000005</v>
          </cell>
        </row>
        <row r="1022">
          <cell r="F1022" t="str">
            <v>CUSTO UNITÁRIO DE EXECUÇÃO - (D)</v>
          </cell>
          <cell r="J1022">
            <v>12.46</v>
          </cell>
        </row>
        <row r="1023">
          <cell r="C1023" t="str">
            <v>ÍTEM</v>
          </cell>
          <cell r="D1023" t="str">
            <v>M A T E R I A L</v>
          </cell>
          <cell r="E1023" t="str">
            <v>UNID</v>
          </cell>
          <cell r="F1023" t="str">
            <v>CONSUMO</v>
          </cell>
          <cell r="H1023" t="str">
            <v xml:space="preserve"> PREÇO UNITÁRIO</v>
          </cell>
          <cell r="J1023" t="str">
            <v>CUSTO UNITÁRIO</v>
          </cell>
        </row>
        <row r="1024">
          <cell r="C1024" t="str">
            <v>M003</v>
          </cell>
          <cell r="D1024" t="str">
            <v>Óleo combustível 1A</v>
          </cell>
          <cell r="E1024" t="str">
            <v>l</v>
          </cell>
          <cell r="F1024">
            <v>8</v>
          </cell>
          <cell r="H1024">
            <v>1.64</v>
          </cell>
          <cell r="I1024" t="e">
            <v>#N/A</v>
          </cell>
          <cell r="J1024">
            <v>13.12</v>
          </cell>
        </row>
        <row r="1025">
          <cell r="C1025" t="str">
            <v>M101</v>
          </cell>
          <cell r="D1025" t="str">
            <v>Cimento asfáltico CAP 50/70</v>
          </cell>
          <cell r="E1025" t="str">
            <v>t</v>
          </cell>
          <cell r="F1025">
            <v>5.5E-2</v>
          </cell>
          <cell r="H1025">
            <v>0</v>
          </cell>
          <cell r="J1025">
            <v>0</v>
          </cell>
        </row>
        <row r="1026">
          <cell r="C1026" t="str">
            <v>M905</v>
          </cell>
          <cell r="D1026" t="str">
            <v>Filler</v>
          </cell>
          <cell r="E1026" t="str">
            <v>kg</v>
          </cell>
          <cell r="F1026">
            <v>28</v>
          </cell>
          <cell r="H1026">
            <v>0.05</v>
          </cell>
          <cell r="J1026">
            <v>1.4</v>
          </cell>
        </row>
        <row r="1027">
          <cell r="C1027">
            <v>10323</v>
          </cell>
          <cell r="D1027" t="str">
            <v>Brita Comercial DMT até 50 km</v>
          </cell>
          <cell r="E1027" t="str">
            <v>m³</v>
          </cell>
          <cell r="F1027">
            <v>0.55800000000000005</v>
          </cell>
          <cell r="H1027">
            <v>72.8</v>
          </cell>
          <cell r="J1027">
            <v>40.619999999999997</v>
          </cell>
        </row>
        <row r="1028">
          <cell r="C1028">
            <v>10322</v>
          </cell>
          <cell r="D1028" t="str">
            <v xml:space="preserve">Areia comercial  DMT ate 50 km </v>
          </cell>
          <cell r="E1028" t="str">
            <v>m³</v>
          </cell>
          <cell r="F1028">
            <v>5.33E-2</v>
          </cell>
          <cell r="H1028">
            <v>52.5</v>
          </cell>
          <cell r="J1028">
            <v>2.79</v>
          </cell>
        </row>
        <row r="1029">
          <cell r="F1029" t="str">
            <v>CUSTO TOTAL DE MATERIAL - (E)</v>
          </cell>
          <cell r="J1029">
            <v>57.93</v>
          </cell>
        </row>
        <row r="1030">
          <cell r="C1030" t="str">
            <v>CODIGO</v>
          </cell>
          <cell r="D1030" t="str">
            <v>ATIVIDADES AUXILIARES</v>
          </cell>
          <cell r="E1030" t="str">
            <v>UNID</v>
          </cell>
          <cell r="F1030" t="str">
            <v>QUANTIDADE</v>
          </cell>
          <cell r="H1030" t="str">
            <v xml:space="preserve"> PREÇO UNITÁRIO</v>
          </cell>
          <cell r="J1030" t="str">
            <v>CUSTO UNITÁRIO</v>
          </cell>
        </row>
        <row r="1031">
          <cell r="D1031">
            <v>0</v>
          </cell>
          <cell r="E1031">
            <v>0</v>
          </cell>
          <cell r="H1031">
            <v>0</v>
          </cell>
          <cell r="J1031">
            <v>0</v>
          </cell>
        </row>
        <row r="1032">
          <cell r="D1032">
            <v>0</v>
          </cell>
          <cell r="E1032">
            <v>0</v>
          </cell>
          <cell r="H1032">
            <v>0</v>
          </cell>
          <cell r="J1032">
            <v>0</v>
          </cell>
        </row>
        <row r="1033">
          <cell r="D1033">
            <v>0</v>
          </cell>
          <cell r="E1033">
            <v>0</v>
          </cell>
          <cell r="H1033">
            <v>0</v>
          </cell>
          <cell r="J1033">
            <v>0</v>
          </cell>
        </row>
        <row r="1034">
          <cell r="D1034">
            <v>0</v>
          </cell>
          <cell r="E1034">
            <v>0</v>
          </cell>
          <cell r="H1034">
            <v>0</v>
          </cell>
          <cell r="J1034">
            <v>0</v>
          </cell>
        </row>
        <row r="1035">
          <cell r="D1035">
            <v>0</v>
          </cell>
          <cell r="E1035">
            <v>0</v>
          </cell>
          <cell r="H1035">
            <v>0</v>
          </cell>
          <cell r="J1035">
            <v>0</v>
          </cell>
        </row>
        <row r="1036">
          <cell r="C1036" t="str">
            <v>OBSERVAÇÕES:</v>
          </cell>
          <cell r="F1036" t="str">
            <v>CUSTO ATIVIDADES AUXILIARES - (F)</v>
          </cell>
          <cell r="J1036">
            <v>0</v>
          </cell>
        </row>
        <row r="1037">
          <cell r="F1037" t="str">
            <v>CUSTO UNITÁRIO DIRETO TOTAL</v>
          </cell>
          <cell r="J1037">
            <v>70.39</v>
          </cell>
        </row>
        <row r="1038">
          <cell r="F1038" t="str">
            <v xml:space="preserve">BONIFICAÇÃO </v>
          </cell>
          <cell r="H1038">
            <v>0</v>
          </cell>
          <cell r="J1038">
            <v>0</v>
          </cell>
        </row>
        <row r="1039">
          <cell r="F1039" t="str">
            <v>PREÇO UNITÁRIO  TOTAL</v>
          </cell>
          <cell r="J1039">
            <v>70.39</v>
          </cell>
        </row>
        <row r="1043">
          <cell r="A1043" t="str">
            <v>1 A 01 390 53</v>
          </cell>
          <cell r="C1043" t="str">
            <v>SERVIÇO:</v>
          </cell>
          <cell r="D1043" t="str">
            <v>Usinagem de CBUQ (binder) brita e areia comercial</v>
          </cell>
          <cell r="F1043" t="str">
            <v>PRODUÇÃO DA EQUIPE - (C):</v>
          </cell>
          <cell r="J1043">
            <v>1000</v>
          </cell>
          <cell r="K1043" t="str">
            <v>T</v>
          </cell>
          <cell r="M1043">
            <v>76.36</v>
          </cell>
        </row>
        <row r="1044">
          <cell r="F1044" t="str">
            <v>UNITÁRIO</v>
          </cell>
          <cell r="H1044" t="str">
            <v>C. OPERACIONAL</v>
          </cell>
        </row>
        <row r="1045">
          <cell r="C1045" t="str">
            <v>ÍTEM</v>
          </cell>
          <cell r="D1045" t="str">
            <v>E Q U I P A M E N T O</v>
          </cell>
          <cell r="E1045" t="str">
            <v>QUANT.</v>
          </cell>
          <cell r="F1045" t="str">
            <v>PROD</v>
          </cell>
          <cell r="G1045" t="str">
            <v>IMPROD</v>
          </cell>
          <cell r="H1045" t="str">
            <v>PROD</v>
          </cell>
          <cell r="I1045" t="str">
            <v>IMPROD</v>
          </cell>
          <cell r="J1045" t="str">
            <v>CUSTO HORÁRIO</v>
          </cell>
        </row>
        <row r="1046">
          <cell r="C1046" t="str">
            <v>E010</v>
          </cell>
          <cell r="D1046" t="str">
            <v>Carregadeira de Pneus : Caterpillar : 950H -  3,3 m3</v>
          </cell>
          <cell r="E1046">
            <v>1</v>
          </cell>
          <cell r="F1046">
            <v>0.27</v>
          </cell>
          <cell r="G1046">
            <v>0.73</v>
          </cell>
          <cell r="H1046">
            <v>180.79</v>
          </cell>
          <cell r="I1046">
            <v>22.39</v>
          </cell>
          <cell r="J1046">
            <v>65.150000000000006</v>
          </cell>
        </row>
        <row r="1047">
          <cell r="C1047" t="str">
            <v>E110</v>
          </cell>
          <cell r="D1047" t="str">
            <v>Tanque de Estocagem de Asfalto : Cifali :  -  20.000 l</v>
          </cell>
          <cell r="E1047">
            <v>3</v>
          </cell>
          <cell r="F1047">
            <v>1</v>
          </cell>
          <cell r="G1047">
            <v>0</v>
          </cell>
          <cell r="H1047">
            <v>5.1100000000000003</v>
          </cell>
          <cell r="I1047">
            <v>0</v>
          </cell>
          <cell r="J1047">
            <v>15.33</v>
          </cell>
        </row>
        <row r="1048">
          <cell r="C1048" t="str">
            <v>E112</v>
          </cell>
          <cell r="D1048" t="str">
            <v xml:space="preserve">Aquecedor de Fluido Térmico : Tenge : TH III - </v>
          </cell>
          <cell r="E1048">
            <v>1</v>
          </cell>
          <cell r="F1048">
            <v>1</v>
          </cell>
          <cell r="G1048">
            <v>0</v>
          </cell>
          <cell r="H1048">
            <v>26.31</v>
          </cell>
          <cell r="I1048">
            <v>0</v>
          </cell>
          <cell r="J1048">
            <v>26.31</v>
          </cell>
        </row>
        <row r="1049">
          <cell r="C1049" t="str">
            <v>E147</v>
          </cell>
          <cell r="D1049" t="str">
            <v>Usina de Asfalto a Quente : Cifali : DMC-2 - 90/120 t/h com filtro de manga</v>
          </cell>
          <cell r="E1049">
            <v>1</v>
          </cell>
          <cell r="F1049">
            <v>1</v>
          </cell>
          <cell r="G1049">
            <v>0</v>
          </cell>
          <cell r="H1049">
            <v>309.3</v>
          </cell>
          <cell r="I1049">
            <v>23.67</v>
          </cell>
          <cell r="J1049">
            <v>309.3</v>
          </cell>
        </row>
        <row r="1050">
          <cell r="C1050" t="str">
            <v>E501</v>
          </cell>
          <cell r="D1050" t="str">
            <v>Grupo Gerador : Heimer : GEHM-40 - 36/40 KVA</v>
          </cell>
          <cell r="E1050">
            <v>1</v>
          </cell>
          <cell r="F1050">
            <v>1</v>
          </cell>
          <cell r="G1050">
            <v>0</v>
          </cell>
          <cell r="H1050">
            <v>34.1</v>
          </cell>
          <cell r="I1050">
            <v>17.27</v>
          </cell>
          <cell r="J1050">
            <v>34.1</v>
          </cell>
        </row>
        <row r="1051">
          <cell r="C1051" t="str">
            <v>E503</v>
          </cell>
          <cell r="D1051" t="str">
            <v>Grupo Gerador : Heimer : GEHM-180 - 164 / 180 KVA</v>
          </cell>
          <cell r="E1051">
            <v>1</v>
          </cell>
          <cell r="F1051">
            <v>1</v>
          </cell>
          <cell r="G1051">
            <v>0</v>
          </cell>
          <cell r="H1051">
            <v>87.13</v>
          </cell>
          <cell r="I1051">
            <v>17.27</v>
          </cell>
          <cell r="J1051">
            <v>87.13</v>
          </cell>
        </row>
        <row r="1052">
          <cell r="D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</row>
        <row r="1053">
          <cell r="F1053" t="str">
            <v>CUSTO HORÁRIO DO EQUIPAMENTO - (A)</v>
          </cell>
          <cell r="J1053">
            <v>537.32000000000005</v>
          </cell>
        </row>
        <row r="1054">
          <cell r="C1054" t="str">
            <v>ÍTEM</v>
          </cell>
          <cell r="D1054" t="str">
            <v>M Ã O    D E   O B R A</v>
          </cell>
          <cell r="E1054" t="str">
            <v>QUANT.</v>
          </cell>
          <cell r="F1054" t="str">
            <v>SALÁRIO HORA</v>
          </cell>
          <cell r="J1054" t="str">
            <v>CUSTO HORÁRIO</v>
          </cell>
        </row>
        <row r="1055">
          <cell r="C1055" t="str">
            <v>T501</v>
          </cell>
          <cell r="D1055" t="str">
            <v>Encarregado de turma</v>
          </cell>
          <cell r="E1055">
            <v>0.1</v>
          </cell>
          <cell r="F1055">
            <v>21.11</v>
          </cell>
          <cell r="G1055" t="e">
            <v>#N/A</v>
          </cell>
          <cell r="H1055" t="e">
            <v>#N/A</v>
          </cell>
          <cell r="I1055" t="e">
            <v>#N/A</v>
          </cell>
          <cell r="J1055">
            <v>2.11</v>
          </cell>
        </row>
        <row r="1056">
          <cell r="C1056" t="str">
            <v>T701</v>
          </cell>
          <cell r="D1056" t="str">
            <v>Servente</v>
          </cell>
          <cell r="E1056">
            <v>4</v>
          </cell>
          <cell r="F1056">
            <v>6.99</v>
          </cell>
          <cell r="G1056" t="e">
            <v>#N/A</v>
          </cell>
          <cell r="H1056" t="e">
            <v>#N/A</v>
          </cell>
          <cell r="I1056" t="e">
            <v>#N/A</v>
          </cell>
          <cell r="J1056">
            <v>27.96</v>
          </cell>
        </row>
        <row r="1057"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D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</row>
        <row r="1059">
          <cell r="D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</row>
        <row r="1060">
          <cell r="F1060" t="str">
            <v>CUSTO HORÁRIO DE MÃO DE OBRA - (B)</v>
          </cell>
          <cell r="J1060">
            <v>30.07</v>
          </cell>
        </row>
        <row r="1061">
          <cell r="F1061" t="str">
            <v>FERRAMENTAS</v>
          </cell>
          <cell r="H1061">
            <v>0.15509999999999999</v>
          </cell>
          <cell r="J1061">
            <v>4.66</v>
          </cell>
        </row>
        <row r="1062">
          <cell r="F1062" t="str">
            <v>CUSTO HORÁRIO TOTAL - (A + B)</v>
          </cell>
          <cell r="J1062">
            <v>572.04999999999995</v>
          </cell>
        </row>
        <row r="1063">
          <cell r="F1063" t="str">
            <v>CUSTO UNITÁRIO DE EXECUÇÃO - (D)</v>
          </cell>
          <cell r="J1063">
            <v>0.56999999999999995</v>
          </cell>
        </row>
        <row r="1064">
          <cell r="C1064" t="str">
            <v>ÍTEM</v>
          </cell>
          <cell r="D1064" t="str">
            <v>M A T E R I A L</v>
          </cell>
          <cell r="E1064" t="str">
            <v>UNID</v>
          </cell>
          <cell r="F1064" t="str">
            <v>CONSUMO</v>
          </cell>
          <cell r="H1064" t="str">
            <v xml:space="preserve"> PREÇO UNITÁRIO</v>
          </cell>
          <cell r="J1064" t="str">
            <v>CUSTO UNITÁRIO</v>
          </cell>
        </row>
        <row r="1065">
          <cell r="C1065">
            <v>10322</v>
          </cell>
          <cell r="D1065" t="str">
            <v xml:space="preserve">Areia comercial  DMT ate 50 km </v>
          </cell>
          <cell r="E1065" t="str">
            <v>m³</v>
          </cell>
          <cell r="F1065">
            <v>0.161</v>
          </cell>
          <cell r="H1065">
            <v>52.5</v>
          </cell>
          <cell r="J1065">
            <v>8.4499999999999993</v>
          </cell>
        </row>
        <row r="1066">
          <cell r="C1066" t="str">
            <v>M003</v>
          </cell>
          <cell r="D1066" t="str">
            <v>Óleo combustível 1A</v>
          </cell>
          <cell r="E1066" t="str">
            <v>l</v>
          </cell>
          <cell r="F1066">
            <v>8</v>
          </cell>
          <cell r="H1066">
            <v>1.64</v>
          </cell>
          <cell r="J1066">
            <v>13.12</v>
          </cell>
        </row>
        <row r="1067">
          <cell r="C1067" t="str">
            <v>M101</v>
          </cell>
          <cell r="D1067" t="str">
            <v>Cimento asfáltico CAP 50/70</v>
          </cell>
          <cell r="E1067" t="str">
            <v>t</v>
          </cell>
          <cell r="F1067">
            <v>0.05</v>
          </cell>
          <cell r="H1067">
            <v>978.2</v>
          </cell>
          <cell r="J1067">
            <v>48.91</v>
          </cell>
        </row>
        <row r="1068">
          <cell r="C1068">
            <v>10323</v>
          </cell>
          <cell r="D1068" t="str">
            <v>Brita Comercial DMT até 50 km</v>
          </cell>
          <cell r="E1068" t="str">
            <v>m³</v>
          </cell>
          <cell r="F1068">
            <v>7.2999999999999995E-2</v>
          </cell>
          <cell r="H1068">
            <v>72.8</v>
          </cell>
          <cell r="J1068">
            <v>5.31</v>
          </cell>
        </row>
        <row r="1069">
          <cell r="F1069" t="str">
            <v>CUSTO TOTAL DE MATERIAL - (E)</v>
          </cell>
          <cell r="J1069">
            <v>75.790000000000006</v>
          </cell>
        </row>
        <row r="1070">
          <cell r="C1070" t="str">
            <v>CODIGO</v>
          </cell>
          <cell r="D1070" t="str">
            <v>ATIVIDADES AUXILIARES</v>
          </cell>
          <cell r="E1070" t="str">
            <v>UNID</v>
          </cell>
          <cell r="F1070" t="str">
            <v>QUANTIDADE</v>
          </cell>
          <cell r="H1070" t="str">
            <v xml:space="preserve"> PREÇO UNITÁRIO</v>
          </cell>
          <cell r="J1070" t="str">
            <v>CUSTO UNITÁRIO</v>
          </cell>
        </row>
        <row r="1071">
          <cell r="D1071">
            <v>0</v>
          </cell>
          <cell r="E1071">
            <v>0</v>
          </cell>
          <cell r="H1071">
            <v>0</v>
          </cell>
          <cell r="J1071">
            <v>0</v>
          </cell>
        </row>
        <row r="1072">
          <cell r="D1072">
            <v>0</v>
          </cell>
          <cell r="E1072">
            <v>0</v>
          </cell>
          <cell r="H1072">
            <v>0</v>
          </cell>
          <cell r="J1072">
            <v>0</v>
          </cell>
        </row>
        <row r="1073">
          <cell r="D1073">
            <v>0</v>
          </cell>
          <cell r="E1073">
            <v>0</v>
          </cell>
          <cell r="H1073">
            <v>0</v>
          </cell>
          <cell r="J1073">
            <v>0</v>
          </cell>
        </row>
        <row r="1074">
          <cell r="D1074">
            <v>0</v>
          </cell>
          <cell r="E1074">
            <v>0</v>
          </cell>
          <cell r="H1074">
            <v>0</v>
          </cell>
          <cell r="J1074">
            <v>0</v>
          </cell>
        </row>
        <row r="1075">
          <cell r="D1075">
            <v>0</v>
          </cell>
          <cell r="E1075">
            <v>0</v>
          </cell>
          <cell r="H1075">
            <v>0</v>
          </cell>
          <cell r="J1075">
            <v>0</v>
          </cell>
        </row>
        <row r="1076">
          <cell r="C1076" t="str">
            <v>OBSERVAÇÕES:</v>
          </cell>
          <cell r="F1076" t="str">
            <v>CUSTO ATIVIDADES AUXILIARES - (F)</v>
          </cell>
          <cell r="J1076">
            <v>0</v>
          </cell>
        </row>
        <row r="1077">
          <cell r="F1077" t="str">
            <v>CUSTO UNITÁRIO DIRETO TOTAL</v>
          </cell>
          <cell r="J1077">
            <v>76.36</v>
          </cell>
        </row>
        <row r="1078">
          <cell r="F1078" t="str">
            <v xml:space="preserve">BONIFICAÇÃO </v>
          </cell>
          <cell r="J1078">
            <v>0</v>
          </cell>
        </row>
        <row r="1079">
          <cell r="F1079" t="str">
            <v>PREÇO UNITÁRIO  TOTAL</v>
          </cell>
          <cell r="J1079">
            <v>76.36</v>
          </cell>
        </row>
        <row r="1083">
          <cell r="A1083" t="str">
            <v>1 A 01 401 01</v>
          </cell>
          <cell r="C1083" t="str">
            <v>SERVIÇO:</v>
          </cell>
          <cell r="D1083" t="str">
            <v>Fôrma comum de madeira</v>
          </cell>
          <cell r="F1083" t="str">
            <v>PRODUÇÃO DA EQUIPE - (C):</v>
          </cell>
          <cell r="J1083">
            <v>1</v>
          </cell>
          <cell r="K1083" t="str">
            <v>m²</v>
          </cell>
          <cell r="M1083">
            <v>27.24</v>
          </cell>
        </row>
        <row r="1084">
          <cell r="F1084" t="str">
            <v>UNITÁRIO</v>
          </cell>
          <cell r="H1084" t="str">
            <v>C. OPERACIONAL</v>
          </cell>
        </row>
        <row r="1085">
          <cell r="C1085" t="str">
            <v>ÍTEM</v>
          </cell>
          <cell r="D1085" t="str">
            <v>E Q U I P A M E N T O</v>
          </cell>
          <cell r="E1085" t="str">
            <v>QUANT.</v>
          </cell>
          <cell r="F1085" t="str">
            <v>PROD</v>
          </cell>
          <cell r="G1085" t="str">
            <v>IMPROD</v>
          </cell>
          <cell r="H1085" t="str">
            <v>PROD</v>
          </cell>
          <cell r="I1085" t="str">
            <v>IMPROD</v>
          </cell>
          <cell r="J1085" t="str">
            <v>CUSTO HORÁRIO</v>
          </cell>
        </row>
        <row r="1086">
          <cell r="C1086" t="str">
            <v>E509</v>
          </cell>
          <cell r="D1086" t="str">
            <v>Grupo Gerador : Heimer : GEHMI-40 - 32,0  KVA</v>
          </cell>
          <cell r="E1086">
            <v>0.18</v>
          </cell>
          <cell r="F1086">
            <v>1</v>
          </cell>
          <cell r="G1086">
            <v>0</v>
          </cell>
          <cell r="H1086">
            <v>32.17</v>
          </cell>
          <cell r="I1086">
            <v>17.27</v>
          </cell>
          <cell r="J1086">
            <v>5.79</v>
          </cell>
        </row>
        <row r="1087">
          <cell r="C1087" t="str">
            <v>E904</v>
          </cell>
          <cell r="D1087" t="str">
            <v>Máquina de Bancada - serra circular de 12" (4 kW)</v>
          </cell>
          <cell r="E1087">
            <v>0.18</v>
          </cell>
          <cell r="F1087">
            <v>1</v>
          </cell>
          <cell r="G1087">
            <v>0</v>
          </cell>
          <cell r="H1087">
            <v>1.97</v>
          </cell>
          <cell r="I1087">
            <v>0</v>
          </cell>
          <cell r="J1087">
            <v>0.35</v>
          </cell>
        </row>
        <row r="1088">
          <cell r="D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</row>
        <row r="1089">
          <cell r="D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</row>
        <row r="1090">
          <cell r="D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</row>
        <row r="1091">
          <cell r="D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</row>
        <row r="1092">
          <cell r="F1092" t="str">
            <v>CUSTO HORÁRIO DO EQUIPAMENTO - (A)</v>
          </cell>
          <cell r="J1092">
            <v>6.14</v>
          </cell>
        </row>
        <row r="1093">
          <cell r="C1093" t="str">
            <v>ÍTEM</v>
          </cell>
          <cell r="D1093" t="str">
            <v>M Ã O    D E   O B R A</v>
          </cell>
          <cell r="E1093" t="str">
            <v>QUANT.</v>
          </cell>
          <cell r="F1093" t="str">
            <v>SALÁRIO HORA</v>
          </cell>
          <cell r="J1093" t="str">
            <v>CUSTO HORÁRIO</v>
          </cell>
        </row>
        <row r="1094">
          <cell r="C1094" t="str">
            <v>T603</v>
          </cell>
          <cell r="D1094" t="str">
            <v>Carpinteiro</v>
          </cell>
          <cell r="E1094">
            <v>0.5</v>
          </cell>
          <cell r="F1094">
            <v>9.44</v>
          </cell>
          <cell r="G1094" t="e">
            <v>#N/A</v>
          </cell>
          <cell r="H1094" t="e">
            <v>#N/A</v>
          </cell>
          <cell r="I1094" t="e">
            <v>#N/A</v>
          </cell>
          <cell r="J1094">
            <v>4.72</v>
          </cell>
        </row>
        <row r="1095">
          <cell r="C1095" t="str">
            <v>T701</v>
          </cell>
          <cell r="D1095" t="str">
            <v>Servente</v>
          </cell>
          <cell r="E1095">
            <v>0.5</v>
          </cell>
          <cell r="F1095">
            <v>6.99</v>
          </cell>
          <cell r="G1095" t="e">
            <v>#N/A</v>
          </cell>
          <cell r="H1095" t="e">
            <v>#N/A</v>
          </cell>
          <cell r="I1095" t="e">
            <v>#N/A</v>
          </cell>
          <cell r="J1095">
            <v>3.49</v>
          </cell>
        </row>
        <row r="1096"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D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</row>
        <row r="1098">
          <cell r="D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</row>
        <row r="1099">
          <cell r="F1099" t="str">
            <v>CUSTO HORÁRIO DE MÃO DE OBRA - (B)</v>
          </cell>
          <cell r="J1099">
            <v>8.2100000000000009</v>
          </cell>
        </row>
        <row r="1100">
          <cell r="F1100" t="str">
            <v>FERRAMENTAS</v>
          </cell>
          <cell r="H1100">
            <v>0.2051</v>
          </cell>
          <cell r="J1100">
            <v>1.68</v>
          </cell>
        </row>
        <row r="1101">
          <cell r="F1101" t="str">
            <v>CUSTO HORÁRIO TOTAL - (A + B)</v>
          </cell>
          <cell r="J1101">
            <v>16.03</v>
          </cell>
        </row>
        <row r="1102">
          <cell r="F1102" t="str">
            <v>CUSTO UNITÁRIO DE EXECUÇÃO - (D)</v>
          </cell>
          <cell r="J1102">
            <v>16.03</v>
          </cell>
        </row>
        <row r="1103">
          <cell r="C1103" t="str">
            <v>ÍTEM</v>
          </cell>
          <cell r="D1103" t="str">
            <v>M A T E R I A L</v>
          </cell>
          <cell r="E1103" t="str">
            <v>UNID</v>
          </cell>
          <cell r="F1103" t="str">
            <v>CONSUMO</v>
          </cell>
          <cell r="H1103" t="str">
            <v xml:space="preserve"> PREÇO UNITÁRIO</v>
          </cell>
          <cell r="J1103" t="str">
            <v>CUSTO UNITÁRIO</v>
          </cell>
        </row>
        <row r="1104">
          <cell r="C1104" t="str">
            <v>M320</v>
          </cell>
          <cell r="D1104" t="str">
            <v>Pregos de ferro 18x30</v>
          </cell>
          <cell r="E1104" t="str">
            <v>kg</v>
          </cell>
          <cell r="F1104">
            <v>0.1</v>
          </cell>
          <cell r="H1104">
            <v>4.12</v>
          </cell>
          <cell r="I1104" t="e">
            <v>#N/A</v>
          </cell>
          <cell r="J1104">
            <v>0.41</v>
          </cell>
        </row>
        <row r="1105">
          <cell r="C1105" t="str">
            <v>M406</v>
          </cell>
          <cell r="D1105" t="str">
            <v>Caibros de 7,5 cm x 7,5 cm</v>
          </cell>
          <cell r="E1105" t="str">
            <v>m</v>
          </cell>
          <cell r="F1105">
            <v>1.1499999999999999</v>
          </cell>
          <cell r="H1105">
            <v>1.98</v>
          </cell>
          <cell r="J1105">
            <v>2.27</v>
          </cell>
        </row>
        <row r="1106">
          <cell r="C1106" t="str">
            <v>M408</v>
          </cell>
          <cell r="D1106" t="str">
            <v>Tábua de 5ª 2,5 cm x 30,0 cm</v>
          </cell>
          <cell r="E1106" t="str">
            <v>m</v>
          </cell>
          <cell r="F1106">
            <v>1.92</v>
          </cell>
          <cell r="H1106">
            <v>2.7</v>
          </cell>
          <cell r="J1106">
            <v>5.18</v>
          </cell>
        </row>
        <row r="1107">
          <cell r="C1107" t="str">
            <v>M413</v>
          </cell>
          <cell r="D1107" t="str">
            <v>Gastalho 10 x 2,5 cm</v>
          </cell>
          <cell r="E1107" t="str">
            <v>m</v>
          </cell>
          <cell r="F1107">
            <v>1.29</v>
          </cell>
          <cell r="H1107">
            <v>2</v>
          </cell>
          <cell r="J1107">
            <v>2.58</v>
          </cell>
        </row>
        <row r="1108">
          <cell r="C1108" t="str">
            <v>M621</v>
          </cell>
          <cell r="D1108" t="str">
            <v>Desmoldante</v>
          </cell>
          <cell r="E1108" t="str">
            <v>l</v>
          </cell>
          <cell r="F1108">
            <v>0.02</v>
          </cell>
          <cell r="H1108">
            <v>4.32</v>
          </cell>
          <cell r="J1108">
            <v>0.08</v>
          </cell>
        </row>
        <row r="1109">
          <cell r="F1109" t="str">
            <v>CUSTO TOTAL DE MATERIAL - (E)</v>
          </cell>
          <cell r="J1109">
            <v>10.52</v>
          </cell>
        </row>
        <row r="1110">
          <cell r="C1110" t="str">
            <v>CODIGO</v>
          </cell>
          <cell r="D1110" t="str">
            <v>ATIVIDADES AUXILIARES</v>
          </cell>
          <cell r="E1110" t="str">
            <v>UND</v>
          </cell>
          <cell r="F1110" t="str">
            <v>CONSUMO</v>
          </cell>
          <cell r="H1110" t="str">
            <v>CUSTO UNITÁRIO</v>
          </cell>
          <cell r="J1110" t="str">
            <v>CUSTO UNITÁRIO</v>
          </cell>
        </row>
        <row r="1111">
          <cell r="C1111" t="str">
            <v>1 A 00 301 00</v>
          </cell>
          <cell r="D1111" t="str">
            <v>Fornecimento de Aço CA-25</v>
          </cell>
          <cell r="E1111" t="str">
            <v>kg</v>
          </cell>
          <cell r="F1111">
            <v>0.25</v>
          </cell>
          <cell r="H1111">
            <v>2.79</v>
          </cell>
          <cell r="J1111">
            <v>0.69</v>
          </cell>
        </row>
        <row r="1112">
          <cell r="D1112">
            <v>0</v>
          </cell>
          <cell r="H1112">
            <v>0</v>
          </cell>
          <cell r="J1112">
            <v>0</v>
          </cell>
        </row>
        <row r="1113">
          <cell r="D1113">
            <v>0</v>
          </cell>
          <cell r="H1113">
            <v>0</v>
          </cell>
          <cell r="J1113">
            <v>0</v>
          </cell>
        </row>
        <row r="1114">
          <cell r="D1114">
            <v>0</v>
          </cell>
          <cell r="H1114">
            <v>0</v>
          </cell>
          <cell r="J1114">
            <v>0</v>
          </cell>
        </row>
        <row r="1115">
          <cell r="D1115">
            <v>0</v>
          </cell>
          <cell r="H1115">
            <v>0</v>
          </cell>
          <cell r="J1115">
            <v>0</v>
          </cell>
        </row>
        <row r="1116">
          <cell r="C1116" t="str">
            <v>OBSERVAÇÕES:</v>
          </cell>
          <cell r="F1116" t="str">
            <v>CUSTO UNITÁRIO DE TRANSPORTE - (F)</v>
          </cell>
          <cell r="J1116">
            <v>0.69</v>
          </cell>
        </row>
        <row r="1117">
          <cell r="F1117" t="str">
            <v>CUSTO UNITÁRIO DIRETO TOTAL</v>
          </cell>
          <cell r="J1117">
            <v>27.24</v>
          </cell>
        </row>
        <row r="1118">
          <cell r="F1118" t="str">
            <v xml:space="preserve">BONIFICAÇÃO </v>
          </cell>
          <cell r="H1118">
            <v>0</v>
          </cell>
          <cell r="J1118">
            <v>0</v>
          </cell>
        </row>
        <row r="1119">
          <cell r="F1119" t="str">
            <v>PREÇO UNITÁRIO  TOTAL</v>
          </cell>
          <cell r="J1119">
            <v>27.24</v>
          </cell>
        </row>
        <row r="1123">
          <cell r="A1123" t="str">
            <v>1 A 01 402 01</v>
          </cell>
          <cell r="C1123" t="str">
            <v>SERVIÇO:</v>
          </cell>
          <cell r="D1123" t="str">
            <v>Fôrma de placa compensada resinada</v>
          </cell>
          <cell r="F1123" t="str">
            <v>PRODUÇÃO DA EQUIPE - (C):</v>
          </cell>
          <cell r="J1123">
            <v>1</v>
          </cell>
          <cell r="K1123" t="str">
            <v>m²</v>
          </cell>
          <cell r="M1123">
            <v>38.14</v>
          </cell>
        </row>
        <row r="1124">
          <cell r="F1124" t="str">
            <v>UNITÁRIO</v>
          </cell>
          <cell r="H1124" t="str">
            <v>C. OPERACIONAL</v>
          </cell>
        </row>
        <row r="1125">
          <cell r="C1125" t="str">
            <v>ÍTEM</v>
          </cell>
          <cell r="D1125" t="str">
            <v>E Q U I P A M E N T O</v>
          </cell>
          <cell r="E1125" t="str">
            <v>QUANT.</v>
          </cell>
          <cell r="F1125" t="str">
            <v>PROD</v>
          </cell>
          <cell r="G1125" t="str">
            <v>IMPROD</v>
          </cell>
          <cell r="H1125" t="str">
            <v>PROD</v>
          </cell>
          <cell r="I1125" t="str">
            <v>IMPROD</v>
          </cell>
          <cell r="J1125" t="str">
            <v>CUSTO HORÁRIO</v>
          </cell>
        </row>
        <row r="1126">
          <cell r="C1126" t="str">
            <v>E509</v>
          </cell>
          <cell r="D1126" t="str">
            <v>Grupo Gerador : Heimer : GEHMI-40 - 32,0  KVA</v>
          </cell>
          <cell r="E1126">
            <v>0.18</v>
          </cell>
          <cell r="F1126">
            <v>1</v>
          </cell>
          <cell r="G1126">
            <v>0</v>
          </cell>
          <cell r="H1126">
            <v>32.17</v>
          </cell>
          <cell r="I1126">
            <v>17.27</v>
          </cell>
          <cell r="J1126">
            <v>5.79</v>
          </cell>
        </row>
        <row r="1127">
          <cell r="C1127" t="str">
            <v>E904</v>
          </cell>
          <cell r="D1127" t="str">
            <v>Máquina de Bancada - serra circular de 12" (4 kW)</v>
          </cell>
          <cell r="E1127">
            <v>0.18</v>
          </cell>
          <cell r="F1127">
            <v>1</v>
          </cell>
          <cell r="G1127">
            <v>0</v>
          </cell>
          <cell r="H1127">
            <v>1.97</v>
          </cell>
          <cell r="I1127">
            <v>0</v>
          </cell>
          <cell r="J1127">
            <v>0.35</v>
          </cell>
        </row>
        <row r="1128">
          <cell r="D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</row>
        <row r="1129">
          <cell r="D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</row>
        <row r="1130">
          <cell r="D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D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</row>
        <row r="1132">
          <cell r="F1132" t="str">
            <v>CUSTO HORÁRIO DO EQUIPAMENTO - (A)</v>
          </cell>
          <cell r="J1132">
            <v>6.14</v>
          </cell>
        </row>
        <row r="1133">
          <cell r="C1133" t="str">
            <v>ÍTEM</v>
          </cell>
          <cell r="D1133" t="str">
            <v>M Ã O    D E   O B R A</v>
          </cell>
          <cell r="E1133" t="str">
            <v>QUANT.</v>
          </cell>
          <cell r="F1133" t="str">
            <v>SALÁRIO HORA</v>
          </cell>
          <cell r="J1133" t="str">
            <v>CUSTO HORÁRIO</v>
          </cell>
        </row>
        <row r="1134">
          <cell r="C1134" t="str">
            <v>T603</v>
          </cell>
          <cell r="D1134" t="str">
            <v>Carpinteiro</v>
          </cell>
          <cell r="E1134">
            <v>1</v>
          </cell>
          <cell r="F1134">
            <v>9.44</v>
          </cell>
          <cell r="G1134" t="e">
            <v>#N/A</v>
          </cell>
          <cell r="H1134" t="e">
            <v>#N/A</v>
          </cell>
          <cell r="I1134" t="e">
            <v>#N/A</v>
          </cell>
          <cell r="J1134">
            <v>9.44</v>
          </cell>
        </row>
        <row r="1135">
          <cell r="C1135" t="str">
            <v>T701</v>
          </cell>
          <cell r="D1135" t="str">
            <v>Servente</v>
          </cell>
          <cell r="E1135">
            <v>1</v>
          </cell>
          <cell r="F1135">
            <v>6.99</v>
          </cell>
          <cell r="G1135" t="e">
            <v>#N/A</v>
          </cell>
          <cell r="H1135" t="e">
            <v>#N/A</v>
          </cell>
          <cell r="I1135" t="e">
            <v>#N/A</v>
          </cell>
          <cell r="J1135">
            <v>6.99</v>
          </cell>
        </row>
        <row r="1136">
          <cell r="D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</row>
        <row r="1137">
          <cell r="D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</row>
        <row r="1138">
          <cell r="D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F1139" t="str">
            <v>CUSTO HORÁRIO DE MÃO DE OBRA - (B)</v>
          </cell>
          <cell r="J1139">
            <v>16.43</v>
          </cell>
        </row>
        <row r="1140">
          <cell r="F1140" t="str">
            <v>FERRAMENTAS</v>
          </cell>
          <cell r="H1140">
            <v>0.2051</v>
          </cell>
          <cell r="J1140">
            <v>3.36</v>
          </cell>
        </row>
        <row r="1141">
          <cell r="F1141" t="str">
            <v>CUSTO HORÁRIO TOTAL - (A + B)</v>
          </cell>
          <cell r="J1141">
            <v>25.93</v>
          </cell>
        </row>
        <row r="1142">
          <cell r="F1142" t="str">
            <v>CUSTO UNITÁRIO DE EXECUÇÃO - (D)</v>
          </cell>
          <cell r="J1142">
            <v>25.93</v>
          </cell>
        </row>
        <row r="1143">
          <cell r="C1143" t="str">
            <v>ÍTEM</v>
          </cell>
          <cell r="D1143" t="str">
            <v>M A T E R I A L</v>
          </cell>
          <cell r="E1143" t="str">
            <v>UNID</v>
          </cell>
          <cell r="F1143" t="str">
            <v>CONSUMO</v>
          </cell>
          <cell r="H1143" t="str">
            <v xml:space="preserve"> PREÇO UNITÁRIO</v>
          </cell>
          <cell r="J1143" t="str">
            <v>CUSTO UNITÁRIO</v>
          </cell>
        </row>
        <row r="1144">
          <cell r="C1144" t="str">
            <v>M320</v>
          </cell>
          <cell r="D1144" t="str">
            <v>Pregos de ferro 18x30</v>
          </cell>
          <cell r="E1144" t="str">
            <v>kg</v>
          </cell>
          <cell r="F1144">
            <v>0.1</v>
          </cell>
          <cell r="H1144">
            <v>4.12</v>
          </cell>
          <cell r="I1144" t="e">
            <v>#N/A</v>
          </cell>
          <cell r="J1144">
            <v>0.41</v>
          </cell>
        </row>
        <row r="1145">
          <cell r="C1145" t="str">
            <v>M406</v>
          </cell>
          <cell r="D1145" t="str">
            <v>Caibros de 7,5 cm x 7,5 cm</v>
          </cell>
          <cell r="E1145" t="str">
            <v>m</v>
          </cell>
          <cell r="F1145">
            <v>0.7</v>
          </cell>
          <cell r="H1145">
            <v>1.98</v>
          </cell>
          <cell r="J1145">
            <v>1.38</v>
          </cell>
        </row>
        <row r="1146">
          <cell r="C1146" t="str">
            <v>M410</v>
          </cell>
          <cell r="D1146" t="str">
            <v>Compensado resinado de 17 mm</v>
          </cell>
          <cell r="E1146" t="str">
            <v>m2</v>
          </cell>
          <cell r="F1146">
            <v>0.4</v>
          </cell>
          <cell r="H1146">
            <v>16.48</v>
          </cell>
          <cell r="J1146">
            <v>6.59</v>
          </cell>
        </row>
        <row r="1147">
          <cell r="C1147" t="str">
            <v>M413</v>
          </cell>
          <cell r="D1147" t="str">
            <v>Gastalho 10 x 2,5 cm</v>
          </cell>
          <cell r="E1147" t="str">
            <v>m</v>
          </cell>
          <cell r="F1147">
            <v>1.39</v>
          </cell>
          <cell r="H1147">
            <v>2</v>
          </cell>
          <cell r="J1147">
            <v>2.78</v>
          </cell>
        </row>
        <row r="1148">
          <cell r="C1148" t="str">
            <v>M621</v>
          </cell>
          <cell r="D1148" t="str">
            <v>Desmoldante</v>
          </cell>
          <cell r="E1148" t="str">
            <v>l</v>
          </cell>
          <cell r="F1148">
            <v>0.02</v>
          </cell>
          <cell r="H1148">
            <v>4.32</v>
          </cell>
          <cell r="J1148">
            <v>0.08</v>
          </cell>
        </row>
        <row r="1149">
          <cell r="F1149" t="str">
            <v>CUSTO TOTAL DE MATERIAL - (E)</v>
          </cell>
          <cell r="J1149">
            <v>11.24</v>
          </cell>
        </row>
        <row r="1150">
          <cell r="C1150" t="str">
            <v>CODIGO</v>
          </cell>
          <cell r="D1150" t="str">
            <v>ATIVIDADES AUXILIARES</v>
          </cell>
          <cell r="E1150" t="str">
            <v>UND</v>
          </cell>
          <cell r="F1150" t="str">
            <v>CONSUMO</v>
          </cell>
          <cell r="H1150" t="str">
            <v>CUSTO UNITÁRIO</v>
          </cell>
          <cell r="J1150" t="str">
            <v>CUSTO UNITÁRIO</v>
          </cell>
        </row>
        <row r="1151">
          <cell r="C1151" t="str">
            <v>1 A 00 301 00</v>
          </cell>
          <cell r="D1151" t="str">
            <v>Fornecimento de Aço CA-25</v>
          </cell>
          <cell r="E1151" t="str">
            <v>kg</v>
          </cell>
          <cell r="F1151">
            <v>0.35</v>
          </cell>
          <cell r="H1151">
            <v>2.79</v>
          </cell>
          <cell r="J1151">
            <v>0.97</v>
          </cell>
        </row>
        <row r="1152">
          <cell r="D1152">
            <v>0</v>
          </cell>
          <cell r="H1152">
            <v>0</v>
          </cell>
          <cell r="J1152">
            <v>0</v>
          </cell>
        </row>
        <row r="1153">
          <cell r="D1153">
            <v>0</v>
          </cell>
          <cell r="H1153">
            <v>0</v>
          </cell>
          <cell r="J1153">
            <v>0</v>
          </cell>
        </row>
        <row r="1154">
          <cell r="D1154">
            <v>0</v>
          </cell>
          <cell r="H1154">
            <v>0</v>
          </cell>
          <cell r="J1154">
            <v>0</v>
          </cell>
        </row>
        <row r="1155">
          <cell r="D1155">
            <v>0</v>
          </cell>
          <cell r="H1155">
            <v>0</v>
          </cell>
          <cell r="J1155">
            <v>0</v>
          </cell>
        </row>
        <row r="1156">
          <cell r="C1156" t="str">
            <v>OBSERVAÇÕES:</v>
          </cell>
          <cell r="F1156" t="str">
            <v>CUSTO UNITÁRIO DE TRANSPORTE - (F)</v>
          </cell>
          <cell r="J1156">
            <v>0.97</v>
          </cell>
        </row>
        <row r="1157">
          <cell r="F1157" t="str">
            <v>CUSTO UNITÁRIO DIRETO TOTAL</v>
          </cell>
          <cell r="J1157">
            <v>38.14</v>
          </cell>
        </row>
        <row r="1158">
          <cell r="F1158" t="str">
            <v xml:space="preserve">BONIFICAÇÃO </v>
          </cell>
          <cell r="H1158">
            <v>0</v>
          </cell>
          <cell r="J1158">
            <v>0</v>
          </cell>
        </row>
        <row r="1159">
          <cell r="F1159" t="str">
            <v>PREÇO UNITÁRIO  TOTAL</v>
          </cell>
          <cell r="J1159">
            <v>38.14</v>
          </cell>
        </row>
        <row r="1163">
          <cell r="A1163" t="str">
            <v>1 A 01 404 01</v>
          </cell>
          <cell r="C1163" t="str">
            <v>SERVIÇO:</v>
          </cell>
          <cell r="D1163" t="str">
            <v>Forma para tubulão</v>
          </cell>
          <cell r="F1163" t="str">
            <v>PRODUÇÃO DA EQUIPE - (C):</v>
          </cell>
          <cell r="J1163">
            <v>1</v>
          </cell>
          <cell r="K1163" t="str">
            <v>m²</v>
          </cell>
          <cell r="M1163">
            <v>25.83</v>
          </cell>
        </row>
        <row r="1164">
          <cell r="F1164" t="str">
            <v>UNITÁRIO</v>
          </cell>
          <cell r="H1164" t="str">
            <v>C. OPERACIONAL</v>
          </cell>
        </row>
        <row r="1165">
          <cell r="C1165" t="str">
            <v>ÍTEM</v>
          </cell>
          <cell r="D1165" t="str">
            <v>E Q U I P A M E N T O</v>
          </cell>
          <cell r="E1165" t="str">
            <v>QUANT.</v>
          </cell>
          <cell r="F1165" t="str">
            <v>PROD</v>
          </cell>
          <cell r="G1165" t="str">
            <v>IMPROD</v>
          </cell>
          <cell r="H1165" t="str">
            <v>PROD</v>
          </cell>
          <cell r="I1165" t="str">
            <v>IMPROD</v>
          </cell>
          <cell r="J1165" t="str">
            <v>CUSTO HORÁRIO</v>
          </cell>
        </row>
        <row r="1166">
          <cell r="C1166" t="str">
            <v>E509</v>
          </cell>
          <cell r="D1166" t="str">
            <v>Grupo Gerador : Heimer : GEHMI-40 - 32,0  KVA</v>
          </cell>
          <cell r="E1166">
            <v>0.18</v>
          </cell>
          <cell r="F1166">
            <v>1</v>
          </cell>
          <cell r="G1166">
            <v>0</v>
          </cell>
          <cell r="H1166">
            <v>32.17</v>
          </cell>
          <cell r="I1166">
            <v>17.27</v>
          </cell>
          <cell r="J1166">
            <v>5.79</v>
          </cell>
        </row>
        <row r="1167">
          <cell r="C1167" t="str">
            <v>E904</v>
          </cell>
          <cell r="D1167" t="str">
            <v>Máquina de Bancada - serra circular de 12" (4 kW)</v>
          </cell>
          <cell r="E1167">
            <v>0.18</v>
          </cell>
          <cell r="F1167">
            <v>1</v>
          </cell>
          <cell r="G1167">
            <v>0</v>
          </cell>
          <cell r="H1167">
            <v>1.97</v>
          </cell>
          <cell r="I1167">
            <v>0</v>
          </cell>
          <cell r="J1167">
            <v>0.35</v>
          </cell>
        </row>
        <row r="1168">
          <cell r="D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D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D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</row>
        <row r="1171">
          <cell r="D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F1172" t="str">
            <v>CUSTO HORÁRIO DO EQUIPAMENTO - (A)</v>
          </cell>
          <cell r="J1172">
            <v>6.14</v>
          </cell>
        </row>
        <row r="1173">
          <cell r="C1173" t="str">
            <v>ÍTEM</v>
          </cell>
          <cell r="D1173" t="str">
            <v>M Ã O    D E   O B R A</v>
          </cell>
          <cell r="E1173" t="str">
            <v>QUANT.</v>
          </cell>
          <cell r="F1173" t="str">
            <v>SALÁRIO HORA</v>
          </cell>
          <cell r="J1173" t="str">
            <v>CUSTO HORÁRIO</v>
          </cell>
        </row>
        <row r="1174">
          <cell r="C1174" t="str">
            <v>T603</v>
          </cell>
          <cell r="D1174" t="str">
            <v>Carpinteiro</v>
          </cell>
          <cell r="E1174">
            <v>0.49</v>
          </cell>
          <cell r="F1174">
            <v>9.44</v>
          </cell>
          <cell r="G1174" t="e">
            <v>#N/A</v>
          </cell>
          <cell r="H1174" t="e">
            <v>#N/A</v>
          </cell>
          <cell r="I1174" t="e">
            <v>#N/A</v>
          </cell>
          <cell r="J1174">
            <v>4.62</v>
          </cell>
        </row>
        <row r="1175">
          <cell r="C1175" t="str">
            <v>T701</v>
          </cell>
          <cell r="D1175" t="str">
            <v>Servente</v>
          </cell>
          <cell r="E1175">
            <v>0.49</v>
          </cell>
          <cell r="F1175">
            <v>6.99</v>
          </cell>
          <cell r="G1175" t="e">
            <v>#N/A</v>
          </cell>
          <cell r="H1175" t="e">
            <v>#N/A</v>
          </cell>
          <cell r="I1175" t="e">
            <v>#N/A</v>
          </cell>
          <cell r="J1175">
            <v>3.42</v>
          </cell>
        </row>
        <row r="1176">
          <cell r="D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</row>
        <row r="1177"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D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</row>
        <row r="1179">
          <cell r="F1179" t="str">
            <v>CUSTO HORÁRIO DE MÃO DE OBRA - (B)</v>
          </cell>
          <cell r="J1179">
            <v>8.0399999999999991</v>
          </cell>
        </row>
        <row r="1180">
          <cell r="F1180" t="str">
            <v>FERRAMENTAS</v>
          </cell>
          <cell r="H1180">
            <v>0.2051</v>
          </cell>
          <cell r="J1180">
            <v>1.64</v>
          </cell>
        </row>
        <row r="1181">
          <cell r="F1181" t="str">
            <v>CUSTO HORÁRIO TOTAL - (A + B)</v>
          </cell>
          <cell r="J1181">
            <v>15.82</v>
          </cell>
        </row>
        <row r="1182">
          <cell r="F1182" t="str">
            <v>CUSTO UNITÁRIO DE EXECUÇÃO - (D)</v>
          </cell>
          <cell r="J1182">
            <v>15.82</v>
          </cell>
        </row>
        <row r="1183">
          <cell r="C1183" t="str">
            <v>ÍTEM</v>
          </cell>
          <cell r="D1183" t="str">
            <v>M A T E R I A L</v>
          </cell>
          <cell r="E1183" t="str">
            <v>UNID</v>
          </cell>
          <cell r="F1183" t="str">
            <v>CONSUMO</v>
          </cell>
          <cell r="H1183" t="str">
            <v xml:space="preserve"> PREÇO UNITÁRIO</v>
          </cell>
          <cell r="J1183" t="str">
            <v>CUSTO UNITÁRIO</v>
          </cell>
        </row>
        <row r="1184">
          <cell r="C1184" t="str">
            <v>M320</v>
          </cell>
          <cell r="D1184" t="str">
            <v>Pregos de ferro 18x30</v>
          </cell>
          <cell r="E1184" t="str">
            <v>kg</v>
          </cell>
          <cell r="F1184">
            <v>0.2</v>
          </cell>
          <cell r="H1184">
            <v>4.12</v>
          </cell>
          <cell r="I1184" t="e">
            <v>#N/A</v>
          </cell>
          <cell r="J1184">
            <v>0.82</v>
          </cell>
        </row>
        <row r="1185">
          <cell r="C1185" t="str">
            <v>M332</v>
          </cell>
          <cell r="D1185" t="str">
            <v>Parafuso 1/2" x 3" com porca,</v>
          </cell>
          <cell r="E1185" t="str">
            <v>kg</v>
          </cell>
          <cell r="F1185">
            <v>0.2</v>
          </cell>
          <cell r="H1185">
            <v>16.8</v>
          </cell>
          <cell r="J1185">
            <v>3.36</v>
          </cell>
        </row>
        <row r="1186">
          <cell r="C1186" t="str">
            <v>M345</v>
          </cell>
          <cell r="D1186" t="str">
            <v>Chapa de aço n. 28 fina galvanizada</v>
          </cell>
          <cell r="E1186" t="str">
            <v>kg</v>
          </cell>
          <cell r="F1186">
            <v>0.22</v>
          </cell>
          <cell r="H1186">
            <v>4.03</v>
          </cell>
          <cell r="J1186">
            <v>0.88</v>
          </cell>
        </row>
        <row r="1187">
          <cell r="C1187" t="str">
            <v>M408</v>
          </cell>
          <cell r="D1187" t="str">
            <v>Tábua de 5ª 2,5 cm x 30,0 cm</v>
          </cell>
          <cell r="E1187" t="str">
            <v>m</v>
          </cell>
          <cell r="F1187">
            <v>0.54</v>
          </cell>
          <cell r="H1187">
            <v>2.7</v>
          </cell>
          <cell r="J1187">
            <v>1.45</v>
          </cell>
        </row>
        <row r="1188">
          <cell r="C1188" t="str">
            <v>M413</v>
          </cell>
          <cell r="D1188" t="str">
            <v>Gastalho 10 x 2,5 cm</v>
          </cell>
          <cell r="E1188" t="str">
            <v>m</v>
          </cell>
          <cell r="F1188">
            <v>1.75</v>
          </cell>
          <cell r="H1188">
            <v>2</v>
          </cell>
          <cell r="J1188">
            <v>3.5</v>
          </cell>
        </row>
        <row r="1189">
          <cell r="F1189" t="str">
            <v>CUSTO TOTAL DE MATERIAL - (E)</v>
          </cell>
          <cell r="J1189">
            <v>10.01</v>
          </cell>
        </row>
        <row r="1190">
          <cell r="C1190" t="str">
            <v>CODIGO</v>
          </cell>
          <cell r="D1190" t="str">
            <v>ATIVIDADES AUXILIARES</v>
          </cell>
          <cell r="E1190" t="str">
            <v>UND</v>
          </cell>
          <cell r="F1190" t="str">
            <v>CONSUMO</v>
          </cell>
          <cell r="H1190" t="str">
            <v>CUSTO UNITÁRIO</v>
          </cell>
          <cell r="J1190" t="str">
            <v>CUSTO UNITÁRIO</v>
          </cell>
        </row>
        <row r="1191">
          <cell r="D1191">
            <v>0</v>
          </cell>
          <cell r="E1191">
            <v>0</v>
          </cell>
          <cell r="H1191">
            <v>0</v>
          </cell>
          <cell r="J1191">
            <v>0</v>
          </cell>
        </row>
        <row r="1192">
          <cell r="D1192">
            <v>0</v>
          </cell>
          <cell r="H1192">
            <v>0</v>
          </cell>
          <cell r="J1192">
            <v>0</v>
          </cell>
        </row>
        <row r="1193">
          <cell r="D1193">
            <v>0</v>
          </cell>
          <cell r="H1193">
            <v>0</v>
          </cell>
          <cell r="J1193">
            <v>0</v>
          </cell>
        </row>
        <row r="1194">
          <cell r="D1194">
            <v>0</v>
          </cell>
          <cell r="H1194">
            <v>0</v>
          </cell>
          <cell r="J1194">
            <v>0</v>
          </cell>
        </row>
        <row r="1195">
          <cell r="D1195">
            <v>0</v>
          </cell>
          <cell r="H1195">
            <v>0</v>
          </cell>
          <cell r="J1195">
            <v>0</v>
          </cell>
        </row>
        <row r="1196">
          <cell r="C1196" t="str">
            <v>OBSERVAÇÕES:</v>
          </cell>
          <cell r="F1196" t="str">
            <v>CUSTO UNITÁRIO DE TRANSPORTE - (F)</v>
          </cell>
          <cell r="J1196">
            <v>0</v>
          </cell>
        </row>
        <row r="1197">
          <cell r="F1197" t="str">
            <v>CUSTO UNITÁRIO DIRETO TOTAL</v>
          </cell>
          <cell r="J1197">
            <v>25.83</v>
          </cell>
        </row>
        <row r="1198">
          <cell r="F1198" t="str">
            <v xml:space="preserve">BONIFICAÇÃO </v>
          </cell>
          <cell r="H1198">
            <v>0</v>
          </cell>
          <cell r="J1198">
            <v>0</v>
          </cell>
        </row>
        <row r="1199">
          <cell r="F1199" t="str">
            <v>PREÇO UNITÁRIO  TOTAL</v>
          </cell>
          <cell r="J1199">
            <v>25.83</v>
          </cell>
        </row>
        <row r="1204">
          <cell r="A1204" t="str">
            <v>1 A 01 407 01</v>
          </cell>
          <cell r="C1204" t="str">
            <v>SERVIÇO:</v>
          </cell>
          <cell r="D1204" t="str">
            <v>Confecção e lançam. de concreto magro em betoneira</v>
          </cell>
          <cell r="F1204" t="str">
            <v>PRODUÇÃO DA EQUIPE - (C):</v>
          </cell>
          <cell r="J1204">
            <v>2.5</v>
          </cell>
          <cell r="K1204" t="str">
            <v>m³</v>
          </cell>
          <cell r="M1204">
            <v>159.6</v>
          </cell>
        </row>
        <row r="1205">
          <cell r="F1205" t="str">
            <v>UNITÁRIO</v>
          </cell>
          <cell r="H1205" t="str">
            <v>C. OPERACIONAL</v>
          </cell>
        </row>
        <row r="1206">
          <cell r="C1206" t="str">
            <v>ÍTEM</v>
          </cell>
          <cell r="D1206" t="str">
            <v>E Q U I P A M E N T O</v>
          </cell>
          <cell r="E1206" t="str">
            <v>QUANT.</v>
          </cell>
          <cell r="F1206" t="str">
            <v>PROD</v>
          </cell>
          <cell r="G1206" t="str">
            <v>IMPROD</v>
          </cell>
          <cell r="H1206" t="str">
            <v>PROD</v>
          </cell>
          <cell r="I1206" t="str">
            <v>IMPROD</v>
          </cell>
          <cell r="J1206" t="str">
            <v>CUSTO HORÁRIO</v>
          </cell>
        </row>
        <row r="1207">
          <cell r="C1207" t="str">
            <v>E302</v>
          </cell>
          <cell r="D1207" t="str">
            <v xml:space="preserve">Betoneira : Penedo :  -  320 l </v>
          </cell>
          <cell r="E1207">
            <v>1</v>
          </cell>
          <cell r="F1207">
            <v>1</v>
          </cell>
          <cell r="G1207">
            <v>0</v>
          </cell>
          <cell r="H1207">
            <v>19.38</v>
          </cell>
          <cell r="I1207">
            <v>17.27</v>
          </cell>
          <cell r="J1207">
            <v>19.38</v>
          </cell>
        </row>
        <row r="1208">
          <cell r="C1208" t="str">
            <v>E304</v>
          </cell>
          <cell r="D1208" t="str">
            <v xml:space="preserve">Transportador Manual : AJS :  -  carrinho de mão 80 l </v>
          </cell>
          <cell r="E1208">
            <v>3</v>
          </cell>
          <cell r="F1208">
            <v>0.69</v>
          </cell>
          <cell r="G1208">
            <v>0.31</v>
          </cell>
          <cell r="H1208">
            <v>0.13</v>
          </cell>
          <cell r="I1208">
            <v>0</v>
          </cell>
          <cell r="J1208">
            <v>0.26</v>
          </cell>
        </row>
        <row r="1209">
          <cell r="C1209" t="str">
            <v>E306</v>
          </cell>
          <cell r="D1209" t="str">
            <v xml:space="preserve">(*) Vibrador de Concreto : Diversos : VIP45/MT2 -  de imersão </v>
          </cell>
          <cell r="E1209">
            <v>2</v>
          </cell>
          <cell r="F1209">
            <v>1</v>
          </cell>
          <cell r="G1209">
            <v>0</v>
          </cell>
          <cell r="H1209">
            <v>16.45</v>
          </cell>
          <cell r="I1209">
            <v>15.35</v>
          </cell>
          <cell r="J1209">
            <v>32.9</v>
          </cell>
        </row>
        <row r="1210">
          <cell r="C1210" t="str">
            <v>E509</v>
          </cell>
          <cell r="D1210" t="str">
            <v>Grupo Gerador : Heimer : GEHMI-40 - 32,0  KVA</v>
          </cell>
          <cell r="E1210">
            <v>1</v>
          </cell>
          <cell r="F1210">
            <v>1</v>
          </cell>
          <cell r="G1210">
            <v>0</v>
          </cell>
          <cell r="H1210">
            <v>32.17</v>
          </cell>
          <cell r="I1210">
            <v>17.27</v>
          </cell>
          <cell r="J1210">
            <v>32.17</v>
          </cell>
        </row>
        <row r="1211">
          <cell r="D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</row>
        <row r="1212">
          <cell r="D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</row>
        <row r="1213">
          <cell r="D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</row>
        <row r="1214">
          <cell r="F1214" t="str">
            <v>CUSTO HORÁRIO DO EQUIPAMENTO - (A)</v>
          </cell>
          <cell r="J1214">
            <v>84.71</v>
          </cell>
        </row>
        <row r="1215">
          <cell r="C1215" t="str">
            <v>ÍTEM</v>
          </cell>
          <cell r="D1215" t="str">
            <v>M Ã O    D E   O B R A</v>
          </cell>
          <cell r="E1215" t="str">
            <v>QUANT.</v>
          </cell>
          <cell r="F1215" t="str">
            <v>SALÁRIO HORA</v>
          </cell>
          <cell r="J1215" t="str">
            <v>CUSTO HORÁRIO</v>
          </cell>
        </row>
        <row r="1216">
          <cell r="C1216" t="str">
            <v>T604</v>
          </cell>
          <cell r="D1216" t="str">
            <v>Pedreiro</v>
          </cell>
          <cell r="E1216">
            <v>1</v>
          </cell>
          <cell r="F1216">
            <v>9.44</v>
          </cell>
          <cell r="G1216" t="e">
            <v>#N/A</v>
          </cell>
          <cell r="H1216" t="e">
            <v>#N/A</v>
          </cell>
          <cell r="I1216" t="e">
            <v>#N/A</v>
          </cell>
          <cell r="J1216">
            <v>9.44</v>
          </cell>
        </row>
        <row r="1217">
          <cell r="C1217" t="str">
            <v>T701</v>
          </cell>
          <cell r="D1217" t="str">
            <v>Servente</v>
          </cell>
          <cell r="E1217">
            <v>14</v>
          </cell>
          <cell r="F1217">
            <v>6.99</v>
          </cell>
          <cell r="G1217" t="e">
            <v>#N/A</v>
          </cell>
          <cell r="H1217" t="e">
            <v>#N/A</v>
          </cell>
          <cell r="I1217" t="e">
            <v>#N/A</v>
          </cell>
          <cell r="J1217">
            <v>97.86</v>
          </cell>
        </row>
        <row r="1218">
          <cell r="D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</row>
        <row r="1219">
          <cell r="D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</row>
        <row r="1220">
          <cell r="D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</row>
        <row r="1221">
          <cell r="F1221" t="str">
            <v>CUSTO HORÁRIO DE MÃO DE OBRA - (B)</v>
          </cell>
          <cell r="J1221">
            <v>107.3</v>
          </cell>
        </row>
        <row r="1222">
          <cell r="F1222" t="str">
            <v>FERRAMENTAS</v>
          </cell>
          <cell r="H1222">
            <v>0.2051</v>
          </cell>
          <cell r="J1222">
            <v>22</v>
          </cell>
        </row>
        <row r="1223">
          <cell r="F1223" t="str">
            <v>CUSTO HORÁRIO TOTAL - (A + B)</v>
          </cell>
          <cell r="J1223">
            <v>214.01</v>
          </cell>
        </row>
        <row r="1224">
          <cell r="F1224" t="str">
            <v>CUSTO UNITÁRIO DE EXECUÇÃO - (D)</v>
          </cell>
          <cell r="J1224">
            <v>85.6</v>
          </cell>
        </row>
        <row r="1225">
          <cell r="C1225" t="str">
            <v>ÍTEM</v>
          </cell>
          <cell r="D1225" t="str">
            <v>M A T E R I A L</v>
          </cell>
          <cell r="E1225" t="str">
            <v>UNID</v>
          </cell>
          <cell r="F1225" t="str">
            <v>CONSUMO</v>
          </cell>
          <cell r="H1225" t="str">
            <v xml:space="preserve"> PREÇO UNITÁRIO</v>
          </cell>
          <cell r="J1225" t="str">
            <v>CUSTO UNITÁRIO</v>
          </cell>
        </row>
        <row r="1226">
          <cell r="C1226" t="str">
            <v>M202</v>
          </cell>
          <cell r="D1226" t="str">
            <v>Cimento portland CP II-32</v>
          </cell>
          <cell r="E1226" t="str">
            <v>kg</v>
          </cell>
          <cell r="F1226">
            <v>200</v>
          </cell>
          <cell r="H1226">
            <v>0.37</v>
          </cell>
          <cell r="I1226" t="e">
            <v>#N/A</v>
          </cell>
          <cell r="J1226">
            <v>74</v>
          </cell>
        </row>
        <row r="1227">
          <cell r="D1227">
            <v>0</v>
          </cell>
          <cell r="E1227">
            <v>0</v>
          </cell>
          <cell r="J1227">
            <v>0</v>
          </cell>
        </row>
        <row r="1228">
          <cell r="D1228">
            <v>0</v>
          </cell>
          <cell r="E1228">
            <v>0</v>
          </cell>
          <cell r="J1228">
            <v>0</v>
          </cell>
        </row>
        <row r="1229">
          <cell r="D1229">
            <v>0</v>
          </cell>
          <cell r="E1229">
            <v>0</v>
          </cell>
          <cell r="J1229">
            <v>0</v>
          </cell>
        </row>
        <row r="1230">
          <cell r="D1230">
            <v>0</v>
          </cell>
          <cell r="E1230">
            <v>0</v>
          </cell>
          <cell r="J1230">
            <v>0</v>
          </cell>
        </row>
        <row r="1231">
          <cell r="F1231" t="str">
            <v>CUSTO TOTAL DE MATERIAL - (E)</v>
          </cell>
          <cell r="J1231">
            <v>74</v>
          </cell>
        </row>
        <row r="1232">
          <cell r="C1232" t="str">
            <v>CODIGO</v>
          </cell>
          <cell r="D1232" t="str">
            <v>ATIVIDADES AUXILIARES</v>
          </cell>
          <cell r="E1232" t="str">
            <v>UND</v>
          </cell>
          <cell r="F1232" t="str">
            <v>CONSUMO</v>
          </cell>
          <cell r="H1232" t="str">
            <v>CUSTO UNITÁRIO</v>
          </cell>
          <cell r="J1232" t="str">
            <v>CUSTO UNITÁRIO</v>
          </cell>
        </row>
        <row r="1233">
          <cell r="D1233">
            <v>0</v>
          </cell>
          <cell r="E1233">
            <v>0</v>
          </cell>
          <cell r="H1233">
            <v>0</v>
          </cell>
          <cell r="J1233">
            <v>0</v>
          </cell>
        </row>
        <row r="1234">
          <cell r="D1234">
            <v>0</v>
          </cell>
          <cell r="H1234">
            <v>0</v>
          </cell>
          <cell r="J1234">
            <v>0</v>
          </cell>
        </row>
        <row r="1235">
          <cell r="D1235">
            <v>0</v>
          </cell>
          <cell r="H1235">
            <v>0</v>
          </cell>
          <cell r="J1235">
            <v>0</v>
          </cell>
        </row>
        <row r="1236">
          <cell r="D1236">
            <v>0</v>
          </cell>
          <cell r="H1236">
            <v>0</v>
          </cell>
          <cell r="J1236">
            <v>0</v>
          </cell>
        </row>
        <row r="1237">
          <cell r="D1237">
            <v>0</v>
          </cell>
          <cell r="H1237">
            <v>0</v>
          </cell>
          <cell r="J1237">
            <v>0</v>
          </cell>
        </row>
        <row r="1238">
          <cell r="C1238" t="str">
            <v>OBSERVAÇÕES:</v>
          </cell>
          <cell r="F1238" t="str">
            <v>CUSTO ATIVIDADES AUXILIARES - (F)</v>
          </cell>
          <cell r="J1238">
            <v>0</v>
          </cell>
        </row>
        <row r="1239">
          <cell r="F1239" t="str">
            <v>CUSTO UNITÁRIO DIRETO TOTAL</v>
          </cell>
          <cell r="J1239">
            <v>159.6</v>
          </cell>
        </row>
        <row r="1240">
          <cell r="F1240" t="str">
            <v xml:space="preserve">BONIFICAÇÃO </v>
          </cell>
          <cell r="H1240">
            <v>0</v>
          </cell>
          <cell r="J1240">
            <v>0</v>
          </cell>
        </row>
        <row r="1241">
          <cell r="F1241" t="str">
            <v>PREÇO UNITÁRIO  TOTAL</v>
          </cell>
          <cell r="J1241">
            <v>159.6</v>
          </cell>
        </row>
        <row r="1245">
          <cell r="A1245" t="str">
            <v>1 A 01 407 52</v>
          </cell>
          <cell r="C1245" t="str">
            <v>SERVIÇO:</v>
          </cell>
          <cell r="D1245" t="str">
            <v xml:space="preserve">Concreto estrutural fck=30 MPa-controle razoável uso geral confecção e lanç. AC/BC </v>
          </cell>
          <cell r="F1245" t="str">
            <v>PRODUÇÃO DA EQUIPE - (C):</v>
          </cell>
          <cell r="J1245">
            <v>1.5</v>
          </cell>
          <cell r="K1245" t="str">
            <v>m³</v>
          </cell>
          <cell r="M1245">
            <v>437.18</v>
          </cell>
        </row>
        <row r="1246">
          <cell r="F1246" t="str">
            <v>UNITÁRIO</v>
          </cell>
          <cell r="H1246" t="str">
            <v>C. OPERACIONAL</v>
          </cell>
        </row>
        <row r="1247">
          <cell r="C1247" t="str">
            <v>ÍTEM</v>
          </cell>
          <cell r="D1247" t="str">
            <v>E Q U I P A M E N T O</v>
          </cell>
          <cell r="E1247" t="str">
            <v>QUANT.</v>
          </cell>
          <cell r="F1247" t="str">
            <v>PROD</v>
          </cell>
          <cell r="G1247" t="str">
            <v>IMPROD</v>
          </cell>
          <cell r="H1247" t="str">
            <v>PROD</v>
          </cell>
          <cell r="I1247" t="str">
            <v>IMPROD</v>
          </cell>
          <cell r="J1247" t="str">
            <v>CUSTO HORÁRIO</v>
          </cell>
        </row>
        <row r="1248">
          <cell r="C1248" t="str">
            <v>E404</v>
          </cell>
          <cell r="D1248" t="str">
            <v>(*) Caminhão Basculante : Mercedes Benz : 2423K -  10 m3 - 15 t</v>
          </cell>
          <cell r="E1248">
            <v>0.02</v>
          </cell>
          <cell r="F1248">
            <v>1</v>
          </cell>
          <cell r="G1248">
            <v>0</v>
          </cell>
          <cell r="H1248">
            <v>121.69</v>
          </cell>
          <cell r="I1248">
            <v>20.47</v>
          </cell>
          <cell r="J1248">
            <v>2.4300000000000002</v>
          </cell>
        </row>
        <row r="1249">
          <cell r="C1249" t="str">
            <v>E402</v>
          </cell>
          <cell r="D1249" t="str">
            <v>(*) Caminhão Carroceria : Mercedes Benz : 2423K -  de madeira 15 t</v>
          </cell>
          <cell r="E1249">
            <v>0.09</v>
          </cell>
          <cell r="F1249">
            <v>1</v>
          </cell>
          <cell r="G1249">
            <v>0</v>
          </cell>
          <cell r="H1249">
            <v>117.18</v>
          </cell>
          <cell r="I1249">
            <v>20.47</v>
          </cell>
          <cell r="J1249">
            <v>10.54</v>
          </cell>
        </row>
        <row r="1250">
          <cell r="C1250" t="str">
            <v>E306</v>
          </cell>
          <cell r="D1250" t="str">
            <v xml:space="preserve">(*) Vibrador de Concreto : Diversos : VIP45/MT2 -  de imersão </v>
          </cell>
          <cell r="E1250">
            <v>2</v>
          </cell>
          <cell r="F1250">
            <v>1</v>
          </cell>
          <cell r="G1250">
            <v>0</v>
          </cell>
          <cell r="H1250">
            <v>16.45</v>
          </cell>
          <cell r="I1250">
            <v>15.35</v>
          </cell>
          <cell r="J1250">
            <v>32.9</v>
          </cell>
        </row>
        <row r="1251">
          <cell r="C1251" t="str">
            <v>E302</v>
          </cell>
          <cell r="D1251" t="str">
            <v xml:space="preserve">Betoneira : Penedo :  -  320 l </v>
          </cell>
          <cell r="E1251">
            <v>1</v>
          </cell>
          <cell r="F1251">
            <v>1</v>
          </cell>
          <cell r="G1251">
            <v>0</v>
          </cell>
          <cell r="H1251">
            <v>19.38</v>
          </cell>
          <cell r="I1251">
            <v>17.27</v>
          </cell>
          <cell r="J1251">
            <v>19.38</v>
          </cell>
        </row>
        <row r="1252">
          <cell r="C1252" t="str">
            <v>E509</v>
          </cell>
          <cell r="D1252" t="str">
            <v>Grupo Gerador : Heimer : GEHMI-40 - 32,0  KVA</v>
          </cell>
          <cell r="E1252">
            <v>1</v>
          </cell>
          <cell r="F1252">
            <v>1</v>
          </cell>
          <cell r="G1252">
            <v>0</v>
          </cell>
          <cell r="H1252">
            <v>32.17</v>
          </cell>
          <cell r="I1252">
            <v>17.27</v>
          </cell>
          <cell r="J1252">
            <v>32.17</v>
          </cell>
        </row>
        <row r="1253">
          <cell r="C1253" t="str">
            <v>E304</v>
          </cell>
          <cell r="D1253" t="str">
            <v xml:space="preserve">Transportador Manual : AJS :  -  carrinho de mão 80 l </v>
          </cell>
          <cell r="E1253">
            <v>3</v>
          </cell>
          <cell r="F1253">
            <v>0.69</v>
          </cell>
          <cell r="G1253">
            <v>0.31</v>
          </cell>
          <cell r="H1253">
            <v>0.13</v>
          </cell>
          <cell r="I1253">
            <v>0</v>
          </cell>
          <cell r="J1253">
            <v>0.26</v>
          </cell>
        </row>
        <row r="1254">
          <cell r="F1254" t="str">
            <v>CUSTO HORÁRIO DO EQUIPAMENTO - (A)</v>
          </cell>
          <cell r="J1254">
            <v>97.68</v>
          </cell>
        </row>
        <row r="1255">
          <cell r="C1255" t="str">
            <v>ÍTEM</v>
          </cell>
          <cell r="D1255" t="str">
            <v>M Ã O    D E   O B R A</v>
          </cell>
          <cell r="E1255" t="str">
            <v>QUANT.</v>
          </cell>
          <cell r="F1255" t="str">
            <v>SALÁRIO HORA</v>
          </cell>
          <cell r="J1255" t="str">
            <v>CUSTO HORÁRIO</v>
          </cell>
        </row>
        <row r="1256">
          <cell r="C1256" t="str">
            <v>T604</v>
          </cell>
          <cell r="D1256" t="str">
            <v>Pedreiro</v>
          </cell>
          <cell r="E1256">
            <v>1</v>
          </cell>
          <cell r="F1256">
            <v>9.44</v>
          </cell>
          <cell r="G1256" t="e">
            <v>#N/A</v>
          </cell>
          <cell r="H1256" t="e">
            <v>#N/A</v>
          </cell>
          <cell r="I1256" t="e">
            <v>#N/A</v>
          </cell>
          <cell r="J1256">
            <v>9.44</v>
          </cell>
        </row>
        <row r="1257">
          <cell r="C1257" t="str">
            <v>T701</v>
          </cell>
          <cell r="D1257" t="str">
            <v>Servente</v>
          </cell>
          <cell r="E1257">
            <v>14</v>
          </cell>
          <cell r="F1257">
            <v>6.99</v>
          </cell>
          <cell r="G1257" t="e">
            <v>#N/A</v>
          </cell>
          <cell r="H1257" t="e">
            <v>#N/A</v>
          </cell>
          <cell r="I1257" t="e">
            <v>#N/A</v>
          </cell>
          <cell r="J1257">
            <v>97.86</v>
          </cell>
        </row>
        <row r="1258">
          <cell r="D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</row>
        <row r="1259"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D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</row>
        <row r="1261">
          <cell r="F1261" t="str">
            <v>CUSTO HORÁRIO DE MÃO DE OBRA - (B)</v>
          </cell>
          <cell r="J1261">
            <v>107.3</v>
          </cell>
        </row>
        <row r="1262">
          <cell r="F1262" t="str">
            <v>FERRAMENTAS</v>
          </cell>
          <cell r="H1262">
            <v>0.05</v>
          </cell>
          <cell r="J1262">
            <v>5.36</v>
          </cell>
        </row>
        <row r="1263">
          <cell r="F1263" t="str">
            <v>CUSTO HORÁRIO TOTAL - (A + B)</v>
          </cell>
          <cell r="J1263">
            <v>210.34</v>
          </cell>
        </row>
        <row r="1264">
          <cell r="F1264" t="str">
            <v>CUSTO UNITÁRIO DE EXECUÇÃO - (D)</v>
          </cell>
          <cell r="J1264">
            <v>140.22</v>
          </cell>
        </row>
        <row r="1265">
          <cell r="C1265" t="str">
            <v>ÍTEM</v>
          </cell>
          <cell r="D1265" t="str">
            <v>M A T E R I A L</v>
          </cell>
          <cell r="E1265" t="str">
            <v>UNID</v>
          </cell>
          <cell r="F1265" t="str">
            <v>CONSUMO</v>
          </cell>
          <cell r="H1265" t="str">
            <v xml:space="preserve"> PREÇO UNITÁRIO</v>
          </cell>
          <cell r="J1265" t="str">
            <v>CUSTO UNITÁRIO</v>
          </cell>
        </row>
        <row r="1266">
          <cell r="C1266">
            <v>10322</v>
          </cell>
          <cell r="D1266" t="str">
            <v xml:space="preserve">Areia comercial  DMT ate 50 km </v>
          </cell>
          <cell r="E1266" t="str">
            <v>m³</v>
          </cell>
          <cell r="F1266">
            <v>0.51600000000000001</v>
          </cell>
          <cell r="H1266">
            <v>52.5</v>
          </cell>
          <cell r="I1266">
            <v>0</v>
          </cell>
          <cell r="J1266">
            <v>27.09</v>
          </cell>
        </row>
        <row r="1267">
          <cell r="C1267">
            <v>10323</v>
          </cell>
          <cell r="D1267" t="str">
            <v>Brita Comercial DMT até 50 km</v>
          </cell>
          <cell r="E1267" t="str">
            <v>m³</v>
          </cell>
          <cell r="F1267">
            <v>0.74</v>
          </cell>
          <cell r="H1267">
            <v>72.8</v>
          </cell>
          <cell r="I1267">
            <v>0</v>
          </cell>
          <cell r="J1267">
            <v>53.87</v>
          </cell>
        </row>
        <row r="1268">
          <cell r="C1268" t="str">
            <v>M202</v>
          </cell>
          <cell r="D1268" t="str">
            <v>Cimento portland CP II-32</v>
          </cell>
          <cell r="E1268" t="str">
            <v>kg</v>
          </cell>
          <cell r="F1268">
            <v>480</v>
          </cell>
          <cell r="H1268">
            <v>0.45</v>
          </cell>
          <cell r="I1268">
            <v>0</v>
          </cell>
          <cell r="J1268">
            <v>216</v>
          </cell>
        </row>
        <row r="1269">
          <cell r="D1269">
            <v>0</v>
          </cell>
          <cell r="E1269">
            <v>0</v>
          </cell>
          <cell r="H1269">
            <v>0</v>
          </cell>
          <cell r="I1269">
            <v>0</v>
          </cell>
          <cell r="J1269">
            <v>0</v>
          </cell>
        </row>
        <row r="1270">
          <cell r="D1270">
            <v>0</v>
          </cell>
          <cell r="E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F1271" t="str">
            <v>CUSTO TOTAL DE MATERIAL - (E)</v>
          </cell>
          <cell r="J1271">
            <v>296.95999999999998</v>
          </cell>
        </row>
        <row r="1272">
          <cell r="C1272" t="str">
            <v>CODIGO</v>
          </cell>
          <cell r="D1272" t="str">
            <v>ATIVIDADES AUXILIARES</v>
          </cell>
          <cell r="E1272" t="str">
            <v>UND</v>
          </cell>
          <cell r="F1272" t="str">
            <v>CONSUMO</v>
          </cell>
          <cell r="H1272" t="str">
            <v>CUSTO UNITÁRIO</v>
          </cell>
          <cell r="J1272" t="str">
            <v>CUSTO UNITÁRIO</v>
          </cell>
        </row>
        <row r="1273">
          <cell r="D1273">
            <v>0</v>
          </cell>
          <cell r="E1273">
            <v>0</v>
          </cell>
          <cell r="H1273">
            <v>0</v>
          </cell>
          <cell r="J1273">
            <v>0</v>
          </cell>
        </row>
        <row r="1274">
          <cell r="D1274">
            <v>0</v>
          </cell>
          <cell r="H1274">
            <v>0</v>
          </cell>
          <cell r="J1274">
            <v>0</v>
          </cell>
        </row>
        <row r="1275">
          <cell r="D1275">
            <v>0</v>
          </cell>
          <cell r="H1275">
            <v>0</v>
          </cell>
          <cell r="J1275">
            <v>0</v>
          </cell>
        </row>
        <row r="1276">
          <cell r="D1276">
            <v>0</v>
          </cell>
          <cell r="H1276">
            <v>0</v>
          </cell>
          <cell r="J1276">
            <v>0</v>
          </cell>
        </row>
        <row r="1277">
          <cell r="D1277">
            <v>0</v>
          </cell>
          <cell r="H1277">
            <v>0</v>
          </cell>
          <cell r="J1277">
            <v>0</v>
          </cell>
        </row>
        <row r="1278">
          <cell r="C1278" t="str">
            <v>OBSERVAÇÕES:</v>
          </cell>
          <cell r="F1278" t="str">
            <v>CUSTO ATIVIDADES AUXILIARES - (F)</v>
          </cell>
          <cell r="J1278">
            <v>0</v>
          </cell>
        </row>
        <row r="1279">
          <cell r="F1279" t="str">
            <v>CUSTO UNITÁRIO DIRETO TOTAL</v>
          </cell>
          <cell r="J1279">
            <v>437.18</v>
          </cell>
        </row>
        <row r="1280">
          <cell r="F1280" t="str">
            <v xml:space="preserve">BONIFICAÇÃO </v>
          </cell>
          <cell r="H1280">
            <v>0</v>
          </cell>
          <cell r="J1280">
            <v>0</v>
          </cell>
        </row>
        <row r="1281">
          <cell r="F1281" t="str">
            <v>PREÇO UNITÁRIO  TOTAL</v>
          </cell>
          <cell r="J1281">
            <v>437.18</v>
          </cell>
        </row>
        <row r="1285">
          <cell r="A1285" t="str">
            <v>1 A 01 410 51</v>
          </cell>
          <cell r="C1285" t="str">
            <v>SERVIÇO:</v>
          </cell>
          <cell r="D1285" t="str">
            <v>Concreto fck=10MPa controle razoável uso geral confecção e lançamento AC/BC</v>
          </cell>
          <cell r="F1285" t="str">
            <v>PRODUÇÃO DA EQUIPE - (C):</v>
          </cell>
          <cell r="J1285">
            <v>2.5</v>
          </cell>
          <cell r="K1285" t="str">
            <v>m³</v>
          </cell>
          <cell r="M1285" t="e">
            <v>#N/A</v>
          </cell>
        </row>
        <row r="1286">
          <cell r="F1286" t="str">
            <v>UNITÁRIO</v>
          </cell>
          <cell r="H1286" t="str">
            <v>C. OPERACIONAL</v>
          </cell>
        </row>
        <row r="1287">
          <cell r="C1287" t="str">
            <v>ÍTEM</v>
          </cell>
          <cell r="D1287" t="str">
            <v>E Q U I P A M E N T O</v>
          </cell>
          <cell r="E1287" t="str">
            <v>QUANT.</v>
          </cell>
          <cell r="F1287" t="str">
            <v>PROD</v>
          </cell>
          <cell r="G1287" t="str">
            <v>IMPROD</v>
          </cell>
          <cell r="H1287" t="str">
            <v>PROD</v>
          </cell>
          <cell r="I1287" t="str">
            <v>IMPROD</v>
          </cell>
          <cell r="J1287" t="str">
            <v>CUSTO HORÁRIO</v>
          </cell>
        </row>
        <row r="1288">
          <cell r="C1288" t="str">
            <v>E306</v>
          </cell>
          <cell r="D1288" t="str">
            <v xml:space="preserve">(*) Vibrador de Concreto : Diversos : VIP45/MT2 -  de imersão </v>
          </cell>
          <cell r="E1288">
            <v>2</v>
          </cell>
          <cell r="F1288">
            <v>1</v>
          </cell>
          <cell r="G1288">
            <v>0</v>
          </cell>
          <cell r="H1288">
            <v>16.45</v>
          </cell>
          <cell r="I1288">
            <v>15.35</v>
          </cell>
          <cell r="J1288">
            <v>32.9</v>
          </cell>
        </row>
        <row r="1289">
          <cell r="C1289" t="str">
            <v>E302</v>
          </cell>
          <cell r="D1289" t="str">
            <v xml:space="preserve">Betoneira : Penedo :  -  320 l </v>
          </cell>
          <cell r="E1289">
            <v>1</v>
          </cell>
          <cell r="F1289">
            <v>1</v>
          </cell>
          <cell r="G1289">
            <v>0</v>
          </cell>
          <cell r="H1289">
            <v>19.38</v>
          </cell>
          <cell r="I1289">
            <v>17.27</v>
          </cell>
          <cell r="J1289">
            <v>19.38</v>
          </cell>
        </row>
        <row r="1290">
          <cell r="C1290" t="str">
            <v>E509</v>
          </cell>
          <cell r="D1290" t="str">
            <v>Grupo Gerador : Heimer : GEHMI-40 - 32,0  KVA</v>
          </cell>
          <cell r="E1290">
            <v>1</v>
          </cell>
          <cell r="F1290">
            <v>1</v>
          </cell>
          <cell r="G1290">
            <v>0</v>
          </cell>
          <cell r="H1290">
            <v>32.17</v>
          </cell>
          <cell r="I1290">
            <v>17.27</v>
          </cell>
          <cell r="J1290">
            <v>32.17</v>
          </cell>
        </row>
        <row r="1291">
          <cell r="C1291" t="str">
            <v>E304</v>
          </cell>
          <cell r="D1291" t="str">
            <v xml:space="preserve">Transportador Manual : AJS :  -  carrinho de mão 80 l </v>
          </cell>
          <cell r="E1291">
            <v>3</v>
          </cell>
          <cell r="F1291">
            <v>0.69</v>
          </cell>
          <cell r="G1291">
            <v>0.31</v>
          </cell>
          <cell r="H1291">
            <v>0.13</v>
          </cell>
          <cell r="I1291">
            <v>0</v>
          </cell>
          <cell r="J1291">
            <v>0.26</v>
          </cell>
        </row>
        <row r="1292">
          <cell r="D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D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</row>
        <row r="1294">
          <cell r="D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</row>
        <row r="1295">
          <cell r="F1295" t="str">
            <v>CUSTO HORÁRIO DO EQUIPAMENTO - (A)</v>
          </cell>
          <cell r="J1295">
            <v>84.71</v>
          </cell>
        </row>
        <row r="1296">
          <cell r="C1296" t="str">
            <v>ÍTEM</v>
          </cell>
          <cell r="D1296" t="str">
            <v>M Ã O    D E   O B R A</v>
          </cell>
          <cell r="E1296" t="str">
            <v>QUANT.</v>
          </cell>
          <cell r="F1296" t="str">
            <v>SALÁRIO HORA</v>
          </cell>
          <cell r="J1296" t="str">
            <v>CUSTO HORÁRIO</v>
          </cell>
        </row>
        <row r="1297">
          <cell r="C1297" t="str">
            <v>T604</v>
          </cell>
          <cell r="D1297" t="str">
            <v>Pedreiro</v>
          </cell>
          <cell r="E1297">
            <v>1</v>
          </cell>
          <cell r="F1297">
            <v>9.44</v>
          </cell>
          <cell r="G1297" t="e">
            <v>#N/A</v>
          </cell>
          <cell r="H1297" t="e">
            <v>#N/A</v>
          </cell>
          <cell r="I1297" t="e">
            <v>#N/A</v>
          </cell>
          <cell r="J1297">
            <v>9.44</v>
          </cell>
        </row>
        <row r="1298">
          <cell r="C1298" t="str">
            <v>T701</v>
          </cell>
          <cell r="D1298" t="str">
            <v>Servente</v>
          </cell>
          <cell r="E1298">
            <v>14</v>
          </cell>
          <cell r="F1298">
            <v>6.99</v>
          </cell>
          <cell r="G1298" t="e">
            <v>#N/A</v>
          </cell>
          <cell r="H1298" t="e">
            <v>#N/A</v>
          </cell>
          <cell r="I1298" t="e">
            <v>#N/A</v>
          </cell>
          <cell r="J1298">
            <v>97.86</v>
          </cell>
        </row>
        <row r="1299">
          <cell r="D1299">
            <v>0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</row>
        <row r="1300">
          <cell r="D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</row>
        <row r="1301">
          <cell r="D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</row>
        <row r="1302">
          <cell r="F1302" t="str">
            <v>CUSTO HORÁRIO DE MÃO DE OBRA - (B)</v>
          </cell>
          <cell r="J1302">
            <v>107.3</v>
          </cell>
        </row>
        <row r="1303">
          <cell r="F1303" t="str">
            <v>FERRAMENTAS</v>
          </cell>
          <cell r="H1303">
            <v>0.2051</v>
          </cell>
          <cell r="J1303">
            <v>22</v>
          </cell>
        </row>
        <row r="1304">
          <cell r="F1304" t="str">
            <v>CUSTO HORÁRIO TOTAL - (A + B)</v>
          </cell>
          <cell r="J1304">
            <v>214.01</v>
          </cell>
        </row>
        <row r="1305">
          <cell r="F1305" t="str">
            <v>CUSTO UNITÁRIO DE EXECUÇÃO - (D)</v>
          </cell>
          <cell r="J1305">
            <v>85.6</v>
          </cell>
        </row>
        <row r="1306">
          <cell r="C1306" t="str">
            <v>ÍTEM</v>
          </cell>
          <cell r="D1306" t="str">
            <v>M A T E R I A L</v>
          </cell>
          <cell r="E1306" t="str">
            <v>UNID</v>
          </cell>
          <cell r="F1306" t="str">
            <v>CONSUMO</v>
          </cell>
          <cell r="H1306" t="str">
            <v xml:space="preserve"> PREÇO UNITÁRIO</v>
          </cell>
          <cell r="J1306" t="str">
            <v>CUSTO UNITÁRIO</v>
          </cell>
        </row>
        <row r="1307">
          <cell r="C1307" t="str">
            <v>M202</v>
          </cell>
          <cell r="D1307" t="str">
            <v>Cimento portland CP II-32</v>
          </cell>
          <cell r="E1307" t="str">
            <v>kg</v>
          </cell>
          <cell r="F1307">
            <v>230</v>
          </cell>
          <cell r="H1307">
            <v>0.45</v>
          </cell>
          <cell r="J1307">
            <v>103.5</v>
          </cell>
        </row>
        <row r="1308">
          <cell r="C1308" t="str">
            <v>M704</v>
          </cell>
          <cell r="D1308" t="str">
            <v>Areia lavada comercial DMT até 50 km</v>
          </cell>
          <cell r="E1308" t="str">
            <v>m3</v>
          </cell>
          <cell r="F1308">
            <v>0.74</v>
          </cell>
          <cell r="J1308">
            <v>0</v>
          </cell>
        </row>
        <row r="1309">
          <cell r="D1309">
            <v>0</v>
          </cell>
          <cell r="E1309">
            <v>0</v>
          </cell>
          <cell r="J1309">
            <v>0</v>
          </cell>
        </row>
        <row r="1310">
          <cell r="D1310">
            <v>0</v>
          </cell>
          <cell r="E1310">
            <v>0</v>
          </cell>
          <cell r="J1310">
            <v>0</v>
          </cell>
        </row>
        <row r="1311">
          <cell r="F1311" t="str">
            <v>CUSTO TOTAL DE MATERIAL - (E)</v>
          </cell>
          <cell r="J1311">
            <v>103.5</v>
          </cell>
        </row>
        <row r="1312">
          <cell r="C1312" t="str">
            <v>CODIGO</v>
          </cell>
          <cell r="D1312" t="str">
            <v>ATIVIDADES AUXILIARES</v>
          </cell>
          <cell r="E1312" t="str">
            <v>UND</v>
          </cell>
          <cell r="F1312" t="str">
            <v>QUANTIDADE</v>
          </cell>
          <cell r="H1312" t="str">
            <v>CUSTO UNITÁRIO</v>
          </cell>
          <cell r="J1312" t="str">
            <v>CUSTO UNITÁRIO</v>
          </cell>
        </row>
        <row r="1313">
          <cell r="C1313" t="str">
            <v>1 A 00 717 00</v>
          </cell>
          <cell r="D1313" t="e">
            <v>#N/A</v>
          </cell>
          <cell r="E1313" t="e">
            <v>#N/A</v>
          </cell>
          <cell r="F1313">
            <v>0.74</v>
          </cell>
          <cell r="H1313" t="e">
            <v>#N/A</v>
          </cell>
          <cell r="J1313" t="e">
            <v>#N/A</v>
          </cell>
        </row>
        <row r="1314">
          <cell r="D1314">
            <v>0</v>
          </cell>
          <cell r="E1314">
            <v>0</v>
          </cell>
          <cell r="H1314">
            <v>0</v>
          </cell>
          <cell r="J1314">
            <v>0</v>
          </cell>
        </row>
        <row r="1315">
          <cell r="D1315">
            <v>0</v>
          </cell>
          <cell r="E1315">
            <v>0</v>
          </cell>
          <cell r="H1315">
            <v>0</v>
          </cell>
          <cell r="J1315">
            <v>0</v>
          </cell>
        </row>
        <row r="1316">
          <cell r="D1316">
            <v>0</v>
          </cell>
          <cell r="E1316">
            <v>0</v>
          </cell>
          <cell r="H1316">
            <v>0</v>
          </cell>
          <cell r="J1316">
            <v>0</v>
          </cell>
        </row>
        <row r="1317">
          <cell r="D1317">
            <v>0</v>
          </cell>
          <cell r="H1317">
            <v>0</v>
          </cell>
          <cell r="J1317">
            <v>0</v>
          </cell>
        </row>
        <row r="1318">
          <cell r="C1318" t="str">
            <v>OBSERVAÇÕES:</v>
          </cell>
          <cell r="F1318" t="str">
            <v>CUSTO ATIVIDADES AUXILIARES - (F)</v>
          </cell>
          <cell r="J1318" t="e">
            <v>#N/A</v>
          </cell>
        </row>
        <row r="1319">
          <cell r="F1319" t="str">
            <v>CUSTO UNITÁRIO DIRETO TOTAL</v>
          </cell>
          <cell r="J1319" t="e">
            <v>#N/A</v>
          </cell>
        </row>
        <row r="1320">
          <cell r="F1320" t="str">
            <v xml:space="preserve">BONIFICAÇÃO </v>
          </cell>
          <cell r="H1320">
            <v>0</v>
          </cell>
          <cell r="J1320" t="e">
            <v>#N/A</v>
          </cell>
        </row>
        <row r="1321">
          <cell r="F1321" t="str">
            <v>PREÇO UNITÁRIO  TOTAL</v>
          </cell>
          <cell r="J1321" t="e">
            <v>#N/A</v>
          </cell>
        </row>
        <row r="1325">
          <cell r="A1325" t="str">
            <v>1 A 01 412 01</v>
          </cell>
          <cell r="C1325" t="str">
            <v>SERVIÇO:</v>
          </cell>
          <cell r="D1325" t="str">
            <v>Concreto fck=12 MPa contr. razoável uso geral conf. e lanç.(brita prod. e areia estr.)</v>
          </cell>
          <cell r="F1325" t="str">
            <v>PRODUÇÃO DA EQUIPE - (C):</v>
          </cell>
          <cell r="J1325">
            <v>2.5</v>
          </cell>
          <cell r="K1325" t="str">
            <v>m³</v>
          </cell>
          <cell r="M1325">
            <v>251.52</v>
          </cell>
        </row>
        <row r="1326">
          <cell r="F1326" t="str">
            <v>UNITÁRIO</v>
          </cell>
          <cell r="H1326" t="str">
            <v>C. OPERACIONAL</v>
          </cell>
        </row>
        <row r="1327">
          <cell r="C1327" t="str">
            <v>ÍTEM</v>
          </cell>
          <cell r="D1327" t="str">
            <v>E Q U I P A M E N T O</v>
          </cell>
          <cell r="E1327" t="str">
            <v>QUANT.</v>
          </cell>
          <cell r="F1327" t="str">
            <v>PROD</v>
          </cell>
          <cell r="G1327" t="str">
            <v>IMPROD</v>
          </cell>
          <cell r="H1327" t="str">
            <v>PROD</v>
          </cell>
          <cell r="I1327" t="str">
            <v>IMPROD</v>
          </cell>
          <cell r="J1327" t="str">
            <v>CUSTO HORÁRIO</v>
          </cell>
        </row>
        <row r="1328">
          <cell r="C1328" t="str">
            <v>E302</v>
          </cell>
          <cell r="D1328" t="str">
            <v xml:space="preserve">Betoneira : Penedo :  -  320 l </v>
          </cell>
          <cell r="E1328">
            <v>1</v>
          </cell>
          <cell r="F1328">
            <v>1</v>
          </cell>
          <cell r="G1328">
            <v>0</v>
          </cell>
          <cell r="H1328">
            <v>19.38</v>
          </cell>
          <cell r="I1328">
            <v>17.27</v>
          </cell>
          <cell r="J1328">
            <v>19.38</v>
          </cell>
        </row>
        <row r="1329">
          <cell r="C1329" t="str">
            <v>E304</v>
          </cell>
          <cell r="D1329" t="str">
            <v xml:space="preserve">Transportador Manual : AJS :  -  carrinho de mão 80 l </v>
          </cell>
          <cell r="E1329">
            <v>3</v>
          </cell>
          <cell r="F1329">
            <v>0.69</v>
          </cell>
          <cell r="G1329">
            <v>0.31</v>
          </cell>
          <cell r="H1329">
            <v>0.13</v>
          </cell>
          <cell r="I1329">
            <v>0</v>
          </cell>
          <cell r="J1329">
            <v>0.26</v>
          </cell>
        </row>
        <row r="1330">
          <cell r="C1330" t="str">
            <v>E306</v>
          </cell>
          <cell r="D1330" t="str">
            <v xml:space="preserve">(*) Vibrador de Concreto : Diversos : VIP45/MT2 -  de imersão </v>
          </cell>
          <cell r="E1330">
            <v>2</v>
          </cell>
          <cell r="F1330">
            <v>1</v>
          </cell>
          <cell r="G1330">
            <v>0</v>
          </cell>
          <cell r="H1330">
            <v>16.45</v>
          </cell>
          <cell r="I1330">
            <v>15.35</v>
          </cell>
          <cell r="J1330">
            <v>32.9</v>
          </cell>
        </row>
        <row r="1331">
          <cell r="C1331" t="str">
            <v>E509</v>
          </cell>
          <cell r="D1331" t="str">
            <v>Grupo Gerador : Heimer : GEHMI-40 - 32,0  KVA</v>
          </cell>
          <cell r="E1331">
            <v>1</v>
          </cell>
          <cell r="F1331">
            <v>1</v>
          </cell>
          <cell r="G1331">
            <v>0</v>
          </cell>
          <cell r="H1331">
            <v>32.17</v>
          </cell>
          <cell r="I1331">
            <v>17.27</v>
          </cell>
          <cell r="J1331">
            <v>32.17</v>
          </cell>
        </row>
        <row r="1332">
          <cell r="D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</row>
        <row r="1333">
          <cell r="D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</row>
        <row r="1334">
          <cell r="F1334" t="str">
            <v>CUSTO HORÁRIO DO EQUIPAMENTO - (A)</v>
          </cell>
          <cell r="J1334">
            <v>84.71</v>
          </cell>
        </row>
        <row r="1335">
          <cell r="C1335" t="str">
            <v>ÍTEM</v>
          </cell>
          <cell r="D1335" t="str">
            <v>M Ã O    D E   O B R A</v>
          </cell>
          <cell r="E1335" t="str">
            <v>QUANT.</v>
          </cell>
          <cell r="F1335" t="str">
            <v>SALÁRIO HORA</v>
          </cell>
          <cell r="J1335" t="str">
            <v>CUSTO HORÁRIO</v>
          </cell>
        </row>
        <row r="1336">
          <cell r="C1336" t="str">
            <v>T604</v>
          </cell>
          <cell r="D1336" t="str">
            <v>Pedreiro</v>
          </cell>
          <cell r="E1336">
            <v>1</v>
          </cell>
          <cell r="F1336">
            <v>9.44</v>
          </cell>
          <cell r="G1336" t="e">
            <v>#N/A</v>
          </cell>
          <cell r="H1336" t="e">
            <v>#N/A</v>
          </cell>
          <cell r="I1336" t="e">
            <v>#N/A</v>
          </cell>
          <cell r="J1336">
            <v>9.44</v>
          </cell>
        </row>
        <row r="1337">
          <cell r="C1337" t="str">
            <v>T701</v>
          </cell>
          <cell r="D1337" t="str">
            <v>Servente</v>
          </cell>
          <cell r="E1337">
            <v>14</v>
          </cell>
          <cell r="F1337">
            <v>6.99</v>
          </cell>
          <cell r="G1337" t="e">
            <v>#N/A</v>
          </cell>
          <cell r="H1337" t="e">
            <v>#N/A</v>
          </cell>
          <cell r="I1337" t="e">
            <v>#N/A</v>
          </cell>
          <cell r="J1337">
            <v>97.86</v>
          </cell>
        </row>
        <row r="1338">
          <cell r="D1338">
            <v>0</v>
          </cell>
          <cell r="F1338">
            <v>0</v>
          </cell>
          <cell r="G1338">
            <v>0</v>
          </cell>
          <cell r="H1338">
            <v>0</v>
          </cell>
          <cell r="I1338">
            <v>0</v>
          </cell>
          <cell r="J1338">
            <v>0</v>
          </cell>
        </row>
        <row r="1339"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F1341" t="str">
            <v>CUSTO HORÁRIO DE MÃO DE OBRA - (B)</v>
          </cell>
          <cell r="J1341">
            <v>107.3</v>
          </cell>
        </row>
        <row r="1342">
          <cell r="F1342" t="str">
            <v>FERRAMENTAS</v>
          </cell>
          <cell r="H1342">
            <v>0.2051</v>
          </cell>
          <cell r="J1342">
            <v>22</v>
          </cell>
        </row>
        <row r="1343">
          <cell r="F1343" t="str">
            <v>CUSTO HORÁRIO TOTAL - (A + B)</v>
          </cell>
          <cell r="J1343">
            <v>214.01</v>
          </cell>
        </row>
        <row r="1344">
          <cell r="F1344" t="str">
            <v>CUSTO UNITÁRIO DE EXECUÇÃO - (D)</v>
          </cell>
          <cell r="J1344">
            <v>85.6</v>
          </cell>
        </row>
        <row r="1345">
          <cell r="C1345" t="str">
            <v>ÍTEM</v>
          </cell>
          <cell r="D1345" t="str">
            <v>M A T E R I A L</v>
          </cell>
          <cell r="E1345" t="str">
            <v>UNID</v>
          </cell>
          <cell r="F1345" t="str">
            <v>CONSUMO</v>
          </cell>
          <cell r="H1345" t="str">
            <v xml:space="preserve"> PREÇO UNITÁRIO</v>
          </cell>
          <cell r="J1345" t="str">
            <v>CUSTO UNITÁRIO</v>
          </cell>
        </row>
        <row r="1346">
          <cell r="C1346" t="str">
            <v>M202</v>
          </cell>
          <cell r="D1346" t="str">
            <v>Cimento portland CP II-32</v>
          </cell>
          <cell r="E1346" t="str">
            <v>kg</v>
          </cell>
          <cell r="F1346">
            <v>314</v>
          </cell>
          <cell r="H1346">
            <v>0.45</v>
          </cell>
          <cell r="I1346" t="e">
            <v>#N/A</v>
          </cell>
          <cell r="J1346">
            <v>141.30000000000001</v>
          </cell>
        </row>
        <row r="1347">
          <cell r="D1347">
            <v>0</v>
          </cell>
          <cell r="E1347">
            <v>0</v>
          </cell>
          <cell r="H1347">
            <v>0</v>
          </cell>
          <cell r="J1347">
            <v>0</v>
          </cell>
        </row>
        <row r="1348">
          <cell r="D1348">
            <v>0</v>
          </cell>
          <cell r="E1348">
            <v>0</v>
          </cell>
          <cell r="H1348">
            <v>0</v>
          </cell>
          <cell r="J1348">
            <v>0</v>
          </cell>
        </row>
        <row r="1349">
          <cell r="D1349">
            <v>0</v>
          </cell>
          <cell r="E1349">
            <v>0</v>
          </cell>
          <cell r="J1349">
            <v>0</v>
          </cell>
        </row>
        <row r="1350">
          <cell r="D1350">
            <v>0</v>
          </cell>
          <cell r="E1350">
            <v>0</v>
          </cell>
          <cell r="J1350">
            <v>0</v>
          </cell>
        </row>
        <row r="1351">
          <cell r="F1351" t="str">
            <v>CUSTO TOTAL DE MATERIAL - (E)</v>
          </cell>
          <cell r="J1351">
            <v>141.30000000000001</v>
          </cell>
        </row>
        <row r="1352">
          <cell r="C1352" t="str">
            <v>CODIGO</v>
          </cell>
          <cell r="D1352" t="str">
            <v>ATIVIDADES AUXILIARES</v>
          </cell>
          <cell r="E1352" t="str">
            <v>UND</v>
          </cell>
          <cell r="F1352" t="str">
            <v>QUANTIDADE</v>
          </cell>
          <cell r="H1352" t="str">
            <v>CUSTO UNITÁRIO</v>
          </cell>
          <cell r="J1352" t="str">
            <v>CUSTO UNITÁRIO</v>
          </cell>
        </row>
        <row r="1353">
          <cell r="C1353" t="str">
            <v>1 A 01 170 01</v>
          </cell>
          <cell r="D1353" t="str">
            <v>Areia extraída com trator e carregadeira</v>
          </cell>
          <cell r="E1353" t="str">
            <v>M³</v>
          </cell>
          <cell r="F1353">
            <v>0.63200000000000001</v>
          </cell>
          <cell r="H1353">
            <v>5.56</v>
          </cell>
          <cell r="J1353">
            <v>3.51</v>
          </cell>
        </row>
        <row r="1354">
          <cell r="C1354" t="str">
            <v>1 A 01 200 01</v>
          </cell>
          <cell r="D1354" t="str">
            <v>Brita produzida em central de britagem de 80 m3/h</v>
          </cell>
          <cell r="E1354" t="str">
            <v>m³</v>
          </cell>
          <cell r="F1354">
            <v>0.74</v>
          </cell>
          <cell r="H1354">
            <v>28.54</v>
          </cell>
          <cell r="J1354">
            <v>21.11</v>
          </cell>
        </row>
        <row r="1355">
          <cell r="D1355">
            <v>0</v>
          </cell>
          <cell r="E1355">
            <v>0</v>
          </cell>
          <cell r="H1355">
            <v>0</v>
          </cell>
          <cell r="J1355">
            <v>0</v>
          </cell>
        </row>
        <row r="1356">
          <cell r="D1356">
            <v>0</v>
          </cell>
          <cell r="E1356">
            <v>0</v>
          </cell>
          <cell r="H1356">
            <v>0</v>
          </cell>
          <cell r="J1356">
            <v>0</v>
          </cell>
        </row>
        <row r="1357">
          <cell r="D1357">
            <v>0</v>
          </cell>
          <cell r="H1357">
            <v>0</v>
          </cell>
          <cell r="J1357">
            <v>0</v>
          </cell>
        </row>
        <row r="1358">
          <cell r="C1358" t="str">
            <v>OBSERVAÇÕES:</v>
          </cell>
          <cell r="F1358" t="str">
            <v>CUSTO UNITÁRIO DE TRANSPORTE - (F)</v>
          </cell>
          <cell r="J1358">
            <v>24.62</v>
          </cell>
        </row>
        <row r="1359">
          <cell r="F1359" t="str">
            <v>CUSTO UNITÁRIO DIRETO TOTAL</v>
          </cell>
          <cell r="J1359">
            <v>251.52</v>
          </cell>
        </row>
        <row r="1360">
          <cell r="F1360" t="str">
            <v xml:space="preserve">BONIFICAÇÃO </v>
          </cell>
          <cell r="H1360">
            <v>0</v>
          </cell>
          <cell r="J1360">
            <v>0</v>
          </cell>
        </row>
        <row r="1361">
          <cell r="F1361" t="str">
            <v>PREÇO UNITÁRIO  TOTAL</v>
          </cell>
          <cell r="J1361">
            <v>251.52</v>
          </cell>
        </row>
        <row r="1365">
          <cell r="A1365" t="str">
            <v>1 A 01 412 51</v>
          </cell>
          <cell r="C1365" t="str">
            <v>SERVIÇO:</v>
          </cell>
          <cell r="D1365" t="str">
            <v>Concreto fck=12 MPa controle razoável uso geral confecção e lançamento AC/BC</v>
          </cell>
          <cell r="F1365" t="str">
            <v>PRODUÇÃO DA EQUIPE - (C):</v>
          </cell>
          <cell r="J1365">
            <v>3.3</v>
          </cell>
          <cell r="K1365" t="str">
            <v>m³</v>
          </cell>
          <cell r="M1365" t="e">
            <v>#N/A</v>
          </cell>
        </row>
        <row r="1366">
          <cell r="F1366" t="str">
            <v>UNITÁRIO</v>
          </cell>
          <cell r="H1366" t="str">
            <v>C. OPERACIONAL</v>
          </cell>
        </row>
        <row r="1367">
          <cell r="C1367" t="str">
            <v>ÍTEM</v>
          </cell>
          <cell r="D1367" t="str">
            <v>E Q U I P A M E N T O</v>
          </cell>
          <cell r="E1367" t="str">
            <v>QUANT.</v>
          </cell>
          <cell r="F1367" t="str">
            <v>PROD</v>
          </cell>
          <cell r="G1367" t="str">
            <v>IMPROD</v>
          </cell>
          <cell r="H1367" t="str">
            <v>PROD</v>
          </cell>
          <cell r="I1367" t="str">
            <v>IMPROD</v>
          </cell>
          <cell r="J1367" t="str">
            <v>CUSTO HORÁRIO</v>
          </cell>
        </row>
        <row r="1368">
          <cell r="C1368" t="str">
            <v>E302</v>
          </cell>
          <cell r="D1368" t="str">
            <v xml:space="preserve">Betoneira : Penedo :  -  320 l </v>
          </cell>
          <cell r="E1368">
            <v>1</v>
          </cell>
          <cell r="F1368">
            <v>1</v>
          </cell>
          <cell r="G1368">
            <v>0</v>
          </cell>
          <cell r="H1368">
            <v>19.38</v>
          </cell>
          <cell r="I1368">
            <v>17.27</v>
          </cell>
          <cell r="J1368">
            <v>19.38</v>
          </cell>
        </row>
        <row r="1369">
          <cell r="C1369" t="str">
            <v>E304</v>
          </cell>
          <cell r="D1369" t="str">
            <v xml:space="preserve">Transportador Manual : AJS :  -  carrinho de mão 80 l </v>
          </cell>
          <cell r="E1369">
            <v>3</v>
          </cell>
          <cell r="F1369">
            <v>0.69</v>
          </cell>
          <cell r="G1369">
            <v>0.31</v>
          </cell>
          <cell r="H1369">
            <v>0.13</v>
          </cell>
          <cell r="I1369">
            <v>0</v>
          </cell>
          <cell r="J1369">
            <v>0.26</v>
          </cell>
        </row>
        <row r="1370">
          <cell r="C1370" t="str">
            <v>E306</v>
          </cell>
          <cell r="D1370" t="str">
            <v xml:space="preserve">(*) Vibrador de Concreto : Diversos : VIP45/MT2 -  de imersão </v>
          </cell>
          <cell r="E1370">
            <v>2</v>
          </cell>
          <cell r="F1370">
            <v>1</v>
          </cell>
          <cell r="G1370">
            <v>0</v>
          </cell>
          <cell r="H1370">
            <v>16.45</v>
          </cell>
          <cell r="I1370">
            <v>15.35</v>
          </cell>
          <cell r="J1370">
            <v>32.9</v>
          </cell>
        </row>
        <row r="1371">
          <cell r="C1371" t="str">
            <v>E509</v>
          </cell>
          <cell r="D1371" t="str">
            <v>Grupo Gerador : Heimer : GEHMI-40 - 32,0  KVA</v>
          </cell>
          <cell r="E1371">
            <v>1</v>
          </cell>
          <cell r="F1371">
            <v>1</v>
          </cell>
          <cell r="G1371">
            <v>0</v>
          </cell>
          <cell r="H1371">
            <v>32.17</v>
          </cell>
          <cell r="I1371">
            <v>17.27</v>
          </cell>
          <cell r="J1371">
            <v>32.17</v>
          </cell>
        </row>
        <row r="1372">
          <cell r="D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</row>
        <row r="1373">
          <cell r="D1373">
            <v>0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</row>
        <row r="1374">
          <cell r="F1374" t="str">
            <v>CUSTO HORÁRIO DO EQUIPAMENTO - (A)</v>
          </cell>
          <cell r="J1374">
            <v>84.71</v>
          </cell>
        </row>
        <row r="1375">
          <cell r="C1375" t="str">
            <v>ÍTEM</v>
          </cell>
          <cell r="D1375" t="str">
            <v>M Ã O    D E   O B R A</v>
          </cell>
          <cell r="E1375" t="str">
            <v>QUANT.</v>
          </cell>
          <cell r="F1375" t="str">
            <v>SALÁRIO HORA</v>
          </cell>
          <cell r="J1375" t="str">
            <v>CUSTO HORÁRIO</v>
          </cell>
        </row>
        <row r="1376">
          <cell r="C1376" t="str">
            <v>T604</v>
          </cell>
          <cell r="D1376" t="str">
            <v>Pedreiro</v>
          </cell>
          <cell r="E1376">
            <v>1</v>
          </cell>
          <cell r="F1376">
            <v>9.44</v>
          </cell>
          <cell r="G1376" t="e">
            <v>#N/A</v>
          </cell>
          <cell r="H1376" t="e">
            <v>#N/A</v>
          </cell>
          <cell r="I1376" t="e">
            <v>#N/A</v>
          </cell>
          <cell r="J1376">
            <v>9.44</v>
          </cell>
        </row>
        <row r="1377">
          <cell r="C1377" t="str">
            <v>T701</v>
          </cell>
          <cell r="D1377" t="str">
            <v>Servente</v>
          </cell>
          <cell r="E1377">
            <v>14</v>
          </cell>
          <cell r="F1377">
            <v>6.99</v>
          </cell>
          <cell r="G1377" t="e">
            <v>#N/A</v>
          </cell>
          <cell r="H1377" t="e">
            <v>#N/A</v>
          </cell>
          <cell r="I1377" t="e">
            <v>#N/A</v>
          </cell>
          <cell r="J1377">
            <v>97.86</v>
          </cell>
        </row>
        <row r="1378">
          <cell r="D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</row>
        <row r="1379"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D1380">
            <v>0</v>
          </cell>
          <cell r="F1380">
            <v>0</v>
          </cell>
          <cell r="G1380">
            <v>0</v>
          </cell>
          <cell r="H1380">
            <v>0</v>
          </cell>
          <cell r="I1380">
            <v>0</v>
          </cell>
          <cell r="J1380">
            <v>0</v>
          </cell>
        </row>
        <row r="1381">
          <cell r="F1381" t="str">
            <v>CUSTO HORÁRIO DE MÃO DE OBRA - (B)</v>
          </cell>
          <cell r="J1381">
            <v>107.3</v>
          </cell>
        </row>
        <row r="1382">
          <cell r="F1382" t="str">
            <v>FERRAMENTAS</v>
          </cell>
          <cell r="H1382">
            <v>0.2051</v>
          </cell>
          <cell r="J1382">
            <v>22</v>
          </cell>
        </row>
        <row r="1383">
          <cell r="F1383" t="str">
            <v>CUSTO HORÁRIO TOTAL - (A + B)</v>
          </cell>
          <cell r="J1383">
            <v>214.01</v>
          </cell>
        </row>
        <row r="1384">
          <cell r="F1384" t="str">
            <v>CUSTO UNITÁRIO DE EXECUÇÃO - (D)</v>
          </cell>
          <cell r="J1384">
            <v>64.849999999999994</v>
          </cell>
        </row>
        <row r="1385">
          <cell r="C1385" t="str">
            <v>ÍTEM</v>
          </cell>
          <cell r="D1385" t="str">
            <v>M A T E R I A L</v>
          </cell>
          <cell r="E1385" t="str">
            <v>UNID</v>
          </cell>
          <cell r="F1385" t="str">
            <v>CONSUMO</v>
          </cell>
          <cell r="H1385" t="str">
            <v xml:space="preserve"> PREÇO UNITÁRIO</v>
          </cell>
          <cell r="J1385" t="str">
            <v>CUSTO UNITÁRIO</v>
          </cell>
        </row>
        <row r="1386">
          <cell r="C1386" t="str">
            <v>M704</v>
          </cell>
          <cell r="D1386" t="str">
            <v>Areia lavada comercial DMT até 50 km</v>
          </cell>
          <cell r="E1386" t="str">
            <v>m3</v>
          </cell>
          <cell r="F1386">
            <v>0.61399999999999999</v>
          </cell>
          <cell r="H1386">
            <v>60</v>
          </cell>
          <cell r="I1386" t="e">
            <v>#N/A</v>
          </cell>
          <cell r="J1386">
            <v>36.840000000000003</v>
          </cell>
        </row>
        <row r="1387">
          <cell r="C1387" t="str">
            <v>M202</v>
          </cell>
          <cell r="D1387" t="str">
            <v>Cimento portland CP II-32</v>
          </cell>
          <cell r="E1387" t="str">
            <v>kg</v>
          </cell>
          <cell r="F1387">
            <v>340</v>
          </cell>
          <cell r="H1387">
            <v>0.45</v>
          </cell>
          <cell r="J1387">
            <v>153</v>
          </cell>
        </row>
        <row r="1388">
          <cell r="D1388">
            <v>0</v>
          </cell>
          <cell r="E1388">
            <v>0</v>
          </cell>
          <cell r="H1388">
            <v>0</v>
          </cell>
          <cell r="J1388">
            <v>0</v>
          </cell>
        </row>
        <row r="1389">
          <cell r="D1389">
            <v>0</v>
          </cell>
          <cell r="E1389">
            <v>0</v>
          </cell>
          <cell r="J1389">
            <v>0</v>
          </cell>
        </row>
        <row r="1390">
          <cell r="D1390">
            <v>0</v>
          </cell>
          <cell r="E1390">
            <v>0</v>
          </cell>
          <cell r="J1390">
            <v>0</v>
          </cell>
        </row>
        <row r="1391">
          <cell r="F1391" t="str">
            <v>CUSTO TOTAL DE MATERIAL - (E)</v>
          </cell>
          <cell r="J1391">
            <v>189.84</v>
          </cell>
        </row>
        <row r="1392">
          <cell r="C1392" t="str">
            <v>CODIGO</v>
          </cell>
          <cell r="D1392" t="str">
            <v>ATIVIDADES AUXILIARES</v>
          </cell>
          <cell r="E1392" t="str">
            <v>UND</v>
          </cell>
          <cell r="F1392" t="str">
            <v>QUANTIDADE</v>
          </cell>
          <cell r="H1392" t="str">
            <v>CUSTO UNITÁRIO</v>
          </cell>
          <cell r="J1392" t="str">
            <v>CUSTO UNITÁRIO</v>
          </cell>
        </row>
        <row r="1393">
          <cell r="C1393" t="str">
            <v>1 A 00 717 00</v>
          </cell>
          <cell r="D1393" t="e">
            <v>#N/A</v>
          </cell>
          <cell r="E1393" t="e">
            <v>#N/A</v>
          </cell>
          <cell r="F1393">
            <v>0.74</v>
          </cell>
          <cell r="H1393" t="e">
            <v>#N/A</v>
          </cell>
          <cell r="J1393" t="e">
            <v>#N/A</v>
          </cell>
        </row>
        <row r="1394">
          <cell r="D1394">
            <v>0</v>
          </cell>
          <cell r="E1394">
            <v>0</v>
          </cell>
          <cell r="H1394">
            <v>0</v>
          </cell>
          <cell r="J1394">
            <v>0</v>
          </cell>
        </row>
        <row r="1395">
          <cell r="D1395">
            <v>0</v>
          </cell>
          <cell r="E1395">
            <v>0</v>
          </cell>
          <cell r="H1395">
            <v>0</v>
          </cell>
          <cell r="J1395">
            <v>0</v>
          </cell>
        </row>
        <row r="1396">
          <cell r="D1396">
            <v>0</v>
          </cell>
          <cell r="E1396">
            <v>0</v>
          </cell>
          <cell r="H1396">
            <v>0</v>
          </cell>
          <cell r="J1396">
            <v>0</v>
          </cell>
        </row>
        <row r="1397">
          <cell r="D1397">
            <v>0</v>
          </cell>
          <cell r="H1397">
            <v>0</v>
          </cell>
          <cell r="J1397">
            <v>0</v>
          </cell>
        </row>
        <row r="1398">
          <cell r="C1398" t="str">
            <v>OBSERVAÇÕES:</v>
          </cell>
          <cell r="F1398" t="str">
            <v>CUSTO UNITÁRIO DE TRANSPORTE - (F)</v>
          </cell>
          <cell r="J1398" t="e">
            <v>#N/A</v>
          </cell>
        </row>
        <row r="1399">
          <cell r="F1399" t="str">
            <v>CUSTO UNITÁRIO DIRETO TOTAL</v>
          </cell>
          <cell r="J1399" t="e">
            <v>#N/A</v>
          </cell>
        </row>
        <row r="1400">
          <cell r="F1400" t="str">
            <v xml:space="preserve">BONIFICAÇÃO </v>
          </cell>
          <cell r="H1400">
            <v>0</v>
          </cell>
          <cell r="J1400" t="e">
            <v>#N/A</v>
          </cell>
        </row>
        <row r="1401">
          <cell r="F1401" t="str">
            <v>PREÇO UNITÁRIO  TOTAL</v>
          </cell>
          <cell r="J1401" t="e">
            <v>#N/A</v>
          </cell>
        </row>
        <row r="1405">
          <cell r="A1405" t="str">
            <v>1 A 01 415 51</v>
          </cell>
          <cell r="C1405" t="str">
            <v>SERVIÇO:</v>
          </cell>
          <cell r="D1405" t="str">
            <v>Concreto estrutural fck=15 MPa controle razoável uso geral conf. e lanç. AC/BC</v>
          </cell>
          <cell r="F1405" t="str">
            <v>PRODUÇÃO DA EQUIPE - (C):</v>
          </cell>
          <cell r="J1405">
            <v>2.5</v>
          </cell>
          <cell r="K1405" t="str">
            <v>m³</v>
          </cell>
          <cell r="M1405" t="e">
            <v>#N/A</v>
          </cell>
        </row>
        <row r="1406">
          <cell r="F1406" t="str">
            <v>UNITÁRIO</v>
          </cell>
          <cell r="H1406" t="str">
            <v>C. OPERACIONAL</v>
          </cell>
        </row>
        <row r="1407">
          <cell r="C1407" t="str">
            <v>ÍTEM</v>
          </cell>
          <cell r="D1407" t="str">
            <v>E Q U I P A M E N T O</v>
          </cell>
          <cell r="E1407" t="str">
            <v>QUANT.</v>
          </cell>
          <cell r="F1407" t="str">
            <v>PROD</v>
          </cell>
          <cell r="G1407" t="str">
            <v>IMPROD</v>
          </cell>
          <cell r="H1407" t="str">
            <v>PROD</v>
          </cell>
          <cell r="I1407" t="str">
            <v>IMPROD</v>
          </cell>
          <cell r="J1407" t="str">
            <v>CUSTO HORÁRIO</v>
          </cell>
        </row>
        <row r="1408">
          <cell r="C1408" t="str">
            <v>E302</v>
          </cell>
          <cell r="D1408" t="str">
            <v xml:space="preserve">Betoneira : Penedo :  -  320 l </v>
          </cell>
          <cell r="E1408">
            <v>1</v>
          </cell>
          <cell r="F1408">
            <v>1</v>
          </cell>
          <cell r="G1408">
            <v>0</v>
          </cell>
          <cell r="H1408">
            <v>19.38</v>
          </cell>
          <cell r="I1408">
            <v>17.27</v>
          </cell>
          <cell r="J1408">
            <v>19.38</v>
          </cell>
        </row>
        <row r="1409">
          <cell r="C1409" t="str">
            <v>E304</v>
          </cell>
          <cell r="D1409" t="str">
            <v xml:space="preserve">Transportador Manual : AJS :  -  carrinho de mão 80 l </v>
          </cell>
          <cell r="E1409">
            <v>3</v>
          </cell>
          <cell r="F1409">
            <v>0.69</v>
          </cell>
          <cell r="G1409">
            <v>0.31</v>
          </cell>
          <cell r="H1409">
            <v>0.13</v>
          </cell>
          <cell r="I1409">
            <v>0</v>
          </cell>
          <cell r="J1409">
            <v>0.26</v>
          </cell>
        </row>
        <row r="1410">
          <cell r="C1410" t="str">
            <v>E306</v>
          </cell>
          <cell r="D1410" t="str">
            <v xml:space="preserve">(*) Vibrador de Concreto : Diversos : VIP45/MT2 -  de imersão </v>
          </cell>
          <cell r="E1410">
            <v>2</v>
          </cell>
          <cell r="F1410">
            <v>1</v>
          </cell>
          <cell r="G1410">
            <v>0</v>
          </cell>
          <cell r="H1410">
            <v>16.45</v>
          </cell>
          <cell r="I1410">
            <v>15.35</v>
          </cell>
          <cell r="J1410">
            <v>32.9</v>
          </cell>
        </row>
        <row r="1411">
          <cell r="C1411" t="str">
            <v>E509</v>
          </cell>
          <cell r="D1411" t="str">
            <v>Grupo Gerador : Heimer : GEHMI-40 - 32,0  KVA</v>
          </cell>
          <cell r="E1411">
            <v>1</v>
          </cell>
          <cell r="F1411">
            <v>1</v>
          </cell>
          <cell r="G1411">
            <v>0</v>
          </cell>
          <cell r="H1411">
            <v>32.17</v>
          </cell>
          <cell r="I1411">
            <v>17.27</v>
          </cell>
          <cell r="J1411">
            <v>32.17</v>
          </cell>
        </row>
        <row r="1412">
          <cell r="D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D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</row>
        <row r="1414">
          <cell r="D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0</v>
          </cell>
        </row>
        <row r="1415">
          <cell r="F1415" t="str">
            <v>CUSTO HORÁRIO DO EQUIPAMENTO - (A)</v>
          </cell>
          <cell r="J1415">
            <v>84.71</v>
          </cell>
        </row>
        <row r="1416">
          <cell r="C1416" t="str">
            <v>ÍTEM</v>
          </cell>
          <cell r="D1416" t="str">
            <v>M Ã O    D E   O B R A</v>
          </cell>
          <cell r="E1416" t="str">
            <v>QUANT.</v>
          </cell>
          <cell r="F1416" t="str">
            <v>SALÁRIO HORA</v>
          </cell>
          <cell r="J1416" t="str">
            <v>CUSTO HORÁRIO</v>
          </cell>
        </row>
        <row r="1417">
          <cell r="C1417" t="str">
            <v>T604</v>
          </cell>
          <cell r="D1417" t="str">
            <v>Pedreiro</v>
          </cell>
          <cell r="E1417">
            <v>1</v>
          </cell>
          <cell r="F1417">
            <v>9.44</v>
          </cell>
          <cell r="G1417" t="e">
            <v>#N/A</v>
          </cell>
          <cell r="H1417" t="e">
            <v>#N/A</v>
          </cell>
          <cell r="I1417" t="e">
            <v>#N/A</v>
          </cell>
          <cell r="J1417">
            <v>9.44</v>
          </cell>
        </row>
        <row r="1418">
          <cell r="C1418" t="str">
            <v>T701</v>
          </cell>
          <cell r="D1418" t="str">
            <v>Servente</v>
          </cell>
          <cell r="E1418">
            <v>14</v>
          </cell>
          <cell r="F1418">
            <v>6.99</v>
          </cell>
          <cell r="G1418" t="e">
            <v>#N/A</v>
          </cell>
          <cell r="H1418" t="e">
            <v>#N/A</v>
          </cell>
          <cell r="I1418" t="e">
            <v>#N/A</v>
          </cell>
          <cell r="J1418">
            <v>97.86</v>
          </cell>
        </row>
        <row r="1419">
          <cell r="D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D1420">
            <v>0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</row>
        <row r="1421">
          <cell r="D1421">
            <v>0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</row>
        <row r="1422">
          <cell r="F1422" t="str">
            <v>CUSTO HORÁRIO DE MÃO DE OBRA - (B)</v>
          </cell>
          <cell r="J1422">
            <v>107.3</v>
          </cell>
        </row>
        <row r="1423">
          <cell r="F1423" t="str">
            <v>FERRAMENTAS</v>
          </cell>
          <cell r="H1423">
            <v>0.2051</v>
          </cell>
          <cell r="J1423">
            <v>22</v>
          </cell>
        </row>
        <row r="1424">
          <cell r="F1424" t="str">
            <v>CUSTO HORÁRIO TOTAL - (A + B)</v>
          </cell>
          <cell r="J1424">
            <v>214.01</v>
          </cell>
        </row>
        <row r="1425">
          <cell r="F1425" t="str">
            <v>CUSTO UNITÁRIO DE EXECUÇÃO - (D)</v>
          </cell>
          <cell r="J1425">
            <v>85.6</v>
          </cell>
        </row>
        <row r="1426">
          <cell r="C1426" t="str">
            <v>ÍTEM</v>
          </cell>
          <cell r="D1426" t="str">
            <v>M A T E R I A L</v>
          </cell>
          <cell r="E1426" t="str">
            <v>UNID</v>
          </cell>
          <cell r="F1426" t="str">
            <v>CONSUMO</v>
          </cell>
          <cell r="H1426" t="str">
            <v xml:space="preserve"> PREÇO UNITÁRIO</v>
          </cell>
          <cell r="J1426" t="str">
            <v>CUSTO UNITÁRIO</v>
          </cell>
        </row>
        <row r="1427">
          <cell r="C1427" t="str">
            <v>M202</v>
          </cell>
          <cell r="D1427" t="str">
            <v>Cimento portland CP II-32</v>
          </cell>
          <cell r="E1427" t="str">
            <v>kg</v>
          </cell>
          <cell r="F1427">
            <v>340</v>
          </cell>
          <cell r="H1427">
            <v>0.45</v>
          </cell>
          <cell r="I1427" t="e">
            <v>#N/A</v>
          </cell>
          <cell r="J1427">
            <v>153</v>
          </cell>
        </row>
        <row r="1428">
          <cell r="C1428" t="str">
            <v>M704</v>
          </cell>
          <cell r="D1428" t="str">
            <v>Areia lavada comercial DMT até 50 km</v>
          </cell>
          <cell r="E1428" t="str">
            <v>m3</v>
          </cell>
          <cell r="F1428">
            <v>0.61399999999999999</v>
          </cell>
          <cell r="H1428">
            <v>60</v>
          </cell>
          <cell r="J1428">
            <v>36.840000000000003</v>
          </cell>
        </row>
        <row r="1429">
          <cell r="D1429">
            <v>0</v>
          </cell>
          <cell r="E1429">
            <v>0</v>
          </cell>
          <cell r="J1429">
            <v>0</v>
          </cell>
        </row>
        <row r="1430">
          <cell r="D1430">
            <v>0</v>
          </cell>
          <cell r="E1430">
            <v>0</v>
          </cell>
          <cell r="J1430">
            <v>0</v>
          </cell>
        </row>
        <row r="1431">
          <cell r="D1431">
            <v>0</v>
          </cell>
          <cell r="E1431">
            <v>0</v>
          </cell>
          <cell r="J1431">
            <v>0</v>
          </cell>
        </row>
        <row r="1432">
          <cell r="F1432" t="str">
            <v>CUSTO TOTAL DE MATERIAL - (E)</v>
          </cell>
          <cell r="J1432">
            <v>189.84</v>
          </cell>
        </row>
        <row r="1433">
          <cell r="C1433" t="str">
            <v>CODIGO</v>
          </cell>
          <cell r="D1433" t="str">
            <v>ATIVIDADES AUXILIARES</v>
          </cell>
          <cell r="E1433" t="str">
            <v>UND</v>
          </cell>
          <cell r="F1433" t="str">
            <v>QUANTIDADE</v>
          </cell>
          <cell r="H1433" t="str">
            <v>CUSTO UNITÁRIO</v>
          </cell>
          <cell r="J1433" t="str">
            <v>CUSTO UNITÁRIO</v>
          </cell>
        </row>
        <row r="1434">
          <cell r="C1434" t="str">
            <v>1 A 00 717 00</v>
          </cell>
          <cell r="D1434" t="e">
            <v>#N/A</v>
          </cell>
          <cell r="E1434" t="e">
            <v>#N/A</v>
          </cell>
          <cell r="F1434">
            <v>0.74</v>
          </cell>
          <cell r="H1434" t="e">
            <v>#N/A</v>
          </cell>
          <cell r="J1434" t="e">
            <v>#N/A</v>
          </cell>
        </row>
        <row r="1435">
          <cell r="D1435">
            <v>0</v>
          </cell>
          <cell r="E1435">
            <v>0</v>
          </cell>
          <cell r="H1435">
            <v>0</v>
          </cell>
          <cell r="J1435">
            <v>0</v>
          </cell>
        </row>
        <row r="1436">
          <cell r="D1436">
            <v>0</v>
          </cell>
          <cell r="E1436">
            <v>0</v>
          </cell>
          <cell r="H1436">
            <v>0</v>
          </cell>
          <cell r="J1436">
            <v>0</v>
          </cell>
        </row>
        <row r="1437">
          <cell r="D1437">
            <v>0</v>
          </cell>
          <cell r="E1437">
            <v>0</v>
          </cell>
          <cell r="H1437">
            <v>0</v>
          </cell>
          <cell r="J1437">
            <v>0</v>
          </cell>
        </row>
        <row r="1438">
          <cell r="D1438">
            <v>0</v>
          </cell>
          <cell r="H1438">
            <v>0</v>
          </cell>
          <cell r="J1438">
            <v>0</v>
          </cell>
        </row>
        <row r="1439">
          <cell r="C1439" t="str">
            <v>OBSERVAÇÕES:</v>
          </cell>
          <cell r="F1439" t="str">
            <v>CUSTO ATIVIDADES AUXILIARES - (F)</v>
          </cell>
          <cell r="J1439" t="e">
            <v>#N/A</v>
          </cell>
        </row>
        <row r="1440">
          <cell r="F1440" t="str">
            <v>CUSTO UNITÁRIO DIRETO TOTAL</v>
          </cell>
          <cell r="J1440" t="e">
            <v>#N/A</v>
          </cell>
        </row>
        <row r="1441">
          <cell r="F1441" t="str">
            <v xml:space="preserve">BONIFICAÇÃO </v>
          </cell>
          <cell r="H1441">
            <v>0</v>
          </cell>
          <cell r="J1441" t="e">
            <v>#N/A</v>
          </cell>
        </row>
        <row r="1442">
          <cell r="F1442" t="str">
            <v>PREÇO UNITÁRIO  TOTAL</v>
          </cell>
          <cell r="J1442" t="e">
            <v>#N/A</v>
          </cell>
        </row>
        <row r="1446">
          <cell r="A1446" t="str">
            <v>1 A 01 418 51</v>
          </cell>
          <cell r="C1446" t="str">
            <v>SERVIÇO:</v>
          </cell>
          <cell r="D1446" t="str">
            <v>Concreto estrutural fck=18 MPa controle razoável uso geral confecção e lançamento AC/BC</v>
          </cell>
          <cell r="F1446" t="str">
            <v>PRODUÇÃO DA EQUIPE - (C):</v>
          </cell>
          <cell r="J1446">
            <v>2.5</v>
          </cell>
          <cell r="K1446" t="str">
            <v>m³</v>
          </cell>
          <cell r="M1446">
            <v>194.75</v>
          </cell>
        </row>
        <row r="1447">
          <cell r="F1447" t="str">
            <v>UNITÁRIO</v>
          </cell>
          <cell r="H1447" t="str">
            <v>C. OPERACIONAL</v>
          </cell>
        </row>
        <row r="1448">
          <cell r="C1448" t="str">
            <v>ÍTEM</v>
          </cell>
          <cell r="D1448" t="str">
            <v>E Q U I P A M E N T O</v>
          </cell>
          <cell r="E1448" t="str">
            <v>QUANT.</v>
          </cell>
          <cell r="F1448" t="str">
            <v>PROD</v>
          </cell>
          <cell r="G1448" t="str">
            <v>IMPROD</v>
          </cell>
          <cell r="H1448" t="str">
            <v>PROD</v>
          </cell>
          <cell r="I1448" t="str">
            <v>IMPROD</v>
          </cell>
          <cell r="J1448" t="str">
            <v>CUSTO HORÁRIO</v>
          </cell>
        </row>
        <row r="1449">
          <cell r="C1449" t="str">
            <v>E302</v>
          </cell>
          <cell r="D1449" t="str">
            <v xml:space="preserve">Betoneira : Penedo :  -  320 l </v>
          </cell>
          <cell r="E1449">
            <v>1</v>
          </cell>
          <cell r="F1449">
            <v>1</v>
          </cell>
          <cell r="G1449">
            <v>0</v>
          </cell>
          <cell r="H1449">
            <v>19.38</v>
          </cell>
          <cell r="I1449">
            <v>17.27</v>
          </cell>
          <cell r="J1449">
            <v>19.38</v>
          </cell>
        </row>
        <row r="1450">
          <cell r="C1450" t="str">
            <v>E304</v>
          </cell>
          <cell r="D1450" t="str">
            <v xml:space="preserve">Transportador Manual : AJS :  -  carrinho de mão 80 l </v>
          </cell>
          <cell r="E1450">
            <v>3</v>
          </cell>
          <cell r="F1450">
            <v>0.7</v>
          </cell>
          <cell r="G1450">
            <v>0.3</v>
          </cell>
          <cell r="H1450">
            <v>0.13</v>
          </cell>
          <cell r="I1450">
            <v>0</v>
          </cell>
          <cell r="J1450">
            <v>0.27</v>
          </cell>
        </row>
        <row r="1451">
          <cell r="C1451" t="str">
            <v>E306</v>
          </cell>
          <cell r="D1451" t="str">
            <v xml:space="preserve">(*) Vibrador de Concreto : Diversos : VIP45/MT2 -  de imersão </v>
          </cell>
          <cell r="E1451">
            <v>2</v>
          </cell>
          <cell r="F1451">
            <v>1</v>
          </cell>
          <cell r="G1451">
            <v>0</v>
          </cell>
          <cell r="H1451">
            <v>16.45</v>
          </cell>
          <cell r="I1451">
            <v>15.35</v>
          </cell>
          <cell r="J1451">
            <v>32.9</v>
          </cell>
        </row>
        <row r="1452">
          <cell r="C1452" t="str">
            <v>E509</v>
          </cell>
          <cell r="D1452" t="str">
            <v>Grupo Gerador : Heimer : GEHMI-40 - 32,0  KVA</v>
          </cell>
          <cell r="E1452">
            <v>1</v>
          </cell>
          <cell r="F1452">
            <v>1</v>
          </cell>
          <cell r="G1452">
            <v>0</v>
          </cell>
          <cell r="H1452">
            <v>32.17</v>
          </cell>
          <cell r="I1452">
            <v>17.27</v>
          </cell>
          <cell r="J1452">
            <v>32.17</v>
          </cell>
        </row>
        <row r="1453">
          <cell r="D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</row>
        <row r="1454">
          <cell r="D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</row>
        <row r="1455">
          <cell r="D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F1456" t="str">
            <v>CUSTO HORÁRIO DO EQUIPAMENTO - (A)</v>
          </cell>
          <cell r="J1456">
            <v>84.72</v>
          </cell>
        </row>
        <row r="1457">
          <cell r="C1457" t="str">
            <v>ÍTEM</v>
          </cell>
          <cell r="D1457" t="str">
            <v>M Ã O    D E   O B R A</v>
          </cell>
          <cell r="E1457" t="str">
            <v>QUANT.</v>
          </cell>
          <cell r="F1457" t="str">
            <v>SALÁRIO HORA</v>
          </cell>
          <cell r="J1457" t="str">
            <v>CUSTO HORÁRIO</v>
          </cell>
        </row>
        <row r="1458">
          <cell r="C1458" t="str">
            <v>T604</v>
          </cell>
          <cell r="D1458" t="str">
            <v>Pedreiro</v>
          </cell>
          <cell r="E1458">
            <v>1</v>
          </cell>
          <cell r="F1458">
            <v>9.44</v>
          </cell>
          <cell r="J1458">
            <v>9.44</v>
          </cell>
        </row>
        <row r="1459">
          <cell r="C1459" t="str">
            <v>T701</v>
          </cell>
          <cell r="D1459" t="str">
            <v>Servente</v>
          </cell>
          <cell r="E1459">
            <v>14</v>
          </cell>
          <cell r="F1459">
            <v>6.99</v>
          </cell>
          <cell r="J1459">
            <v>97.86</v>
          </cell>
        </row>
        <row r="1460">
          <cell r="D1460">
            <v>0</v>
          </cell>
          <cell r="F1460">
            <v>0</v>
          </cell>
          <cell r="J1460">
            <v>0</v>
          </cell>
        </row>
        <row r="1461">
          <cell r="D1461">
            <v>0</v>
          </cell>
          <cell r="F1461">
            <v>0</v>
          </cell>
          <cell r="J1461">
            <v>0</v>
          </cell>
        </row>
        <row r="1462">
          <cell r="D1462">
            <v>0</v>
          </cell>
          <cell r="F1462">
            <v>0</v>
          </cell>
          <cell r="J1462">
            <v>0</v>
          </cell>
        </row>
        <row r="1463">
          <cell r="F1463" t="str">
            <v>CUSTO HORÁRIO DE MÃO DE OBRA - (B)</v>
          </cell>
          <cell r="J1463">
            <v>107.3</v>
          </cell>
        </row>
        <row r="1464">
          <cell r="F1464" t="str">
            <v>FERRAMENTAS</v>
          </cell>
          <cell r="H1464">
            <v>0.2051</v>
          </cell>
          <cell r="J1464">
            <v>22</v>
          </cell>
        </row>
        <row r="1465">
          <cell r="F1465" t="str">
            <v>CUSTO HORÁRIO TOTAL - (A + B)</v>
          </cell>
          <cell r="J1465">
            <v>214.02</v>
          </cell>
        </row>
        <row r="1466">
          <cell r="F1466" t="str">
            <v>CUSTO UNITÁRIO DE EXECUÇÃO - (D)</v>
          </cell>
          <cell r="J1466">
            <v>85.6</v>
          </cell>
        </row>
        <row r="1467">
          <cell r="C1467" t="str">
            <v>ÍTEM</v>
          </cell>
          <cell r="D1467" t="str">
            <v>M A T E R I A L</v>
          </cell>
          <cell r="E1467" t="str">
            <v>UNID</v>
          </cell>
          <cell r="F1467" t="str">
            <v>CONSUMO</v>
          </cell>
          <cell r="H1467" t="str">
            <v xml:space="preserve"> PREÇO UNITÁRIO</v>
          </cell>
          <cell r="J1467" t="str">
            <v>CUSTO UNITÁRIO</v>
          </cell>
        </row>
        <row r="1468">
          <cell r="C1468" t="str">
            <v>M201</v>
          </cell>
          <cell r="D1468" t="str">
            <v>Cimento portland CP II-32(a granel)</v>
          </cell>
          <cell r="E1468" t="str">
            <v>kg</v>
          </cell>
          <cell r="F1468">
            <v>295</v>
          </cell>
          <cell r="H1468">
            <v>0.37</v>
          </cell>
          <cell r="J1468">
            <v>109.15</v>
          </cell>
        </row>
        <row r="1469">
          <cell r="D1469">
            <v>0</v>
          </cell>
          <cell r="E1469">
            <v>0</v>
          </cell>
          <cell r="J1469">
            <v>0</v>
          </cell>
        </row>
        <row r="1470">
          <cell r="D1470">
            <v>0</v>
          </cell>
          <cell r="E1470">
            <v>0</v>
          </cell>
          <cell r="J1470">
            <v>0</v>
          </cell>
        </row>
        <row r="1471">
          <cell r="D1471">
            <v>0</v>
          </cell>
          <cell r="E1471">
            <v>0</v>
          </cell>
          <cell r="J1471">
            <v>0</v>
          </cell>
        </row>
        <row r="1472">
          <cell r="D1472">
            <v>0</v>
          </cell>
          <cell r="E1472">
            <v>0</v>
          </cell>
          <cell r="J1472">
            <v>0</v>
          </cell>
        </row>
        <row r="1473">
          <cell r="F1473" t="str">
            <v>CUSTO TOTAL DE MATERIAL - (E)</v>
          </cell>
          <cell r="J1473">
            <v>109.15</v>
          </cell>
        </row>
        <row r="1474">
          <cell r="C1474" t="str">
            <v>CODIGO</v>
          </cell>
          <cell r="D1474" t="str">
            <v>ATIVIDADES AUXILIARES</v>
          </cell>
          <cell r="E1474" t="str">
            <v>UND</v>
          </cell>
          <cell r="F1474" t="str">
            <v>QUANTIDADE</v>
          </cell>
          <cell r="H1474" t="str">
            <v>CUSTO UNITÁRIO</v>
          </cell>
          <cell r="J1474" t="str">
            <v>CUSTO UNITÁRIO</v>
          </cell>
        </row>
        <row r="1475">
          <cell r="D1475">
            <v>0</v>
          </cell>
          <cell r="E1475">
            <v>0</v>
          </cell>
          <cell r="H1475">
            <v>0</v>
          </cell>
          <cell r="J1475">
            <v>0</v>
          </cell>
        </row>
        <row r="1476">
          <cell r="D1476">
            <v>0</v>
          </cell>
          <cell r="E1476">
            <v>0</v>
          </cell>
          <cell r="H1476">
            <v>0</v>
          </cell>
          <cell r="J1476">
            <v>0</v>
          </cell>
        </row>
        <row r="1477">
          <cell r="D1477">
            <v>0</v>
          </cell>
          <cell r="E1477">
            <v>0</v>
          </cell>
          <cell r="H1477">
            <v>0</v>
          </cell>
          <cell r="J1477">
            <v>0</v>
          </cell>
        </row>
        <row r="1478">
          <cell r="D1478">
            <v>0</v>
          </cell>
          <cell r="E1478">
            <v>0</v>
          </cell>
          <cell r="H1478">
            <v>0</v>
          </cell>
          <cell r="J1478">
            <v>0</v>
          </cell>
        </row>
        <row r="1479">
          <cell r="D1479">
            <v>0</v>
          </cell>
          <cell r="H1479">
            <v>0</v>
          </cell>
          <cell r="J1479">
            <v>0</v>
          </cell>
        </row>
        <row r="1480">
          <cell r="C1480" t="str">
            <v>OBSERVAÇÕES:</v>
          </cell>
          <cell r="F1480" t="str">
            <v>CUSTO ATIVIDADES AUXILIARES - (F)</v>
          </cell>
          <cell r="J1480">
            <v>0</v>
          </cell>
        </row>
        <row r="1481">
          <cell r="F1481" t="str">
            <v>CUSTO UNITÁRIO DIRETO TOTAL</v>
          </cell>
          <cell r="J1481">
            <v>194.75</v>
          </cell>
        </row>
        <row r="1482">
          <cell r="F1482" t="str">
            <v xml:space="preserve">BONIFICAÇÃO </v>
          </cell>
          <cell r="H1482">
            <v>0</v>
          </cell>
          <cell r="J1482">
            <v>0</v>
          </cell>
        </row>
        <row r="1483">
          <cell r="F1483" t="str">
            <v>PREÇO UNITÁRIO  TOTAL</v>
          </cell>
          <cell r="J1483">
            <v>194.75</v>
          </cell>
        </row>
        <row r="1487">
          <cell r="A1487" t="str">
            <v>1 A 01 423 00</v>
          </cell>
          <cell r="C1487" t="str">
            <v>SERVIÇO:</v>
          </cell>
          <cell r="D1487" t="str">
            <v>Concreto fck=18MPa para pré-moldados (tubos) ( Brita produzida e areia extraída )</v>
          </cell>
          <cell r="F1487" t="str">
            <v>PRODUÇÃO DA EQUIPE - (C):</v>
          </cell>
          <cell r="J1487">
            <v>2.5</v>
          </cell>
          <cell r="K1487" t="str">
            <v>m³</v>
          </cell>
          <cell r="M1487">
            <v>257.58999999999997</v>
          </cell>
        </row>
        <row r="1488">
          <cell r="F1488" t="str">
            <v>UNITÁRIO</v>
          </cell>
          <cell r="H1488" t="str">
            <v>C. OPERACIONAL</v>
          </cell>
        </row>
        <row r="1489">
          <cell r="C1489" t="str">
            <v>ÍTEM</v>
          </cell>
          <cell r="D1489" t="str">
            <v>E Q U I P A M E N T O</v>
          </cell>
          <cell r="E1489" t="str">
            <v>QUANT.</v>
          </cell>
          <cell r="F1489" t="str">
            <v>PROD</v>
          </cell>
          <cell r="G1489" t="str">
            <v>IMPROD</v>
          </cell>
          <cell r="H1489" t="str">
            <v>PROD</v>
          </cell>
          <cell r="I1489" t="str">
            <v>IMPROD</v>
          </cell>
          <cell r="J1489" t="str">
            <v>CUSTO HORÁRIO</v>
          </cell>
        </row>
        <row r="1490">
          <cell r="C1490" t="str">
            <v>E302</v>
          </cell>
          <cell r="D1490" t="str">
            <v xml:space="preserve">Betoneira : Penedo :  -  320 l </v>
          </cell>
          <cell r="E1490">
            <v>1</v>
          </cell>
          <cell r="F1490">
            <v>1</v>
          </cell>
          <cell r="G1490">
            <v>0</v>
          </cell>
          <cell r="H1490">
            <v>19.38</v>
          </cell>
          <cell r="I1490">
            <v>17.27</v>
          </cell>
          <cell r="J1490">
            <v>19.38</v>
          </cell>
        </row>
        <row r="1491">
          <cell r="C1491" t="str">
            <v>E304</v>
          </cell>
          <cell r="D1491" t="str">
            <v xml:space="preserve">Transportador Manual : AJS :  -  carrinho de mão 80 l </v>
          </cell>
          <cell r="E1491">
            <v>4</v>
          </cell>
          <cell r="F1491">
            <v>1</v>
          </cell>
          <cell r="G1491">
            <v>0</v>
          </cell>
          <cell r="H1491">
            <v>0.13</v>
          </cell>
          <cell r="I1491">
            <v>0</v>
          </cell>
          <cell r="J1491">
            <v>0.52</v>
          </cell>
        </row>
        <row r="1492">
          <cell r="C1492" t="str">
            <v>E509</v>
          </cell>
          <cell r="D1492" t="str">
            <v>Grupo Gerador : Heimer : GEHMI-40 - 32,0  KVA</v>
          </cell>
          <cell r="E1492">
            <v>1</v>
          </cell>
          <cell r="F1492">
            <v>1</v>
          </cell>
          <cell r="G1492">
            <v>0</v>
          </cell>
          <cell r="H1492">
            <v>32.17</v>
          </cell>
          <cell r="I1492">
            <v>17.27</v>
          </cell>
          <cell r="J1492">
            <v>32.17</v>
          </cell>
        </row>
        <row r="1493">
          <cell r="D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D1494">
            <v>0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</row>
        <row r="1495">
          <cell r="F1495" t="str">
            <v>CUSTO HORÁRIO DO EQUIPAMENTO - (A)</v>
          </cell>
          <cell r="J1495">
            <v>52.07</v>
          </cell>
        </row>
        <row r="1496">
          <cell r="C1496" t="str">
            <v>ÍTEM</v>
          </cell>
          <cell r="D1496" t="str">
            <v>M Ã O    D E   O B R A</v>
          </cell>
          <cell r="E1496" t="str">
            <v>QUANT.</v>
          </cell>
          <cell r="F1496" t="str">
            <v>SALÁRIO HORA</v>
          </cell>
          <cell r="J1496" t="str">
            <v>CUSTO HORÁRIO</v>
          </cell>
        </row>
        <row r="1497">
          <cell r="C1497" t="str">
            <v>T501</v>
          </cell>
          <cell r="D1497" t="str">
            <v>Encarregado de turma</v>
          </cell>
          <cell r="E1497">
            <v>1</v>
          </cell>
          <cell r="F1497">
            <v>21.11</v>
          </cell>
          <cell r="G1497" t="e">
            <v>#N/A</v>
          </cell>
          <cell r="H1497" t="e">
            <v>#N/A</v>
          </cell>
          <cell r="I1497" t="e">
            <v>#N/A</v>
          </cell>
          <cell r="J1497">
            <v>21.11</v>
          </cell>
        </row>
        <row r="1498">
          <cell r="C1498" t="str">
            <v>T604</v>
          </cell>
          <cell r="D1498" t="str">
            <v>Pedreiro</v>
          </cell>
          <cell r="E1498">
            <v>1</v>
          </cell>
          <cell r="F1498">
            <v>9.44</v>
          </cell>
          <cell r="G1498" t="e">
            <v>#N/A</v>
          </cell>
          <cell r="H1498" t="e">
            <v>#N/A</v>
          </cell>
          <cell r="I1498" t="e">
            <v>#N/A</v>
          </cell>
          <cell r="J1498">
            <v>9.44</v>
          </cell>
        </row>
        <row r="1499">
          <cell r="C1499" t="str">
            <v>T701</v>
          </cell>
          <cell r="D1499" t="str">
            <v>Servente</v>
          </cell>
          <cell r="E1499">
            <v>14</v>
          </cell>
          <cell r="F1499">
            <v>6.99</v>
          </cell>
          <cell r="G1499" t="e">
            <v>#N/A</v>
          </cell>
          <cell r="H1499" t="e">
            <v>#N/A</v>
          </cell>
          <cell r="I1499" t="e">
            <v>#N/A</v>
          </cell>
          <cell r="J1499">
            <v>97.86</v>
          </cell>
        </row>
        <row r="1500">
          <cell r="D1500">
            <v>0</v>
          </cell>
          <cell r="F1500">
            <v>0</v>
          </cell>
          <cell r="G1500">
            <v>0</v>
          </cell>
          <cell r="H1500">
            <v>0</v>
          </cell>
          <cell r="I1500">
            <v>0</v>
          </cell>
          <cell r="J1500">
            <v>0</v>
          </cell>
        </row>
        <row r="1501"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F1502" t="str">
            <v>CUSTO HORÁRIO DE MÃO DE OBRA - (B)</v>
          </cell>
          <cell r="J1502">
            <v>128.41</v>
          </cell>
        </row>
        <row r="1503">
          <cell r="F1503" t="str">
            <v>FERRAMENTAS</v>
          </cell>
          <cell r="H1503">
            <v>0.05</v>
          </cell>
          <cell r="J1503">
            <v>6.42</v>
          </cell>
        </row>
        <row r="1504">
          <cell r="F1504" t="str">
            <v>CUSTO HORÁRIO TOTAL - (A + B)</v>
          </cell>
          <cell r="J1504">
            <v>186.9</v>
          </cell>
        </row>
        <row r="1505">
          <cell r="F1505" t="str">
            <v>CUSTO UNITÁRIO DE EXECUÇÃO - (D)</v>
          </cell>
          <cell r="J1505">
            <v>74.760000000000005</v>
          </cell>
        </row>
        <row r="1506">
          <cell r="C1506" t="str">
            <v>ÍTEM</v>
          </cell>
          <cell r="D1506" t="str">
            <v>M A T E R I A L</v>
          </cell>
          <cell r="E1506" t="str">
            <v>UNID</v>
          </cell>
          <cell r="F1506" t="str">
            <v>CONSUMO</v>
          </cell>
          <cell r="H1506" t="str">
            <v xml:space="preserve"> PREÇO UNITÁRIO</v>
          </cell>
          <cell r="J1506" t="str">
            <v>CUSTO UNITÁRIO</v>
          </cell>
        </row>
        <row r="1507">
          <cell r="C1507" t="str">
            <v>M202</v>
          </cell>
          <cell r="D1507" t="str">
            <v>Cimento portland CP II-32</v>
          </cell>
          <cell r="E1507" t="str">
            <v>kg</v>
          </cell>
          <cell r="F1507">
            <v>350</v>
          </cell>
          <cell r="H1507">
            <v>0.45</v>
          </cell>
          <cell r="I1507">
            <v>0</v>
          </cell>
          <cell r="J1507">
            <v>157.5</v>
          </cell>
        </row>
        <row r="1508">
          <cell r="D1508">
            <v>0</v>
          </cell>
          <cell r="E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D1509">
            <v>0</v>
          </cell>
          <cell r="E1509">
            <v>0</v>
          </cell>
          <cell r="H1509">
            <v>0</v>
          </cell>
          <cell r="I1509">
            <v>0</v>
          </cell>
          <cell r="J1509">
            <v>0</v>
          </cell>
        </row>
        <row r="1510">
          <cell r="D1510">
            <v>0</v>
          </cell>
          <cell r="E1510">
            <v>0</v>
          </cell>
          <cell r="H1510">
            <v>0</v>
          </cell>
          <cell r="I1510">
            <v>0</v>
          </cell>
          <cell r="J1510">
            <v>0</v>
          </cell>
        </row>
        <row r="1511">
          <cell r="D1511">
            <v>0</v>
          </cell>
          <cell r="E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F1512" t="str">
            <v>CUSTO TOTAL DE MATERIAL - (E)</v>
          </cell>
          <cell r="J1512">
            <v>157.5</v>
          </cell>
        </row>
        <row r="1513">
          <cell r="C1513" t="str">
            <v>CODIGO</v>
          </cell>
          <cell r="D1513" t="str">
            <v>ATIVIDADES AUXILIARES</v>
          </cell>
          <cell r="E1513" t="str">
            <v>UND</v>
          </cell>
          <cell r="F1513" t="str">
            <v>QUANTIDADE</v>
          </cell>
          <cell r="H1513" t="str">
            <v>CUSTO UNITÁRIO</v>
          </cell>
          <cell r="J1513" t="str">
            <v>CUSTO UNITÁRIO</v>
          </cell>
        </row>
        <row r="1514">
          <cell r="C1514" t="str">
            <v>1 A 01 170 01</v>
          </cell>
          <cell r="D1514" t="str">
            <v>Areia extraída com trator e carregadeira</v>
          </cell>
          <cell r="E1514" t="str">
            <v>M³</v>
          </cell>
          <cell r="F1514">
            <v>0.61599999999999999</v>
          </cell>
          <cell r="H1514">
            <v>5.56</v>
          </cell>
          <cell r="J1514">
            <v>3.42</v>
          </cell>
        </row>
        <row r="1515">
          <cell r="C1515" t="str">
            <v>1 A 01 200 01</v>
          </cell>
          <cell r="D1515" t="str">
            <v>Brita produzida em central de britagem de 80 m3/h</v>
          </cell>
          <cell r="E1515" t="str">
            <v>m³</v>
          </cell>
          <cell r="F1515">
            <v>0.76800000000000002</v>
          </cell>
          <cell r="H1515">
            <v>28.54</v>
          </cell>
          <cell r="J1515">
            <v>21.91</v>
          </cell>
        </row>
        <row r="1516">
          <cell r="D1516">
            <v>0</v>
          </cell>
          <cell r="E1516">
            <v>0</v>
          </cell>
          <cell r="H1516">
            <v>0</v>
          </cell>
          <cell r="J1516">
            <v>0</v>
          </cell>
        </row>
        <row r="1517">
          <cell r="D1517">
            <v>0</v>
          </cell>
          <cell r="E1517">
            <v>0</v>
          </cell>
          <cell r="H1517">
            <v>0</v>
          </cell>
          <cell r="J1517">
            <v>0</v>
          </cell>
        </row>
        <row r="1518">
          <cell r="D1518">
            <v>0</v>
          </cell>
          <cell r="H1518">
            <v>0</v>
          </cell>
          <cell r="J1518">
            <v>0</v>
          </cell>
        </row>
        <row r="1519">
          <cell r="C1519" t="str">
            <v>OBSERVAÇÕES:</v>
          </cell>
          <cell r="F1519" t="str">
            <v>CUSTO ATIVIDADES AUXILIARES - (F)</v>
          </cell>
          <cell r="J1519">
            <v>25.33</v>
          </cell>
        </row>
        <row r="1520">
          <cell r="F1520" t="str">
            <v>CUSTO UNITÁRIO DIRETO TOTAL</v>
          </cell>
          <cell r="J1520">
            <v>257.58999999999997</v>
          </cell>
        </row>
        <row r="1521">
          <cell r="F1521" t="str">
            <v xml:space="preserve">BONIFICAÇÃO </v>
          </cell>
          <cell r="H1521">
            <v>0</v>
          </cell>
          <cell r="J1521">
            <v>0</v>
          </cell>
        </row>
        <row r="1522">
          <cell r="F1522" t="str">
            <v>PREÇO UNITÁRIO  TOTAL</v>
          </cell>
          <cell r="J1522">
            <v>257.58999999999997</v>
          </cell>
        </row>
        <row r="1526">
          <cell r="A1526" t="str">
            <v>1 A 01 423 50</v>
          </cell>
          <cell r="C1526" t="str">
            <v>SERVIÇO:</v>
          </cell>
          <cell r="D1526" t="str">
            <v>Concreto fck=18MPa para pré-moldados (Tubos) AC/BC/TC</v>
          </cell>
          <cell r="F1526" t="str">
            <v>PRODUÇÃO DA EQUIPE - (C):</v>
          </cell>
          <cell r="J1526">
            <v>2.5</v>
          </cell>
          <cell r="K1526" t="str">
            <v>m³</v>
          </cell>
          <cell r="M1526" t="e">
            <v>#N/A</v>
          </cell>
        </row>
        <row r="1527">
          <cell r="F1527" t="str">
            <v>UNITÁRIO</v>
          </cell>
          <cell r="H1527" t="str">
            <v>C. OPERACIONAL</v>
          </cell>
        </row>
        <row r="1528">
          <cell r="C1528" t="str">
            <v>ÍTEM</v>
          </cell>
          <cell r="D1528" t="str">
            <v>E Q U I P A M E N T O</v>
          </cell>
          <cell r="E1528" t="str">
            <v>QUANT.</v>
          </cell>
          <cell r="F1528" t="str">
            <v>PROD</v>
          </cell>
          <cell r="G1528" t="str">
            <v>IMPROD</v>
          </cell>
          <cell r="H1528" t="str">
            <v>PROD</v>
          </cell>
          <cell r="I1528" t="str">
            <v>IMPROD</v>
          </cell>
          <cell r="J1528" t="str">
            <v>CUSTO HORÁRIO</v>
          </cell>
        </row>
        <row r="1529">
          <cell r="C1529" t="str">
            <v>E302</v>
          </cell>
          <cell r="D1529" t="str">
            <v xml:space="preserve">Betoneira : Penedo :  -  320 l </v>
          </cell>
          <cell r="E1529">
            <v>1</v>
          </cell>
          <cell r="F1529">
            <v>1</v>
          </cell>
          <cell r="G1529">
            <v>0</v>
          </cell>
          <cell r="H1529">
            <v>19.38</v>
          </cell>
          <cell r="I1529">
            <v>17.27</v>
          </cell>
          <cell r="J1529">
            <v>19.38</v>
          </cell>
        </row>
        <row r="1530">
          <cell r="C1530" t="str">
            <v>E304</v>
          </cell>
          <cell r="D1530" t="str">
            <v xml:space="preserve">Transportador Manual : AJS :  -  carrinho de mão 80 l </v>
          </cell>
          <cell r="E1530">
            <v>4</v>
          </cell>
          <cell r="F1530">
            <v>1</v>
          </cell>
          <cell r="G1530">
            <v>0</v>
          </cell>
          <cell r="H1530">
            <v>0.13</v>
          </cell>
          <cell r="I1530">
            <v>0</v>
          </cell>
          <cell r="J1530">
            <v>0.52</v>
          </cell>
        </row>
        <row r="1531">
          <cell r="C1531" t="str">
            <v>E509</v>
          </cell>
          <cell r="D1531" t="str">
            <v>Grupo Gerador : Heimer : GEHMI-40 - 32,0  KVA</v>
          </cell>
          <cell r="E1531">
            <v>1</v>
          </cell>
          <cell r="F1531">
            <v>1</v>
          </cell>
          <cell r="G1531">
            <v>0</v>
          </cell>
          <cell r="H1531">
            <v>32.17</v>
          </cell>
          <cell r="I1531">
            <v>17.27</v>
          </cell>
          <cell r="J1531">
            <v>32.17</v>
          </cell>
        </row>
        <row r="1532">
          <cell r="D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</row>
        <row r="1533">
          <cell r="D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</row>
        <row r="1534">
          <cell r="F1534" t="str">
            <v>CUSTO HORÁRIO DO EQUIPAMENTO - (A)</v>
          </cell>
          <cell r="J1534">
            <v>52.07</v>
          </cell>
        </row>
        <row r="1535">
          <cell r="C1535" t="str">
            <v>ÍTEM</v>
          </cell>
          <cell r="D1535" t="str">
            <v>M Ã O    D E   O B R A</v>
          </cell>
          <cell r="E1535" t="str">
            <v>QUANT.</v>
          </cell>
          <cell r="F1535" t="str">
            <v>SALÁRIO HORA</v>
          </cell>
          <cell r="J1535" t="str">
            <v>CUSTO HORÁRIO</v>
          </cell>
        </row>
        <row r="1536">
          <cell r="C1536" t="str">
            <v>T501</v>
          </cell>
          <cell r="D1536" t="str">
            <v>Encarregado de turma</v>
          </cell>
          <cell r="E1536">
            <v>1</v>
          </cell>
          <cell r="F1536">
            <v>21.11</v>
          </cell>
          <cell r="G1536" t="e">
            <v>#N/A</v>
          </cell>
          <cell r="H1536" t="e">
            <v>#N/A</v>
          </cell>
          <cell r="I1536" t="e">
            <v>#N/A</v>
          </cell>
          <cell r="J1536">
            <v>21.11</v>
          </cell>
        </row>
        <row r="1537">
          <cell r="C1537" t="str">
            <v>T604</v>
          </cell>
          <cell r="D1537" t="str">
            <v>Pedreiro</v>
          </cell>
          <cell r="E1537">
            <v>1</v>
          </cell>
          <cell r="F1537">
            <v>9.44</v>
          </cell>
          <cell r="G1537" t="e">
            <v>#N/A</v>
          </cell>
          <cell r="H1537" t="e">
            <v>#N/A</v>
          </cell>
          <cell r="I1537" t="e">
            <v>#N/A</v>
          </cell>
          <cell r="J1537">
            <v>9.44</v>
          </cell>
        </row>
        <row r="1538">
          <cell r="C1538" t="str">
            <v>T701</v>
          </cell>
          <cell r="D1538" t="str">
            <v>Servente</v>
          </cell>
          <cell r="E1538">
            <v>14</v>
          </cell>
          <cell r="F1538">
            <v>6.99</v>
          </cell>
          <cell r="G1538" t="e">
            <v>#N/A</v>
          </cell>
          <cell r="H1538" t="e">
            <v>#N/A</v>
          </cell>
          <cell r="I1538" t="e">
            <v>#N/A</v>
          </cell>
          <cell r="J1538">
            <v>97.86</v>
          </cell>
        </row>
        <row r="1539">
          <cell r="D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</row>
        <row r="1540">
          <cell r="D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</row>
        <row r="1541">
          <cell r="F1541" t="str">
            <v>CUSTO HORÁRIO DE MÃO DE OBRA - (B)</v>
          </cell>
          <cell r="J1541">
            <v>128.41</v>
          </cell>
        </row>
        <row r="1542">
          <cell r="F1542" t="str">
            <v>FERRAMENTAS</v>
          </cell>
          <cell r="H1542">
            <v>0.2051</v>
          </cell>
          <cell r="J1542">
            <v>26.33</v>
          </cell>
        </row>
        <row r="1543">
          <cell r="F1543" t="str">
            <v>CUSTO HORÁRIO TOTAL - (A + B)</v>
          </cell>
          <cell r="J1543">
            <v>206.81</v>
          </cell>
        </row>
        <row r="1544">
          <cell r="F1544" t="str">
            <v>CUSTO UNITÁRIO DE EXECUÇÃO - (D)</v>
          </cell>
          <cell r="J1544">
            <v>82.72</v>
          </cell>
        </row>
        <row r="1545">
          <cell r="C1545" t="str">
            <v>ÍTEM</v>
          </cell>
          <cell r="D1545" t="str">
            <v>M A T E R I A L</v>
          </cell>
          <cell r="E1545" t="str">
            <v>UNID</v>
          </cell>
          <cell r="F1545" t="str">
            <v>CONSUMO</v>
          </cell>
          <cell r="H1545" t="str">
            <v xml:space="preserve"> PREÇO UNITÁRIO</v>
          </cell>
          <cell r="J1545" t="str">
            <v>CUSTO UNITÁRIO</v>
          </cell>
        </row>
        <row r="1546">
          <cell r="C1546" t="str">
            <v>M202</v>
          </cell>
          <cell r="D1546" t="str">
            <v>Cimento portland CP II-32</v>
          </cell>
          <cell r="E1546" t="str">
            <v>kg</v>
          </cell>
          <cell r="F1546">
            <v>350</v>
          </cell>
          <cell r="H1546">
            <v>0.45</v>
          </cell>
          <cell r="I1546">
            <v>0</v>
          </cell>
          <cell r="J1546">
            <v>157.5</v>
          </cell>
        </row>
        <row r="1547">
          <cell r="C1547" t="str">
            <v>M704</v>
          </cell>
          <cell r="D1547" t="str">
            <v>Areia lavada comercial DMT até 50 km</v>
          </cell>
          <cell r="E1547" t="str">
            <v>m3</v>
          </cell>
          <cell r="F1547">
            <v>0.61599999999999999</v>
          </cell>
          <cell r="H1547">
            <v>60</v>
          </cell>
          <cell r="I1547">
            <v>0</v>
          </cell>
          <cell r="J1547">
            <v>36.96</v>
          </cell>
        </row>
        <row r="1548">
          <cell r="D1548">
            <v>0</v>
          </cell>
          <cell r="E1548">
            <v>0</v>
          </cell>
          <cell r="H1548">
            <v>0</v>
          </cell>
          <cell r="I1548">
            <v>0</v>
          </cell>
          <cell r="J1548">
            <v>0</v>
          </cell>
        </row>
        <row r="1549">
          <cell r="D1549">
            <v>0</v>
          </cell>
          <cell r="E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D1550">
            <v>0</v>
          </cell>
          <cell r="E1550">
            <v>0</v>
          </cell>
          <cell r="H1550">
            <v>0</v>
          </cell>
          <cell r="I1550">
            <v>0</v>
          </cell>
          <cell r="J1550">
            <v>0</v>
          </cell>
        </row>
        <row r="1551">
          <cell r="F1551" t="str">
            <v>CUSTO TOTAL DE MATERIAL - (E)</v>
          </cell>
          <cell r="J1551">
            <v>194.46</v>
          </cell>
        </row>
        <row r="1552">
          <cell r="C1552" t="str">
            <v>CODIGO</v>
          </cell>
          <cell r="D1552" t="str">
            <v>ATIVIDADES AUXILIARES</v>
          </cell>
          <cell r="E1552" t="str">
            <v>UND</v>
          </cell>
          <cell r="F1552" t="str">
            <v>QUANTIDADE</v>
          </cell>
          <cell r="H1552" t="str">
            <v>CUSTO UNITÁRIO</v>
          </cell>
          <cell r="J1552" t="str">
            <v>CUSTO UNITÁRIO</v>
          </cell>
        </row>
        <row r="1553">
          <cell r="C1553" t="str">
            <v>1 A 00 717 00</v>
          </cell>
          <cell r="D1553" t="e">
            <v>#N/A</v>
          </cell>
          <cell r="E1553" t="e">
            <v>#N/A</v>
          </cell>
          <cell r="F1553">
            <v>0.76800000000000002</v>
          </cell>
          <cell r="H1553" t="e">
            <v>#N/A</v>
          </cell>
          <cell r="J1553" t="e">
            <v>#N/A</v>
          </cell>
        </row>
        <row r="1554">
          <cell r="D1554">
            <v>0</v>
          </cell>
          <cell r="E1554">
            <v>0</v>
          </cell>
          <cell r="H1554">
            <v>0</v>
          </cell>
          <cell r="J1554">
            <v>0</v>
          </cell>
        </row>
        <row r="1555">
          <cell r="D1555">
            <v>0</v>
          </cell>
          <cell r="E1555">
            <v>0</v>
          </cell>
          <cell r="H1555">
            <v>0</v>
          </cell>
          <cell r="J1555">
            <v>0</v>
          </cell>
        </row>
        <row r="1556">
          <cell r="D1556">
            <v>0</v>
          </cell>
          <cell r="E1556">
            <v>0</v>
          </cell>
          <cell r="H1556">
            <v>0</v>
          </cell>
          <cell r="J1556">
            <v>0</v>
          </cell>
        </row>
        <row r="1557">
          <cell r="D1557">
            <v>0</v>
          </cell>
          <cell r="H1557">
            <v>0</v>
          </cell>
          <cell r="J1557">
            <v>0</v>
          </cell>
        </row>
        <row r="1558">
          <cell r="C1558" t="str">
            <v>OBSERVAÇÕES:</v>
          </cell>
          <cell r="F1558" t="str">
            <v>CUSTO ATIVIDADES AUXILIARES - (F)</v>
          </cell>
          <cell r="J1558" t="e">
            <v>#N/A</v>
          </cell>
        </row>
        <row r="1559">
          <cell r="F1559" t="str">
            <v>CUSTO UNITÁRIO DIRETO TOTAL</v>
          </cell>
          <cell r="J1559" t="e">
            <v>#N/A</v>
          </cell>
        </row>
        <row r="1560">
          <cell r="F1560" t="str">
            <v xml:space="preserve">BONIFICAÇÃO </v>
          </cell>
          <cell r="H1560">
            <v>0</v>
          </cell>
          <cell r="J1560" t="e">
            <v>#N/A</v>
          </cell>
        </row>
        <row r="1561">
          <cell r="F1561" t="str">
            <v>PREÇO UNITÁRIO  TOTAL</v>
          </cell>
          <cell r="J1561" t="e">
            <v>#N/A</v>
          </cell>
        </row>
        <row r="1565">
          <cell r="A1565" t="str">
            <v>1 A 01 425 51</v>
          </cell>
          <cell r="C1565" t="str">
            <v>SERVIÇO:</v>
          </cell>
          <cell r="D1565" t="str">
            <v>Concreto estrutural fck=25MPa controle razoável uso geral conf. e lanç. (brita e areia comerciais)</v>
          </cell>
          <cell r="F1565" t="str">
            <v>PRODUÇÃO DA EQUIPE - (C):</v>
          </cell>
          <cell r="J1565">
            <v>2.5</v>
          </cell>
          <cell r="K1565" t="str">
            <v>m³</v>
          </cell>
          <cell r="M1565" t="e">
            <v>#N/A</v>
          </cell>
        </row>
        <row r="1566">
          <cell r="F1566" t="str">
            <v>UNITÁRIO</v>
          </cell>
          <cell r="H1566" t="str">
            <v>C. OPERACIONAL</v>
          </cell>
        </row>
        <row r="1567">
          <cell r="C1567" t="str">
            <v>ÍTEM</v>
          </cell>
          <cell r="D1567" t="str">
            <v>E Q U I P A M E N T O</v>
          </cell>
          <cell r="E1567" t="str">
            <v>QUANT.</v>
          </cell>
          <cell r="F1567" t="str">
            <v>PROD</v>
          </cell>
          <cell r="G1567" t="str">
            <v>IMPROD</v>
          </cell>
          <cell r="H1567" t="str">
            <v>PROD</v>
          </cell>
          <cell r="I1567" t="str">
            <v>IMPROD</v>
          </cell>
          <cell r="J1567" t="str">
            <v>CUSTO HORÁRIO</v>
          </cell>
        </row>
        <row r="1568">
          <cell r="C1568" t="str">
            <v>E302</v>
          </cell>
          <cell r="D1568" t="str">
            <v xml:space="preserve">Betoneira : Penedo :  -  320 l </v>
          </cell>
          <cell r="E1568">
            <v>1</v>
          </cell>
          <cell r="F1568">
            <v>1</v>
          </cell>
          <cell r="G1568">
            <v>0</v>
          </cell>
          <cell r="H1568">
            <v>19.38</v>
          </cell>
          <cell r="I1568">
            <v>17.27</v>
          </cell>
          <cell r="J1568">
            <v>19.38</v>
          </cell>
        </row>
        <row r="1569">
          <cell r="C1569" t="str">
            <v>E304</v>
          </cell>
          <cell r="D1569" t="str">
            <v xml:space="preserve">Transportador Manual : AJS :  -  carrinho de mão 80 l </v>
          </cell>
          <cell r="E1569">
            <v>3</v>
          </cell>
          <cell r="F1569">
            <v>0.69</v>
          </cell>
          <cell r="G1569">
            <v>0.31</v>
          </cell>
          <cell r="H1569">
            <v>0.13</v>
          </cell>
          <cell r="I1569">
            <v>0</v>
          </cell>
          <cell r="J1569">
            <v>0.26</v>
          </cell>
        </row>
        <row r="1570">
          <cell r="C1570" t="str">
            <v>E306</v>
          </cell>
          <cell r="D1570" t="str">
            <v xml:space="preserve">(*) Vibrador de Concreto : Diversos : VIP45/MT2 -  de imersão </v>
          </cell>
          <cell r="E1570">
            <v>2</v>
          </cell>
          <cell r="F1570">
            <v>1</v>
          </cell>
          <cell r="G1570">
            <v>0</v>
          </cell>
          <cell r="H1570">
            <v>16.45</v>
          </cell>
          <cell r="I1570">
            <v>15.35</v>
          </cell>
          <cell r="J1570">
            <v>32.9</v>
          </cell>
        </row>
        <row r="1571">
          <cell r="C1571" t="str">
            <v>E509</v>
          </cell>
          <cell r="D1571" t="str">
            <v>Grupo Gerador : Heimer : GEHMI-40 - 32,0  KVA</v>
          </cell>
          <cell r="E1571">
            <v>1</v>
          </cell>
          <cell r="F1571">
            <v>1</v>
          </cell>
          <cell r="G1571">
            <v>0</v>
          </cell>
          <cell r="H1571">
            <v>32.17</v>
          </cell>
          <cell r="I1571">
            <v>17.27</v>
          </cell>
          <cell r="J1571">
            <v>32.17</v>
          </cell>
        </row>
        <row r="1572">
          <cell r="D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</row>
        <row r="1573">
          <cell r="D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F1574" t="str">
            <v>CUSTO HORÁRIO DO EQUIPAMENTO - (A)</v>
          </cell>
          <cell r="J1574">
            <v>84.71</v>
          </cell>
        </row>
        <row r="1575">
          <cell r="C1575" t="str">
            <v>ÍTEM</v>
          </cell>
          <cell r="D1575" t="str">
            <v>M Ã O    D E   O B R A</v>
          </cell>
          <cell r="E1575" t="str">
            <v>QUANT.</v>
          </cell>
          <cell r="F1575" t="str">
            <v>SALÁRIO HORA</v>
          </cell>
          <cell r="J1575" t="str">
            <v>CUSTO HORÁRIO</v>
          </cell>
        </row>
        <row r="1576">
          <cell r="C1576" t="str">
            <v>T604</v>
          </cell>
          <cell r="D1576" t="str">
            <v>Pedreiro</v>
          </cell>
          <cell r="E1576">
            <v>1</v>
          </cell>
          <cell r="F1576">
            <v>9.44</v>
          </cell>
          <cell r="G1576" t="e">
            <v>#N/A</v>
          </cell>
          <cell r="H1576" t="e">
            <v>#N/A</v>
          </cell>
          <cell r="I1576" t="e">
            <v>#N/A</v>
          </cell>
          <cell r="J1576">
            <v>9.44</v>
          </cell>
        </row>
        <row r="1577">
          <cell r="C1577" t="str">
            <v>T701</v>
          </cell>
          <cell r="D1577" t="str">
            <v>Servente</v>
          </cell>
          <cell r="E1577">
            <v>14</v>
          </cell>
          <cell r="F1577">
            <v>6.99</v>
          </cell>
          <cell r="G1577" t="e">
            <v>#N/A</v>
          </cell>
          <cell r="H1577" t="e">
            <v>#N/A</v>
          </cell>
          <cell r="I1577" t="e">
            <v>#N/A</v>
          </cell>
          <cell r="J1577">
            <v>97.86</v>
          </cell>
        </row>
        <row r="1578"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D1579">
            <v>0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</row>
        <row r="1580"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F1581" t="str">
            <v>CUSTO HORÁRIO DE MÃO DE OBRA - (B)</v>
          </cell>
          <cell r="J1581">
            <v>107.3</v>
          </cell>
        </row>
        <row r="1582">
          <cell r="F1582" t="str">
            <v>FERRAMENTAS</v>
          </cell>
          <cell r="H1582">
            <v>0.2051</v>
          </cell>
          <cell r="J1582">
            <v>22</v>
          </cell>
        </row>
        <row r="1583">
          <cell r="F1583" t="str">
            <v>CUSTO HORÁRIO TOTAL - (A + B)</v>
          </cell>
          <cell r="J1583">
            <v>214.01</v>
          </cell>
        </row>
        <row r="1584">
          <cell r="F1584" t="str">
            <v>CUSTO UNITÁRIO DE EXECUÇÃO - (D)</v>
          </cell>
          <cell r="J1584">
            <v>85.6</v>
          </cell>
        </row>
        <row r="1585">
          <cell r="C1585" t="str">
            <v>ÍTEM</v>
          </cell>
          <cell r="D1585" t="str">
            <v>M A T E R I A L</v>
          </cell>
          <cell r="E1585" t="str">
            <v>UNID</v>
          </cell>
          <cell r="F1585" t="str">
            <v>CONSUMO</v>
          </cell>
          <cell r="H1585" t="str">
            <v xml:space="preserve"> PREÇO UNITÁRIO</v>
          </cell>
          <cell r="J1585" t="str">
            <v>CUSTO UNITÁRIO</v>
          </cell>
        </row>
        <row r="1586">
          <cell r="C1586" t="str">
            <v>M202</v>
          </cell>
          <cell r="D1586" t="str">
            <v>Cimento portland CP II-32</v>
          </cell>
          <cell r="E1586" t="str">
            <v>kg</v>
          </cell>
          <cell r="F1586">
            <v>435</v>
          </cell>
          <cell r="H1586">
            <v>0.45</v>
          </cell>
          <cell r="I1586">
            <v>0</v>
          </cell>
          <cell r="J1586">
            <v>195.75</v>
          </cell>
        </row>
        <row r="1587">
          <cell r="C1587" t="str">
            <v>M704</v>
          </cell>
          <cell r="D1587" t="str">
            <v>Areia lavada comercial DMT até 50 km</v>
          </cell>
          <cell r="E1587" t="str">
            <v>m3</v>
          </cell>
          <cell r="F1587">
            <v>0.56499999999999995</v>
          </cell>
          <cell r="H1587">
            <v>60</v>
          </cell>
          <cell r="I1587">
            <v>0</v>
          </cell>
          <cell r="J1587">
            <v>33.9</v>
          </cell>
        </row>
        <row r="1588">
          <cell r="D1588">
            <v>0</v>
          </cell>
          <cell r="E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D1589">
            <v>0</v>
          </cell>
          <cell r="E1589">
            <v>0</v>
          </cell>
          <cell r="H1589">
            <v>0</v>
          </cell>
          <cell r="I1589">
            <v>0</v>
          </cell>
          <cell r="J1589">
            <v>0</v>
          </cell>
        </row>
        <row r="1590">
          <cell r="D1590">
            <v>0</v>
          </cell>
          <cell r="E1590">
            <v>0</v>
          </cell>
          <cell r="H1590">
            <v>0</v>
          </cell>
          <cell r="I1590">
            <v>0</v>
          </cell>
          <cell r="J1590">
            <v>0</v>
          </cell>
        </row>
        <row r="1591">
          <cell r="F1591" t="str">
            <v>CUSTO TOTAL DE MATERIAL - (E)</v>
          </cell>
          <cell r="J1591">
            <v>229.65</v>
          </cell>
        </row>
        <row r="1592">
          <cell r="C1592" t="str">
            <v>CODIGO</v>
          </cell>
          <cell r="D1592" t="str">
            <v>ATIVIDADES AUXILIARES</v>
          </cell>
          <cell r="E1592" t="str">
            <v>UND</v>
          </cell>
          <cell r="F1592" t="str">
            <v>QUANTIDADE</v>
          </cell>
          <cell r="H1592" t="str">
            <v>CUSTO UNITÁRIO</v>
          </cell>
          <cell r="J1592" t="str">
            <v>CUSTO UNITÁRIO</v>
          </cell>
        </row>
        <row r="1593">
          <cell r="C1593" t="str">
            <v>1 A 00 717 00</v>
          </cell>
          <cell r="D1593" t="e">
            <v>#N/A</v>
          </cell>
          <cell r="E1593" t="e">
            <v>#N/A</v>
          </cell>
          <cell r="F1593">
            <v>0.74</v>
          </cell>
          <cell r="H1593" t="e">
            <v>#N/A</v>
          </cell>
          <cell r="J1593" t="e">
            <v>#N/A</v>
          </cell>
        </row>
        <row r="1594">
          <cell r="D1594">
            <v>0</v>
          </cell>
          <cell r="E1594">
            <v>0</v>
          </cell>
          <cell r="H1594">
            <v>0</v>
          </cell>
          <cell r="J1594">
            <v>0</v>
          </cell>
        </row>
        <row r="1595">
          <cell r="D1595">
            <v>0</v>
          </cell>
          <cell r="E1595">
            <v>0</v>
          </cell>
          <cell r="H1595">
            <v>0</v>
          </cell>
          <cell r="J1595">
            <v>0</v>
          </cell>
        </row>
        <row r="1596">
          <cell r="D1596">
            <v>0</v>
          </cell>
          <cell r="E1596">
            <v>0</v>
          </cell>
          <cell r="H1596">
            <v>0</v>
          </cell>
          <cell r="J1596">
            <v>0</v>
          </cell>
        </row>
        <row r="1597">
          <cell r="D1597">
            <v>0</v>
          </cell>
          <cell r="H1597">
            <v>0</v>
          </cell>
          <cell r="J1597">
            <v>0</v>
          </cell>
        </row>
        <row r="1598">
          <cell r="C1598" t="str">
            <v>OBSERVAÇÕES:</v>
          </cell>
          <cell r="F1598" t="str">
            <v>CUSTO ATIVIDADES AUXILIARES - (F)</v>
          </cell>
          <cell r="J1598" t="e">
            <v>#N/A</v>
          </cell>
        </row>
        <row r="1599">
          <cell r="F1599" t="str">
            <v>CUSTO UNITÁRIO DIRETO TOTAL</v>
          </cell>
          <cell r="J1599" t="e">
            <v>#N/A</v>
          </cell>
        </row>
        <row r="1600">
          <cell r="F1600" t="str">
            <v xml:space="preserve">BONIFICAÇÃO </v>
          </cell>
          <cell r="H1600">
            <v>0</v>
          </cell>
          <cell r="J1600" t="e">
            <v>#N/A</v>
          </cell>
        </row>
        <row r="1601">
          <cell r="F1601" t="str">
            <v>PREÇO UNITÁRIO  TOTAL</v>
          </cell>
          <cell r="J1601" t="e">
            <v>#N/A</v>
          </cell>
        </row>
        <row r="1605">
          <cell r="A1605" t="str">
            <v>1 A 01 450 01</v>
          </cell>
          <cell r="C1605" t="str">
            <v>SERVIÇO:</v>
          </cell>
          <cell r="D1605" t="str">
            <v>Escoramento de bueiros celulares</v>
          </cell>
          <cell r="F1605" t="str">
            <v>PRODUÇÃO DA EQUIPE - (C):</v>
          </cell>
          <cell r="J1605">
            <v>1</v>
          </cell>
          <cell r="K1605" t="str">
            <v>M³</v>
          </cell>
          <cell r="M1605">
            <v>57.56</v>
          </cell>
        </row>
        <row r="1606">
          <cell r="F1606" t="str">
            <v>UNITÁRIO</v>
          </cell>
          <cell r="H1606" t="str">
            <v>C. OPERACIONAL</v>
          </cell>
        </row>
        <row r="1607">
          <cell r="C1607" t="str">
            <v>ÍTEM</v>
          </cell>
          <cell r="D1607" t="str">
            <v>E Q U I P A M E N T O</v>
          </cell>
          <cell r="E1607" t="str">
            <v>QUANT.</v>
          </cell>
          <cell r="F1607" t="str">
            <v>PROD</v>
          </cell>
          <cell r="G1607" t="str">
            <v>IMPROD</v>
          </cell>
          <cell r="H1607" t="str">
            <v>PROD</v>
          </cell>
          <cell r="I1607" t="str">
            <v>IMPROD</v>
          </cell>
          <cell r="J1607" t="str">
            <v>CUSTO HORÁRIO</v>
          </cell>
        </row>
        <row r="1608">
          <cell r="C1608" t="str">
            <v>E509</v>
          </cell>
          <cell r="D1608" t="str">
            <v>Grupo Gerador : Heimer : GEHMI-40 - 32,0  KVA</v>
          </cell>
          <cell r="E1608">
            <v>1</v>
          </cell>
          <cell r="F1608">
            <v>1</v>
          </cell>
          <cell r="G1608">
            <v>0</v>
          </cell>
          <cell r="H1608">
            <v>32.17</v>
          </cell>
          <cell r="I1608">
            <v>17.27</v>
          </cell>
          <cell r="J1608">
            <v>32.17</v>
          </cell>
        </row>
        <row r="1609">
          <cell r="C1609" t="str">
            <v>E904</v>
          </cell>
          <cell r="D1609" t="str">
            <v>Máquina de Bancada - serra circular de 12" (4 kW)</v>
          </cell>
          <cell r="E1609">
            <v>1</v>
          </cell>
          <cell r="F1609">
            <v>1</v>
          </cell>
          <cell r="G1609">
            <v>0</v>
          </cell>
          <cell r="H1609">
            <v>1.97</v>
          </cell>
          <cell r="I1609">
            <v>0</v>
          </cell>
          <cell r="J1609">
            <v>1.97</v>
          </cell>
        </row>
        <row r="1610">
          <cell r="D1610">
            <v>0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</row>
        <row r="1611">
          <cell r="D1611">
            <v>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</row>
        <row r="1612">
          <cell r="D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</row>
        <row r="1613">
          <cell r="D1613">
            <v>0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</row>
        <row r="1614">
          <cell r="F1614" t="str">
            <v>CUSTO HORÁRIO DO EQUIPAMENTO - (A)</v>
          </cell>
          <cell r="J1614">
            <v>34.14</v>
          </cell>
        </row>
        <row r="1615">
          <cell r="C1615" t="str">
            <v>ÍTEM</v>
          </cell>
          <cell r="D1615" t="str">
            <v>M Ã O    D E   O B R A</v>
          </cell>
          <cell r="E1615" t="str">
            <v>QUANT.</v>
          </cell>
          <cell r="F1615" t="str">
            <v>SALÁRIO HORA</v>
          </cell>
          <cell r="J1615" t="str">
            <v>CUSTO HORÁRIO</v>
          </cell>
        </row>
        <row r="1616">
          <cell r="C1616" t="str">
            <v>T603</v>
          </cell>
          <cell r="D1616" t="str">
            <v>Carpinteiro</v>
          </cell>
          <cell r="E1616">
            <v>0.6</v>
          </cell>
          <cell r="F1616">
            <v>9.44</v>
          </cell>
          <cell r="G1616" t="e">
            <v>#N/A</v>
          </cell>
          <cell r="H1616" t="e">
            <v>#N/A</v>
          </cell>
          <cell r="I1616" t="e">
            <v>#N/A</v>
          </cell>
          <cell r="J1616">
            <v>5.66</v>
          </cell>
        </row>
        <row r="1617">
          <cell r="C1617" t="str">
            <v>T701</v>
          </cell>
          <cell r="D1617" t="str">
            <v>Servente</v>
          </cell>
          <cell r="E1617">
            <v>1.5</v>
          </cell>
          <cell r="F1617">
            <v>6.99</v>
          </cell>
          <cell r="G1617" t="e">
            <v>#N/A</v>
          </cell>
          <cell r="H1617" t="e">
            <v>#N/A</v>
          </cell>
          <cell r="I1617" t="e">
            <v>#N/A</v>
          </cell>
          <cell r="J1617">
            <v>10.48</v>
          </cell>
        </row>
        <row r="1618">
          <cell r="D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</row>
        <row r="1619"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D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</row>
        <row r="1621">
          <cell r="F1621" t="str">
            <v>CUSTO HORÁRIO DE MÃO DE OBRA - (B)</v>
          </cell>
          <cell r="J1621">
            <v>16.14</v>
          </cell>
        </row>
        <row r="1622">
          <cell r="F1622" t="str">
            <v>FERRAMENTAS</v>
          </cell>
          <cell r="H1622">
            <v>0.2051</v>
          </cell>
          <cell r="J1622">
            <v>3.31</v>
          </cell>
        </row>
        <row r="1623">
          <cell r="F1623" t="str">
            <v>CUSTO HORÁRIO TOTAL - (A + B)</v>
          </cell>
          <cell r="J1623">
            <v>53.59</v>
          </cell>
        </row>
        <row r="1624">
          <cell r="F1624" t="str">
            <v>CUSTO UNITÁRIO DE EXECUÇÃO - (D)</v>
          </cell>
          <cell r="J1624">
            <v>53.59</v>
          </cell>
        </row>
        <row r="1625">
          <cell r="C1625" t="str">
            <v>ÍTEM</v>
          </cell>
          <cell r="D1625" t="str">
            <v>M A T E R I A L</v>
          </cell>
          <cell r="E1625" t="str">
            <v>UNID</v>
          </cell>
          <cell r="F1625" t="str">
            <v>CONSUMO</v>
          </cell>
          <cell r="H1625" t="str">
            <v xml:space="preserve"> PREÇO UNITÁRIO</v>
          </cell>
          <cell r="J1625" t="str">
            <v>CUSTO UNITÁRIO</v>
          </cell>
        </row>
        <row r="1626">
          <cell r="C1626" t="str">
            <v>M320</v>
          </cell>
          <cell r="D1626" t="str">
            <v>Pregos de ferro 18x30</v>
          </cell>
          <cell r="E1626" t="str">
            <v>kg</v>
          </cell>
          <cell r="F1626">
            <v>1.4E-2</v>
          </cell>
          <cell r="H1626">
            <v>4.12</v>
          </cell>
          <cell r="I1626" t="e">
            <v>#N/A</v>
          </cell>
          <cell r="J1626">
            <v>0.05</v>
          </cell>
        </row>
        <row r="1627">
          <cell r="C1627" t="str">
            <v>M402</v>
          </cell>
          <cell r="D1627" t="str">
            <v>Pontaletes D=20 cm (tronco p/ esc.)</v>
          </cell>
          <cell r="E1627" t="str">
            <v>m</v>
          </cell>
          <cell r="F1627">
            <v>0.13</v>
          </cell>
          <cell r="H1627">
            <v>2.5</v>
          </cell>
          <cell r="J1627">
            <v>0.32</v>
          </cell>
        </row>
        <row r="1628">
          <cell r="C1628" t="str">
            <v>M407</v>
          </cell>
          <cell r="D1628" t="str">
            <v>Tábua pinho de 1ª 2,5 cm x 15,0 cm</v>
          </cell>
          <cell r="E1628" t="str">
            <v>m</v>
          </cell>
          <cell r="F1628">
            <v>0.74</v>
          </cell>
          <cell r="H1628">
            <v>4.5</v>
          </cell>
          <cell r="J1628">
            <v>3.33</v>
          </cell>
        </row>
        <row r="1629">
          <cell r="C1629" t="str">
            <v>M408</v>
          </cell>
          <cell r="D1629" t="str">
            <v>Tábua de 5ª 2,5 cm x 30,0 cm</v>
          </cell>
          <cell r="E1629" t="str">
            <v>m</v>
          </cell>
          <cell r="F1629">
            <v>0.1</v>
          </cell>
          <cell r="H1629">
            <v>2.7</v>
          </cell>
          <cell r="J1629">
            <v>0.27</v>
          </cell>
        </row>
        <row r="1630">
          <cell r="D1630">
            <v>0</v>
          </cell>
          <cell r="E1630">
            <v>0</v>
          </cell>
          <cell r="H1630">
            <v>0</v>
          </cell>
          <cell r="J1630">
            <v>0</v>
          </cell>
        </row>
        <row r="1631">
          <cell r="F1631" t="str">
            <v>CUSTO TOTAL DE MATERIAL - (E)</v>
          </cell>
          <cell r="J1631">
            <v>3.97</v>
          </cell>
        </row>
        <row r="1632">
          <cell r="C1632" t="str">
            <v>CODIGO</v>
          </cell>
          <cell r="D1632" t="str">
            <v>ATIVIDADES AUXILIARES</v>
          </cell>
          <cell r="E1632" t="str">
            <v>UND</v>
          </cell>
          <cell r="F1632" t="str">
            <v>QUANTIDADE</v>
          </cell>
          <cell r="H1632" t="str">
            <v>CUSTO UNITÁRIO</v>
          </cell>
          <cell r="J1632" t="str">
            <v>CUSTO UNITÁRIO</v>
          </cell>
        </row>
        <row r="1633">
          <cell r="D1633">
            <v>0</v>
          </cell>
          <cell r="E1633">
            <v>0</v>
          </cell>
          <cell r="H1633">
            <v>0</v>
          </cell>
          <cell r="J1633">
            <v>0</v>
          </cell>
        </row>
        <row r="1634">
          <cell r="D1634">
            <v>0</v>
          </cell>
          <cell r="E1634">
            <v>0</v>
          </cell>
          <cell r="H1634">
            <v>0</v>
          </cell>
          <cell r="J1634">
            <v>0</v>
          </cell>
        </row>
        <row r="1635">
          <cell r="D1635">
            <v>0</v>
          </cell>
          <cell r="E1635">
            <v>0</v>
          </cell>
          <cell r="H1635">
            <v>0</v>
          </cell>
          <cell r="J1635">
            <v>0</v>
          </cell>
        </row>
        <row r="1636">
          <cell r="D1636">
            <v>0</v>
          </cell>
          <cell r="E1636">
            <v>0</v>
          </cell>
          <cell r="H1636">
            <v>0</v>
          </cell>
          <cell r="J1636">
            <v>0</v>
          </cell>
        </row>
        <row r="1637">
          <cell r="D1637">
            <v>0</v>
          </cell>
          <cell r="H1637">
            <v>0</v>
          </cell>
          <cell r="J1637">
            <v>0</v>
          </cell>
        </row>
        <row r="1638">
          <cell r="C1638" t="str">
            <v>OBSERVAÇÕES:</v>
          </cell>
          <cell r="F1638" t="str">
            <v>CUSTO UNITÁRIO DE TRANSPORTE - (F)</v>
          </cell>
          <cell r="J1638">
            <v>0</v>
          </cell>
        </row>
        <row r="1639">
          <cell r="F1639" t="str">
            <v>CUSTO UNITÁRIO DIRETO TOTAL</v>
          </cell>
          <cell r="J1639">
            <v>57.56</v>
          </cell>
        </row>
        <row r="1640">
          <cell r="F1640" t="str">
            <v xml:space="preserve">BONIFICAÇÃO </v>
          </cell>
          <cell r="H1640">
            <v>0</v>
          </cell>
          <cell r="J1640">
            <v>0</v>
          </cell>
        </row>
        <row r="1641">
          <cell r="F1641" t="str">
            <v>PREÇO UNITÁRIO  TOTAL</v>
          </cell>
          <cell r="J1641">
            <v>57.56</v>
          </cell>
        </row>
        <row r="1645">
          <cell r="A1645" t="str">
            <v>1 A 01 512 10</v>
          </cell>
          <cell r="C1645" t="str">
            <v>SERVIÇO:</v>
          </cell>
          <cell r="D1645" t="str">
            <v>Concreto ciclópico fck=12 MPa (Brita produzida e areia extraída)</v>
          </cell>
          <cell r="F1645" t="str">
            <v>PRODUÇÃO DA EQUIPE - (C):</v>
          </cell>
          <cell r="J1645">
            <v>2.5</v>
          </cell>
          <cell r="K1645" t="str">
            <v>m³</v>
          </cell>
          <cell r="M1645">
            <v>197.63</v>
          </cell>
        </row>
        <row r="1646">
          <cell r="F1646" t="str">
            <v>UNITÁRIO</v>
          </cell>
          <cell r="H1646" t="str">
            <v>C. OPERACIONAL</v>
          </cell>
        </row>
        <row r="1647">
          <cell r="C1647" t="str">
            <v>ÍTEM</v>
          </cell>
          <cell r="D1647" t="str">
            <v>E Q U I P A M E N T O</v>
          </cell>
          <cell r="E1647" t="str">
            <v>QUANT.</v>
          </cell>
          <cell r="F1647" t="str">
            <v>PROD</v>
          </cell>
          <cell r="G1647" t="str">
            <v>IMPROD</v>
          </cell>
          <cell r="H1647" t="str">
            <v>PROD</v>
          </cell>
          <cell r="I1647" t="str">
            <v>IMPROD</v>
          </cell>
          <cell r="J1647" t="str">
            <v>CUSTO HORÁRIO</v>
          </cell>
        </row>
        <row r="1648">
          <cell r="D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</row>
        <row r="1649">
          <cell r="D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</row>
        <row r="1650">
          <cell r="D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</row>
        <row r="1651">
          <cell r="D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</row>
        <row r="1652">
          <cell r="D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</row>
        <row r="1653">
          <cell r="D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</row>
        <row r="1654">
          <cell r="F1654" t="str">
            <v>CUSTO HORÁRIO DO EQUIPAMENTO - (A)</v>
          </cell>
          <cell r="J1654">
            <v>0</v>
          </cell>
        </row>
        <row r="1655">
          <cell r="C1655" t="str">
            <v>ÍTEM</v>
          </cell>
          <cell r="D1655" t="str">
            <v>M Ã O    D E   O B R A</v>
          </cell>
          <cell r="E1655" t="str">
            <v>QUANT.</v>
          </cell>
          <cell r="F1655" t="str">
            <v>SALÁRIO HORA</v>
          </cell>
          <cell r="J1655" t="str">
            <v>CUSTO HORÁRIO</v>
          </cell>
        </row>
        <row r="1656">
          <cell r="C1656" t="str">
            <v>T604</v>
          </cell>
          <cell r="D1656" t="str">
            <v>Pedreiro</v>
          </cell>
          <cell r="E1656">
            <v>0.3</v>
          </cell>
          <cell r="F1656">
            <v>9.44</v>
          </cell>
          <cell r="G1656" t="e">
            <v>#N/A</v>
          </cell>
          <cell r="H1656" t="e">
            <v>#N/A</v>
          </cell>
          <cell r="I1656" t="e">
            <v>#N/A</v>
          </cell>
          <cell r="J1656">
            <v>2.83</v>
          </cell>
        </row>
        <row r="1657">
          <cell r="C1657" t="str">
            <v>T701</v>
          </cell>
          <cell r="D1657" t="str">
            <v>Servente</v>
          </cell>
          <cell r="E1657">
            <v>4</v>
          </cell>
          <cell r="F1657">
            <v>6.99</v>
          </cell>
          <cell r="G1657" t="e">
            <v>#N/A</v>
          </cell>
          <cell r="H1657" t="e">
            <v>#N/A</v>
          </cell>
          <cell r="I1657" t="e">
            <v>#N/A</v>
          </cell>
          <cell r="J1657">
            <v>27.96</v>
          </cell>
        </row>
        <row r="1658">
          <cell r="D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</row>
        <row r="1659">
          <cell r="D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</row>
        <row r="1660">
          <cell r="D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</row>
        <row r="1661">
          <cell r="F1661" t="str">
            <v>CUSTO HORÁRIO DE MÃO DE OBRA - (B)</v>
          </cell>
          <cell r="J1661">
            <v>30.79</v>
          </cell>
        </row>
        <row r="1662">
          <cell r="F1662" t="str">
            <v>FERRAMENTAS</v>
          </cell>
          <cell r="H1662">
            <v>0.2051</v>
          </cell>
          <cell r="J1662">
            <v>6.31</v>
          </cell>
        </row>
        <row r="1663">
          <cell r="F1663" t="str">
            <v>CUSTO HORÁRIO TOTAL - (A + B)</v>
          </cell>
          <cell r="J1663">
            <v>37.1</v>
          </cell>
        </row>
        <row r="1664">
          <cell r="F1664" t="str">
            <v>CUSTO UNITÁRIO DE EXECUÇÃO - (D)</v>
          </cell>
          <cell r="J1664">
            <v>14.84</v>
          </cell>
        </row>
        <row r="1665">
          <cell r="C1665" t="str">
            <v>ÍTEM</v>
          </cell>
          <cell r="D1665" t="str">
            <v>M A T E R I A L</v>
          </cell>
          <cell r="E1665" t="str">
            <v>UNID</v>
          </cell>
          <cell r="F1665" t="str">
            <v>CONSUMO</v>
          </cell>
          <cell r="H1665" t="str">
            <v xml:space="preserve"> PREÇO UNITÁRIO</v>
          </cell>
          <cell r="J1665" t="str">
            <v>CUSTO UNITÁRIO</v>
          </cell>
        </row>
        <row r="1666">
          <cell r="D1666">
            <v>0</v>
          </cell>
          <cell r="E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D1667">
            <v>0</v>
          </cell>
          <cell r="E1667">
            <v>0</v>
          </cell>
          <cell r="J1667">
            <v>0</v>
          </cell>
        </row>
        <row r="1668">
          <cell r="D1668">
            <v>0</v>
          </cell>
          <cell r="E1668">
            <v>0</v>
          </cell>
          <cell r="J1668">
            <v>0</v>
          </cell>
        </row>
        <row r="1669">
          <cell r="D1669">
            <v>0</v>
          </cell>
          <cell r="E1669">
            <v>0</v>
          </cell>
          <cell r="J1669">
            <v>0</v>
          </cell>
        </row>
        <row r="1670">
          <cell r="D1670">
            <v>0</v>
          </cell>
          <cell r="E1670">
            <v>0</v>
          </cell>
          <cell r="J1670">
            <v>0</v>
          </cell>
        </row>
        <row r="1671">
          <cell r="F1671" t="str">
            <v>CUSTO TOTAL DE MATERIAL - (E)</v>
          </cell>
          <cell r="J1671">
            <v>0</v>
          </cell>
        </row>
        <row r="1672">
          <cell r="C1672" t="str">
            <v>CODIGO</v>
          </cell>
          <cell r="D1672" t="str">
            <v>ATIVIDADES AUXILIARES</v>
          </cell>
          <cell r="E1672" t="str">
            <v>UND</v>
          </cell>
          <cell r="F1672" t="str">
            <v>QUANTIDADE</v>
          </cell>
          <cell r="H1672" t="str">
            <v>CUSTO UNITÁRIO</v>
          </cell>
          <cell r="J1672" t="str">
            <v>CUSTO UNITÁRIO</v>
          </cell>
        </row>
        <row r="1673">
          <cell r="C1673" t="str">
            <v>1 A 01 155 01</v>
          </cell>
          <cell r="D1673" t="str">
            <v>Rachão e pedra-de-mão produzidos - (construção e restauração).</v>
          </cell>
          <cell r="E1673" t="str">
            <v>m³</v>
          </cell>
          <cell r="F1673">
            <v>0.34499999999999997</v>
          </cell>
          <cell r="H1673">
            <v>19.53</v>
          </cell>
          <cell r="J1673">
            <v>6.73</v>
          </cell>
        </row>
        <row r="1674">
          <cell r="C1674" t="str">
            <v>1 A 01 412 01</v>
          </cell>
          <cell r="D1674" t="str">
            <v>Concreto fck=12 MPa contr. razoável uso geral conf. e lanç.(brita prod. e areia estr.)</v>
          </cell>
          <cell r="E1674" t="str">
            <v>m³</v>
          </cell>
          <cell r="F1674">
            <v>0.7</v>
          </cell>
          <cell r="H1674">
            <v>251.52</v>
          </cell>
          <cell r="J1674">
            <v>176.06</v>
          </cell>
        </row>
        <row r="1675">
          <cell r="D1675">
            <v>0</v>
          </cell>
          <cell r="E1675">
            <v>0</v>
          </cell>
          <cell r="H1675">
            <v>0</v>
          </cell>
          <cell r="J1675">
            <v>0</v>
          </cell>
        </row>
        <row r="1676">
          <cell r="D1676">
            <v>0</v>
          </cell>
          <cell r="E1676">
            <v>0</v>
          </cell>
          <cell r="H1676">
            <v>0</v>
          </cell>
          <cell r="J1676">
            <v>0</v>
          </cell>
        </row>
        <row r="1677">
          <cell r="D1677">
            <v>0</v>
          </cell>
          <cell r="H1677">
            <v>0</v>
          </cell>
          <cell r="J1677">
            <v>0</v>
          </cell>
        </row>
        <row r="1678">
          <cell r="C1678" t="str">
            <v>OBSERVAÇÕES:</v>
          </cell>
          <cell r="F1678" t="str">
            <v>CUSTO UNITÁRIO DE TRANSPORTE - (F)</v>
          </cell>
          <cell r="J1678">
            <v>182.79</v>
          </cell>
        </row>
        <row r="1679">
          <cell r="F1679" t="str">
            <v>CUSTO UNITÁRIO DIRETO TOTAL</v>
          </cell>
          <cell r="J1679">
            <v>197.63</v>
          </cell>
        </row>
        <row r="1680">
          <cell r="F1680" t="str">
            <v xml:space="preserve">BONIFICAÇÃO </v>
          </cell>
          <cell r="H1680">
            <v>0</v>
          </cell>
          <cell r="J1680">
            <v>0</v>
          </cell>
        </row>
        <row r="1681">
          <cell r="F1681" t="str">
            <v>PREÇO UNITÁRIO  TOTAL</v>
          </cell>
          <cell r="J1681">
            <v>197.63</v>
          </cell>
        </row>
        <row r="1685">
          <cell r="A1685" t="str">
            <v>1 A 01 512 60</v>
          </cell>
          <cell r="C1685" t="str">
            <v>SERVIÇO:</v>
          </cell>
          <cell r="D1685" t="str">
            <v>Concreto ciclópico fck=12 MPa AC/BC/PC</v>
          </cell>
          <cell r="F1685" t="str">
            <v>PRODUÇÃO DA EQUIPE - (C):</v>
          </cell>
          <cell r="J1685">
            <v>3.5</v>
          </cell>
          <cell r="K1685" t="str">
            <v>m³</v>
          </cell>
          <cell r="M1685" t="e">
            <v>#N/A</v>
          </cell>
        </row>
        <row r="1686">
          <cell r="F1686" t="str">
            <v>UNITÁRIO</v>
          </cell>
          <cell r="H1686" t="str">
            <v>C. OPERACIONAL</v>
          </cell>
        </row>
        <row r="1687">
          <cell r="C1687" t="str">
            <v>ÍTEM</v>
          </cell>
          <cell r="D1687" t="str">
            <v>E Q U I P A M E N T O</v>
          </cell>
          <cell r="E1687" t="str">
            <v>QUANT.</v>
          </cell>
          <cell r="F1687" t="str">
            <v>PROD</v>
          </cell>
          <cell r="G1687" t="str">
            <v>IMPROD</v>
          </cell>
          <cell r="H1687" t="str">
            <v>PROD</v>
          </cell>
          <cell r="I1687" t="str">
            <v>IMPROD</v>
          </cell>
          <cell r="J1687" t="str">
            <v>CUSTO HORÁRIO</v>
          </cell>
        </row>
        <row r="1688">
          <cell r="D1688">
            <v>0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</row>
        <row r="1689">
          <cell r="D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</row>
        <row r="1690">
          <cell r="D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</row>
        <row r="1691">
          <cell r="D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</row>
        <row r="1692">
          <cell r="D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D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</row>
        <row r="1694">
          <cell r="F1694" t="str">
            <v>CUSTO HORÁRIO DO EQUIPAMENTO - (A)</v>
          </cell>
          <cell r="J1694">
            <v>0</v>
          </cell>
        </row>
        <row r="1695">
          <cell r="C1695" t="str">
            <v>ÍTEM</v>
          </cell>
          <cell r="D1695" t="str">
            <v>M Ã O    D E   O B R A</v>
          </cell>
          <cell r="E1695" t="str">
            <v>QUANT.</v>
          </cell>
          <cell r="F1695" t="str">
            <v>SALÁRIO HORA</v>
          </cell>
          <cell r="J1695" t="str">
            <v>CUSTO HORÁRIO</v>
          </cell>
        </row>
        <row r="1696">
          <cell r="C1696" t="str">
            <v>T604</v>
          </cell>
          <cell r="D1696" t="str">
            <v>Pedreiro</v>
          </cell>
          <cell r="E1696">
            <v>0.3</v>
          </cell>
          <cell r="F1696">
            <v>9.44</v>
          </cell>
          <cell r="G1696" t="e">
            <v>#N/A</v>
          </cell>
          <cell r="H1696" t="e">
            <v>#N/A</v>
          </cell>
          <cell r="I1696" t="e">
            <v>#N/A</v>
          </cell>
          <cell r="J1696">
            <v>2.83</v>
          </cell>
        </row>
        <row r="1697">
          <cell r="C1697" t="str">
            <v>T701</v>
          </cell>
          <cell r="D1697" t="str">
            <v>Servente</v>
          </cell>
          <cell r="E1697">
            <v>4</v>
          </cell>
          <cell r="F1697">
            <v>6.99</v>
          </cell>
          <cell r="G1697" t="e">
            <v>#N/A</v>
          </cell>
          <cell r="H1697" t="e">
            <v>#N/A</v>
          </cell>
          <cell r="I1697" t="e">
            <v>#N/A</v>
          </cell>
          <cell r="J1697">
            <v>27.96</v>
          </cell>
        </row>
        <row r="1698">
          <cell r="D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</row>
        <row r="1699"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D1700">
            <v>0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</row>
        <row r="1701">
          <cell r="F1701" t="str">
            <v>CUSTO HORÁRIO DE MÃO DE OBRA - (B)</v>
          </cell>
          <cell r="J1701">
            <v>30.79</v>
          </cell>
        </row>
        <row r="1702">
          <cell r="F1702" t="str">
            <v>FERRAMENTAS</v>
          </cell>
          <cell r="H1702">
            <v>0.2051</v>
          </cell>
          <cell r="J1702">
            <v>6.31</v>
          </cell>
        </row>
        <row r="1703">
          <cell r="F1703" t="str">
            <v>CUSTO HORÁRIO TOTAL - (A + B)</v>
          </cell>
          <cell r="J1703">
            <v>37.1</v>
          </cell>
        </row>
        <row r="1704">
          <cell r="F1704" t="str">
            <v>CUSTO UNITÁRIO DE EXECUÇÃO - (D)</v>
          </cell>
          <cell r="J1704">
            <v>10.6</v>
          </cell>
        </row>
        <row r="1705">
          <cell r="C1705" t="str">
            <v>ÍTEM</v>
          </cell>
          <cell r="D1705" t="str">
            <v>M A T E R I A L</v>
          </cell>
          <cell r="E1705" t="str">
            <v>UNID</v>
          </cell>
          <cell r="F1705" t="str">
            <v>CONSUMO</v>
          </cell>
          <cell r="H1705" t="str">
            <v xml:space="preserve"> PREÇO UNITÁRIO</v>
          </cell>
          <cell r="J1705" t="str">
            <v>CUSTO UNITÁRIO</v>
          </cell>
        </row>
        <row r="1706">
          <cell r="C1706" t="str">
            <v>M710</v>
          </cell>
          <cell r="D1706" t="str">
            <v>Pedra de mão comercial com transporte até 50 km</v>
          </cell>
          <cell r="E1706" t="str">
            <v>m3</v>
          </cell>
          <cell r="F1706">
            <v>0.34499999999999997</v>
          </cell>
          <cell r="H1706">
            <v>65</v>
          </cell>
          <cell r="I1706" t="e">
            <v>#N/A</v>
          </cell>
          <cell r="J1706">
            <v>22.42</v>
          </cell>
        </row>
        <row r="1707">
          <cell r="D1707">
            <v>0</v>
          </cell>
          <cell r="E1707">
            <v>0</v>
          </cell>
          <cell r="J1707">
            <v>0</v>
          </cell>
        </row>
        <row r="1708">
          <cell r="D1708">
            <v>0</v>
          </cell>
          <cell r="E1708">
            <v>0</v>
          </cell>
          <cell r="J1708">
            <v>0</v>
          </cell>
        </row>
        <row r="1709">
          <cell r="D1709">
            <v>0</v>
          </cell>
          <cell r="E1709">
            <v>0</v>
          </cell>
          <cell r="J1709">
            <v>0</v>
          </cell>
        </row>
        <row r="1710">
          <cell r="D1710">
            <v>0</v>
          </cell>
          <cell r="E1710">
            <v>0</v>
          </cell>
          <cell r="J1710">
            <v>0</v>
          </cell>
        </row>
        <row r="1711">
          <cell r="F1711" t="str">
            <v>CUSTO TOTAL DE MATERIAL - (E)</v>
          </cell>
          <cell r="J1711">
            <v>22.42</v>
          </cell>
        </row>
        <row r="1712">
          <cell r="C1712" t="str">
            <v>CODIGO</v>
          </cell>
          <cell r="D1712" t="str">
            <v>ATIVIDADES AUXILIARES</v>
          </cell>
          <cell r="E1712" t="str">
            <v>UND</v>
          </cell>
          <cell r="F1712" t="str">
            <v>QUANTIDADE</v>
          </cell>
          <cell r="H1712" t="str">
            <v>CUSTO UNITÁRIO</v>
          </cell>
          <cell r="J1712" t="str">
            <v>CUSTO UNITÁRIO</v>
          </cell>
        </row>
        <row r="1713">
          <cell r="C1713" t="str">
            <v>1 A 01 412 51</v>
          </cell>
          <cell r="D1713" t="str">
            <v>Concreto fck=12 MPa controle razoável uso geral confecção e lançamento AC/BC</v>
          </cell>
          <cell r="E1713" t="str">
            <v>m³</v>
          </cell>
          <cell r="F1713">
            <v>0.7</v>
          </cell>
          <cell r="H1713" t="e">
            <v>#N/A</v>
          </cell>
          <cell r="J1713" t="e">
            <v>#N/A</v>
          </cell>
        </row>
        <row r="1714">
          <cell r="D1714">
            <v>0</v>
          </cell>
          <cell r="E1714">
            <v>0</v>
          </cell>
          <cell r="H1714">
            <v>0</v>
          </cell>
          <cell r="J1714">
            <v>0</v>
          </cell>
        </row>
        <row r="1715">
          <cell r="D1715">
            <v>0</v>
          </cell>
          <cell r="E1715">
            <v>0</v>
          </cell>
          <cell r="H1715">
            <v>0</v>
          </cell>
          <cell r="J1715">
            <v>0</v>
          </cell>
        </row>
        <row r="1716">
          <cell r="D1716">
            <v>0</v>
          </cell>
          <cell r="E1716">
            <v>0</v>
          </cell>
          <cell r="H1716">
            <v>0</v>
          </cell>
          <cell r="J1716">
            <v>0</v>
          </cell>
        </row>
        <row r="1717">
          <cell r="D1717">
            <v>0</v>
          </cell>
          <cell r="H1717">
            <v>0</v>
          </cell>
          <cell r="J1717">
            <v>0</v>
          </cell>
        </row>
        <row r="1718">
          <cell r="C1718" t="str">
            <v>OBSERVAÇÕES:</v>
          </cell>
          <cell r="F1718" t="str">
            <v>CUSTO UNITÁRIO DE TRANSPORTE - (F)</v>
          </cell>
          <cell r="J1718" t="e">
            <v>#N/A</v>
          </cell>
        </row>
        <row r="1719">
          <cell r="F1719" t="str">
            <v>CUSTO UNITÁRIO DIRETO TOTAL</v>
          </cell>
          <cell r="J1719" t="e">
            <v>#N/A</v>
          </cell>
        </row>
        <row r="1720">
          <cell r="F1720" t="str">
            <v xml:space="preserve">BONIFICAÇÃO </v>
          </cell>
          <cell r="H1720">
            <v>0</v>
          </cell>
          <cell r="J1720" t="e">
            <v>#N/A</v>
          </cell>
        </row>
        <row r="1721">
          <cell r="F1721" t="str">
            <v>PREÇO UNITÁRIO  TOTAL</v>
          </cell>
          <cell r="J1721" t="e">
            <v>#N/A</v>
          </cell>
        </row>
        <row r="1725">
          <cell r="A1725" t="str">
            <v>1 A 01 515 60</v>
          </cell>
          <cell r="C1725" t="str">
            <v>SERVIÇO:</v>
          </cell>
          <cell r="D1725" t="str">
            <v>Concreto ciclópico fck=12 MPa AC/BC/PC</v>
          </cell>
          <cell r="F1725" t="str">
            <v>PRODUÇÃO DA EQUIPE - (C):</v>
          </cell>
          <cell r="J1725">
            <v>3.5</v>
          </cell>
          <cell r="K1725" t="str">
            <v>m³</v>
          </cell>
          <cell r="M1725" t="e">
            <v>#N/A</v>
          </cell>
        </row>
        <row r="1726">
          <cell r="F1726" t="str">
            <v>UNITÁRIO</v>
          </cell>
          <cell r="H1726" t="str">
            <v>C. OPERACIONAL</v>
          </cell>
        </row>
        <row r="1727">
          <cell r="C1727" t="str">
            <v>ÍTEM</v>
          </cell>
          <cell r="D1727" t="str">
            <v>E Q U I P A M E N T O</v>
          </cell>
          <cell r="E1727" t="str">
            <v>QUANT.</v>
          </cell>
          <cell r="F1727" t="str">
            <v>PROD</v>
          </cell>
          <cell r="G1727" t="str">
            <v>IMPROD</v>
          </cell>
          <cell r="H1727" t="str">
            <v>PROD</v>
          </cell>
          <cell r="I1727" t="str">
            <v>IMPROD</v>
          </cell>
          <cell r="J1727" t="str">
            <v>CUSTO HORÁRIO</v>
          </cell>
        </row>
        <row r="1728">
          <cell r="D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</row>
        <row r="1729">
          <cell r="D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</row>
        <row r="1730">
          <cell r="D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</row>
        <row r="1731">
          <cell r="D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</row>
        <row r="1732">
          <cell r="D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</row>
        <row r="1733">
          <cell r="D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</row>
        <row r="1734">
          <cell r="F1734" t="str">
            <v>CUSTO HORÁRIO DO EQUIPAMENTO - (A)</v>
          </cell>
          <cell r="J1734">
            <v>0</v>
          </cell>
        </row>
        <row r="1735">
          <cell r="C1735" t="str">
            <v>ÍTEM</v>
          </cell>
          <cell r="D1735" t="str">
            <v>M Ã O    D E   O B R A</v>
          </cell>
          <cell r="E1735" t="str">
            <v>QUANT.</v>
          </cell>
          <cell r="F1735" t="str">
            <v>SALÁRIO HORA</v>
          </cell>
          <cell r="J1735" t="str">
            <v>CUSTO HORÁRIO</v>
          </cell>
        </row>
        <row r="1736">
          <cell r="C1736" t="str">
            <v>T604</v>
          </cell>
          <cell r="D1736" t="str">
            <v>Pedreiro</v>
          </cell>
          <cell r="E1736">
            <v>0.3</v>
          </cell>
          <cell r="F1736">
            <v>9.44</v>
          </cell>
          <cell r="G1736" t="e">
            <v>#N/A</v>
          </cell>
          <cell r="H1736" t="e">
            <v>#N/A</v>
          </cell>
          <cell r="I1736" t="e">
            <v>#N/A</v>
          </cell>
          <cell r="J1736">
            <v>2.83</v>
          </cell>
        </row>
        <row r="1737">
          <cell r="C1737" t="str">
            <v>T701</v>
          </cell>
          <cell r="D1737" t="str">
            <v>Servente</v>
          </cell>
          <cell r="E1737">
            <v>4</v>
          </cell>
          <cell r="F1737">
            <v>6.99</v>
          </cell>
          <cell r="G1737" t="e">
            <v>#N/A</v>
          </cell>
          <cell r="H1737" t="e">
            <v>#N/A</v>
          </cell>
          <cell r="I1737" t="e">
            <v>#N/A</v>
          </cell>
          <cell r="J1737">
            <v>27.96</v>
          </cell>
        </row>
        <row r="1738">
          <cell r="D1738">
            <v>0</v>
          </cell>
          <cell r="F1738">
            <v>0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</row>
        <row r="1739">
          <cell r="D1739">
            <v>0</v>
          </cell>
          <cell r="F1739">
            <v>0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</row>
        <row r="1740">
          <cell r="D1740">
            <v>0</v>
          </cell>
          <cell r="F1740">
            <v>0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</row>
        <row r="1741">
          <cell r="F1741" t="str">
            <v>CUSTO HORÁRIO DE MÃO DE OBRA - (B)</v>
          </cell>
          <cell r="J1741">
            <v>30.79</v>
          </cell>
        </row>
        <row r="1742">
          <cell r="F1742" t="str">
            <v>FERRAMENTAS</v>
          </cell>
          <cell r="H1742">
            <v>0.2051</v>
          </cell>
          <cell r="J1742">
            <v>6.31</v>
          </cell>
        </row>
        <row r="1743">
          <cell r="F1743" t="str">
            <v>CUSTO HORÁRIO TOTAL - (A + B)</v>
          </cell>
          <cell r="J1743">
            <v>37.1</v>
          </cell>
        </row>
        <row r="1744">
          <cell r="F1744" t="str">
            <v>CUSTO UNITÁRIO DE EXECUÇÃO - (D)</v>
          </cell>
          <cell r="J1744">
            <v>10.6</v>
          </cell>
        </row>
        <row r="1745">
          <cell r="C1745" t="str">
            <v>ÍTEM</v>
          </cell>
          <cell r="D1745" t="str">
            <v>M A T E R I A L</v>
          </cell>
          <cell r="E1745" t="str">
            <v>UNID</v>
          </cell>
          <cell r="F1745" t="str">
            <v>CONSUMO</v>
          </cell>
          <cell r="H1745" t="str">
            <v xml:space="preserve"> PREÇO UNITÁRIO</v>
          </cell>
          <cell r="J1745" t="str">
            <v>CUSTO UNITÁRIO</v>
          </cell>
        </row>
        <row r="1746">
          <cell r="D1746">
            <v>0</v>
          </cell>
          <cell r="E1746">
            <v>0</v>
          </cell>
          <cell r="H1746">
            <v>0</v>
          </cell>
          <cell r="I1746">
            <v>0</v>
          </cell>
          <cell r="J1746">
            <v>0</v>
          </cell>
        </row>
        <row r="1747">
          <cell r="D1747">
            <v>0</v>
          </cell>
          <cell r="E1747">
            <v>0</v>
          </cell>
          <cell r="J1747">
            <v>0</v>
          </cell>
        </row>
        <row r="1748">
          <cell r="D1748">
            <v>0</v>
          </cell>
          <cell r="E1748">
            <v>0</v>
          </cell>
          <cell r="J1748">
            <v>0</v>
          </cell>
        </row>
        <row r="1749">
          <cell r="D1749">
            <v>0</v>
          </cell>
          <cell r="E1749">
            <v>0</v>
          </cell>
          <cell r="J1749">
            <v>0</v>
          </cell>
        </row>
        <row r="1750">
          <cell r="D1750">
            <v>0</v>
          </cell>
          <cell r="E1750">
            <v>0</v>
          </cell>
          <cell r="J1750">
            <v>0</v>
          </cell>
        </row>
        <row r="1751">
          <cell r="F1751" t="str">
            <v>CUSTO TOTAL DE MATERIAL - (E)</v>
          </cell>
          <cell r="J1751">
            <v>0</v>
          </cell>
        </row>
        <row r="1752">
          <cell r="C1752" t="str">
            <v>CODIGO</v>
          </cell>
          <cell r="D1752" t="str">
            <v>ATIVIDADES AUXILIARES</v>
          </cell>
          <cell r="E1752" t="str">
            <v>UND</v>
          </cell>
          <cell r="F1752" t="str">
            <v>QUANTIDADE</v>
          </cell>
          <cell r="H1752" t="str">
            <v>CUSTO UNITÁRIO</v>
          </cell>
          <cell r="J1752" t="str">
            <v>CUSTO UNITÁRIO</v>
          </cell>
        </row>
        <row r="1753">
          <cell r="C1753" t="str">
            <v>1 A 01 155 51</v>
          </cell>
          <cell r="D1753" t="str">
            <v>Rachão e pedra-de-mão produzidos - (construção e restauração).</v>
          </cell>
          <cell r="E1753" t="str">
            <v>m³</v>
          </cell>
          <cell r="F1753">
            <v>0.34499999999999997</v>
          </cell>
          <cell r="H1753">
            <v>65</v>
          </cell>
          <cell r="J1753">
            <v>22.42</v>
          </cell>
        </row>
        <row r="1754">
          <cell r="C1754" t="str">
            <v>1 A 01 415 51</v>
          </cell>
          <cell r="D1754" t="str">
            <v>Concreto estrutural fck=15 MPa controle razoável uso geral conf. e lanç. AC/BC</v>
          </cell>
          <cell r="E1754" t="str">
            <v>m³</v>
          </cell>
          <cell r="F1754">
            <v>0.7</v>
          </cell>
          <cell r="H1754" t="e">
            <v>#N/A</v>
          </cell>
          <cell r="J1754" t="e">
            <v>#N/A</v>
          </cell>
        </row>
        <row r="1755">
          <cell r="D1755">
            <v>0</v>
          </cell>
          <cell r="E1755">
            <v>0</v>
          </cell>
          <cell r="H1755">
            <v>0</v>
          </cell>
          <cell r="J1755">
            <v>0</v>
          </cell>
        </row>
        <row r="1756">
          <cell r="D1756">
            <v>0</v>
          </cell>
          <cell r="E1756">
            <v>0</v>
          </cell>
          <cell r="H1756">
            <v>0</v>
          </cell>
          <cell r="J1756">
            <v>0</v>
          </cell>
        </row>
        <row r="1757">
          <cell r="D1757">
            <v>0</v>
          </cell>
          <cell r="H1757">
            <v>0</v>
          </cell>
          <cell r="J1757">
            <v>0</v>
          </cell>
        </row>
        <row r="1758">
          <cell r="C1758" t="str">
            <v>OBSERVAÇÕES:</v>
          </cell>
          <cell r="F1758" t="str">
            <v>CUSTO UNITÁRIO DE TRANSPORTE - (F)</v>
          </cell>
          <cell r="J1758" t="e">
            <v>#N/A</v>
          </cell>
        </row>
        <row r="1759">
          <cell r="F1759" t="str">
            <v>CUSTO UNITÁRIO DIRETO TOTAL</v>
          </cell>
          <cell r="J1759" t="e">
            <v>#N/A</v>
          </cell>
        </row>
        <row r="1760">
          <cell r="F1760" t="str">
            <v xml:space="preserve">BONIFICAÇÃO </v>
          </cell>
          <cell r="H1760">
            <v>0</v>
          </cell>
          <cell r="J1760" t="e">
            <v>#N/A</v>
          </cell>
        </row>
        <row r="1761">
          <cell r="F1761" t="str">
            <v>PREÇO UNITÁRIO  TOTAL</v>
          </cell>
          <cell r="J1761" t="e">
            <v>#N/A</v>
          </cell>
        </row>
        <row r="1764">
          <cell r="A1764" t="str">
            <v>1 A 01 580 01</v>
          </cell>
          <cell r="C1764" t="str">
            <v>SERVIÇO:</v>
          </cell>
          <cell r="D1764" t="str">
            <v>Fornecimento, preparo e colocação formas aço CA 60</v>
          </cell>
          <cell r="F1764" t="str">
            <v>PRODUÇÃO DA EQUIPE - (C):</v>
          </cell>
          <cell r="J1764">
            <v>1</v>
          </cell>
          <cell r="K1764" t="str">
            <v>kg</v>
          </cell>
          <cell r="M1764">
            <v>5.55</v>
          </cell>
        </row>
        <row r="1765">
          <cell r="F1765" t="str">
            <v>UNITÁRIO</v>
          </cell>
          <cell r="H1765" t="str">
            <v>C. OPERACIONAL</v>
          </cell>
        </row>
        <row r="1766">
          <cell r="C1766" t="str">
            <v>ÍTEM</v>
          </cell>
          <cell r="D1766" t="str">
            <v>E Q U I P A M E N T O</v>
          </cell>
          <cell r="E1766" t="str">
            <v>QUANT.</v>
          </cell>
          <cell r="F1766" t="str">
            <v>PROD</v>
          </cell>
          <cell r="G1766" t="str">
            <v>IMPROD</v>
          </cell>
          <cell r="H1766" t="str">
            <v>PROD</v>
          </cell>
          <cell r="I1766" t="str">
            <v>IMPROD</v>
          </cell>
          <cell r="J1766" t="str">
            <v>CUSTO HORÁRIO</v>
          </cell>
        </row>
        <row r="1767">
          <cell r="D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</row>
        <row r="1768">
          <cell r="D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</row>
        <row r="1769">
          <cell r="D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</row>
        <row r="1770">
          <cell r="D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</row>
        <row r="1771">
          <cell r="D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</row>
        <row r="1772">
          <cell r="F1772" t="str">
            <v>CUSTO HORÁRIO DO EQUIPAMENTO - (A)</v>
          </cell>
          <cell r="J1772">
            <v>0</v>
          </cell>
        </row>
        <row r="1773">
          <cell r="C1773" t="str">
            <v>ÍTEM</v>
          </cell>
          <cell r="D1773" t="str">
            <v>M Ã O    D E   O B R A</v>
          </cell>
          <cell r="E1773" t="str">
            <v>QUANT.</v>
          </cell>
          <cell r="F1773" t="str">
            <v>SALÁRIO HORA</v>
          </cell>
          <cell r="J1773" t="str">
            <v>CUSTO HORÁRIO</v>
          </cell>
        </row>
        <row r="1774">
          <cell r="C1774" t="str">
            <v>T501</v>
          </cell>
          <cell r="D1774" t="str">
            <v>Encarregado de turma</v>
          </cell>
          <cell r="E1774">
            <v>0.02</v>
          </cell>
          <cell r="F1774">
            <v>21.11</v>
          </cell>
          <cell r="G1774" t="e">
            <v>#N/A</v>
          </cell>
          <cell r="H1774" t="e">
            <v>#N/A</v>
          </cell>
          <cell r="I1774" t="e">
            <v>#N/A</v>
          </cell>
          <cell r="J1774">
            <v>0.42</v>
          </cell>
        </row>
        <row r="1775">
          <cell r="C1775" t="str">
            <v>T605</v>
          </cell>
          <cell r="D1775" t="str">
            <v>Armador</v>
          </cell>
          <cell r="E1775">
            <v>0.08</v>
          </cell>
          <cell r="F1775">
            <v>9.44</v>
          </cell>
          <cell r="G1775" t="e">
            <v>#N/A</v>
          </cell>
          <cell r="H1775" t="e">
            <v>#N/A</v>
          </cell>
          <cell r="I1775" t="e">
            <v>#N/A</v>
          </cell>
          <cell r="J1775">
            <v>0.75</v>
          </cell>
        </row>
        <row r="1776">
          <cell r="C1776" t="str">
            <v>T701</v>
          </cell>
          <cell r="D1776" t="str">
            <v>Servente</v>
          </cell>
          <cell r="E1776">
            <v>0.14000000000000001</v>
          </cell>
          <cell r="F1776">
            <v>6.99</v>
          </cell>
          <cell r="G1776" t="e">
            <v>#N/A</v>
          </cell>
          <cell r="H1776" t="e">
            <v>#N/A</v>
          </cell>
          <cell r="I1776" t="e">
            <v>#N/A</v>
          </cell>
          <cell r="J1776">
            <v>0.97</v>
          </cell>
        </row>
        <row r="1777">
          <cell r="D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</row>
        <row r="1778">
          <cell r="D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</row>
        <row r="1779">
          <cell r="F1779" t="str">
            <v>CUSTO HORÁRIO DE MÃO DE OBRA - (B)</v>
          </cell>
          <cell r="J1779">
            <v>2.14</v>
          </cell>
        </row>
        <row r="1780">
          <cell r="F1780" t="str">
            <v>FERRAMENTAS</v>
          </cell>
          <cell r="H1780">
            <v>0.05</v>
          </cell>
          <cell r="J1780">
            <v>0.1</v>
          </cell>
        </row>
        <row r="1781">
          <cell r="F1781" t="str">
            <v>CUSTO HORÁRIO TOTAL - (A + B)</v>
          </cell>
          <cell r="J1781">
            <v>2.2400000000000002</v>
          </cell>
        </row>
        <row r="1782">
          <cell r="F1782" t="str">
            <v>CUSTO UNITÁRIO DE EXECUÇÃO - (D)</v>
          </cell>
          <cell r="J1782">
            <v>2.2400000000000002</v>
          </cell>
        </row>
        <row r="1783">
          <cell r="C1783" t="str">
            <v>ÍTEM</v>
          </cell>
          <cell r="D1783" t="str">
            <v>M A T E R I A L</v>
          </cell>
          <cell r="E1783" t="str">
            <v>UNID</v>
          </cell>
          <cell r="F1783" t="str">
            <v>CONSUMO</v>
          </cell>
          <cell r="H1783" t="str">
            <v xml:space="preserve"> PREÇO UNITÁRIO</v>
          </cell>
          <cell r="J1783" t="str">
            <v>CUSTO UNITÁRIO</v>
          </cell>
        </row>
        <row r="1784">
          <cell r="C1784" t="str">
            <v>M319</v>
          </cell>
          <cell r="D1784" t="str">
            <v>Arame recozido nº. 18</v>
          </cell>
          <cell r="E1784" t="str">
            <v>kg</v>
          </cell>
          <cell r="F1784">
            <v>0.01</v>
          </cell>
          <cell r="H1784">
            <v>5.82</v>
          </cell>
          <cell r="I1784">
            <v>0</v>
          </cell>
          <cell r="J1784">
            <v>0.05</v>
          </cell>
        </row>
        <row r="1785">
          <cell r="D1785">
            <v>0</v>
          </cell>
          <cell r="E1785">
            <v>0</v>
          </cell>
          <cell r="H1785">
            <v>0</v>
          </cell>
          <cell r="I1785">
            <v>0</v>
          </cell>
          <cell r="J1785">
            <v>0</v>
          </cell>
        </row>
        <row r="1786">
          <cell r="D1786">
            <v>0</v>
          </cell>
          <cell r="E1786">
            <v>0</v>
          </cell>
          <cell r="H1786">
            <v>0</v>
          </cell>
          <cell r="I1786">
            <v>0</v>
          </cell>
          <cell r="J1786">
            <v>0</v>
          </cell>
        </row>
        <row r="1787">
          <cell r="D1787">
            <v>0</v>
          </cell>
          <cell r="E1787">
            <v>0</v>
          </cell>
          <cell r="H1787">
            <v>0</v>
          </cell>
          <cell r="I1787">
            <v>0</v>
          </cell>
          <cell r="J1787">
            <v>0</v>
          </cell>
        </row>
        <row r="1788">
          <cell r="D1788">
            <v>0</v>
          </cell>
          <cell r="E1788">
            <v>0</v>
          </cell>
          <cell r="H1788">
            <v>0</v>
          </cell>
          <cell r="I1788">
            <v>0</v>
          </cell>
          <cell r="J1788">
            <v>0</v>
          </cell>
        </row>
        <row r="1789">
          <cell r="F1789" t="str">
            <v>CUSTO TOTAL DE MATERIAL - (E)</v>
          </cell>
          <cell r="J1789">
            <v>0.05</v>
          </cell>
        </row>
        <row r="1790">
          <cell r="C1790" t="str">
            <v>CODIGO</v>
          </cell>
          <cell r="D1790" t="str">
            <v>ATIVIDADES AUXILIARES</v>
          </cell>
          <cell r="E1790" t="str">
            <v>UND</v>
          </cell>
          <cell r="F1790" t="str">
            <v>QUANTIDADE</v>
          </cell>
          <cell r="H1790" t="str">
            <v>CUSTO UNITÁRIO</v>
          </cell>
          <cell r="J1790" t="str">
            <v>CUSTO UNITÁRIO</v>
          </cell>
        </row>
        <row r="1791">
          <cell r="C1791" t="str">
            <v>1 A 00 303 00</v>
          </cell>
          <cell r="D1791" t="str">
            <v>Fornecimento de Aço CA-60</v>
          </cell>
          <cell r="E1791" t="str">
            <v>kg</v>
          </cell>
          <cell r="F1791">
            <v>1.1000000000000001</v>
          </cell>
          <cell r="H1791">
            <v>2.97</v>
          </cell>
          <cell r="J1791">
            <v>3.26</v>
          </cell>
        </row>
        <row r="1792">
          <cell r="D1792">
            <v>0</v>
          </cell>
          <cell r="E1792">
            <v>0</v>
          </cell>
          <cell r="H1792">
            <v>0</v>
          </cell>
          <cell r="J1792">
            <v>0</v>
          </cell>
        </row>
        <row r="1793">
          <cell r="D1793">
            <v>0</v>
          </cell>
          <cell r="E1793">
            <v>0</v>
          </cell>
          <cell r="H1793">
            <v>0</v>
          </cell>
          <cell r="J1793">
            <v>0</v>
          </cell>
        </row>
        <row r="1794">
          <cell r="D1794">
            <v>0</v>
          </cell>
          <cell r="E1794">
            <v>0</v>
          </cell>
          <cell r="H1794">
            <v>0</v>
          </cell>
          <cell r="J1794">
            <v>0</v>
          </cell>
        </row>
        <row r="1795">
          <cell r="D1795">
            <v>0</v>
          </cell>
          <cell r="H1795">
            <v>0</v>
          </cell>
          <cell r="J1795">
            <v>0</v>
          </cell>
        </row>
        <row r="1796">
          <cell r="C1796" t="str">
            <v>OBSERVAÇÕES:</v>
          </cell>
          <cell r="F1796" t="str">
            <v>CUSTO ATIVIDADES AUXILIARES - (F)</v>
          </cell>
          <cell r="J1796">
            <v>3.26</v>
          </cell>
        </row>
        <row r="1797">
          <cell r="F1797" t="str">
            <v>CUSTO UNITÁRIO DIRETO TOTAL</v>
          </cell>
          <cell r="J1797">
            <v>5.55</v>
          </cell>
        </row>
        <row r="1798">
          <cell r="F1798" t="str">
            <v xml:space="preserve">BONIFICAÇÃO </v>
          </cell>
          <cell r="H1798">
            <v>0</v>
          </cell>
          <cell r="J1798">
            <v>0</v>
          </cell>
        </row>
        <row r="1799">
          <cell r="F1799" t="str">
            <v>PREÇO UNITÁRIO  TOTAL</v>
          </cell>
          <cell r="J1799">
            <v>5.55</v>
          </cell>
        </row>
        <row r="1803">
          <cell r="A1803" t="str">
            <v>1 A 01 580 02</v>
          </cell>
          <cell r="C1803" t="str">
            <v>SERVIÇO:</v>
          </cell>
          <cell r="D1803" t="str">
            <v>Fornecimento, preparo e colocação formas aço CA 50</v>
          </cell>
          <cell r="F1803" t="str">
            <v>PRODUÇÃO DA EQUIPE - (C):</v>
          </cell>
          <cell r="J1803">
            <v>1</v>
          </cell>
          <cell r="K1803" t="str">
            <v>kg</v>
          </cell>
          <cell r="M1803">
            <v>5.72</v>
          </cell>
        </row>
        <row r="1804">
          <cell r="F1804" t="str">
            <v>UNITÁRIO</v>
          </cell>
          <cell r="H1804" t="str">
            <v>C. OPERACIONAL</v>
          </cell>
        </row>
        <row r="1805">
          <cell r="C1805" t="str">
            <v>ÍTEM</v>
          </cell>
          <cell r="D1805" t="str">
            <v>E Q U I P A M E N T O</v>
          </cell>
          <cell r="E1805" t="str">
            <v>QUANT.</v>
          </cell>
          <cell r="F1805" t="str">
            <v>PROD</v>
          </cell>
          <cell r="G1805" t="str">
            <v>IMPROD</v>
          </cell>
          <cell r="H1805" t="str">
            <v>PROD</v>
          </cell>
          <cell r="I1805" t="str">
            <v>IMPROD</v>
          </cell>
          <cell r="J1805" t="str">
            <v>CUSTO HORÁRIO</v>
          </cell>
        </row>
        <row r="1806">
          <cell r="D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</row>
        <row r="1807">
          <cell r="D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</row>
        <row r="1808">
          <cell r="D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</row>
        <row r="1809">
          <cell r="D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</row>
        <row r="1810">
          <cell r="D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</row>
        <row r="1811">
          <cell r="D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</row>
        <row r="1812">
          <cell r="D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</row>
        <row r="1813">
          <cell r="F1813" t="str">
            <v>CUSTO HORÁRIO DO EQUIPAMENTO - (A)</v>
          </cell>
          <cell r="J1813">
            <v>0</v>
          </cell>
        </row>
        <row r="1814">
          <cell r="C1814" t="str">
            <v>ÍTEM</v>
          </cell>
          <cell r="D1814" t="str">
            <v>M Ã O    D E   O B R A</v>
          </cell>
          <cell r="E1814" t="str">
            <v>QUANT.</v>
          </cell>
          <cell r="F1814" t="str">
            <v>SALÁRIO HORA</v>
          </cell>
          <cell r="J1814" t="str">
            <v>CUSTO HORÁRIO</v>
          </cell>
        </row>
        <row r="1815">
          <cell r="C1815" t="str">
            <v>T501</v>
          </cell>
          <cell r="D1815" t="str">
            <v>Encarregado de turma</v>
          </cell>
          <cell r="E1815">
            <v>0.02</v>
          </cell>
          <cell r="F1815">
            <v>21.11</v>
          </cell>
          <cell r="G1815" t="e">
            <v>#N/A</v>
          </cell>
          <cell r="H1815" t="e">
            <v>#N/A</v>
          </cell>
          <cell r="I1815" t="e">
            <v>#N/A</v>
          </cell>
          <cell r="J1815">
            <v>0.42</v>
          </cell>
        </row>
        <row r="1816">
          <cell r="C1816" t="str">
            <v>T605</v>
          </cell>
          <cell r="D1816" t="str">
            <v>Armador</v>
          </cell>
          <cell r="E1816">
            <v>0.08</v>
          </cell>
          <cell r="F1816">
            <v>9.44</v>
          </cell>
          <cell r="G1816" t="e">
            <v>#N/A</v>
          </cell>
          <cell r="H1816" t="e">
            <v>#N/A</v>
          </cell>
          <cell r="I1816" t="e">
            <v>#N/A</v>
          </cell>
          <cell r="J1816">
            <v>0.75</v>
          </cell>
        </row>
        <row r="1817">
          <cell r="C1817" t="str">
            <v>T701</v>
          </cell>
          <cell r="D1817" t="str">
            <v>Servente</v>
          </cell>
          <cell r="E1817">
            <v>0.14000000000000001</v>
          </cell>
          <cell r="F1817">
            <v>6.99</v>
          </cell>
          <cell r="G1817" t="e">
            <v>#N/A</v>
          </cell>
          <cell r="H1817" t="e">
            <v>#N/A</v>
          </cell>
          <cell r="I1817" t="e">
            <v>#N/A</v>
          </cell>
          <cell r="J1817">
            <v>0.97</v>
          </cell>
        </row>
        <row r="1818">
          <cell r="D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</row>
        <row r="1819">
          <cell r="D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</row>
        <row r="1820">
          <cell r="F1820" t="str">
            <v>CUSTO HORÁRIO DE MÃO DE OBRA - (B)</v>
          </cell>
          <cell r="J1820">
            <v>2.14</v>
          </cell>
        </row>
        <row r="1821">
          <cell r="F1821" t="str">
            <v>FERRAMENTAS</v>
          </cell>
          <cell r="H1821">
            <v>0.2051</v>
          </cell>
          <cell r="J1821">
            <v>0.43</v>
          </cell>
        </row>
        <row r="1822">
          <cell r="F1822" t="str">
            <v>CUSTO HORÁRIO TOTAL - (A + B)</v>
          </cell>
          <cell r="J1822">
            <v>2.57</v>
          </cell>
        </row>
        <row r="1823">
          <cell r="F1823" t="str">
            <v>CUSTO UNITÁRIO DE EXECUÇÃO - (D)</v>
          </cell>
          <cell r="J1823">
            <v>2.57</v>
          </cell>
        </row>
        <row r="1824">
          <cell r="C1824" t="str">
            <v>ÍTEM</v>
          </cell>
          <cell r="D1824" t="str">
            <v>M A T E R I A L</v>
          </cell>
          <cell r="E1824" t="str">
            <v>UNID</v>
          </cell>
          <cell r="F1824" t="str">
            <v>CONSUMO</v>
          </cell>
          <cell r="H1824" t="str">
            <v xml:space="preserve"> PREÇO UNITÁRIO</v>
          </cell>
          <cell r="J1824" t="str">
            <v>CUSTO UNITÁRIO</v>
          </cell>
        </row>
        <row r="1825">
          <cell r="C1825" t="str">
            <v>M319</v>
          </cell>
          <cell r="D1825" t="str">
            <v>Arame recozido nº. 18</v>
          </cell>
          <cell r="E1825" t="str">
            <v>kg</v>
          </cell>
          <cell r="F1825">
            <v>0.01</v>
          </cell>
          <cell r="H1825">
            <v>5.82</v>
          </cell>
          <cell r="I1825" t="e">
            <v>#N/A</v>
          </cell>
          <cell r="J1825">
            <v>0.05</v>
          </cell>
        </row>
        <row r="1826">
          <cell r="D1826">
            <v>0</v>
          </cell>
          <cell r="E1826">
            <v>0</v>
          </cell>
          <cell r="J1826">
            <v>0</v>
          </cell>
        </row>
        <row r="1827">
          <cell r="D1827">
            <v>0</v>
          </cell>
          <cell r="E1827">
            <v>0</v>
          </cell>
          <cell r="J1827">
            <v>0</v>
          </cell>
        </row>
        <row r="1828">
          <cell r="D1828">
            <v>0</v>
          </cell>
          <cell r="E1828">
            <v>0</v>
          </cell>
          <cell r="J1828">
            <v>0</v>
          </cell>
        </row>
        <row r="1829">
          <cell r="D1829">
            <v>0</v>
          </cell>
          <cell r="E1829">
            <v>0</v>
          </cell>
          <cell r="J1829">
            <v>0</v>
          </cell>
        </row>
        <row r="1830">
          <cell r="F1830" t="str">
            <v>CUSTO TOTAL DE MATERIAL - (E)</v>
          </cell>
          <cell r="J1830">
            <v>0.05</v>
          </cell>
        </row>
        <row r="1831">
          <cell r="C1831" t="str">
            <v>CODIGO</v>
          </cell>
          <cell r="D1831" t="str">
            <v>ATIVIDADES AUXILIARES</v>
          </cell>
          <cell r="E1831" t="str">
            <v>UND</v>
          </cell>
          <cell r="F1831" t="str">
            <v>QUANTIDADE</v>
          </cell>
          <cell r="H1831" t="str">
            <v>CUSTO UNITÁRIO</v>
          </cell>
          <cell r="J1831" t="str">
            <v>CUSTO UNITÁRIO</v>
          </cell>
        </row>
        <row r="1832">
          <cell r="C1832" t="str">
            <v>1 A 00 302 00</v>
          </cell>
          <cell r="D1832" t="str">
            <v>Fornecimento de Aço CA-50</v>
          </cell>
          <cell r="E1832" t="str">
            <v>kg</v>
          </cell>
          <cell r="F1832">
            <v>1.1000000000000001</v>
          </cell>
          <cell r="H1832">
            <v>2.82</v>
          </cell>
          <cell r="J1832">
            <v>3.1</v>
          </cell>
        </row>
        <row r="1833">
          <cell r="D1833">
            <v>0</v>
          </cell>
          <cell r="E1833">
            <v>0</v>
          </cell>
          <cell r="H1833">
            <v>0</v>
          </cell>
          <cell r="J1833">
            <v>0</v>
          </cell>
        </row>
        <row r="1834">
          <cell r="D1834">
            <v>0</v>
          </cell>
          <cell r="E1834">
            <v>0</v>
          </cell>
          <cell r="H1834">
            <v>0</v>
          </cell>
          <cell r="J1834">
            <v>0</v>
          </cell>
        </row>
        <row r="1835">
          <cell r="D1835">
            <v>0</v>
          </cell>
          <cell r="E1835">
            <v>0</v>
          </cell>
          <cell r="H1835">
            <v>0</v>
          </cell>
          <cell r="J1835">
            <v>0</v>
          </cell>
        </row>
        <row r="1836">
          <cell r="D1836">
            <v>0</v>
          </cell>
          <cell r="H1836">
            <v>0</v>
          </cell>
          <cell r="J1836">
            <v>0</v>
          </cell>
        </row>
        <row r="1837">
          <cell r="C1837" t="str">
            <v>OBSERVAÇÕES:</v>
          </cell>
          <cell r="F1837" t="str">
            <v>CUSTO ATIVIDADES AUXILIARES - (F)</v>
          </cell>
          <cell r="J1837">
            <v>3.1</v>
          </cell>
        </row>
        <row r="1838">
          <cell r="F1838" t="str">
            <v>CUSTO UNITÁRIO DIRETO TOTAL</v>
          </cell>
          <cell r="J1838">
            <v>5.72</v>
          </cell>
        </row>
        <row r="1839">
          <cell r="F1839" t="str">
            <v xml:space="preserve">BONIFICAÇÃO </v>
          </cell>
          <cell r="H1839">
            <v>0</v>
          </cell>
          <cell r="J1839">
            <v>0</v>
          </cell>
        </row>
        <row r="1840">
          <cell r="F1840" t="str">
            <v>PREÇO UNITÁRIO  TOTAL</v>
          </cell>
          <cell r="J1840">
            <v>5.72</v>
          </cell>
        </row>
        <row r="1844">
          <cell r="A1844" t="str">
            <v>1 A 01 603 51</v>
          </cell>
          <cell r="C1844" t="str">
            <v>SERVIÇO:</v>
          </cell>
          <cell r="D1844" t="str">
            <v>Argamassa cimento-areia 1:3 A</v>
          </cell>
          <cell r="F1844" t="str">
            <v>PRODUÇÃO DA EQUIPE - (C):</v>
          </cell>
          <cell r="J1844">
            <v>1.77</v>
          </cell>
          <cell r="K1844" t="str">
            <v>m³</v>
          </cell>
          <cell r="M1844">
            <v>373.89</v>
          </cell>
        </row>
        <row r="1845">
          <cell r="F1845" t="str">
            <v>UNITÁRIO</v>
          </cell>
          <cell r="H1845" t="str">
            <v>C. OPERACIONAL</v>
          </cell>
        </row>
        <row r="1846">
          <cell r="C1846" t="str">
            <v>ÍTEM</v>
          </cell>
          <cell r="D1846" t="str">
            <v>E Q U I P A M E N T O</v>
          </cell>
          <cell r="E1846" t="str">
            <v>QUANT.</v>
          </cell>
          <cell r="F1846" t="str">
            <v>PROD</v>
          </cell>
          <cell r="G1846" t="str">
            <v>IMPROD</v>
          </cell>
          <cell r="H1846" t="str">
            <v>PROD</v>
          </cell>
          <cell r="I1846" t="str">
            <v>IMPROD</v>
          </cell>
          <cell r="J1846" t="str">
            <v>CUSTO HORÁRIO</v>
          </cell>
        </row>
        <row r="1847">
          <cell r="C1847" t="str">
            <v>E302</v>
          </cell>
          <cell r="D1847" t="str">
            <v xml:space="preserve">Betoneira : Penedo :  -  320 l </v>
          </cell>
          <cell r="E1847">
            <v>1</v>
          </cell>
          <cell r="F1847">
            <v>1</v>
          </cell>
          <cell r="G1847">
            <v>0</v>
          </cell>
          <cell r="H1847">
            <v>19.38</v>
          </cell>
          <cell r="I1847">
            <v>17.27</v>
          </cell>
          <cell r="J1847">
            <v>19.38</v>
          </cell>
        </row>
        <row r="1848">
          <cell r="C1848" t="str">
            <v>E509</v>
          </cell>
          <cell r="D1848" t="str">
            <v>Grupo Gerador : Heimer : GEHMI-40 - 32,0  KVA</v>
          </cell>
          <cell r="E1848">
            <v>1</v>
          </cell>
          <cell r="F1848">
            <v>1</v>
          </cell>
          <cell r="G1848">
            <v>0</v>
          </cell>
          <cell r="H1848">
            <v>32.17</v>
          </cell>
          <cell r="I1848">
            <v>17.27</v>
          </cell>
          <cell r="J1848">
            <v>32.17</v>
          </cell>
        </row>
        <row r="1849">
          <cell r="C1849" t="str">
            <v>E304</v>
          </cell>
          <cell r="D1849" t="str">
            <v xml:space="preserve">Transportador Manual : AJS :  -  carrinho de mão 80 l </v>
          </cell>
          <cell r="E1849">
            <v>3</v>
          </cell>
          <cell r="F1849">
            <v>1</v>
          </cell>
          <cell r="G1849">
            <v>0</v>
          </cell>
          <cell r="H1849">
            <v>0.13</v>
          </cell>
          <cell r="I1849">
            <v>0</v>
          </cell>
          <cell r="J1849">
            <v>0.39</v>
          </cell>
        </row>
        <row r="1850">
          <cell r="D1850">
            <v>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</row>
        <row r="1851">
          <cell r="D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</row>
        <row r="1852">
          <cell r="D1852">
            <v>0</v>
          </cell>
          <cell r="G1852">
            <v>0</v>
          </cell>
          <cell r="H1852">
            <v>0</v>
          </cell>
          <cell r="I1852">
            <v>0</v>
          </cell>
          <cell r="J1852">
            <v>0</v>
          </cell>
        </row>
        <row r="1853">
          <cell r="D1853">
            <v>0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</row>
        <row r="1854">
          <cell r="F1854" t="str">
            <v>CUSTO HORÁRIO DO EQUIPAMENTO - (A)</v>
          </cell>
          <cell r="J1854">
            <v>51.94</v>
          </cell>
        </row>
        <row r="1855">
          <cell r="C1855" t="str">
            <v>ÍTEM</v>
          </cell>
          <cell r="D1855" t="str">
            <v>M Ã O    D E   O B R A</v>
          </cell>
          <cell r="E1855" t="str">
            <v>QUANT.</v>
          </cell>
          <cell r="F1855" t="str">
            <v>SALÁRIO HORA</v>
          </cell>
          <cell r="J1855" t="str">
            <v>CUSTO HORÁRIO</v>
          </cell>
        </row>
        <row r="1856">
          <cell r="C1856" t="str">
            <v>T604</v>
          </cell>
          <cell r="D1856" t="str">
            <v>Pedreiro</v>
          </cell>
          <cell r="E1856">
            <v>1</v>
          </cell>
          <cell r="F1856">
            <v>9.44</v>
          </cell>
          <cell r="G1856" t="e">
            <v>#N/A</v>
          </cell>
          <cell r="H1856" t="e">
            <v>#N/A</v>
          </cell>
          <cell r="I1856" t="e">
            <v>#N/A</v>
          </cell>
          <cell r="J1856">
            <v>9.44</v>
          </cell>
        </row>
        <row r="1857">
          <cell r="C1857" t="str">
            <v>T701</v>
          </cell>
          <cell r="D1857" t="str">
            <v>Servente</v>
          </cell>
          <cell r="E1857">
            <v>14</v>
          </cell>
          <cell r="F1857">
            <v>6.99</v>
          </cell>
          <cell r="G1857" t="e">
            <v>#N/A</v>
          </cell>
          <cell r="H1857" t="e">
            <v>#N/A</v>
          </cell>
          <cell r="I1857" t="e">
            <v>#N/A</v>
          </cell>
          <cell r="J1857">
            <v>97.86</v>
          </cell>
        </row>
        <row r="1858">
          <cell r="D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</row>
        <row r="1859">
          <cell r="D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</row>
        <row r="1860">
          <cell r="D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</row>
        <row r="1861">
          <cell r="F1861" t="str">
            <v>CUSTO HORÁRIO DE MÃO DE OBRA - (B)</v>
          </cell>
          <cell r="J1861">
            <v>107.3</v>
          </cell>
        </row>
        <row r="1862">
          <cell r="F1862" t="str">
            <v>FERRAMENTAS</v>
          </cell>
          <cell r="H1862">
            <v>0.2051</v>
          </cell>
          <cell r="J1862">
            <v>22</v>
          </cell>
        </row>
        <row r="1863">
          <cell r="F1863" t="str">
            <v>CUSTO HORÁRIO TOTAL - (A + B)</v>
          </cell>
          <cell r="J1863">
            <v>181.24</v>
          </cell>
        </row>
        <row r="1864">
          <cell r="F1864" t="str">
            <v>CUSTO UNITÁRIO DE EXECUÇÃO - (D)</v>
          </cell>
          <cell r="J1864">
            <v>102.39</v>
          </cell>
        </row>
        <row r="1865">
          <cell r="C1865" t="str">
            <v>ÍTEM</v>
          </cell>
          <cell r="D1865" t="str">
            <v>M A T E R I A L</v>
          </cell>
          <cell r="E1865" t="str">
            <v>UNID</v>
          </cell>
          <cell r="F1865" t="str">
            <v>CONSUMO</v>
          </cell>
          <cell r="H1865" t="str">
            <v xml:space="preserve"> PREÇO UNITÁRIO</v>
          </cell>
          <cell r="J1865" t="str">
            <v>CUSTO UNITÁRIO</v>
          </cell>
        </row>
        <row r="1866">
          <cell r="C1866" t="str">
            <v>M704</v>
          </cell>
          <cell r="D1866" t="str">
            <v>Areia lavada comercial DMT até 50 km</v>
          </cell>
          <cell r="E1866" t="str">
            <v>m3</v>
          </cell>
          <cell r="F1866">
            <v>1.1499999999999999</v>
          </cell>
          <cell r="H1866">
            <v>60</v>
          </cell>
          <cell r="I1866" t="e">
            <v>#N/A</v>
          </cell>
          <cell r="J1866">
            <v>69</v>
          </cell>
        </row>
        <row r="1867">
          <cell r="C1867" t="str">
            <v>M202</v>
          </cell>
          <cell r="D1867" t="str">
            <v>Cimento portland CP II-32</v>
          </cell>
          <cell r="E1867" t="str">
            <v>kg</v>
          </cell>
          <cell r="F1867">
            <v>450</v>
          </cell>
          <cell r="H1867">
            <v>0.45</v>
          </cell>
          <cell r="J1867">
            <v>202.5</v>
          </cell>
        </row>
        <row r="1868">
          <cell r="D1868">
            <v>0</v>
          </cell>
          <cell r="E1868">
            <v>0</v>
          </cell>
          <cell r="J1868">
            <v>0</v>
          </cell>
        </row>
        <row r="1869">
          <cell r="D1869">
            <v>0</v>
          </cell>
          <cell r="E1869">
            <v>0</v>
          </cell>
          <cell r="J1869">
            <v>0</v>
          </cell>
        </row>
        <row r="1870">
          <cell r="D1870">
            <v>0</v>
          </cell>
          <cell r="E1870">
            <v>0</v>
          </cell>
          <cell r="J1870">
            <v>0</v>
          </cell>
        </row>
        <row r="1871">
          <cell r="F1871" t="str">
            <v>CUSTO TOTAL DE MATERIAL - (E)</v>
          </cell>
          <cell r="J1871">
            <v>271.5</v>
          </cell>
        </row>
        <row r="1872">
          <cell r="C1872" t="str">
            <v>CODIGO</v>
          </cell>
          <cell r="D1872" t="str">
            <v>ATIVIDADES AUXILIARES</v>
          </cell>
          <cell r="E1872" t="str">
            <v>UND</v>
          </cell>
          <cell r="F1872" t="str">
            <v>QUANTIDADE</v>
          </cell>
          <cell r="H1872" t="str">
            <v>CUSTO UNITÁRIO</v>
          </cell>
          <cell r="J1872" t="str">
            <v>CUSTO UNITÁRIO</v>
          </cell>
        </row>
        <row r="1873">
          <cell r="D1873">
            <v>0</v>
          </cell>
          <cell r="E1873">
            <v>0</v>
          </cell>
          <cell r="H1873">
            <v>0</v>
          </cell>
          <cell r="J1873">
            <v>0</v>
          </cell>
        </row>
        <row r="1874">
          <cell r="D1874">
            <v>0</v>
          </cell>
          <cell r="E1874">
            <v>0</v>
          </cell>
          <cell r="H1874">
            <v>0</v>
          </cell>
          <cell r="J1874">
            <v>0</v>
          </cell>
        </row>
        <row r="1875">
          <cell r="D1875">
            <v>0</v>
          </cell>
          <cell r="E1875">
            <v>0</v>
          </cell>
          <cell r="H1875">
            <v>0</v>
          </cell>
          <cell r="J1875">
            <v>0</v>
          </cell>
        </row>
        <row r="1876">
          <cell r="D1876">
            <v>0</v>
          </cell>
          <cell r="E1876">
            <v>0</v>
          </cell>
          <cell r="H1876">
            <v>0</v>
          </cell>
          <cell r="J1876">
            <v>0</v>
          </cell>
        </row>
        <row r="1877">
          <cell r="D1877">
            <v>0</v>
          </cell>
          <cell r="H1877">
            <v>0</v>
          </cell>
          <cell r="J1877">
            <v>0</v>
          </cell>
        </row>
        <row r="1878">
          <cell r="C1878" t="str">
            <v>OBSERVAÇÕES:</v>
          </cell>
          <cell r="F1878" t="str">
            <v>CUSTO ATIVIDADES AUXILIARES - (F)</v>
          </cell>
          <cell r="J1878">
            <v>0</v>
          </cell>
        </row>
        <row r="1879">
          <cell r="F1879" t="str">
            <v>CUSTO UNITÁRIO DIRETO TOTAL</v>
          </cell>
          <cell r="J1879">
            <v>373.89</v>
          </cell>
        </row>
        <row r="1880">
          <cell r="F1880" t="str">
            <v xml:space="preserve">BONIFICAÇÃO </v>
          </cell>
          <cell r="H1880">
            <v>0</v>
          </cell>
          <cell r="J1880">
            <v>0</v>
          </cell>
        </row>
        <row r="1881">
          <cell r="F1881" t="str">
            <v>PREÇO UNITÁRIO  TOTAL</v>
          </cell>
          <cell r="J1881">
            <v>373.89</v>
          </cell>
        </row>
        <row r="1885">
          <cell r="A1885" t="str">
            <v>1 A 01 604 51</v>
          </cell>
          <cell r="C1885" t="str">
            <v>SERVIÇO:</v>
          </cell>
          <cell r="D1885" t="str">
            <v>Argamassa cimento-areia 1:4</v>
          </cell>
          <cell r="F1885" t="str">
            <v>PRODUÇÃO DA EQUIPE - (C):</v>
          </cell>
          <cell r="J1885">
            <v>1.5</v>
          </cell>
          <cell r="K1885" t="str">
            <v>m³</v>
          </cell>
          <cell r="M1885">
            <v>267.23</v>
          </cell>
        </row>
        <row r="1886">
          <cell r="F1886" t="str">
            <v>UNITÁRIO</v>
          </cell>
          <cell r="H1886" t="str">
            <v>C. OPERACIONAL</v>
          </cell>
        </row>
        <row r="1887">
          <cell r="C1887" t="str">
            <v>ÍTEM</v>
          </cell>
          <cell r="D1887" t="str">
            <v>E Q U I P A M E N T O</v>
          </cell>
          <cell r="E1887" t="str">
            <v>QUANT.</v>
          </cell>
          <cell r="F1887" t="str">
            <v>PROD</v>
          </cell>
          <cell r="G1887" t="str">
            <v>IMPROD</v>
          </cell>
          <cell r="H1887" t="str">
            <v>PROD</v>
          </cell>
          <cell r="I1887" t="str">
            <v>IMPROD</v>
          </cell>
          <cell r="J1887" t="str">
            <v>CUSTO HORÁRIO</v>
          </cell>
        </row>
        <row r="1888">
          <cell r="C1888" t="str">
            <v>E302</v>
          </cell>
          <cell r="D1888" t="str">
            <v xml:space="preserve">Betoneira : Penedo :  -  320 l </v>
          </cell>
          <cell r="E1888">
            <v>1</v>
          </cell>
          <cell r="F1888">
            <v>1</v>
          </cell>
          <cell r="G1888">
            <v>0</v>
          </cell>
          <cell r="H1888">
            <v>19.38</v>
          </cell>
          <cell r="I1888">
            <v>17.27</v>
          </cell>
          <cell r="J1888">
            <v>19.38</v>
          </cell>
        </row>
        <row r="1889">
          <cell r="C1889" t="str">
            <v>E509</v>
          </cell>
          <cell r="D1889" t="str">
            <v>Grupo Gerador : Heimer : GEHMI-40 - 32,0  KVA</v>
          </cell>
          <cell r="E1889">
            <v>1</v>
          </cell>
          <cell r="F1889">
            <v>1</v>
          </cell>
          <cell r="G1889">
            <v>0</v>
          </cell>
          <cell r="H1889">
            <v>32.17</v>
          </cell>
          <cell r="I1889">
            <v>17.27</v>
          </cell>
          <cell r="J1889">
            <v>32.17</v>
          </cell>
        </row>
        <row r="1890">
          <cell r="C1890" t="str">
            <v>E304</v>
          </cell>
          <cell r="D1890" t="str">
            <v xml:space="preserve">Transportador Manual : AJS :  -  carrinho de mão 80 l </v>
          </cell>
          <cell r="E1890">
            <v>3</v>
          </cell>
          <cell r="F1890">
            <v>1</v>
          </cell>
          <cell r="G1890">
            <v>0</v>
          </cell>
          <cell r="H1890">
            <v>0.13</v>
          </cell>
          <cell r="I1890">
            <v>0</v>
          </cell>
          <cell r="J1890">
            <v>0.39</v>
          </cell>
        </row>
        <row r="1891">
          <cell r="D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</row>
        <row r="1892">
          <cell r="D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</row>
        <row r="1893">
          <cell r="F1893" t="str">
            <v>CUSTO HORÁRIO DO EQUIPAMENTO - (A)</v>
          </cell>
          <cell r="J1893">
            <v>51.94</v>
          </cell>
        </row>
        <row r="1894">
          <cell r="C1894" t="str">
            <v>ÍTEM</v>
          </cell>
          <cell r="D1894" t="str">
            <v>M Ã O    D E   O B R A</v>
          </cell>
          <cell r="E1894" t="str">
            <v>QUANT.</v>
          </cell>
          <cell r="F1894" t="str">
            <v>SALÁRIO HORA</v>
          </cell>
          <cell r="J1894" t="str">
            <v>CUSTO HORÁRIO</v>
          </cell>
        </row>
        <row r="1895">
          <cell r="C1895" t="str">
            <v>T604</v>
          </cell>
          <cell r="D1895" t="str">
            <v>Pedreiro</v>
          </cell>
          <cell r="E1895">
            <v>1</v>
          </cell>
          <cell r="F1895">
            <v>9.44</v>
          </cell>
          <cell r="G1895" t="e">
            <v>#N/A</v>
          </cell>
          <cell r="H1895" t="e">
            <v>#N/A</v>
          </cell>
          <cell r="I1895" t="e">
            <v>#N/A</v>
          </cell>
          <cell r="J1895">
            <v>9.44</v>
          </cell>
        </row>
        <row r="1896">
          <cell r="C1896" t="str">
            <v>T701</v>
          </cell>
          <cell r="D1896" t="str">
            <v>Servente</v>
          </cell>
          <cell r="E1896">
            <v>14</v>
          </cell>
          <cell r="F1896">
            <v>6.99</v>
          </cell>
          <cell r="G1896" t="e">
            <v>#N/A</v>
          </cell>
          <cell r="H1896" t="e">
            <v>#N/A</v>
          </cell>
          <cell r="I1896" t="e">
            <v>#N/A</v>
          </cell>
          <cell r="J1896">
            <v>97.86</v>
          </cell>
        </row>
        <row r="1897">
          <cell r="D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</row>
        <row r="1898">
          <cell r="D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</row>
        <row r="1899">
          <cell r="D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</row>
        <row r="1900">
          <cell r="F1900" t="str">
            <v>CUSTO HORÁRIO DE MÃO DE OBRA - (B)</v>
          </cell>
          <cell r="J1900">
            <v>107.3</v>
          </cell>
        </row>
        <row r="1901">
          <cell r="F1901" t="str">
            <v>FERRAMENTAS</v>
          </cell>
          <cell r="H1901">
            <v>0.05</v>
          </cell>
          <cell r="J1901">
            <v>5.36</v>
          </cell>
        </row>
        <row r="1902">
          <cell r="F1902" t="str">
            <v>CUSTO HORÁRIO TOTAL - (A + B)</v>
          </cell>
          <cell r="J1902">
            <v>164.6</v>
          </cell>
        </row>
        <row r="1903">
          <cell r="F1903" t="str">
            <v>CUSTO UNITÁRIO DE EXECUÇÃO - (D)</v>
          </cell>
          <cell r="J1903">
            <v>109.73</v>
          </cell>
        </row>
        <row r="1904">
          <cell r="C1904" t="str">
            <v>ÍTEM</v>
          </cell>
          <cell r="D1904" t="str">
            <v>M A T E R I A L</v>
          </cell>
          <cell r="E1904" t="str">
            <v>UNID</v>
          </cell>
          <cell r="F1904" t="str">
            <v>CONSUMO</v>
          </cell>
          <cell r="H1904" t="str">
            <v xml:space="preserve"> PREÇO UNITÁRIO</v>
          </cell>
          <cell r="J1904" t="str">
            <v>CUSTO UNITÁRIO</v>
          </cell>
        </row>
        <row r="1905">
          <cell r="C1905" t="str">
            <v>M202</v>
          </cell>
          <cell r="D1905" t="str">
            <v>Cimento portland CP II-32</v>
          </cell>
          <cell r="E1905" t="str">
            <v>kg</v>
          </cell>
          <cell r="F1905">
            <v>350</v>
          </cell>
          <cell r="H1905">
            <v>0.45</v>
          </cell>
          <cell r="I1905">
            <v>0</v>
          </cell>
          <cell r="J1905">
            <v>157.5</v>
          </cell>
        </row>
        <row r="1906">
          <cell r="D1906">
            <v>0</v>
          </cell>
          <cell r="E1906">
            <v>0</v>
          </cell>
          <cell r="H1906">
            <v>0</v>
          </cell>
          <cell r="I1906">
            <v>0</v>
          </cell>
          <cell r="J1906">
            <v>0</v>
          </cell>
        </row>
        <row r="1907">
          <cell r="D1907">
            <v>0</v>
          </cell>
          <cell r="E1907">
            <v>0</v>
          </cell>
          <cell r="H1907">
            <v>0</v>
          </cell>
          <cell r="I1907">
            <v>0</v>
          </cell>
          <cell r="J1907">
            <v>0</v>
          </cell>
        </row>
        <row r="1908">
          <cell r="D1908">
            <v>0</v>
          </cell>
          <cell r="E1908">
            <v>0</v>
          </cell>
          <cell r="H1908">
            <v>0</v>
          </cell>
          <cell r="I1908">
            <v>0</v>
          </cell>
          <cell r="J1908">
            <v>0</v>
          </cell>
        </row>
        <row r="1909">
          <cell r="D1909">
            <v>0</v>
          </cell>
          <cell r="E1909">
            <v>0</v>
          </cell>
          <cell r="H1909">
            <v>0</v>
          </cell>
          <cell r="I1909">
            <v>0</v>
          </cell>
          <cell r="J1909">
            <v>0</v>
          </cell>
        </row>
        <row r="1910">
          <cell r="F1910" t="str">
            <v>CUSTO TOTAL DE MATERIAL - (E)</v>
          </cell>
          <cell r="J1910">
            <v>157.5</v>
          </cell>
        </row>
        <row r="1911">
          <cell r="C1911" t="str">
            <v>CODIGO</v>
          </cell>
          <cell r="D1911" t="str">
            <v>ATIVIDADES AUXILIARES</v>
          </cell>
          <cell r="E1911" t="str">
            <v>UND</v>
          </cell>
          <cell r="F1911" t="str">
            <v>QUANTIDADE</v>
          </cell>
          <cell r="H1911" t="str">
            <v>CUSTO UNITÁRIO</v>
          </cell>
          <cell r="J1911" t="str">
            <v>CUSTO UNITÁRIO</v>
          </cell>
        </row>
        <row r="1912">
          <cell r="D1912">
            <v>0</v>
          </cell>
          <cell r="E1912">
            <v>0</v>
          </cell>
          <cell r="H1912">
            <v>0</v>
          </cell>
          <cell r="J1912">
            <v>0</v>
          </cell>
        </row>
        <row r="1913">
          <cell r="D1913">
            <v>0</v>
          </cell>
          <cell r="E1913">
            <v>0</v>
          </cell>
          <cell r="H1913">
            <v>0</v>
          </cell>
          <cell r="J1913">
            <v>0</v>
          </cell>
        </row>
        <row r="1914">
          <cell r="D1914">
            <v>0</v>
          </cell>
          <cell r="E1914">
            <v>0</v>
          </cell>
          <cell r="H1914">
            <v>0</v>
          </cell>
          <cell r="J1914">
            <v>0</v>
          </cell>
        </row>
        <row r="1915">
          <cell r="D1915">
            <v>0</v>
          </cell>
          <cell r="E1915">
            <v>0</v>
          </cell>
          <cell r="H1915">
            <v>0</v>
          </cell>
          <cell r="J1915">
            <v>0</v>
          </cell>
        </row>
        <row r="1916">
          <cell r="D1916">
            <v>0</v>
          </cell>
          <cell r="H1916">
            <v>0</v>
          </cell>
          <cell r="J1916">
            <v>0</v>
          </cell>
        </row>
        <row r="1917">
          <cell r="C1917" t="str">
            <v>OBSERVAÇÕES:</v>
          </cell>
          <cell r="F1917" t="str">
            <v>CUSTO ATIVIDADES AUXILIARES - (F)</v>
          </cell>
          <cell r="J1917">
            <v>0</v>
          </cell>
        </row>
        <row r="1918">
          <cell r="F1918" t="str">
            <v>CUSTO UNITÁRIO DIRETO TOTAL</v>
          </cell>
          <cell r="J1918">
            <v>267.23</v>
          </cell>
        </row>
        <row r="1919">
          <cell r="F1919" t="str">
            <v xml:space="preserve">BONIFICAÇÃO </v>
          </cell>
          <cell r="H1919">
            <v>0</v>
          </cell>
          <cell r="J1919">
            <v>0</v>
          </cell>
        </row>
        <row r="1920">
          <cell r="F1920" t="str">
            <v>PREÇO UNITÁRIO  TOTAL</v>
          </cell>
          <cell r="J1920">
            <v>267.23</v>
          </cell>
        </row>
        <row r="1924">
          <cell r="A1924" t="str">
            <v>1 A 01 720 50</v>
          </cell>
          <cell r="C1924" t="str">
            <v>SERVIÇO:</v>
          </cell>
          <cell r="D1924" t="str">
            <v>Concreto Fck=18MPa para pré-moldados (guarda-corpo) AC/BC</v>
          </cell>
          <cell r="F1924" t="str">
            <v>PRODUÇÃO DA EQUIPE - (C):</v>
          </cell>
          <cell r="J1924">
            <v>5</v>
          </cell>
          <cell r="K1924" t="str">
            <v>m³</v>
          </cell>
          <cell r="M1924" t="e">
            <v>#N/A</v>
          </cell>
        </row>
        <row r="1925">
          <cell r="F1925" t="str">
            <v>UNITÁRIO</v>
          </cell>
          <cell r="H1925" t="str">
            <v>C. OPERACIONAL</v>
          </cell>
        </row>
        <row r="1926">
          <cell r="C1926" t="str">
            <v>ÍTEM</v>
          </cell>
          <cell r="D1926" t="str">
            <v>E Q U I P A M E N T O</v>
          </cell>
          <cell r="E1926" t="str">
            <v>QUANT.</v>
          </cell>
          <cell r="F1926" t="str">
            <v>PROD</v>
          </cell>
          <cell r="G1926" t="str">
            <v>IMPROD</v>
          </cell>
          <cell r="H1926" t="str">
            <v>PROD</v>
          </cell>
          <cell r="I1926" t="str">
            <v>IMPROD</v>
          </cell>
          <cell r="J1926" t="str">
            <v>CUSTO HORÁRIO</v>
          </cell>
        </row>
        <row r="1927">
          <cell r="C1927" t="str">
            <v>E301</v>
          </cell>
          <cell r="D1927" t="str">
            <v>Betoneira - 320 l (7 kW)</v>
          </cell>
          <cell r="E1927">
            <v>1</v>
          </cell>
          <cell r="F1927">
            <v>1</v>
          </cell>
          <cell r="G1927">
            <v>0</v>
          </cell>
          <cell r="H1927">
            <v>20.010000000000002</v>
          </cell>
          <cell r="I1927">
            <v>17.27</v>
          </cell>
          <cell r="J1927">
            <v>20.010000000000002</v>
          </cell>
        </row>
        <row r="1928">
          <cell r="C1928" t="str">
            <v>E304</v>
          </cell>
          <cell r="D1928" t="str">
            <v xml:space="preserve">Transportador Manual : AJS :  -  carrinho de mão 80 l </v>
          </cell>
          <cell r="E1928">
            <v>3</v>
          </cell>
          <cell r="F1928">
            <v>1</v>
          </cell>
          <cell r="G1928">
            <v>0</v>
          </cell>
          <cell r="H1928">
            <v>0.13</v>
          </cell>
          <cell r="I1928">
            <v>0</v>
          </cell>
          <cell r="J1928">
            <v>0.39</v>
          </cell>
        </row>
        <row r="1929">
          <cell r="C1929" t="str">
            <v>E318</v>
          </cell>
          <cell r="D1929" t="str">
            <v>Fábric. Pré-Moldado Concreto : Servimaq : - inst. compl. - guarda-corpo</v>
          </cell>
          <cell r="E1929">
            <v>1</v>
          </cell>
          <cell r="F1929">
            <v>1</v>
          </cell>
          <cell r="G1929">
            <v>0</v>
          </cell>
          <cell r="H1929">
            <v>2.69</v>
          </cell>
          <cell r="I1929">
            <v>0</v>
          </cell>
          <cell r="J1929">
            <v>2.69</v>
          </cell>
        </row>
        <row r="1930">
          <cell r="C1930" t="str">
            <v>E509</v>
          </cell>
          <cell r="D1930" t="str">
            <v>Grupo Gerador : Heimer : GEHMI-40 - 32,0  KVA</v>
          </cell>
          <cell r="E1930">
            <v>1</v>
          </cell>
          <cell r="F1930">
            <v>1</v>
          </cell>
          <cell r="G1930">
            <v>0</v>
          </cell>
          <cell r="H1930">
            <v>32.17</v>
          </cell>
          <cell r="I1930">
            <v>17.27</v>
          </cell>
          <cell r="J1930">
            <v>32.17</v>
          </cell>
        </row>
        <row r="1931">
          <cell r="D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</row>
        <row r="1932">
          <cell r="D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</row>
        <row r="1933">
          <cell r="F1933" t="str">
            <v>CUSTO HORÁRIO DO EQUIPAMENTO - (A)</v>
          </cell>
          <cell r="J1933">
            <v>55.26</v>
          </cell>
        </row>
        <row r="1934">
          <cell r="C1934" t="str">
            <v>ÍTEM</v>
          </cell>
          <cell r="D1934" t="str">
            <v>M Ã O    D E   O B R A</v>
          </cell>
          <cell r="E1934" t="str">
            <v>QUANT.</v>
          </cell>
          <cell r="F1934" t="str">
            <v>SALÁRIO HORA</v>
          </cell>
          <cell r="J1934" t="str">
            <v>CUSTO HORÁRIO</v>
          </cell>
        </row>
        <row r="1935">
          <cell r="C1935" t="str">
            <v>T501</v>
          </cell>
          <cell r="D1935" t="str">
            <v>Encarregado de turma</v>
          </cell>
          <cell r="E1935">
            <v>1</v>
          </cell>
          <cell r="F1935">
            <v>21.11</v>
          </cell>
          <cell r="G1935" t="e">
            <v>#N/A</v>
          </cell>
          <cell r="H1935" t="e">
            <v>#N/A</v>
          </cell>
          <cell r="I1935" t="e">
            <v>#N/A</v>
          </cell>
          <cell r="J1935">
            <v>21.11</v>
          </cell>
        </row>
        <row r="1936">
          <cell r="C1936" t="str">
            <v>T604</v>
          </cell>
          <cell r="D1936" t="str">
            <v>Pedreiro</v>
          </cell>
          <cell r="E1936">
            <v>1</v>
          </cell>
          <cell r="F1936">
            <v>9.44</v>
          </cell>
          <cell r="G1936" t="e">
            <v>#N/A</v>
          </cell>
          <cell r="H1936" t="e">
            <v>#N/A</v>
          </cell>
          <cell r="I1936" t="e">
            <v>#N/A</v>
          </cell>
          <cell r="J1936">
            <v>9.44</v>
          </cell>
        </row>
        <row r="1937">
          <cell r="C1937" t="str">
            <v>T701</v>
          </cell>
          <cell r="D1937" t="str">
            <v>Servente</v>
          </cell>
          <cell r="E1937">
            <v>10</v>
          </cell>
          <cell r="F1937">
            <v>6.99</v>
          </cell>
          <cell r="G1937" t="e">
            <v>#N/A</v>
          </cell>
          <cell r="H1937" t="e">
            <v>#N/A</v>
          </cell>
          <cell r="I1937" t="e">
            <v>#N/A</v>
          </cell>
          <cell r="J1937">
            <v>69.900000000000006</v>
          </cell>
        </row>
        <row r="1938">
          <cell r="D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</row>
        <row r="1939">
          <cell r="D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0</v>
          </cell>
        </row>
        <row r="1940">
          <cell r="F1940" t="str">
            <v>CUSTO HORÁRIO DE MÃO DE OBRA - (B)</v>
          </cell>
          <cell r="J1940">
            <v>100.45</v>
          </cell>
        </row>
        <row r="1941">
          <cell r="F1941" t="str">
            <v>FERRAMENTAS</v>
          </cell>
          <cell r="H1941">
            <v>0.2051</v>
          </cell>
          <cell r="J1941">
            <v>20.6</v>
          </cell>
        </row>
        <row r="1942">
          <cell r="F1942" t="str">
            <v>CUSTO HORÁRIO TOTAL - (A + B)</v>
          </cell>
          <cell r="J1942">
            <v>176.31</v>
          </cell>
        </row>
        <row r="1943">
          <cell r="F1943" t="str">
            <v>CUSTO UNITÁRIO DE EXECUÇÃO - (D)</v>
          </cell>
          <cell r="J1943">
            <v>35.26</v>
          </cell>
        </row>
        <row r="1944">
          <cell r="C1944" t="str">
            <v>ÍTEM</v>
          </cell>
          <cell r="D1944" t="str">
            <v>M A T E R I A L</v>
          </cell>
          <cell r="E1944" t="str">
            <v>UNID</v>
          </cell>
          <cell r="F1944" t="str">
            <v>CONSUMO</v>
          </cell>
          <cell r="H1944" t="str">
            <v xml:space="preserve"> PREÇO UNITÁRIO</v>
          </cell>
          <cell r="J1944" t="str">
            <v>CUSTO UNITÁRIO</v>
          </cell>
        </row>
        <row r="1945">
          <cell r="C1945" t="str">
            <v>M704</v>
          </cell>
          <cell r="D1945" t="str">
            <v>Areia lavada comercial DMT até 50 km</v>
          </cell>
          <cell r="E1945" t="str">
            <v>m3</v>
          </cell>
          <cell r="F1945">
            <v>0.62</v>
          </cell>
          <cell r="H1945">
            <v>60</v>
          </cell>
          <cell r="I1945" t="e">
            <v>#N/A</v>
          </cell>
          <cell r="J1945">
            <v>37.200000000000003</v>
          </cell>
        </row>
        <row r="1946">
          <cell r="C1946" t="str">
            <v>M202</v>
          </cell>
          <cell r="D1946" t="str">
            <v>Cimento portland CP II-32</v>
          </cell>
          <cell r="E1946" t="str">
            <v>kg</v>
          </cell>
          <cell r="F1946">
            <v>350</v>
          </cell>
          <cell r="H1946">
            <v>0.45</v>
          </cell>
          <cell r="J1946">
            <v>157.5</v>
          </cell>
        </row>
        <row r="1947">
          <cell r="D1947">
            <v>0</v>
          </cell>
          <cell r="E1947">
            <v>0</v>
          </cell>
          <cell r="H1947">
            <v>0</v>
          </cell>
          <cell r="J1947">
            <v>0</v>
          </cell>
        </row>
        <row r="1948">
          <cell r="D1948">
            <v>0</v>
          </cell>
          <cell r="E1948">
            <v>0</v>
          </cell>
          <cell r="J1948">
            <v>0</v>
          </cell>
        </row>
        <row r="1949">
          <cell r="D1949">
            <v>0</v>
          </cell>
          <cell r="E1949">
            <v>0</v>
          </cell>
          <cell r="J1949">
            <v>0</v>
          </cell>
        </row>
        <row r="1950">
          <cell r="F1950" t="str">
            <v>CUSTO TOTAL DE MATERIAL - (E)</v>
          </cell>
          <cell r="J1950">
            <v>194.7</v>
          </cell>
        </row>
        <row r="1951">
          <cell r="C1951" t="str">
            <v>CODIGO</v>
          </cell>
          <cell r="D1951" t="str">
            <v>ATIVIDADES AUXILIARES</v>
          </cell>
          <cell r="E1951" t="str">
            <v>UND</v>
          </cell>
          <cell r="F1951" t="str">
            <v>QUANTIDADE</v>
          </cell>
          <cell r="H1951" t="str">
            <v>CUSTO UNITÁRIO</v>
          </cell>
          <cell r="J1951" t="str">
            <v>CUSTO UNITÁRIO</v>
          </cell>
        </row>
        <row r="1952">
          <cell r="C1952" t="str">
            <v>1 A 00 717 00</v>
          </cell>
          <cell r="D1952" t="e">
            <v>#N/A</v>
          </cell>
          <cell r="E1952" t="e">
            <v>#N/A</v>
          </cell>
          <cell r="F1952">
            <v>0.76800000000000002</v>
          </cell>
          <cell r="H1952" t="e">
            <v>#N/A</v>
          </cell>
          <cell r="J1952" t="e">
            <v>#N/A</v>
          </cell>
        </row>
        <row r="1953">
          <cell r="D1953">
            <v>0</v>
          </cell>
          <cell r="E1953">
            <v>0</v>
          </cell>
          <cell r="H1953">
            <v>0</v>
          </cell>
          <cell r="J1953">
            <v>0</v>
          </cell>
        </row>
        <row r="1954">
          <cell r="D1954">
            <v>0</v>
          </cell>
          <cell r="E1954">
            <v>0</v>
          </cell>
          <cell r="H1954">
            <v>0</v>
          </cell>
          <cell r="J1954">
            <v>0</v>
          </cell>
        </row>
        <row r="1955">
          <cell r="D1955">
            <v>0</v>
          </cell>
          <cell r="E1955">
            <v>0</v>
          </cell>
          <cell r="H1955">
            <v>0</v>
          </cell>
          <cell r="J1955">
            <v>0</v>
          </cell>
        </row>
        <row r="1956">
          <cell r="D1956">
            <v>0</v>
          </cell>
          <cell r="H1956">
            <v>0</v>
          </cell>
          <cell r="J1956">
            <v>0</v>
          </cell>
        </row>
        <row r="1957">
          <cell r="C1957" t="str">
            <v>OBSERVAÇÕES:</v>
          </cell>
          <cell r="F1957" t="str">
            <v>CUSTO UNITÁRIO DE TRANSPORTE - (F)</v>
          </cell>
          <cell r="J1957" t="e">
            <v>#N/A</v>
          </cell>
        </row>
        <row r="1958">
          <cell r="F1958" t="str">
            <v>CUSTO UNITÁRIO DIRETO TOTAL</v>
          </cell>
          <cell r="J1958" t="e">
            <v>#N/A</v>
          </cell>
        </row>
        <row r="1959">
          <cell r="F1959" t="str">
            <v xml:space="preserve">BONIFICAÇÃO </v>
          </cell>
          <cell r="H1959">
            <v>0</v>
          </cell>
          <cell r="J1959" t="e">
            <v>#N/A</v>
          </cell>
        </row>
        <row r="1960">
          <cell r="F1960" t="str">
            <v>PREÇO UNITÁRIO  TOTAL</v>
          </cell>
          <cell r="J1960" t="e">
            <v>#N/A</v>
          </cell>
        </row>
        <row r="1964">
          <cell r="A1964" t="str">
            <v>1 A 01 720 52</v>
          </cell>
          <cell r="C1964" t="str">
            <v>SERVIÇO:</v>
          </cell>
          <cell r="D1964" t="str">
            <v>Fabricação de Guarda-corpo (brita e areia comercial)</v>
          </cell>
          <cell r="F1964" t="str">
            <v>PRODUÇÃO DA EQUIPE - (C):</v>
          </cell>
          <cell r="J1964">
            <v>1</v>
          </cell>
          <cell r="K1964" t="str">
            <v>M</v>
          </cell>
          <cell r="M1964">
            <v>5.9</v>
          </cell>
        </row>
        <row r="1965">
          <cell r="F1965" t="str">
            <v>UNITÁRIO</v>
          </cell>
          <cell r="H1965" t="str">
            <v>C. OPERACIONAL</v>
          </cell>
        </row>
        <row r="1966">
          <cell r="C1966" t="str">
            <v>ÍTEM</v>
          </cell>
          <cell r="D1966" t="str">
            <v>E Q U I P A M E N T O</v>
          </cell>
          <cell r="E1966" t="str">
            <v>QUANT.</v>
          </cell>
          <cell r="F1966" t="str">
            <v>PROD</v>
          </cell>
          <cell r="G1966" t="str">
            <v>IMPROD</v>
          </cell>
          <cell r="H1966" t="str">
            <v>PROD</v>
          </cell>
          <cell r="I1966" t="str">
            <v>IMPROD</v>
          </cell>
          <cell r="J1966" t="str">
            <v>CUSTO HORÁRIO</v>
          </cell>
        </row>
        <row r="1967">
          <cell r="D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</row>
        <row r="1968">
          <cell r="D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</row>
        <row r="1969">
          <cell r="D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0</v>
          </cell>
        </row>
        <row r="1970">
          <cell r="D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</row>
        <row r="1971">
          <cell r="D1971">
            <v>0</v>
          </cell>
          <cell r="G1971">
            <v>0</v>
          </cell>
          <cell r="H1971">
            <v>0</v>
          </cell>
          <cell r="I1971">
            <v>0</v>
          </cell>
          <cell r="J1971">
            <v>0</v>
          </cell>
        </row>
        <row r="1972">
          <cell r="D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</row>
        <row r="1973">
          <cell r="D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</row>
        <row r="1974">
          <cell r="F1974" t="str">
            <v>CUSTO HORÁRIO DO EQUIPAMENTO - (A)</v>
          </cell>
          <cell r="J1974">
            <v>0</v>
          </cell>
        </row>
        <row r="1975">
          <cell r="C1975" t="str">
            <v>ÍTEM</v>
          </cell>
          <cell r="D1975" t="str">
            <v>M Ã O    D E   O B R A</v>
          </cell>
          <cell r="E1975" t="str">
            <v>QUANT.</v>
          </cell>
          <cell r="F1975" t="str">
            <v>SALÁRIO HORA</v>
          </cell>
          <cell r="J1975" t="str">
            <v>CUSTO HORÁRIO</v>
          </cell>
        </row>
        <row r="1976">
          <cell r="C1976" t="str">
            <v>T501</v>
          </cell>
          <cell r="D1976" t="str">
            <v>Encarregado de turma</v>
          </cell>
          <cell r="E1976">
            <v>0.1</v>
          </cell>
          <cell r="F1976">
            <v>21.11</v>
          </cell>
          <cell r="G1976" t="e">
            <v>#N/A</v>
          </cell>
          <cell r="H1976" t="e">
            <v>#N/A</v>
          </cell>
          <cell r="I1976" t="e">
            <v>#N/A</v>
          </cell>
          <cell r="J1976">
            <v>2.11</v>
          </cell>
        </row>
        <row r="1977">
          <cell r="C1977" t="str">
            <v>T701</v>
          </cell>
          <cell r="D1977" t="str">
            <v>Servente</v>
          </cell>
          <cell r="E1977">
            <v>0.4</v>
          </cell>
          <cell r="F1977">
            <v>6.99</v>
          </cell>
          <cell r="G1977" t="e">
            <v>#N/A</v>
          </cell>
          <cell r="H1977" t="e">
            <v>#N/A</v>
          </cell>
          <cell r="I1977" t="e">
            <v>#N/A</v>
          </cell>
          <cell r="J1977">
            <v>2.79</v>
          </cell>
        </row>
        <row r="1978">
          <cell r="D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</row>
        <row r="1979">
          <cell r="D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</row>
        <row r="1980">
          <cell r="D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</row>
        <row r="1981">
          <cell r="F1981" t="str">
            <v>CUSTO HORÁRIO DE MÃO DE OBRA - (B)</v>
          </cell>
          <cell r="J1981">
            <v>4.9000000000000004</v>
          </cell>
        </row>
        <row r="1982">
          <cell r="F1982" t="str">
            <v>FERRAMENTAS</v>
          </cell>
          <cell r="H1982">
            <v>0.2051</v>
          </cell>
          <cell r="J1982">
            <v>1</v>
          </cell>
        </row>
        <row r="1983">
          <cell r="F1983" t="str">
            <v>CUSTO HORÁRIO TOTAL - (A + B)</v>
          </cell>
          <cell r="J1983">
            <v>5.9</v>
          </cell>
        </row>
        <row r="1984">
          <cell r="F1984" t="str">
            <v>CUSTO UNITÁRIO DE EXECUÇÃO - (D)</v>
          </cell>
          <cell r="J1984">
            <v>5.9</v>
          </cell>
        </row>
        <row r="1985">
          <cell r="C1985" t="str">
            <v>ÍTEM</v>
          </cell>
          <cell r="D1985" t="str">
            <v>M A T E R I A L</v>
          </cell>
          <cell r="E1985" t="str">
            <v>UNID</v>
          </cell>
          <cell r="F1985" t="str">
            <v>CONSUMO</v>
          </cell>
          <cell r="H1985" t="str">
            <v xml:space="preserve"> PREÇO UNITÁRIO</v>
          </cell>
          <cell r="J1985" t="str">
            <v>CUSTO UNITÁRIO</v>
          </cell>
        </row>
        <row r="1986">
          <cell r="D1986">
            <v>0</v>
          </cell>
          <cell r="E1986">
            <v>0</v>
          </cell>
          <cell r="J1986">
            <v>0</v>
          </cell>
        </row>
        <row r="1987">
          <cell r="D1987">
            <v>0</v>
          </cell>
          <cell r="J1987">
            <v>0</v>
          </cell>
        </row>
        <row r="1988">
          <cell r="D1988">
            <v>0</v>
          </cell>
          <cell r="E1988">
            <v>0</v>
          </cell>
          <cell r="J1988">
            <v>0</v>
          </cell>
        </row>
        <row r="1989">
          <cell r="D1989">
            <v>0</v>
          </cell>
          <cell r="E1989">
            <v>0</v>
          </cell>
          <cell r="J1989">
            <v>0</v>
          </cell>
        </row>
        <row r="1990">
          <cell r="D1990">
            <v>0</v>
          </cell>
          <cell r="E1990">
            <v>0</v>
          </cell>
          <cell r="J1990">
            <v>0</v>
          </cell>
        </row>
        <row r="1991">
          <cell r="F1991" t="str">
            <v>CUSTO TOTAL DE MATERIAL - (E)</v>
          </cell>
          <cell r="J1991">
            <v>0</v>
          </cell>
        </row>
        <row r="1992">
          <cell r="C1992" t="str">
            <v>CODIGO</v>
          </cell>
          <cell r="D1992" t="str">
            <v>ATIVIDADES AUXILIARES</v>
          </cell>
          <cell r="E1992" t="str">
            <v>UND</v>
          </cell>
          <cell r="F1992" t="str">
            <v>QUANTIDADE</v>
          </cell>
          <cell r="H1992" t="str">
            <v>CUSTO UNITÁRIO</v>
          </cell>
          <cell r="J1992" t="str">
            <v>CUSTO UNITÁRIO</v>
          </cell>
        </row>
        <row r="1993">
          <cell r="D1993">
            <v>0</v>
          </cell>
          <cell r="E1993">
            <v>0</v>
          </cell>
          <cell r="H1993">
            <v>0</v>
          </cell>
          <cell r="J1993">
            <v>0</v>
          </cell>
        </row>
        <row r="1994">
          <cell r="D1994">
            <v>0</v>
          </cell>
          <cell r="E1994">
            <v>0</v>
          </cell>
          <cell r="H1994">
            <v>0</v>
          </cell>
          <cell r="J1994">
            <v>0</v>
          </cell>
        </row>
        <row r="1995">
          <cell r="D1995">
            <v>0</v>
          </cell>
          <cell r="E1995">
            <v>0</v>
          </cell>
          <cell r="H1995">
            <v>0</v>
          </cell>
          <cell r="J1995">
            <v>0</v>
          </cell>
        </row>
        <row r="1996">
          <cell r="D1996">
            <v>0</v>
          </cell>
          <cell r="E1996">
            <v>0</v>
          </cell>
          <cell r="H1996">
            <v>0</v>
          </cell>
          <cell r="J1996">
            <v>0</v>
          </cell>
        </row>
        <row r="1997">
          <cell r="D1997">
            <v>0</v>
          </cell>
          <cell r="H1997">
            <v>0</v>
          </cell>
          <cell r="J1997">
            <v>0</v>
          </cell>
        </row>
        <row r="1998">
          <cell r="C1998" t="str">
            <v>OBSERVAÇÕES:</v>
          </cell>
          <cell r="F1998" t="str">
            <v>CUSTO ATIVIDADES AUXILIARES - (F)</v>
          </cell>
          <cell r="J1998">
            <v>0</v>
          </cell>
        </row>
        <row r="1999">
          <cell r="F1999" t="str">
            <v>CUSTO UNITÁRIO DIRETO TOTAL</v>
          </cell>
          <cell r="J1999">
            <v>5.9</v>
          </cell>
        </row>
        <row r="2000">
          <cell r="F2000" t="str">
            <v xml:space="preserve">BONIFICAÇÃO </v>
          </cell>
          <cell r="H2000">
            <v>0</v>
          </cell>
          <cell r="J2000">
            <v>0</v>
          </cell>
        </row>
        <row r="2001">
          <cell r="F2001" t="str">
            <v>PREÇO UNITÁRIO  TOTAL</v>
          </cell>
          <cell r="J2001">
            <v>5.9</v>
          </cell>
        </row>
        <row r="2005">
          <cell r="A2005" t="str">
            <v>1 A 01 725 01</v>
          </cell>
          <cell r="C2005" t="str">
            <v>SERVIÇO:</v>
          </cell>
          <cell r="D2005" t="str">
            <v>Fabricação de balizador de concreto</v>
          </cell>
          <cell r="F2005" t="str">
            <v>PRODUÇÃO DA EQUIPE - (C):</v>
          </cell>
          <cell r="J2005">
            <v>12</v>
          </cell>
          <cell r="K2005" t="str">
            <v>UD</v>
          </cell>
          <cell r="M2005">
            <v>14.39</v>
          </cell>
        </row>
        <row r="2006">
          <cell r="F2006" t="str">
            <v>UNITÁRIO</v>
          </cell>
          <cell r="H2006" t="str">
            <v>C. OPERACIONAL</v>
          </cell>
        </row>
        <row r="2007">
          <cell r="C2007" t="str">
            <v>ÍTEM</v>
          </cell>
          <cell r="D2007" t="str">
            <v>E Q U I P A M E N T O</v>
          </cell>
          <cell r="E2007" t="str">
            <v>QUANT.</v>
          </cell>
          <cell r="F2007" t="str">
            <v>PROD</v>
          </cell>
          <cell r="G2007" t="str">
            <v>IMPROD</v>
          </cell>
          <cell r="H2007" t="str">
            <v>PROD</v>
          </cell>
          <cell r="I2007" t="str">
            <v>IMPROD</v>
          </cell>
          <cell r="J2007" t="str">
            <v>CUSTO HORÁRIO</v>
          </cell>
        </row>
        <row r="2008">
          <cell r="C2008" t="str">
            <v>E302</v>
          </cell>
          <cell r="D2008" t="str">
            <v xml:space="preserve">Betoneira : Penedo :  -  320 l </v>
          </cell>
          <cell r="E2008">
            <v>1</v>
          </cell>
          <cell r="F2008">
            <v>0.9</v>
          </cell>
          <cell r="G2008">
            <v>0.1</v>
          </cell>
          <cell r="H2008">
            <v>19.38</v>
          </cell>
          <cell r="I2008">
            <v>17.27</v>
          </cell>
          <cell r="J2008">
            <v>19.16</v>
          </cell>
        </row>
        <row r="2009">
          <cell r="C2009" t="str">
            <v>E317</v>
          </cell>
          <cell r="D2009" t="str">
            <v>Fábric. Pré-Moldado Concreto : Servimaq : - inst. compl. - balizador</v>
          </cell>
          <cell r="E2009">
            <v>1</v>
          </cell>
          <cell r="F2009">
            <v>0.9</v>
          </cell>
          <cell r="G2009">
            <v>0.1</v>
          </cell>
          <cell r="H2009">
            <v>2.0099999999999998</v>
          </cell>
          <cell r="I2009">
            <v>0</v>
          </cell>
          <cell r="J2009">
            <v>1.8</v>
          </cell>
        </row>
        <row r="2010">
          <cell r="C2010" t="str">
            <v>E509</v>
          </cell>
          <cell r="D2010" t="str">
            <v>Grupo Gerador : Heimer : GEHMI-40 - 32,0  KVA</v>
          </cell>
          <cell r="E2010">
            <v>1</v>
          </cell>
          <cell r="F2010">
            <v>0.9</v>
          </cell>
          <cell r="G2010">
            <v>0.1</v>
          </cell>
          <cell r="H2010">
            <v>32.17</v>
          </cell>
          <cell r="I2010">
            <v>17.27</v>
          </cell>
          <cell r="J2010">
            <v>30.68</v>
          </cell>
        </row>
        <row r="2011">
          <cell r="D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</row>
        <row r="2012">
          <cell r="D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</row>
        <row r="2013">
          <cell r="D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</row>
        <row r="2014">
          <cell r="D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</row>
        <row r="2015">
          <cell r="F2015" t="str">
            <v>CUSTO HORÁRIO DO EQUIPAMENTO - (A)</v>
          </cell>
          <cell r="J2015">
            <v>51.64</v>
          </cell>
        </row>
        <row r="2016">
          <cell r="C2016" t="str">
            <v>ÍTEM</v>
          </cell>
          <cell r="D2016" t="str">
            <v>M Ã O    D E   O B R A</v>
          </cell>
          <cell r="E2016" t="str">
            <v>QUANT.</v>
          </cell>
          <cell r="F2016" t="str">
            <v>SALÁRIO HORA</v>
          </cell>
          <cell r="J2016" t="str">
            <v>CUSTO HORÁRIO</v>
          </cell>
        </row>
        <row r="2017">
          <cell r="C2017" t="str">
            <v>T501</v>
          </cell>
          <cell r="D2017" t="str">
            <v>Encarregado de turma</v>
          </cell>
          <cell r="E2017">
            <v>1</v>
          </cell>
          <cell r="F2017">
            <v>21.11</v>
          </cell>
          <cell r="G2017" t="e">
            <v>#N/A</v>
          </cell>
          <cell r="H2017" t="e">
            <v>#N/A</v>
          </cell>
          <cell r="I2017" t="e">
            <v>#N/A</v>
          </cell>
          <cell r="J2017">
            <v>21.11</v>
          </cell>
        </row>
        <row r="2018">
          <cell r="C2018" t="str">
            <v>T604</v>
          </cell>
          <cell r="D2018" t="str">
            <v>Pedreiro</v>
          </cell>
          <cell r="E2018">
            <v>1</v>
          </cell>
          <cell r="F2018">
            <v>9.44</v>
          </cell>
          <cell r="G2018" t="e">
            <v>#N/A</v>
          </cell>
          <cell r="H2018" t="e">
            <v>#N/A</v>
          </cell>
          <cell r="I2018" t="e">
            <v>#N/A</v>
          </cell>
          <cell r="J2018">
            <v>9.44</v>
          </cell>
        </row>
        <row r="2019">
          <cell r="C2019" t="str">
            <v>T605</v>
          </cell>
          <cell r="D2019" t="str">
            <v>Armador</v>
          </cell>
          <cell r="E2019">
            <v>0.5</v>
          </cell>
          <cell r="F2019">
            <v>9.44</v>
          </cell>
          <cell r="G2019" t="e">
            <v>#N/A</v>
          </cell>
          <cell r="H2019" t="e">
            <v>#N/A</v>
          </cell>
          <cell r="I2019" t="e">
            <v>#N/A</v>
          </cell>
          <cell r="J2019">
            <v>4.72</v>
          </cell>
        </row>
        <row r="2020">
          <cell r="C2020" t="str">
            <v>T607</v>
          </cell>
          <cell r="D2020" t="str">
            <v>Pintor</v>
          </cell>
          <cell r="E2020">
            <v>0.5</v>
          </cell>
          <cell r="F2020">
            <v>9.44</v>
          </cell>
          <cell r="G2020" t="e">
            <v>#N/A</v>
          </cell>
          <cell r="H2020" t="e">
            <v>#N/A</v>
          </cell>
          <cell r="I2020" t="e">
            <v>#N/A</v>
          </cell>
          <cell r="J2020">
            <v>4.72</v>
          </cell>
        </row>
        <row r="2021">
          <cell r="C2021" t="str">
            <v>T701</v>
          </cell>
          <cell r="D2021" t="str">
            <v>Servente</v>
          </cell>
          <cell r="E2021">
            <v>4</v>
          </cell>
          <cell r="F2021">
            <v>6.99</v>
          </cell>
          <cell r="G2021" t="e">
            <v>#N/A</v>
          </cell>
          <cell r="H2021" t="e">
            <v>#N/A</v>
          </cell>
          <cell r="I2021" t="e">
            <v>#N/A</v>
          </cell>
          <cell r="J2021">
            <v>27.96</v>
          </cell>
        </row>
        <row r="2022">
          <cell r="F2022" t="str">
            <v>CUSTO HORÁRIO DE MÃO DE OBRA - (B)</v>
          </cell>
          <cell r="J2022">
            <v>67.95</v>
          </cell>
        </row>
        <row r="2023">
          <cell r="F2023" t="str">
            <v>FERRAMENTAS</v>
          </cell>
          <cell r="H2023">
            <v>0.2051</v>
          </cell>
          <cell r="J2023">
            <v>13.93</v>
          </cell>
        </row>
        <row r="2024">
          <cell r="F2024" t="str">
            <v>CUSTO HORÁRIO TOTAL - (A + B)</v>
          </cell>
          <cell r="J2024">
            <v>133.52000000000001</v>
          </cell>
        </row>
        <row r="2025">
          <cell r="F2025" t="str">
            <v>CUSTO UNITÁRIO DE EXECUÇÃO - (D)</v>
          </cell>
          <cell r="J2025">
            <v>11.12</v>
          </cell>
        </row>
        <row r="2026">
          <cell r="C2026" t="str">
            <v>ÍTEM</v>
          </cell>
          <cell r="D2026" t="str">
            <v>M A T E R I A L</v>
          </cell>
          <cell r="E2026" t="str">
            <v>UNID</v>
          </cell>
          <cell r="F2026" t="str">
            <v>CONSUMO</v>
          </cell>
          <cell r="H2026" t="str">
            <v xml:space="preserve"> PREÇO UNITÁRIO</v>
          </cell>
          <cell r="J2026" t="str">
            <v>CUSTO UNITÁRIO</v>
          </cell>
        </row>
        <row r="2027">
          <cell r="C2027" t="str">
            <v>M202</v>
          </cell>
          <cell r="D2027" t="str">
            <v>Cimento portland CP II-32</v>
          </cell>
          <cell r="E2027" t="str">
            <v>kg</v>
          </cell>
          <cell r="F2027">
            <v>3</v>
          </cell>
          <cell r="H2027">
            <v>0.45</v>
          </cell>
          <cell r="J2027">
            <v>1.35</v>
          </cell>
        </row>
        <row r="2028">
          <cell r="C2028" t="str">
            <v>M607</v>
          </cell>
          <cell r="D2028" t="str">
            <v>Óleo de linhaça</v>
          </cell>
          <cell r="E2028" t="str">
            <v>l</v>
          </cell>
          <cell r="F2028">
            <v>1E-4</v>
          </cell>
          <cell r="H2028">
            <v>5.48</v>
          </cell>
          <cell r="J2028">
            <v>0</v>
          </cell>
        </row>
        <row r="2029">
          <cell r="C2029" t="str">
            <v>M609</v>
          </cell>
          <cell r="D2029" t="str">
            <v>Tinta esmalte sintético semi-fosco</v>
          </cell>
          <cell r="E2029" t="str">
            <v>l</v>
          </cell>
          <cell r="F2029">
            <v>1.4999999999999999E-2</v>
          </cell>
          <cell r="H2029">
            <v>11.13</v>
          </cell>
          <cell r="J2029">
            <v>0.16</v>
          </cell>
        </row>
        <row r="2030">
          <cell r="C2030" t="str">
            <v>M702</v>
          </cell>
          <cell r="D2030" t="str">
            <v>Cal hidratada</v>
          </cell>
          <cell r="E2030" t="str">
            <v>kg</v>
          </cell>
          <cell r="F2030">
            <v>1E-4</v>
          </cell>
          <cell r="H2030">
            <v>0.46</v>
          </cell>
          <cell r="J2030">
            <v>0</v>
          </cell>
        </row>
        <row r="2031">
          <cell r="C2031" t="str">
            <v>M970</v>
          </cell>
          <cell r="D2031" t="str">
            <v>Película refletiva lentes inclusas</v>
          </cell>
          <cell r="E2031" t="str">
            <v>m2</v>
          </cell>
          <cell r="F2031">
            <v>1.1599999999999999E-2</v>
          </cell>
          <cell r="H2031">
            <v>67.209999999999994</v>
          </cell>
          <cell r="J2031">
            <v>0.77</v>
          </cell>
        </row>
        <row r="2032">
          <cell r="F2032" t="str">
            <v>CUSTO TOTAL DE MATERIAL - (E)</v>
          </cell>
          <cell r="J2032">
            <v>2.2799999999999998</v>
          </cell>
        </row>
        <row r="2033">
          <cell r="C2033" t="str">
            <v>CODIGO</v>
          </cell>
          <cell r="D2033" t="str">
            <v>ATIVIDADES AUXILIARES</v>
          </cell>
          <cell r="E2033" t="str">
            <v>UND</v>
          </cell>
          <cell r="F2033" t="str">
            <v>QUANTIDADE</v>
          </cell>
          <cell r="H2033" t="str">
            <v>CUSTO UNITÁRIO</v>
          </cell>
          <cell r="J2033" t="str">
            <v>CUSTO UNITÁRIO</v>
          </cell>
        </row>
        <row r="2034">
          <cell r="C2034" t="str">
            <v>1 A 00 302 00</v>
          </cell>
          <cell r="D2034" t="str">
            <v>Fornecimento de Aço CA-50</v>
          </cell>
          <cell r="E2034" t="str">
            <v>kg</v>
          </cell>
          <cell r="F2034">
            <v>0.22</v>
          </cell>
          <cell r="H2034">
            <v>2.82</v>
          </cell>
          <cell r="J2034">
            <v>0.62</v>
          </cell>
        </row>
        <row r="2035">
          <cell r="C2035" t="str">
            <v>1 A 01 170 02</v>
          </cell>
          <cell r="D2035" t="str">
            <v>Areia extraída com trator e carregadeira</v>
          </cell>
          <cell r="E2035" t="str">
            <v>M³</v>
          </cell>
          <cell r="F2035">
            <v>6.0000000000000001E-3</v>
          </cell>
          <cell r="H2035">
            <v>5.1100000000000003</v>
          </cell>
          <cell r="J2035">
            <v>0.03</v>
          </cell>
        </row>
        <row r="2036">
          <cell r="C2036" t="str">
            <v>1 A 01 200 02</v>
          </cell>
          <cell r="D2036" t="str">
            <v>Brita produzida em central de britagem de 30 m3/h</v>
          </cell>
          <cell r="E2036" t="str">
            <v>M³</v>
          </cell>
          <cell r="F2036">
            <v>8.0000000000000002E-3</v>
          </cell>
          <cell r="H2036">
            <v>43.01</v>
          </cell>
          <cell r="J2036">
            <v>0.34</v>
          </cell>
        </row>
        <row r="2037">
          <cell r="D2037">
            <v>0</v>
          </cell>
          <cell r="E2037">
            <v>0</v>
          </cell>
          <cell r="H2037">
            <v>0</v>
          </cell>
          <cell r="J2037">
            <v>0</v>
          </cell>
        </row>
        <row r="2038">
          <cell r="D2038">
            <v>0</v>
          </cell>
          <cell r="H2038">
            <v>0</v>
          </cell>
          <cell r="J2038">
            <v>0</v>
          </cell>
        </row>
        <row r="2039">
          <cell r="C2039" t="str">
            <v>OBSERVAÇÕES:</v>
          </cell>
          <cell r="F2039" t="str">
            <v>CUSTO ATIVIDADES AUXILIARES - (F)</v>
          </cell>
          <cell r="J2039">
            <v>0.99</v>
          </cell>
        </row>
        <row r="2040">
          <cell r="F2040" t="str">
            <v>CUSTO UNITÁRIO DIRETO TOTAL</v>
          </cell>
          <cell r="J2040">
            <v>14.39</v>
          </cell>
        </row>
        <row r="2041">
          <cell r="F2041" t="str">
            <v xml:space="preserve">BONIFICAÇÃO </v>
          </cell>
          <cell r="H2041">
            <v>0</v>
          </cell>
          <cell r="J2041">
            <v>0</v>
          </cell>
        </row>
        <row r="2042">
          <cell r="F2042" t="str">
            <v>PREÇO UNITÁRIO  TOTAL</v>
          </cell>
          <cell r="J2042">
            <v>14.39</v>
          </cell>
        </row>
        <row r="2046">
          <cell r="A2046" t="str">
            <v>1 A 01 730 02</v>
          </cell>
          <cell r="C2046" t="str">
            <v>SERVIÇO:</v>
          </cell>
          <cell r="D2046" t="str">
            <v>Fabricação mourão de concreto esticador seção triangular 15cm</v>
          </cell>
          <cell r="F2046" t="str">
            <v>PRODUÇÃO DA EQUIPE - (C):</v>
          </cell>
          <cell r="J2046">
            <v>1</v>
          </cell>
          <cell r="K2046" t="str">
            <v>und</v>
          </cell>
          <cell r="M2046">
            <v>22.62</v>
          </cell>
        </row>
        <row r="2047">
          <cell r="F2047" t="str">
            <v>UNITÁRIO</v>
          </cell>
          <cell r="H2047" t="str">
            <v>C. OPERACIONAL</v>
          </cell>
        </row>
        <row r="2048">
          <cell r="C2048" t="str">
            <v>ÍTEM</v>
          </cell>
          <cell r="D2048" t="str">
            <v>E Q U I P A M E N T O</v>
          </cell>
          <cell r="E2048" t="str">
            <v>QUANT.</v>
          </cell>
          <cell r="F2048" t="str">
            <v>PROD</v>
          </cell>
          <cell r="G2048" t="str">
            <v>IMPROD</v>
          </cell>
          <cell r="H2048" t="str">
            <v>PROD</v>
          </cell>
          <cell r="I2048" t="str">
            <v>IMPROD</v>
          </cell>
          <cell r="J2048" t="str">
            <v>CUSTO HORÁRIO</v>
          </cell>
        </row>
        <row r="2049">
          <cell r="D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0</v>
          </cell>
        </row>
        <row r="2050">
          <cell r="D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</row>
        <row r="2051">
          <cell r="D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</row>
        <row r="2052">
          <cell r="D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</row>
        <row r="2053">
          <cell r="D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</row>
        <row r="2054">
          <cell r="D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0</v>
          </cell>
        </row>
        <row r="2055">
          <cell r="D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</row>
        <row r="2056">
          <cell r="F2056" t="str">
            <v>CUSTO HORÁRIO DO EQUIPAMENTO - (A)</v>
          </cell>
          <cell r="J2056">
            <v>0</v>
          </cell>
        </row>
        <row r="2057">
          <cell r="C2057" t="str">
            <v>ÍTEM</v>
          </cell>
          <cell r="D2057" t="str">
            <v>M Ã O    D E   O B R A</v>
          </cell>
          <cell r="E2057" t="str">
            <v>QUANT.</v>
          </cell>
          <cell r="F2057" t="str">
            <v>SALÁRIO HORA</v>
          </cell>
          <cell r="J2057" t="str">
            <v>CUSTO HORÁRIO</v>
          </cell>
        </row>
        <row r="2058">
          <cell r="C2058" t="str">
            <v>T501</v>
          </cell>
          <cell r="D2058" t="str">
            <v>Encarregado de turma</v>
          </cell>
          <cell r="E2058">
            <v>0.1</v>
          </cell>
          <cell r="F2058">
            <v>21.11</v>
          </cell>
          <cell r="G2058" t="e">
            <v>#N/A</v>
          </cell>
          <cell r="H2058" t="e">
            <v>#N/A</v>
          </cell>
          <cell r="I2058" t="e">
            <v>#N/A</v>
          </cell>
          <cell r="J2058">
            <v>2.11</v>
          </cell>
        </row>
        <row r="2059">
          <cell r="C2059" t="str">
            <v>T701</v>
          </cell>
          <cell r="D2059" t="str">
            <v>Servente</v>
          </cell>
          <cell r="E2059">
            <v>0.3</v>
          </cell>
          <cell r="F2059">
            <v>6.99</v>
          </cell>
          <cell r="G2059" t="e">
            <v>#N/A</v>
          </cell>
          <cell r="H2059" t="e">
            <v>#N/A</v>
          </cell>
          <cell r="I2059" t="e">
            <v>#N/A</v>
          </cell>
          <cell r="J2059">
            <v>2.09</v>
          </cell>
        </row>
        <row r="2060">
          <cell r="D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</row>
        <row r="2061">
          <cell r="D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</row>
        <row r="2062">
          <cell r="D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</row>
        <row r="2063">
          <cell r="F2063" t="str">
            <v>CUSTO HORÁRIO DE MÃO DE OBRA - (B)</v>
          </cell>
          <cell r="J2063">
            <v>4.2</v>
          </cell>
        </row>
        <row r="2064">
          <cell r="F2064" t="str">
            <v>FERRAMENTAS</v>
          </cell>
          <cell r="H2064">
            <v>0.2051</v>
          </cell>
          <cell r="J2064">
            <v>0.86</v>
          </cell>
        </row>
        <row r="2065">
          <cell r="F2065" t="str">
            <v>CUSTO HORÁRIO TOTAL - (A + B)</v>
          </cell>
          <cell r="J2065">
            <v>5.0599999999999996</v>
          </cell>
        </row>
        <row r="2066">
          <cell r="F2066" t="str">
            <v>CUSTO UNITÁRIO DE EXECUÇÃO - (D)</v>
          </cell>
          <cell r="J2066">
            <v>5.0599999999999996</v>
          </cell>
        </row>
        <row r="2067">
          <cell r="C2067" t="str">
            <v>ÍTEM</v>
          </cell>
          <cell r="D2067" t="str">
            <v>M A T E R I A L</v>
          </cell>
          <cell r="E2067" t="str">
            <v>UNID</v>
          </cell>
          <cell r="F2067" t="str">
            <v>CONSUMO</v>
          </cell>
          <cell r="H2067" t="str">
            <v xml:space="preserve"> PREÇO UNITÁRIO</v>
          </cell>
          <cell r="J2067" t="str">
            <v>CUSTO UNITÁRIO</v>
          </cell>
        </row>
        <row r="2068">
          <cell r="D2068">
            <v>0</v>
          </cell>
          <cell r="E2068">
            <v>0</v>
          </cell>
          <cell r="J2068">
            <v>0</v>
          </cell>
        </row>
        <row r="2069">
          <cell r="D2069">
            <v>0</v>
          </cell>
          <cell r="J2069">
            <v>0</v>
          </cell>
        </row>
        <row r="2070">
          <cell r="D2070">
            <v>0</v>
          </cell>
          <cell r="E2070">
            <v>0</v>
          </cell>
          <cell r="J2070">
            <v>0</v>
          </cell>
        </row>
        <row r="2071">
          <cell r="D2071">
            <v>0</v>
          </cell>
          <cell r="E2071">
            <v>0</v>
          </cell>
          <cell r="J2071">
            <v>0</v>
          </cell>
        </row>
        <row r="2072">
          <cell r="D2072">
            <v>0</v>
          </cell>
          <cell r="E2072">
            <v>0</v>
          </cell>
          <cell r="J2072">
            <v>0</v>
          </cell>
        </row>
        <row r="2073">
          <cell r="F2073" t="str">
            <v>CUSTO TOTAL DE MATERIAL - (E)</v>
          </cell>
          <cell r="J2073">
            <v>0</v>
          </cell>
        </row>
        <row r="2074">
          <cell r="C2074" t="str">
            <v>CODIGO</v>
          </cell>
          <cell r="D2074" t="str">
            <v>ATIVIDADES AUXILIARES</v>
          </cell>
          <cell r="E2074" t="str">
            <v>UND</v>
          </cell>
          <cell r="F2074" t="str">
            <v>QUANTIDADE</v>
          </cell>
          <cell r="H2074" t="str">
            <v>CUSTO UNITÁRIO</v>
          </cell>
          <cell r="J2074" t="str">
            <v>CUSTO UNITÁRIO</v>
          </cell>
        </row>
        <row r="2075">
          <cell r="C2075" t="str">
            <v>1 A 01 580 02</v>
          </cell>
          <cell r="D2075" t="str">
            <v>Fornecimento, preparo e colocação formas aço CA 50</v>
          </cell>
          <cell r="E2075" t="str">
            <v>kg</v>
          </cell>
          <cell r="F2075">
            <v>1.99</v>
          </cell>
          <cell r="H2075">
            <v>5.72</v>
          </cell>
          <cell r="J2075">
            <v>11.38</v>
          </cell>
        </row>
        <row r="2076">
          <cell r="C2076" t="str">
            <v>1 A 01 423 00</v>
          </cell>
          <cell r="D2076" t="str">
            <v>Concreto fck=18MPa para pré-moldados (tubos) ( Brita produzida e areia extraída )</v>
          </cell>
          <cell r="E2076" t="str">
            <v>m³</v>
          </cell>
          <cell r="F2076">
            <v>2.4E-2</v>
          </cell>
          <cell r="H2076">
            <v>257.58999999999997</v>
          </cell>
          <cell r="J2076">
            <v>6.18</v>
          </cell>
        </row>
        <row r="2077">
          <cell r="D2077">
            <v>0</v>
          </cell>
          <cell r="E2077">
            <v>0</v>
          </cell>
          <cell r="H2077">
            <v>0</v>
          </cell>
          <cell r="J2077">
            <v>0</v>
          </cell>
        </row>
        <row r="2078">
          <cell r="D2078">
            <v>0</v>
          </cell>
          <cell r="E2078">
            <v>0</v>
          </cell>
          <cell r="H2078">
            <v>0</v>
          </cell>
          <cell r="J2078">
            <v>0</v>
          </cell>
        </row>
        <row r="2079">
          <cell r="D2079">
            <v>0</v>
          </cell>
          <cell r="H2079">
            <v>0</v>
          </cell>
          <cell r="J2079">
            <v>0</v>
          </cell>
        </row>
        <row r="2080">
          <cell r="C2080" t="str">
            <v>OBSERVAÇÕES:</v>
          </cell>
          <cell r="F2080" t="str">
            <v>CUSTO ATIVIDADES AUXILIARES - (F)</v>
          </cell>
          <cell r="J2080">
            <v>17.559999999999999</v>
          </cell>
        </row>
        <row r="2081">
          <cell r="F2081" t="str">
            <v>CUSTO UNITÁRIO DIRETO TOTAL</v>
          </cell>
          <cell r="J2081">
            <v>22.62</v>
          </cell>
        </row>
        <row r="2082">
          <cell r="F2082" t="str">
            <v xml:space="preserve">BONIFICAÇÃO </v>
          </cell>
          <cell r="H2082">
            <v>0</v>
          </cell>
          <cell r="J2082">
            <v>0</v>
          </cell>
        </row>
        <row r="2083">
          <cell r="F2083" t="str">
            <v>PREÇO UNITÁRIO  TOTAL</v>
          </cell>
          <cell r="J2083">
            <v>22.62</v>
          </cell>
        </row>
        <row r="2087">
          <cell r="A2087" t="str">
            <v>1 A 01 735 02</v>
          </cell>
          <cell r="C2087" t="str">
            <v>SERVIÇO:</v>
          </cell>
          <cell r="D2087" t="str">
            <v>Fabricação mourão de concreto suporte seção triangular 11cm</v>
          </cell>
          <cell r="F2087" t="str">
            <v>PRODUÇÃO DA EQUIPE - (C):</v>
          </cell>
          <cell r="J2087">
            <v>1</v>
          </cell>
          <cell r="K2087" t="str">
            <v>Und</v>
          </cell>
          <cell r="M2087">
            <v>20.350000000000001</v>
          </cell>
        </row>
        <row r="2088">
          <cell r="F2088" t="str">
            <v>UNITÁRIO</v>
          </cell>
          <cell r="H2088" t="str">
            <v>C. OPERACIONAL</v>
          </cell>
        </row>
        <row r="2089">
          <cell r="C2089" t="str">
            <v>ÍTEM</v>
          </cell>
          <cell r="D2089" t="str">
            <v>E Q U I P A M E N T O</v>
          </cell>
          <cell r="E2089" t="str">
            <v>QUANT.</v>
          </cell>
          <cell r="F2089" t="str">
            <v>PROD</v>
          </cell>
          <cell r="G2089" t="str">
            <v>IMPROD</v>
          </cell>
          <cell r="H2089" t="str">
            <v>PROD</v>
          </cell>
          <cell r="I2089" t="str">
            <v>IMPROD</v>
          </cell>
          <cell r="J2089" t="str">
            <v>CUSTO HORÁRIO</v>
          </cell>
        </row>
        <row r="2090">
          <cell r="D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</row>
        <row r="2091">
          <cell r="D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</row>
        <row r="2092">
          <cell r="D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</row>
        <row r="2093">
          <cell r="D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</row>
        <row r="2094">
          <cell r="D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</row>
        <row r="2095">
          <cell r="D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</row>
        <row r="2096">
          <cell r="D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</row>
        <row r="2097">
          <cell r="F2097" t="str">
            <v>CUSTO HORÁRIO DO EQUIPAMENTO - (A)</v>
          </cell>
          <cell r="J2097">
            <v>0</v>
          </cell>
        </row>
        <row r="2098">
          <cell r="C2098" t="str">
            <v>ÍTEM</v>
          </cell>
          <cell r="D2098" t="str">
            <v>M Ã O    D E   O B R A</v>
          </cell>
          <cell r="E2098" t="str">
            <v>QUANT.</v>
          </cell>
          <cell r="F2098" t="str">
            <v>SALÁRIO HORA</v>
          </cell>
          <cell r="J2098" t="str">
            <v>CUSTO HORÁRIO</v>
          </cell>
        </row>
        <row r="2099">
          <cell r="C2099" t="str">
            <v>T501</v>
          </cell>
          <cell r="D2099" t="str">
            <v>Encarregado de turma</v>
          </cell>
          <cell r="E2099">
            <v>0.1</v>
          </cell>
          <cell r="F2099">
            <v>21.11</v>
          </cell>
          <cell r="G2099" t="e">
            <v>#N/A</v>
          </cell>
          <cell r="H2099" t="e">
            <v>#N/A</v>
          </cell>
          <cell r="I2099" t="e">
            <v>#N/A</v>
          </cell>
          <cell r="J2099">
            <v>2.11</v>
          </cell>
        </row>
        <row r="2100">
          <cell r="C2100" t="str">
            <v>T701</v>
          </cell>
          <cell r="D2100" t="str">
            <v>Servente</v>
          </cell>
          <cell r="E2100">
            <v>0.2</v>
          </cell>
          <cell r="F2100">
            <v>6.99</v>
          </cell>
          <cell r="G2100" t="e">
            <v>#N/A</v>
          </cell>
          <cell r="H2100" t="e">
            <v>#N/A</v>
          </cell>
          <cell r="I2100" t="e">
            <v>#N/A</v>
          </cell>
          <cell r="J2100">
            <v>1.39</v>
          </cell>
        </row>
        <row r="2101">
          <cell r="D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</row>
        <row r="2102">
          <cell r="D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</row>
        <row r="2103">
          <cell r="D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0</v>
          </cell>
          <cell r="J2103">
            <v>0</v>
          </cell>
        </row>
        <row r="2104">
          <cell r="F2104" t="str">
            <v>CUSTO HORÁRIO DE MÃO DE OBRA - (B)</v>
          </cell>
          <cell r="J2104">
            <v>3.5</v>
          </cell>
        </row>
        <row r="2105">
          <cell r="F2105" t="str">
            <v>FERRAMENTAS</v>
          </cell>
          <cell r="H2105">
            <v>0.2051</v>
          </cell>
          <cell r="J2105">
            <v>0.71</v>
          </cell>
        </row>
        <row r="2106">
          <cell r="F2106" t="str">
            <v>CUSTO HORÁRIO TOTAL - (A + B)</v>
          </cell>
          <cell r="J2106">
            <v>4.21</v>
          </cell>
        </row>
        <row r="2107">
          <cell r="F2107" t="str">
            <v>CUSTO UNITÁRIO DE EXECUÇÃO - (D)</v>
          </cell>
          <cell r="J2107">
            <v>4.21</v>
          </cell>
        </row>
        <row r="2108">
          <cell r="C2108" t="str">
            <v>ÍTEM</v>
          </cell>
          <cell r="D2108" t="str">
            <v>M A T E R I A L</v>
          </cell>
          <cell r="E2108" t="str">
            <v>UNID</v>
          </cell>
          <cell r="F2108" t="str">
            <v>CONSUMO</v>
          </cell>
          <cell r="H2108" t="str">
            <v xml:space="preserve"> PREÇO UNITÁRIO</v>
          </cell>
          <cell r="J2108" t="str">
            <v>CUSTO UNITÁRIO</v>
          </cell>
        </row>
        <row r="2109">
          <cell r="D2109">
            <v>0</v>
          </cell>
          <cell r="E2109">
            <v>0</v>
          </cell>
          <cell r="J2109">
            <v>0</v>
          </cell>
        </row>
        <row r="2110">
          <cell r="D2110">
            <v>0</v>
          </cell>
          <cell r="J2110">
            <v>0</v>
          </cell>
        </row>
        <row r="2111">
          <cell r="D2111">
            <v>0</v>
          </cell>
          <cell r="E2111">
            <v>0</v>
          </cell>
          <cell r="J2111">
            <v>0</v>
          </cell>
        </row>
        <row r="2112">
          <cell r="D2112">
            <v>0</v>
          </cell>
          <cell r="E2112">
            <v>0</v>
          </cell>
          <cell r="J2112">
            <v>0</v>
          </cell>
        </row>
        <row r="2113">
          <cell r="D2113">
            <v>0</v>
          </cell>
          <cell r="E2113">
            <v>0</v>
          </cell>
          <cell r="J2113">
            <v>0</v>
          </cell>
        </row>
        <row r="2114">
          <cell r="F2114" t="str">
            <v>CUSTO TOTAL DE MATERIAL - (E)</v>
          </cell>
          <cell r="J2114">
            <v>0</v>
          </cell>
        </row>
        <row r="2115">
          <cell r="C2115" t="str">
            <v>CODIGO</v>
          </cell>
          <cell r="D2115" t="str">
            <v>ATIVIDADES AUXILIARES</v>
          </cell>
          <cell r="E2115" t="str">
            <v>UND</v>
          </cell>
          <cell r="F2115" t="str">
            <v>QUANTIDADE</v>
          </cell>
          <cell r="H2115" t="str">
            <v>CUSTO UNITÁRIO</v>
          </cell>
          <cell r="J2115" t="str">
            <v>CUSTO UNITÁRIO</v>
          </cell>
        </row>
        <row r="2116">
          <cell r="C2116" t="str">
            <v>1 A 01 423 00</v>
          </cell>
          <cell r="D2116" t="str">
            <v>Concreto fck=18MPa para pré-moldados (tubos) ( Brita produzida e areia extraída )</v>
          </cell>
          <cell r="E2116" t="str">
            <v>m³</v>
          </cell>
          <cell r="F2116">
            <v>1.2699999999999999E-2</v>
          </cell>
          <cell r="H2116">
            <v>257.58999999999997</v>
          </cell>
          <cell r="J2116">
            <v>3.27</v>
          </cell>
        </row>
        <row r="2117">
          <cell r="C2117" t="str">
            <v>1 A 01 580 02</v>
          </cell>
          <cell r="D2117" t="str">
            <v>Fornecimento, preparo e colocação formas aço CA 50</v>
          </cell>
          <cell r="E2117" t="str">
            <v>kg</v>
          </cell>
          <cell r="F2117">
            <v>1.68</v>
          </cell>
          <cell r="H2117">
            <v>5.72</v>
          </cell>
          <cell r="J2117">
            <v>9.6</v>
          </cell>
        </row>
        <row r="2118">
          <cell r="C2118" t="str">
            <v>1 A 01 423 00</v>
          </cell>
          <cell r="D2118" t="str">
            <v>Concreto fck=18MPa para pré-moldados (tubos) ( Brita produzida e areia extraída )</v>
          </cell>
          <cell r="E2118" t="str">
            <v>m³</v>
          </cell>
          <cell r="F2118">
            <v>1.2699999999999999E-2</v>
          </cell>
          <cell r="H2118">
            <v>257.58999999999997</v>
          </cell>
          <cell r="J2118">
            <v>3.27</v>
          </cell>
        </row>
        <row r="2119">
          <cell r="D2119">
            <v>0</v>
          </cell>
          <cell r="E2119">
            <v>0</v>
          </cell>
          <cell r="H2119">
            <v>0</v>
          </cell>
          <cell r="J2119">
            <v>0</v>
          </cell>
        </row>
        <row r="2120">
          <cell r="D2120">
            <v>0</v>
          </cell>
          <cell r="H2120">
            <v>0</v>
          </cell>
          <cell r="J2120">
            <v>0</v>
          </cell>
        </row>
        <row r="2121">
          <cell r="C2121" t="str">
            <v>OBSERVAÇÕES:</v>
          </cell>
          <cell r="F2121" t="str">
            <v>CUSTO ATIVIDADES AUXILIARES - (F)</v>
          </cell>
          <cell r="J2121">
            <v>16.14</v>
          </cell>
        </row>
        <row r="2122">
          <cell r="F2122" t="str">
            <v>CUSTO UNITÁRIO DIRETO TOTAL</v>
          </cell>
          <cell r="J2122">
            <v>20.350000000000001</v>
          </cell>
        </row>
        <row r="2123">
          <cell r="F2123" t="str">
            <v xml:space="preserve">BONIFICAÇÃO </v>
          </cell>
          <cell r="H2123">
            <v>0</v>
          </cell>
          <cell r="J2123">
            <v>0</v>
          </cell>
        </row>
        <row r="2124">
          <cell r="F2124" t="str">
            <v>PREÇO UNITÁRIO  TOTAL</v>
          </cell>
          <cell r="J2124">
            <v>20.350000000000001</v>
          </cell>
        </row>
        <row r="2128">
          <cell r="A2128" t="str">
            <v>1 A 01 740 01</v>
          </cell>
          <cell r="C2128" t="str">
            <v>SERVIÇO:</v>
          </cell>
          <cell r="D2128" t="str">
            <v>Confecção de tubos de concreto perfurado Ø=0,20m AC/BC</v>
          </cell>
          <cell r="F2128" t="str">
            <v>PRODUÇÃO DA EQUIPE - (C):</v>
          </cell>
          <cell r="J2128">
            <v>1</v>
          </cell>
          <cell r="K2128" t="str">
            <v>m</v>
          </cell>
          <cell r="M2128">
            <v>16.010000000000002</v>
          </cell>
        </row>
        <row r="2129">
          <cell r="F2129" t="str">
            <v>UNITÁRIO</v>
          </cell>
          <cell r="H2129" t="str">
            <v>C. OPERACIONAL</v>
          </cell>
        </row>
        <row r="2130">
          <cell r="C2130" t="str">
            <v>ÍTEM</v>
          </cell>
          <cell r="D2130" t="str">
            <v>E Q U I P A M E N T O</v>
          </cell>
          <cell r="E2130" t="str">
            <v>QUANT.</v>
          </cell>
          <cell r="F2130" t="str">
            <v>PROD</v>
          </cell>
          <cell r="G2130" t="str">
            <v>IMPROD</v>
          </cell>
          <cell r="H2130" t="str">
            <v>PROD</v>
          </cell>
          <cell r="I2130" t="str">
            <v>IMPROD</v>
          </cell>
          <cell r="J2130" t="str">
            <v>CUSTO HORÁRIO</v>
          </cell>
        </row>
        <row r="2131">
          <cell r="C2131" t="str">
            <v>E307</v>
          </cell>
          <cell r="D2131" t="str">
            <v>(*) Fábric. Pré-Moldado Concreto : Servimaq :  -  tubos   D=0,2 m   M / F</v>
          </cell>
          <cell r="E2131">
            <v>1</v>
          </cell>
          <cell r="F2131">
            <v>0.4</v>
          </cell>
          <cell r="G2131">
            <v>0.6</v>
          </cell>
          <cell r="H2131">
            <v>4.8</v>
          </cell>
          <cell r="I2131">
            <v>0</v>
          </cell>
          <cell r="J2131">
            <v>1.92</v>
          </cell>
        </row>
        <row r="2132">
          <cell r="D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</row>
        <row r="2133">
          <cell r="D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</row>
        <row r="2134">
          <cell r="D2134">
            <v>0</v>
          </cell>
          <cell r="G2134">
            <v>0</v>
          </cell>
          <cell r="H2134">
            <v>0</v>
          </cell>
          <cell r="I2134">
            <v>0</v>
          </cell>
          <cell r="J2134">
            <v>0</v>
          </cell>
        </row>
        <row r="2135">
          <cell r="D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</row>
        <row r="2136">
          <cell r="D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</row>
        <row r="2137">
          <cell r="D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</row>
        <row r="2138">
          <cell r="F2138" t="str">
            <v>CUSTO HORÁRIO DO EQUIPAMENTO - (A)</v>
          </cell>
          <cell r="J2138">
            <v>1.92</v>
          </cell>
        </row>
        <row r="2139">
          <cell r="C2139" t="str">
            <v>ÍTEM</v>
          </cell>
          <cell r="D2139" t="str">
            <v>M Ã O    D E   O B R A</v>
          </cell>
          <cell r="E2139" t="str">
            <v>QUANT.</v>
          </cell>
          <cell r="F2139" t="str">
            <v>SALÁRIO HORA</v>
          </cell>
          <cell r="J2139" t="str">
            <v>CUSTO HORÁRIO</v>
          </cell>
        </row>
        <row r="2140">
          <cell r="C2140" t="str">
            <v>T501</v>
          </cell>
          <cell r="D2140" t="str">
            <v>Encarregado de turma</v>
          </cell>
          <cell r="E2140">
            <v>0.1</v>
          </cell>
          <cell r="F2140">
            <v>21.11</v>
          </cell>
          <cell r="G2140" t="e">
            <v>#N/A</v>
          </cell>
          <cell r="H2140" t="e">
            <v>#N/A</v>
          </cell>
          <cell r="I2140" t="e">
            <v>#N/A</v>
          </cell>
          <cell r="J2140">
            <v>2.11</v>
          </cell>
        </row>
        <row r="2141">
          <cell r="C2141" t="str">
            <v>T701</v>
          </cell>
          <cell r="D2141" t="str">
            <v>Servente</v>
          </cell>
          <cell r="E2141">
            <v>0.45</v>
          </cell>
          <cell r="F2141">
            <v>6.99</v>
          </cell>
          <cell r="G2141" t="e">
            <v>#N/A</v>
          </cell>
          <cell r="H2141" t="e">
            <v>#N/A</v>
          </cell>
          <cell r="I2141" t="e">
            <v>#N/A</v>
          </cell>
          <cell r="J2141">
            <v>3.14</v>
          </cell>
        </row>
        <row r="2142">
          <cell r="D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</row>
        <row r="2143">
          <cell r="D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</row>
        <row r="2144">
          <cell r="D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</row>
        <row r="2145">
          <cell r="F2145" t="str">
            <v>CUSTO HORÁRIO DE MÃO DE OBRA - (B)</v>
          </cell>
          <cell r="J2145">
            <v>5.25</v>
          </cell>
        </row>
        <row r="2146">
          <cell r="F2146" t="str">
            <v>FERRAMENTAS</v>
          </cell>
          <cell r="H2146">
            <v>0.2051</v>
          </cell>
          <cell r="J2146">
            <v>1.07</v>
          </cell>
        </row>
        <row r="2147">
          <cell r="F2147" t="str">
            <v>CUSTO HORÁRIO TOTAL - (A + B)</v>
          </cell>
          <cell r="J2147">
            <v>8.24</v>
          </cell>
        </row>
        <row r="2148">
          <cell r="F2148" t="str">
            <v>CUSTO UNITÁRIO DE EXECUÇÃO - (D)</v>
          </cell>
          <cell r="J2148">
            <v>8.24</v>
          </cell>
        </row>
        <row r="2149">
          <cell r="C2149" t="str">
            <v>ÍTEM</v>
          </cell>
          <cell r="D2149" t="str">
            <v>M A T E R I A L</v>
          </cell>
          <cell r="E2149" t="str">
            <v>UNID</v>
          </cell>
          <cell r="F2149" t="str">
            <v>CONSUMO</v>
          </cell>
          <cell r="H2149" t="str">
            <v xml:space="preserve"> PREÇO UNITÁRIO</v>
          </cell>
          <cell r="J2149" t="str">
            <v>CUSTO UNITÁRIO</v>
          </cell>
        </row>
        <row r="2150">
          <cell r="D2150">
            <v>0</v>
          </cell>
          <cell r="E2150">
            <v>0</v>
          </cell>
          <cell r="J2150">
            <v>0</v>
          </cell>
        </row>
        <row r="2151">
          <cell r="D2151">
            <v>0</v>
          </cell>
          <cell r="J2151">
            <v>0</v>
          </cell>
        </row>
        <row r="2152">
          <cell r="D2152">
            <v>0</v>
          </cell>
          <cell r="E2152">
            <v>0</v>
          </cell>
          <cell r="J2152">
            <v>0</v>
          </cell>
        </row>
        <row r="2153">
          <cell r="D2153">
            <v>0</v>
          </cell>
          <cell r="E2153">
            <v>0</v>
          </cell>
          <cell r="J2153">
            <v>0</v>
          </cell>
        </row>
        <row r="2154">
          <cell r="D2154">
            <v>0</v>
          </cell>
          <cell r="E2154">
            <v>0</v>
          </cell>
          <cell r="J2154">
            <v>0</v>
          </cell>
        </row>
        <row r="2155">
          <cell r="F2155" t="str">
            <v>CUSTO TOTAL DE MATERIAL - (E)</v>
          </cell>
          <cell r="J2155">
            <v>0</v>
          </cell>
        </row>
        <row r="2156">
          <cell r="C2156" t="str">
            <v>CODIGO</v>
          </cell>
          <cell r="D2156" t="str">
            <v>ATIVIDADES AUXILIARES</v>
          </cell>
          <cell r="E2156" t="str">
            <v>UND</v>
          </cell>
          <cell r="F2156" t="str">
            <v>QUANTIDADE</v>
          </cell>
          <cell r="H2156" t="str">
            <v>CUSTO UNITÁRIO</v>
          </cell>
          <cell r="J2156" t="str">
            <v>CUSTO UNITÁRIO</v>
          </cell>
        </row>
        <row r="2157">
          <cell r="C2157" t="str">
            <v>1 A 01 423 00</v>
          </cell>
          <cell r="D2157" t="str">
            <v>Concreto fck=18MPa para pré-moldados (tubos) ( Brita produzida e areia extraída )</v>
          </cell>
          <cell r="E2157" t="str">
            <v>m³</v>
          </cell>
          <cell r="F2157">
            <v>3.0200000000000001E-2</v>
          </cell>
          <cell r="H2157">
            <v>257.58999999999997</v>
          </cell>
          <cell r="J2157">
            <v>7.77</v>
          </cell>
          <cell r="M2157">
            <v>3.0200000000000001E-2</v>
          </cell>
        </row>
        <row r="2158">
          <cell r="D2158">
            <v>0</v>
          </cell>
          <cell r="E2158">
            <v>0</v>
          </cell>
          <cell r="H2158">
            <v>0</v>
          </cell>
          <cell r="J2158">
            <v>0</v>
          </cell>
        </row>
        <row r="2159">
          <cell r="D2159">
            <v>0</v>
          </cell>
          <cell r="E2159">
            <v>0</v>
          </cell>
          <cell r="H2159">
            <v>0</v>
          </cell>
          <cell r="J2159">
            <v>0</v>
          </cell>
        </row>
        <row r="2160">
          <cell r="D2160">
            <v>0</v>
          </cell>
          <cell r="E2160">
            <v>0</v>
          </cell>
          <cell r="H2160">
            <v>0</v>
          </cell>
          <cell r="J2160">
            <v>0</v>
          </cell>
        </row>
        <row r="2161">
          <cell r="D2161">
            <v>0</v>
          </cell>
          <cell r="H2161">
            <v>0</v>
          </cell>
          <cell r="J2161">
            <v>0</v>
          </cell>
        </row>
        <row r="2162">
          <cell r="C2162" t="str">
            <v>OBSERVAÇÕES:</v>
          </cell>
          <cell r="F2162" t="str">
            <v>CUSTO ATIVIDADES AUXILIARES - (F)</v>
          </cell>
          <cell r="J2162">
            <v>7.77</v>
          </cell>
        </row>
        <row r="2163">
          <cell r="F2163" t="str">
            <v>CUSTO UNITÁRIO DIRETO TOTAL</v>
          </cell>
          <cell r="J2163">
            <v>16.010000000000002</v>
          </cell>
        </row>
        <row r="2164">
          <cell r="F2164" t="str">
            <v xml:space="preserve">BONIFICAÇÃO </v>
          </cell>
          <cell r="H2164">
            <v>0</v>
          </cell>
          <cell r="J2164">
            <v>0</v>
          </cell>
        </row>
        <row r="2165">
          <cell r="F2165" t="str">
            <v>PREÇO UNITÁRIO  TOTAL</v>
          </cell>
          <cell r="J2165">
            <v>16.010000000000002</v>
          </cell>
        </row>
        <row r="2169">
          <cell r="A2169" t="str">
            <v>1 A 01 730 02</v>
          </cell>
          <cell r="C2169" t="str">
            <v>SERVIÇO:</v>
          </cell>
          <cell r="D2169" t="str">
            <v>Fabricação mourão de concreto esticador seção triangular 15cm</v>
          </cell>
          <cell r="F2169" t="str">
            <v>PRODUÇÃO DA EQUIPE - (C):</v>
          </cell>
          <cell r="J2169">
            <v>1</v>
          </cell>
          <cell r="K2169" t="str">
            <v>und</v>
          </cell>
          <cell r="M2169">
            <v>22.62</v>
          </cell>
        </row>
        <row r="2170">
          <cell r="F2170" t="str">
            <v>UNITÁRIO</v>
          </cell>
          <cell r="H2170" t="str">
            <v>C. OPERACIONAL</v>
          </cell>
        </row>
        <row r="2171">
          <cell r="C2171" t="str">
            <v>ÍTEM</v>
          </cell>
          <cell r="D2171" t="str">
            <v>E Q U I P A M E N T O</v>
          </cell>
          <cell r="E2171" t="str">
            <v>QUANT.</v>
          </cell>
          <cell r="F2171" t="str">
            <v>PROD</v>
          </cell>
          <cell r="G2171" t="str">
            <v>IMPROD</v>
          </cell>
          <cell r="H2171" t="str">
            <v>PROD</v>
          </cell>
          <cell r="I2171" t="str">
            <v>IMPROD</v>
          </cell>
          <cell r="J2171" t="str">
            <v>CUSTO HORÁRIO</v>
          </cell>
        </row>
        <row r="2172">
          <cell r="D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</row>
        <row r="2173">
          <cell r="D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</row>
        <row r="2174">
          <cell r="D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</row>
        <row r="2175">
          <cell r="D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</row>
        <row r="2176">
          <cell r="D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</row>
        <row r="2177">
          <cell r="D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</row>
        <row r="2178">
          <cell r="D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</row>
        <row r="2179">
          <cell r="F2179" t="str">
            <v>CUSTO HORÁRIO DO EQUIPAMENTO - (A)</v>
          </cell>
          <cell r="J2179">
            <v>0</v>
          </cell>
        </row>
        <row r="2180">
          <cell r="C2180" t="str">
            <v>ÍTEM</v>
          </cell>
          <cell r="D2180" t="str">
            <v>M Ã O    D E   O B R A</v>
          </cell>
          <cell r="E2180" t="str">
            <v>QUANT.</v>
          </cell>
          <cell r="F2180" t="str">
            <v>SALÁRIO HORA</v>
          </cell>
          <cell r="J2180" t="str">
            <v>CUSTO HORÁRIO</v>
          </cell>
        </row>
        <row r="2181">
          <cell r="C2181" t="str">
            <v>T501</v>
          </cell>
          <cell r="D2181" t="str">
            <v>Encarregado de turma</v>
          </cell>
          <cell r="E2181">
            <v>0.1</v>
          </cell>
          <cell r="F2181">
            <v>21.11</v>
          </cell>
          <cell r="G2181" t="e">
            <v>#N/A</v>
          </cell>
          <cell r="H2181" t="e">
            <v>#N/A</v>
          </cell>
          <cell r="I2181" t="e">
            <v>#N/A</v>
          </cell>
          <cell r="J2181">
            <v>2.11</v>
          </cell>
        </row>
        <row r="2182">
          <cell r="C2182" t="str">
            <v>T701</v>
          </cell>
          <cell r="D2182" t="str">
            <v>Servente</v>
          </cell>
          <cell r="E2182">
            <v>0.3</v>
          </cell>
          <cell r="F2182">
            <v>6.99</v>
          </cell>
          <cell r="G2182" t="e">
            <v>#N/A</v>
          </cell>
          <cell r="H2182" t="e">
            <v>#N/A</v>
          </cell>
          <cell r="I2182" t="e">
            <v>#N/A</v>
          </cell>
          <cell r="J2182">
            <v>2.09</v>
          </cell>
        </row>
        <row r="2183">
          <cell r="D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</row>
        <row r="2184">
          <cell r="D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</row>
        <row r="2185">
          <cell r="D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</row>
        <row r="2186">
          <cell r="F2186" t="str">
            <v>CUSTO HORÁRIO DE MÃO DE OBRA - (B)</v>
          </cell>
          <cell r="J2186">
            <v>4.2</v>
          </cell>
        </row>
        <row r="2187">
          <cell r="F2187" t="str">
            <v>FERRAMENTAS</v>
          </cell>
          <cell r="H2187">
            <v>0.2051</v>
          </cell>
          <cell r="J2187">
            <v>0.86</v>
          </cell>
        </row>
        <row r="2188">
          <cell r="F2188" t="str">
            <v>CUSTO HORÁRIO TOTAL - (A + B)</v>
          </cell>
          <cell r="J2188">
            <v>5.0599999999999996</v>
          </cell>
        </row>
        <row r="2189">
          <cell r="F2189" t="str">
            <v>CUSTO UNITÁRIO DE EXECUÇÃO - (D)</v>
          </cell>
          <cell r="J2189">
            <v>5.0599999999999996</v>
          </cell>
        </row>
        <row r="2190">
          <cell r="C2190" t="str">
            <v>ÍTEM</v>
          </cell>
          <cell r="D2190" t="str">
            <v>M A T E R I A L</v>
          </cell>
          <cell r="E2190" t="str">
            <v>UNID</v>
          </cell>
          <cell r="F2190" t="str">
            <v>CONSUMO</v>
          </cell>
          <cell r="H2190" t="str">
            <v xml:space="preserve"> PREÇO UNITÁRIO</v>
          </cell>
          <cell r="J2190" t="str">
            <v>CUSTO UNITÁRIO</v>
          </cell>
        </row>
        <row r="2191">
          <cell r="D2191">
            <v>0</v>
          </cell>
          <cell r="E2191">
            <v>0</v>
          </cell>
          <cell r="J2191">
            <v>0</v>
          </cell>
        </row>
        <row r="2192">
          <cell r="D2192">
            <v>0</v>
          </cell>
          <cell r="J2192">
            <v>0</v>
          </cell>
        </row>
        <row r="2193">
          <cell r="D2193">
            <v>0</v>
          </cell>
          <cell r="E2193">
            <v>0</v>
          </cell>
          <cell r="J2193">
            <v>0</v>
          </cell>
        </row>
        <row r="2194">
          <cell r="D2194">
            <v>0</v>
          </cell>
          <cell r="E2194">
            <v>0</v>
          </cell>
          <cell r="J2194">
            <v>0</v>
          </cell>
        </row>
        <row r="2195">
          <cell r="D2195">
            <v>0</v>
          </cell>
          <cell r="E2195">
            <v>0</v>
          </cell>
          <cell r="J2195">
            <v>0</v>
          </cell>
        </row>
        <row r="2196">
          <cell r="F2196" t="str">
            <v>CUSTO TOTAL DE MATERIAL - (E)</v>
          </cell>
          <cell r="J2196">
            <v>0</v>
          </cell>
        </row>
        <row r="2197">
          <cell r="C2197" t="str">
            <v>CODIGO</v>
          </cell>
          <cell r="D2197" t="str">
            <v>ATIVIDADES AUXILIARES</v>
          </cell>
          <cell r="E2197" t="str">
            <v>UND</v>
          </cell>
          <cell r="F2197" t="str">
            <v>QUANTIDADE</v>
          </cell>
          <cell r="H2197" t="str">
            <v>CUSTO UNITÁRIO</v>
          </cell>
          <cell r="J2197" t="str">
            <v>CUSTO UNITÁRIO</v>
          </cell>
        </row>
        <row r="2198">
          <cell r="C2198" t="str">
            <v>1 A 01 580 02</v>
          </cell>
          <cell r="D2198" t="str">
            <v>Fornecimento, preparo e colocação formas aço CA 50</v>
          </cell>
          <cell r="E2198" t="str">
            <v>kg</v>
          </cell>
          <cell r="F2198">
            <v>1.99</v>
          </cell>
          <cell r="H2198">
            <v>5.72</v>
          </cell>
          <cell r="J2198">
            <v>11.38</v>
          </cell>
        </row>
        <row r="2199">
          <cell r="C2199" t="str">
            <v>1 A 01 423 00</v>
          </cell>
          <cell r="D2199" t="str">
            <v>Concreto fck=18MPa para pré-moldados (tubos) ( Brita produzida e areia extraída )</v>
          </cell>
          <cell r="E2199" t="str">
            <v>m³</v>
          </cell>
          <cell r="F2199">
            <v>2.4E-2</v>
          </cell>
          <cell r="H2199">
            <v>257.58999999999997</v>
          </cell>
          <cell r="J2199">
            <v>6.18</v>
          </cell>
        </row>
        <row r="2200">
          <cell r="D2200">
            <v>0</v>
          </cell>
          <cell r="E2200">
            <v>0</v>
          </cell>
          <cell r="H2200">
            <v>0</v>
          </cell>
          <cell r="J2200">
            <v>0</v>
          </cell>
        </row>
        <row r="2201">
          <cell r="D2201">
            <v>0</v>
          </cell>
          <cell r="E2201">
            <v>0</v>
          </cell>
          <cell r="H2201">
            <v>0</v>
          </cell>
          <cell r="J2201">
            <v>0</v>
          </cell>
        </row>
        <row r="2202">
          <cell r="D2202">
            <v>0</v>
          </cell>
          <cell r="H2202">
            <v>0</v>
          </cell>
          <cell r="J2202">
            <v>0</v>
          </cell>
        </row>
        <row r="2203">
          <cell r="C2203" t="str">
            <v>OBSERVAÇÕES:</v>
          </cell>
          <cell r="F2203" t="str">
            <v>CUSTO ATIVIDADES AUXILIARES - (F)</v>
          </cell>
          <cell r="J2203">
            <v>17.559999999999999</v>
          </cell>
        </row>
        <row r="2204">
          <cell r="F2204" t="str">
            <v>CUSTO UNITÁRIO DIRETO TOTAL</v>
          </cell>
          <cell r="J2204">
            <v>22.62</v>
          </cell>
        </row>
        <row r="2205">
          <cell r="F2205" t="str">
            <v xml:space="preserve">BONIFICAÇÃO </v>
          </cell>
          <cell r="H2205">
            <v>0</v>
          </cell>
          <cell r="J2205">
            <v>0</v>
          </cell>
        </row>
        <row r="2206">
          <cell r="F2206" t="str">
            <v>PREÇO UNITÁRIO  TOTAL</v>
          </cell>
          <cell r="J2206">
            <v>22.62</v>
          </cell>
        </row>
        <row r="2210">
          <cell r="A2210" t="str">
            <v>1 A 01 735 02</v>
          </cell>
          <cell r="C2210" t="str">
            <v>SERVIÇO:</v>
          </cell>
          <cell r="D2210" t="str">
            <v>Fabricação mourão de concreto suporte seção triangular 11cm</v>
          </cell>
          <cell r="F2210" t="str">
            <v>PRODUÇÃO DA EQUIPE - (C):</v>
          </cell>
          <cell r="J2210">
            <v>1</v>
          </cell>
          <cell r="K2210" t="str">
            <v>Und</v>
          </cell>
          <cell r="M2210">
            <v>20.350000000000001</v>
          </cell>
        </row>
        <row r="2211">
          <cell r="F2211" t="str">
            <v>UNITÁRIO</v>
          </cell>
          <cell r="H2211" t="str">
            <v>C. OPERACIONAL</v>
          </cell>
        </row>
        <row r="2212">
          <cell r="C2212" t="str">
            <v>ÍTEM</v>
          </cell>
          <cell r="D2212" t="str">
            <v>E Q U I P A M E N T O</v>
          </cell>
          <cell r="E2212" t="str">
            <v>QUANT.</v>
          </cell>
          <cell r="F2212" t="str">
            <v>PROD</v>
          </cell>
          <cell r="G2212" t="str">
            <v>IMPROD</v>
          </cell>
          <cell r="H2212" t="str">
            <v>PROD</v>
          </cell>
          <cell r="I2212" t="str">
            <v>IMPROD</v>
          </cell>
          <cell r="J2212" t="str">
            <v>CUSTO HORÁRIO</v>
          </cell>
        </row>
        <row r="2213">
          <cell r="D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</row>
        <row r="2214">
          <cell r="D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</row>
        <row r="2215">
          <cell r="D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</row>
        <row r="2216">
          <cell r="D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</row>
        <row r="2217">
          <cell r="D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</row>
        <row r="2218">
          <cell r="D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</row>
        <row r="2219">
          <cell r="D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</row>
        <row r="2220">
          <cell r="F2220" t="str">
            <v>CUSTO HORÁRIO DO EQUIPAMENTO - (A)</v>
          </cell>
          <cell r="J2220">
            <v>0</v>
          </cell>
        </row>
        <row r="2221">
          <cell r="C2221" t="str">
            <v>ÍTEM</v>
          </cell>
          <cell r="D2221" t="str">
            <v>M Ã O    D E   O B R A</v>
          </cell>
          <cell r="E2221" t="str">
            <v>QUANT.</v>
          </cell>
          <cell r="F2221" t="str">
            <v>SALÁRIO HORA</v>
          </cell>
          <cell r="J2221" t="str">
            <v>CUSTO HORÁRIO</v>
          </cell>
        </row>
        <row r="2222">
          <cell r="C2222" t="str">
            <v>T501</v>
          </cell>
          <cell r="D2222" t="str">
            <v>Encarregado de turma</v>
          </cell>
          <cell r="E2222">
            <v>0.1</v>
          </cell>
          <cell r="F2222">
            <v>21.11</v>
          </cell>
          <cell r="G2222" t="e">
            <v>#N/A</v>
          </cell>
          <cell r="H2222" t="e">
            <v>#N/A</v>
          </cell>
          <cell r="I2222" t="e">
            <v>#N/A</v>
          </cell>
          <cell r="J2222">
            <v>2.11</v>
          </cell>
        </row>
        <row r="2223">
          <cell r="C2223" t="str">
            <v>T701</v>
          </cell>
          <cell r="D2223" t="str">
            <v>Servente</v>
          </cell>
          <cell r="E2223">
            <v>0.2</v>
          </cell>
          <cell r="F2223">
            <v>6.99</v>
          </cell>
          <cell r="G2223" t="e">
            <v>#N/A</v>
          </cell>
          <cell r="H2223" t="e">
            <v>#N/A</v>
          </cell>
          <cell r="I2223" t="e">
            <v>#N/A</v>
          </cell>
          <cell r="J2223">
            <v>1.39</v>
          </cell>
        </row>
        <row r="2224">
          <cell r="D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</row>
        <row r="2225">
          <cell r="D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</row>
        <row r="2226">
          <cell r="D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</row>
        <row r="2227">
          <cell r="F2227" t="str">
            <v>CUSTO HORÁRIO DE MÃO DE OBRA - (B)</v>
          </cell>
          <cell r="J2227">
            <v>3.5</v>
          </cell>
        </row>
        <row r="2228">
          <cell r="F2228" t="str">
            <v>FERRAMENTAS</v>
          </cell>
          <cell r="H2228">
            <v>0.2051</v>
          </cell>
          <cell r="J2228">
            <v>0.71</v>
          </cell>
        </row>
        <row r="2229">
          <cell r="F2229" t="str">
            <v>CUSTO HORÁRIO TOTAL - (A + B)</v>
          </cell>
          <cell r="J2229">
            <v>4.21</v>
          </cell>
        </row>
        <row r="2230">
          <cell r="F2230" t="str">
            <v>CUSTO UNITÁRIO DE EXECUÇÃO - (D)</v>
          </cell>
          <cell r="J2230">
            <v>4.21</v>
          </cell>
        </row>
        <row r="2231">
          <cell r="C2231" t="str">
            <v>ÍTEM</v>
          </cell>
          <cell r="D2231" t="str">
            <v>M A T E R I A L</v>
          </cell>
          <cell r="E2231" t="str">
            <v>UNID</v>
          </cell>
          <cell r="F2231" t="str">
            <v>CONSUMO</v>
          </cell>
          <cell r="H2231" t="str">
            <v xml:space="preserve"> PREÇO UNITÁRIO</v>
          </cell>
          <cell r="J2231" t="str">
            <v>CUSTO UNITÁRIO</v>
          </cell>
        </row>
        <row r="2232">
          <cell r="D2232">
            <v>0</v>
          </cell>
          <cell r="E2232">
            <v>0</v>
          </cell>
          <cell r="J2232">
            <v>0</v>
          </cell>
        </row>
        <row r="2233">
          <cell r="D2233">
            <v>0</v>
          </cell>
          <cell r="J2233">
            <v>0</v>
          </cell>
        </row>
        <row r="2234">
          <cell r="D2234">
            <v>0</v>
          </cell>
          <cell r="E2234">
            <v>0</v>
          </cell>
          <cell r="J2234">
            <v>0</v>
          </cell>
        </row>
        <row r="2235">
          <cell r="D2235">
            <v>0</v>
          </cell>
          <cell r="E2235">
            <v>0</v>
          </cell>
          <cell r="J2235">
            <v>0</v>
          </cell>
        </row>
        <row r="2236">
          <cell r="D2236">
            <v>0</v>
          </cell>
          <cell r="E2236">
            <v>0</v>
          </cell>
          <cell r="J2236">
            <v>0</v>
          </cell>
        </row>
        <row r="2237">
          <cell r="F2237" t="str">
            <v>CUSTO TOTAL DE MATERIAL - (E)</v>
          </cell>
          <cell r="J2237">
            <v>0</v>
          </cell>
        </row>
        <row r="2238">
          <cell r="C2238" t="str">
            <v>CODIGO</v>
          </cell>
          <cell r="D2238" t="str">
            <v>ATIVIDADES AUXILIARES</v>
          </cell>
          <cell r="E2238" t="str">
            <v>UND</v>
          </cell>
          <cell r="F2238" t="str">
            <v>QUANTIDADE</v>
          </cell>
          <cell r="H2238" t="str">
            <v>CUSTO UNITÁRIO</v>
          </cell>
          <cell r="J2238" t="str">
            <v>CUSTO UNITÁRIO</v>
          </cell>
        </row>
        <row r="2239">
          <cell r="C2239" t="str">
            <v>1 A 01 423 00</v>
          </cell>
          <cell r="D2239" t="str">
            <v>Concreto fck=18MPa para pré-moldados (tubos) ( Brita produzida e areia extraída )</v>
          </cell>
          <cell r="E2239" t="str">
            <v>m³</v>
          </cell>
          <cell r="F2239">
            <v>1.2699999999999999E-2</v>
          </cell>
          <cell r="H2239">
            <v>257.58999999999997</v>
          </cell>
          <cell r="J2239">
            <v>3.27</v>
          </cell>
        </row>
        <row r="2240">
          <cell r="C2240" t="str">
            <v>1 A 01 580 02</v>
          </cell>
          <cell r="D2240" t="str">
            <v>Fornecimento, preparo e colocação formas aço CA 50</v>
          </cell>
          <cell r="E2240" t="str">
            <v>kg</v>
          </cell>
          <cell r="F2240">
            <v>1.68</v>
          </cell>
          <cell r="H2240">
            <v>5.72</v>
          </cell>
          <cell r="J2240">
            <v>9.6</v>
          </cell>
        </row>
        <row r="2241">
          <cell r="C2241" t="str">
            <v>1 A 01 423 00</v>
          </cell>
          <cell r="D2241" t="str">
            <v>Concreto fck=18MPa para pré-moldados (tubos) ( Brita produzida e areia extraída )</v>
          </cell>
          <cell r="E2241" t="str">
            <v>m³</v>
          </cell>
          <cell r="F2241">
            <v>1.2699999999999999E-2</v>
          </cell>
          <cell r="H2241">
            <v>257.58999999999997</v>
          </cell>
          <cell r="J2241">
            <v>3.27</v>
          </cell>
        </row>
        <row r="2242">
          <cell r="D2242">
            <v>0</v>
          </cell>
          <cell r="E2242">
            <v>0</v>
          </cell>
          <cell r="H2242">
            <v>0</v>
          </cell>
          <cell r="J2242">
            <v>0</v>
          </cell>
        </row>
        <row r="2243">
          <cell r="D2243">
            <v>0</v>
          </cell>
          <cell r="H2243">
            <v>0</v>
          </cell>
          <cell r="J2243">
            <v>0</v>
          </cell>
        </row>
        <row r="2244">
          <cell r="C2244" t="str">
            <v>OBSERVAÇÕES:</v>
          </cell>
          <cell r="F2244" t="str">
            <v>CUSTO ATIVIDADES AUXILIARES - (F)</v>
          </cell>
          <cell r="J2244">
            <v>16.14</v>
          </cell>
        </row>
        <row r="2245">
          <cell r="F2245" t="str">
            <v>CUSTO UNITÁRIO DIRETO TOTAL</v>
          </cell>
          <cell r="J2245">
            <v>20.350000000000001</v>
          </cell>
        </row>
        <row r="2246">
          <cell r="F2246" t="str">
            <v xml:space="preserve">BONIFICAÇÃO </v>
          </cell>
          <cell r="H2246">
            <v>0</v>
          </cell>
          <cell r="J2246">
            <v>0</v>
          </cell>
        </row>
        <row r="2247">
          <cell r="F2247" t="str">
            <v>PREÇO UNITÁRIO  TOTAL</v>
          </cell>
          <cell r="J2247">
            <v>20.350000000000001</v>
          </cell>
        </row>
        <row r="2251">
          <cell r="A2251" t="str">
            <v>1 A 01 512 60</v>
          </cell>
          <cell r="C2251" t="str">
            <v>SERVIÇO:</v>
          </cell>
          <cell r="D2251" t="str">
            <v>Concreto ciclópico fck=15 MPa AC/BC/PC</v>
          </cell>
          <cell r="F2251" t="str">
            <v>PRODUÇÃO DA EQUIPE - (C):</v>
          </cell>
          <cell r="J2251">
            <v>3.5</v>
          </cell>
          <cell r="K2251" t="str">
            <v>m³</v>
          </cell>
          <cell r="M2251" t="e">
            <v>#N/A</v>
          </cell>
        </row>
        <row r="2252">
          <cell r="F2252" t="str">
            <v>UNITÁRIO</v>
          </cell>
          <cell r="H2252" t="str">
            <v>C. OPERACIONAL</v>
          </cell>
        </row>
        <row r="2253">
          <cell r="C2253" t="str">
            <v>ÍTEM</v>
          </cell>
          <cell r="D2253" t="str">
            <v>E Q U I P A M E N T O</v>
          </cell>
          <cell r="E2253" t="str">
            <v>QUANT.</v>
          </cell>
          <cell r="F2253" t="str">
            <v>PROD</v>
          </cell>
          <cell r="G2253" t="str">
            <v>IMPROD</v>
          </cell>
          <cell r="H2253" t="str">
            <v>PROD</v>
          </cell>
          <cell r="I2253" t="str">
            <v>IMPROD</v>
          </cell>
          <cell r="J2253" t="str">
            <v>CUSTO HORÁRIO</v>
          </cell>
        </row>
        <row r="2254">
          <cell r="C2254" t="str">
            <v>E307</v>
          </cell>
          <cell r="D2254" t="str">
            <v>(*) Fábric. Pré-Moldado Concreto : Servimaq :  -  tubos   D=0,2 m   M / F</v>
          </cell>
          <cell r="E2254">
            <v>1</v>
          </cell>
          <cell r="F2254">
            <v>0.4</v>
          </cell>
          <cell r="G2254">
            <v>0.6</v>
          </cell>
          <cell r="H2254">
            <v>4.8</v>
          </cell>
          <cell r="I2254">
            <v>0</v>
          </cell>
          <cell r="J2254">
            <v>1.92</v>
          </cell>
        </row>
        <row r="2255">
          <cell r="D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</row>
        <row r="2256">
          <cell r="D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</row>
        <row r="2257">
          <cell r="D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</row>
        <row r="2258">
          <cell r="D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</row>
        <row r="2259">
          <cell r="D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</row>
        <row r="2260">
          <cell r="D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</row>
        <row r="2261">
          <cell r="F2261" t="str">
            <v>CUSTO HORÁRIO DO EQUIPAMENTO - (A)</v>
          </cell>
          <cell r="J2261">
            <v>1.92</v>
          </cell>
        </row>
        <row r="2262">
          <cell r="C2262" t="str">
            <v>ÍTEM</v>
          </cell>
          <cell r="D2262" t="str">
            <v>M Ã O    D E   O B R A</v>
          </cell>
          <cell r="E2262" t="str">
            <v>QUANT.</v>
          </cell>
          <cell r="F2262" t="str">
            <v>SALÁRIO HORA</v>
          </cell>
          <cell r="J2262" t="str">
            <v>CUSTO HORÁRIO</v>
          </cell>
        </row>
        <row r="2263">
          <cell r="C2263" t="str">
            <v>T604</v>
          </cell>
          <cell r="D2263" t="str">
            <v>Pedreiro</v>
          </cell>
          <cell r="E2263">
            <v>0.3</v>
          </cell>
          <cell r="F2263">
            <v>9.44</v>
          </cell>
          <cell r="G2263" t="e">
            <v>#N/A</v>
          </cell>
          <cell r="H2263" t="e">
            <v>#N/A</v>
          </cell>
          <cell r="I2263" t="e">
            <v>#N/A</v>
          </cell>
          <cell r="J2263">
            <v>2.83</v>
          </cell>
        </row>
        <row r="2264">
          <cell r="C2264" t="str">
            <v>T701</v>
          </cell>
          <cell r="D2264" t="str">
            <v>Servente</v>
          </cell>
          <cell r="E2264">
            <v>4</v>
          </cell>
          <cell r="F2264">
            <v>6.99</v>
          </cell>
          <cell r="G2264" t="e">
            <v>#N/A</v>
          </cell>
          <cell r="H2264" t="e">
            <v>#N/A</v>
          </cell>
          <cell r="I2264" t="e">
            <v>#N/A</v>
          </cell>
          <cell r="J2264">
            <v>27.96</v>
          </cell>
        </row>
        <row r="2265">
          <cell r="D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</row>
        <row r="2266">
          <cell r="D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</row>
        <row r="2267">
          <cell r="D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</row>
        <row r="2268">
          <cell r="F2268" t="str">
            <v>CUSTO HORÁRIO DE MÃO DE OBRA - (B)</v>
          </cell>
          <cell r="J2268">
            <v>30.79</v>
          </cell>
        </row>
        <row r="2269">
          <cell r="F2269" t="str">
            <v>FERRAMENTAS</v>
          </cell>
          <cell r="H2269">
            <v>0.2051</v>
          </cell>
          <cell r="J2269">
            <v>6.31</v>
          </cell>
        </row>
        <row r="2270">
          <cell r="F2270" t="str">
            <v>CUSTO HORÁRIO TOTAL - (A + B)</v>
          </cell>
          <cell r="J2270">
            <v>39.020000000000003</v>
          </cell>
        </row>
        <row r="2271">
          <cell r="F2271" t="str">
            <v>CUSTO UNITÁRIO DE EXECUÇÃO - (D)</v>
          </cell>
          <cell r="J2271">
            <v>11.14</v>
          </cell>
        </row>
        <row r="2272">
          <cell r="C2272" t="str">
            <v>ÍTEM</v>
          </cell>
          <cell r="D2272" t="str">
            <v>M A T E R I A L</v>
          </cell>
          <cell r="E2272" t="str">
            <v>UNID</v>
          </cell>
          <cell r="F2272" t="str">
            <v>CONSUMO</v>
          </cell>
          <cell r="H2272" t="str">
            <v xml:space="preserve"> PREÇO UNITÁRIO</v>
          </cell>
          <cell r="J2272" t="str">
            <v>CUSTO UNITÁRIO</v>
          </cell>
        </row>
        <row r="2273">
          <cell r="D2273">
            <v>0</v>
          </cell>
          <cell r="E2273">
            <v>0</v>
          </cell>
          <cell r="J2273">
            <v>0</v>
          </cell>
        </row>
        <row r="2274">
          <cell r="D2274">
            <v>0</v>
          </cell>
          <cell r="J2274">
            <v>0</v>
          </cell>
        </row>
        <row r="2275">
          <cell r="D2275">
            <v>0</v>
          </cell>
          <cell r="E2275">
            <v>0</v>
          </cell>
          <cell r="J2275">
            <v>0</v>
          </cell>
        </row>
        <row r="2276">
          <cell r="D2276">
            <v>0</v>
          </cell>
          <cell r="E2276">
            <v>0</v>
          </cell>
          <cell r="J2276">
            <v>0</v>
          </cell>
        </row>
        <row r="2277">
          <cell r="D2277">
            <v>0</v>
          </cell>
          <cell r="E2277">
            <v>0</v>
          </cell>
          <cell r="J2277">
            <v>0</v>
          </cell>
        </row>
        <row r="2278">
          <cell r="F2278" t="str">
            <v>CUSTO TOTAL DE MATERIAL - (E)</v>
          </cell>
          <cell r="J2278">
            <v>0</v>
          </cell>
        </row>
        <row r="2279">
          <cell r="C2279" t="str">
            <v>CODIGO</v>
          </cell>
          <cell r="D2279" t="str">
            <v>ATIVIDADES AUXILIARES</v>
          </cell>
          <cell r="E2279" t="str">
            <v>UND</v>
          </cell>
          <cell r="F2279" t="str">
            <v>QUANTIDADE</v>
          </cell>
          <cell r="H2279" t="str">
            <v>CUSTO UNITÁRIO</v>
          </cell>
          <cell r="J2279" t="str">
            <v>CUSTO UNITÁRIO</v>
          </cell>
        </row>
        <row r="2280">
          <cell r="C2280" t="str">
            <v>1 A 01 155 51</v>
          </cell>
          <cell r="D2280" t="str">
            <v>Rachão e pedra-de-mão produzidos - (construção e restauração).</v>
          </cell>
          <cell r="E2280" t="str">
            <v>m³</v>
          </cell>
          <cell r="F2280">
            <v>0.34499999999999997</v>
          </cell>
          <cell r="H2280">
            <v>65</v>
          </cell>
          <cell r="J2280">
            <v>22.42</v>
          </cell>
          <cell r="M2280">
            <v>3.0200000000000001E-2</v>
          </cell>
        </row>
        <row r="2281">
          <cell r="C2281" t="str">
            <v>1 A 01 412 51</v>
          </cell>
          <cell r="D2281" t="str">
            <v>Concreto fck=12 MPa controle razoável uso geral confecção e lançamento AC/BC</v>
          </cell>
          <cell r="E2281" t="str">
            <v>m³</v>
          </cell>
          <cell r="F2281">
            <v>0.7</v>
          </cell>
          <cell r="H2281" t="e">
            <v>#N/A</v>
          </cell>
          <cell r="J2281" t="e">
            <v>#N/A</v>
          </cell>
        </row>
        <row r="2282">
          <cell r="D2282">
            <v>0</v>
          </cell>
          <cell r="E2282">
            <v>0</v>
          </cell>
          <cell r="F2282" t="str">
            <v>0,70,7</v>
          </cell>
          <cell r="H2282">
            <v>0</v>
          </cell>
          <cell r="J2282">
            <v>0</v>
          </cell>
        </row>
        <row r="2283">
          <cell r="D2283">
            <v>0</v>
          </cell>
          <cell r="E2283">
            <v>0</v>
          </cell>
          <cell r="H2283">
            <v>0</v>
          </cell>
          <cell r="J2283">
            <v>0</v>
          </cell>
        </row>
        <row r="2284">
          <cell r="D2284">
            <v>0</v>
          </cell>
          <cell r="H2284">
            <v>0</v>
          </cell>
          <cell r="J2284">
            <v>0</v>
          </cell>
        </row>
        <row r="2285">
          <cell r="C2285" t="str">
            <v>OBSERVAÇÕES:</v>
          </cell>
          <cell r="F2285" t="str">
            <v>CUSTO ATIVIDADES AUXILIARES - (F)</v>
          </cell>
          <cell r="J2285" t="e">
            <v>#N/A</v>
          </cell>
        </row>
        <row r="2286">
          <cell r="F2286" t="str">
            <v>CUSTO UNITÁRIO DIRETO TOTAL</v>
          </cell>
          <cell r="J2286" t="e">
            <v>#N/A</v>
          </cell>
        </row>
        <row r="2287">
          <cell r="F2287" t="str">
            <v xml:space="preserve">BONIFICAÇÃO </v>
          </cell>
          <cell r="H2287">
            <v>0</v>
          </cell>
          <cell r="J2287" t="e">
            <v>#N/A</v>
          </cell>
        </row>
        <row r="2288">
          <cell r="F2288" t="str">
            <v>PREÇO UNITÁRIO  TOTAL</v>
          </cell>
          <cell r="J2288" t="e">
            <v>#N/A</v>
          </cell>
        </row>
        <row r="2289">
          <cell r="C2289" t="str">
            <v>E312</v>
          </cell>
          <cell r="D2289" t="str">
            <v>Fábric. Pré-Moldado Concreto : Servimaq : - tubos D=1,0 m M / F</v>
          </cell>
          <cell r="E2289">
            <v>1</v>
          </cell>
          <cell r="F2289">
            <v>0.4</v>
          </cell>
          <cell r="G2289">
            <v>0.6</v>
          </cell>
          <cell r="H2289">
            <v>7.85</v>
          </cell>
          <cell r="I2289">
            <v>0</v>
          </cell>
          <cell r="J2289">
            <v>3.14</v>
          </cell>
        </row>
        <row r="2290">
          <cell r="D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</row>
        <row r="2291">
          <cell r="D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0</v>
          </cell>
        </row>
        <row r="2292">
          <cell r="D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</row>
        <row r="2293">
          <cell r="D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0</v>
          </cell>
        </row>
        <row r="2294">
          <cell r="F2294" t="str">
            <v>CUSTO HORÁRIO DO EQUIPAMENTO - (A)</v>
          </cell>
          <cell r="J2294">
            <v>3.14</v>
          </cell>
        </row>
        <row r="2295">
          <cell r="C2295" t="str">
            <v>ÍTEM</v>
          </cell>
          <cell r="D2295" t="str">
            <v>M Ã O    D E   O B R A</v>
          </cell>
          <cell r="E2295" t="str">
            <v>QUANT.</v>
          </cell>
          <cell r="F2295" t="str">
            <v>SALÁRIO HORA</v>
          </cell>
          <cell r="J2295" t="str">
            <v>CUSTO HORÁRIO</v>
          </cell>
        </row>
        <row r="2296">
          <cell r="C2296" t="str">
            <v>T501</v>
          </cell>
          <cell r="D2296" t="str">
            <v>Encarregado de turma</v>
          </cell>
          <cell r="E2296">
            <v>0.25</v>
          </cell>
          <cell r="F2296">
            <v>21.11</v>
          </cell>
          <cell r="G2296" t="e">
            <v>#N/A</v>
          </cell>
          <cell r="H2296" t="e">
            <v>#N/A</v>
          </cell>
          <cell r="I2296" t="e">
            <v>#N/A</v>
          </cell>
          <cell r="J2296">
            <v>5.27</v>
          </cell>
        </row>
        <row r="2297">
          <cell r="C2297" t="str">
            <v>T701</v>
          </cell>
          <cell r="D2297" t="str">
            <v>Servente</v>
          </cell>
          <cell r="E2297">
            <v>1.5</v>
          </cell>
          <cell r="F2297">
            <v>6.99</v>
          </cell>
          <cell r="G2297" t="e">
            <v>#N/A</v>
          </cell>
          <cell r="H2297" t="e">
            <v>#N/A</v>
          </cell>
          <cell r="I2297" t="e">
            <v>#N/A</v>
          </cell>
          <cell r="J2297">
            <v>10.48</v>
          </cell>
        </row>
        <row r="2298">
          <cell r="D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0</v>
          </cell>
        </row>
        <row r="2299">
          <cell r="D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</row>
        <row r="2300">
          <cell r="D2300">
            <v>0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</row>
        <row r="2301">
          <cell r="F2301" t="str">
            <v>CUSTO HORÁRIO DE MÃO DE OBRA - (B)</v>
          </cell>
          <cell r="J2301">
            <v>15.75</v>
          </cell>
        </row>
        <row r="2302">
          <cell r="F2302" t="str">
            <v>FERRAMENTAS</v>
          </cell>
          <cell r="H2302">
            <v>0.05</v>
          </cell>
          <cell r="J2302">
            <v>0.78</v>
          </cell>
        </row>
        <row r="2303">
          <cell r="F2303" t="str">
            <v>CUSTO HORÁRIO TOTAL - (A + B)</v>
          </cell>
          <cell r="J2303">
            <v>19.670000000000002</v>
          </cell>
        </row>
        <row r="2304">
          <cell r="F2304" t="str">
            <v>CUSTO UNITÁRIO DE EXECUÇÃO - (D)</v>
          </cell>
          <cell r="J2304" t="e">
            <v>#N/A</v>
          </cell>
        </row>
        <row r="2305">
          <cell r="C2305" t="str">
            <v>ÍTEM</v>
          </cell>
          <cell r="D2305" t="str">
            <v>M A T E R I A L</v>
          </cell>
          <cell r="E2305" t="str">
            <v>UNID</v>
          </cell>
          <cell r="F2305" t="str">
            <v>CONSUMO</v>
          </cell>
          <cell r="H2305" t="str">
            <v xml:space="preserve"> PREÇO UNITÁRIO</v>
          </cell>
          <cell r="J2305" t="str">
            <v>CUSTO UNITÁRIO</v>
          </cell>
        </row>
        <row r="2306">
          <cell r="D2306">
            <v>0</v>
          </cell>
          <cell r="E2306">
            <v>0</v>
          </cell>
          <cell r="H2306">
            <v>0</v>
          </cell>
          <cell r="I2306">
            <v>0</v>
          </cell>
          <cell r="J2306">
            <v>0</v>
          </cell>
        </row>
        <row r="2307">
          <cell r="D2307">
            <v>0</v>
          </cell>
          <cell r="E2307">
            <v>0</v>
          </cell>
          <cell r="H2307">
            <v>0</v>
          </cell>
          <cell r="I2307">
            <v>0</v>
          </cell>
          <cell r="J2307">
            <v>0</v>
          </cell>
        </row>
        <row r="2308">
          <cell r="D2308">
            <v>0</v>
          </cell>
          <cell r="E2308">
            <v>0</v>
          </cell>
          <cell r="H2308">
            <v>0</v>
          </cell>
          <cell r="I2308">
            <v>0</v>
          </cell>
          <cell r="J2308">
            <v>0</v>
          </cell>
        </row>
        <row r="2309">
          <cell r="D2309">
            <v>0</v>
          </cell>
          <cell r="E2309">
            <v>0</v>
          </cell>
          <cell r="H2309">
            <v>0</v>
          </cell>
          <cell r="I2309">
            <v>0</v>
          </cell>
          <cell r="J2309">
            <v>0</v>
          </cell>
        </row>
        <row r="2310">
          <cell r="D2310">
            <v>0</v>
          </cell>
          <cell r="E2310">
            <v>0</v>
          </cell>
          <cell r="H2310">
            <v>0</v>
          </cell>
          <cell r="I2310">
            <v>0</v>
          </cell>
          <cell r="J2310">
            <v>0</v>
          </cell>
        </row>
        <row r="2311">
          <cell r="F2311" t="str">
            <v>CUSTO TOTAL DE MATERIAL - (E)</v>
          </cell>
          <cell r="J2311">
            <v>0</v>
          </cell>
        </row>
        <row r="2312">
          <cell r="C2312" t="str">
            <v>CODIGO</v>
          </cell>
          <cell r="D2312" t="str">
            <v>ATIVIDADES AUXILIARES</v>
          </cell>
          <cell r="E2312" t="str">
            <v>UND</v>
          </cell>
          <cell r="F2312" t="str">
            <v>QUANTIDADE</v>
          </cell>
          <cell r="H2312" t="str">
            <v>CUSTO UNITÁRIO</v>
          </cell>
          <cell r="J2312" t="str">
            <v>CUSTO UNITÁRIO</v>
          </cell>
        </row>
        <row r="2313">
          <cell r="C2313" t="str">
            <v>1 A 01 580 01</v>
          </cell>
          <cell r="D2313" t="str">
            <v>Fornecimento, preparo e colocação formas aço CA 60</v>
          </cell>
          <cell r="E2313" t="str">
            <v>kg</v>
          </cell>
          <cell r="F2313">
            <v>31</v>
          </cell>
          <cell r="H2313">
            <v>5.55</v>
          </cell>
          <cell r="J2313">
            <v>172.05</v>
          </cell>
        </row>
        <row r="2314">
          <cell r="C2314" t="str">
            <v>1 A 01 423 50</v>
          </cell>
          <cell r="D2314" t="str">
            <v>Concreto fck=18MPa para pré-moldados (Tubos) AC/BC/TC</v>
          </cell>
          <cell r="E2314" t="str">
            <v>m³</v>
          </cell>
          <cell r="F2314">
            <v>0.42220000000000002</v>
          </cell>
          <cell r="H2314" t="e">
            <v>#N/A</v>
          </cell>
          <cell r="J2314" t="e">
            <v>#N/A</v>
          </cell>
        </row>
        <row r="2315">
          <cell r="D2315">
            <v>0</v>
          </cell>
          <cell r="E2315">
            <v>0</v>
          </cell>
          <cell r="H2315">
            <v>0</v>
          </cell>
          <cell r="J2315">
            <v>0</v>
          </cell>
        </row>
        <row r="2316">
          <cell r="D2316">
            <v>0</v>
          </cell>
          <cell r="E2316">
            <v>0</v>
          </cell>
          <cell r="H2316">
            <v>0</v>
          </cell>
          <cell r="J2316">
            <v>0</v>
          </cell>
        </row>
        <row r="2317">
          <cell r="D2317">
            <v>0</v>
          </cell>
          <cell r="H2317">
            <v>0</v>
          </cell>
          <cell r="J2317">
            <v>0</v>
          </cell>
        </row>
        <row r="2318">
          <cell r="C2318" t="str">
            <v>OBSERVAÇÕES:</v>
          </cell>
          <cell r="F2318" t="str">
            <v>CUSTO ATIVIDADES AUXILIARES - (F)</v>
          </cell>
          <cell r="J2318" t="e">
            <v>#N/A</v>
          </cell>
        </row>
        <row r="2319">
          <cell r="F2319" t="str">
            <v>CUSTO UNITÁRIO DIRETO TOTAL</v>
          </cell>
          <cell r="J2319" t="e">
            <v>#N/A</v>
          </cell>
        </row>
        <row r="2320">
          <cell r="F2320" t="str">
            <v xml:space="preserve">BONIFICAÇÃO </v>
          </cell>
          <cell r="H2320">
            <v>0</v>
          </cell>
          <cell r="J2320" t="e">
            <v>#N/A</v>
          </cell>
        </row>
        <row r="2321">
          <cell r="F2321" t="str">
            <v>PREÇO UNITÁRIO  TOTAL</v>
          </cell>
          <cell r="J2321" t="e">
            <v>#N/A</v>
          </cell>
        </row>
        <row r="2325">
          <cell r="A2325" t="str">
            <v>1 A 01 780 01</v>
          </cell>
          <cell r="C2325" t="str">
            <v>SERVIÇO:</v>
          </cell>
          <cell r="D2325" t="str">
            <v>Obtenção de grama para replantio</v>
          </cell>
          <cell r="F2325" t="str">
            <v>PRODUÇÃO DA EQUIPE - (C):</v>
          </cell>
          <cell r="J2325">
            <v>126</v>
          </cell>
          <cell r="K2325" t="str">
            <v>M²</v>
          </cell>
          <cell r="M2325">
            <v>1.38</v>
          </cell>
        </row>
        <row r="2326">
          <cell r="F2326" t="str">
            <v>UNITÁRIO</v>
          </cell>
          <cell r="H2326" t="str">
            <v>C. OPERACIONAL</v>
          </cell>
        </row>
        <row r="2327">
          <cell r="C2327" t="str">
            <v>ÍTEM</v>
          </cell>
          <cell r="D2327" t="str">
            <v>E Q U I P A M E N T O</v>
          </cell>
          <cell r="E2327" t="str">
            <v>QUANT.</v>
          </cell>
          <cell r="F2327" t="str">
            <v>PROD</v>
          </cell>
          <cell r="G2327" t="str">
            <v>IMPROD</v>
          </cell>
          <cell r="H2327" t="str">
            <v>PROD</v>
          </cell>
          <cell r="I2327" t="str">
            <v>IMPROD</v>
          </cell>
          <cell r="J2327" t="str">
            <v>CUSTO HORÁRIO</v>
          </cell>
        </row>
        <row r="2328">
          <cell r="C2328" t="str">
            <v>E007</v>
          </cell>
          <cell r="D2328" t="str">
            <v>Trator Agrícola : Massey Ferguson : MF 292/4 -</v>
          </cell>
          <cell r="E2328">
            <v>1</v>
          </cell>
          <cell r="F2328">
            <v>1</v>
          </cell>
          <cell r="G2328">
            <v>0</v>
          </cell>
          <cell r="H2328">
            <v>64.25</v>
          </cell>
          <cell r="I2328">
            <v>17.27</v>
          </cell>
          <cell r="J2328">
            <v>64.25</v>
          </cell>
        </row>
        <row r="2329">
          <cell r="D2329">
            <v>0</v>
          </cell>
          <cell r="G2329">
            <v>0</v>
          </cell>
          <cell r="H2329">
            <v>0</v>
          </cell>
          <cell r="I2329">
            <v>0</v>
          </cell>
          <cell r="J2329">
            <v>0</v>
          </cell>
        </row>
        <row r="2330">
          <cell r="D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0</v>
          </cell>
        </row>
        <row r="2331">
          <cell r="D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0</v>
          </cell>
        </row>
        <row r="2332">
          <cell r="D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0</v>
          </cell>
        </row>
        <row r="2333">
          <cell r="D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0</v>
          </cell>
        </row>
        <row r="2334">
          <cell r="D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0</v>
          </cell>
        </row>
        <row r="2335">
          <cell r="F2335" t="str">
            <v>CUSTO HORÁRIO DO EQUIPAMENTO - (A)</v>
          </cell>
          <cell r="J2335">
            <v>64.25</v>
          </cell>
        </row>
        <row r="2336">
          <cell r="C2336" t="str">
            <v>ÍTEM</v>
          </cell>
          <cell r="D2336" t="str">
            <v>M Ã O    D E   O B R A</v>
          </cell>
          <cell r="E2336" t="str">
            <v>QUANT.</v>
          </cell>
          <cell r="F2336" t="str">
            <v>SALÁRIO HORA</v>
          </cell>
          <cell r="J2336" t="str">
            <v>CUSTO HORÁRIO</v>
          </cell>
        </row>
        <row r="2337">
          <cell r="C2337" t="str">
            <v>T501</v>
          </cell>
          <cell r="D2337" t="str">
            <v>Encarregado de turma</v>
          </cell>
          <cell r="E2337">
            <v>1</v>
          </cell>
          <cell r="F2337">
            <v>21.11</v>
          </cell>
          <cell r="G2337" t="e">
            <v>#N/A</v>
          </cell>
          <cell r="H2337" t="e">
            <v>#N/A</v>
          </cell>
          <cell r="I2337" t="e">
            <v>#N/A</v>
          </cell>
          <cell r="J2337">
            <v>21.11</v>
          </cell>
        </row>
        <row r="2338">
          <cell r="C2338" t="str">
            <v>T701</v>
          </cell>
          <cell r="D2338" t="str">
            <v>Servente</v>
          </cell>
          <cell r="E2338">
            <v>10</v>
          </cell>
          <cell r="F2338">
            <v>6.99</v>
          </cell>
          <cell r="G2338" t="e">
            <v>#N/A</v>
          </cell>
          <cell r="H2338" t="e">
            <v>#N/A</v>
          </cell>
          <cell r="I2338" t="e">
            <v>#N/A</v>
          </cell>
          <cell r="J2338">
            <v>69.900000000000006</v>
          </cell>
        </row>
        <row r="2339">
          <cell r="D2339">
            <v>0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  <cell r="J2339">
            <v>0</v>
          </cell>
        </row>
        <row r="2340">
          <cell r="D2340">
            <v>0</v>
          </cell>
          <cell r="F2340">
            <v>0</v>
          </cell>
          <cell r="G2340">
            <v>0</v>
          </cell>
          <cell r="H2340">
            <v>0</v>
          </cell>
          <cell r="I2340">
            <v>0</v>
          </cell>
          <cell r="J2340">
            <v>0</v>
          </cell>
        </row>
        <row r="2341">
          <cell r="D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</row>
        <row r="2342">
          <cell r="F2342" t="str">
            <v>CUSTO HORÁRIO DE MÃO DE OBRA - (B)</v>
          </cell>
          <cell r="J2342">
            <v>91.01</v>
          </cell>
        </row>
        <row r="2343">
          <cell r="F2343" t="str">
            <v>FERRAMENTAS</v>
          </cell>
          <cell r="H2343">
            <v>0.2051</v>
          </cell>
          <cell r="J2343">
            <v>18.66</v>
          </cell>
        </row>
        <row r="2344">
          <cell r="F2344" t="str">
            <v>CUSTO HORÁRIO TOTAL - (A + B)</v>
          </cell>
          <cell r="J2344">
            <v>173.92</v>
          </cell>
        </row>
        <row r="2345">
          <cell r="F2345" t="str">
            <v>CUSTO UNITÁRIO DE EXECUÇÃO - (D)</v>
          </cell>
          <cell r="J2345">
            <v>1.38</v>
          </cell>
        </row>
        <row r="2346">
          <cell r="C2346" t="str">
            <v>ÍTEM</v>
          </cell>
          <cell r="D2346" t="str">
            <v>M A T E R I A L</v>
          </cell>
          <cell r="E2346" t="str">
            <v>UNID</v>
          </cell>
          <cell r="F2346" t="str">
            <v>CONSUMO</v>
          </cell>
          <cell r="H2346" t="str">
            <v xml:space="preserve"> PREÇO UNITÁRIO</v>
          </cell>
          <cell r="J2346" t="str">
            <v>CUSTO UNITÁRIO</v>
          </cell>
        </row>
        <row r="2347">
          <cell r="D2347">
            <v>0</v>
          </cell>
          <cell r="E2347">
            <v>0</v>
          </cell>
          <cell r="H2347">
            <v>0</v>
          </cell>
          <cell r="I2347">
            <v>0</v>
          </cell>
        </row>
        <row r="2348">
          <cell r="D2348">
            <v>0</v>
          </cell>
          <cell r="E2348">
            <v>0</v>
          </cell>
          <cell r="J2348">
            <v>0</v>
          </cell>
        </row>
        <row r="2349">
          <cell r="D2349">
            <v>0</v>
          </cell>
          <cell r="E2349">
            <v>0</v>
          </cell>
          <cell r="J2349">
            <v>0</v>
          </cell>
        </row>
        <row r="2350">
          <cell r="D2350">
            <v>0</v>
          </cell>
          <cell r="E2350">
            <v>0</v>
          </cell>
          <cell r="J2350">
            <v>0</v>
          </cell>
        </row>
        <row r="2351">
          <cell r="D2351">
            <v>0</v>
          </cell>
          <cell r="E2351">
            <v>0</v>
          </cell>
          <cell r="J2351">
            <v>0</v>
          </cell>
        </row>
        <row r="2352">
          <cell r="F2352" t="str">
            <v>CUSTO TOTAL DE MATERIAL - (E)</v>
          </cell>
          <cell r="J2352">
            <v>0</v>
          </cell>
        </row>
        <row r="2353">
          <cell r="C2353" t="str">
            <v>CODIGO</v>
          </cell>
          <cell r="D2353" t="str">
            <v>ATIVIDADES AUXILIARES</v>
          </cell>
          <cell r="E2353" t="str">
            <v>UND</v>
          </cell>
          <cell r="F2353" t="str">
            <v>QUANTIDADE</v>
          </cell>
          <cell r="H2353" t="str">
            <v>CUSTO UNITÁRIO</v>
          </cell>
          <cell r="J2353" t="str">
            <v>CUSTO UNITÁRIO</v>
          </cell>
        </row>
        <row r="2354">
          <cell r="D2354">
            <v>0</v>
          </cell>
          <cell r="E2354">
            <v>0</v>
          </cell>
          <cell r="H2354">
            <v>0</v>
          </cell>
          <cell r="J2354">
            <v>0</v>
          </cell>
        </row>
        <row r="2355">
          <cell r="D2355">
            <v>0</v>
          </cell>
          <cell r="E2355">
            <v>0</v>
          </cell>
          <cell r="H2355">
            <v>0</v>
          </cell>
          <cell r="J2355">
            <v>0</v>
          </cell>
        </row>
        <row r="2356">
          <cell r="D2356">
            <v>0</v>
          </cell>
          <cell r="E2356">
            <v>0</v>
          </cell>
          <cell r="H2356">
            <v>0</v>
          </cell>
          <cell r="J2356">
            <v>0</v>
          </cell>
        </row>
        <row r="2357">
          <cell r="D2357">
            <v>0</v>
          </cell>
          <cell r="E2357">
            <v>0</v>
          </cell>
          <cell r="H2357">
            <v>0</v>
          </cell>
          <cell r="J2357">
            <v>0</v>
          </cell>
        </row>
        <row r="2358">
          <cell r="D2358">
            <v>0</v>
          </cell>
          <cell r="H2358">
            <v>0</v>
          </cell>
          <cell r="J2358">
            <v>0</v>
          </cell>
        </row>
        <row r="2359">
          <cell r="C2359" t="str">
            <v>OBSERVAÇÕES:</v>
          </cell>
          <cell r="F2359" t="str">
            <v>CUSTO ATIVIDADES AUXILIARES - (F)</v>
          </cell>
          <cell r="J2359">
            <v>0</v>
          </cell>
        </row>
        <row r="2360">
          <cell r="F2360" t="str">
            <v>CUSTO UNITÁRIO DIRETO TOTAL</v>
          </cell>
          <cell r="J2360">
            <v>1.38</v>
          </cell>
        </row>
        <row r="2361">
          <cell r="F2361" t="str">
            <v xml:space="preserve">BONIFICAÇÃO </v>
          </cell>
          <cell r="H2361">
            <v>0</v>
          </cell>
          <cell r="J2361">
            <v>0</v>
          </cell>
        </row>
        <row r="2362">
          <cell r="F2362" t="str">
            <v>PREÇO UNITÁRIO  TOTAL</v>
          </cell>
          <cell r="J2362">
            <v>1.38</v>
          </cell>
        </row>
        <row r="2366">
          <cell r="A2366" t="str">
            <v>1 A 01 790 01</v>
          </cell>
          <cell r="C2366" t="str">
            <v>SERVIÇO:</v>
          </cell>
          <cell r="D2366" t="str">
            <v>Guia de madeira - 2,5 x 7,0 cm</v>
          </cell>
          <cell r="F2366" t="str">
            <v>PRODUÇÃO DA EQUIPE - (C):</v>
          </cell>
          <cell r="J2366">
            <v>100</v>
          </cell>
          <cell r="K2366" t="str">
            <v>m</v>
          </cell>
          <cell r="M2366">
            <v>5.61</v>
          </cell>
        </row>
        <row r="2367">
          <cell r="F2367" t="str">
            <v>UNITÁRIO</v>
          </cell>
          <cell r="H2367" t="str">
            <v>C. OPERACIONAL</v>
          </cell>
        </row>
        <row r="2368">
          <cell r="C2368" t="str">
            <v>ÍTEM</v>
          </cell>
          <cell r="D2368" t="str">
            <v>E Q U I P A M E N T O</v>
          </cell>
          <cell r="E2368" t="str">
            <v>QUANT.</v>
          </cell>
          <cell r="F2368" t="str">
            <v>PROD</v>
          </cell>
          <cell r="G2368" t="str">
            <v>IMPROD</v>
          </cell>
          <cell r="H2368" t="str">
            <v>PROD</v>
          </cell>
          <cell r="I2368" t="str">
            <v>IMPROD</v>
          </cell>
          <cell r="J2368" t="str">
            <v>CUSTO HORÁRIO</v>
          </cell>
        </row>
        <row r="2369">
          <cell r="C2369" t="str">
            <v>E509</v>
          </cell>
          <cell r="D2369" t="str">
            <v>Grupo Gerador : Heimer : GEHMI-40 - 32,0  KVA</v>
          </cell>
          <cell r="E2369">
            <v>1</v>
          </cell>
          <cell r="F2369">
            <v>1</v>
          </cell>
          <cell r="G2369">
            <v>0</v>
          </cell>
          <cell r="H2369">
            <v>32.17</v>
          </cell>
          <cell r="I2369">
            <v>17.27</v>
          </cell>
          <cell r="J2369">
            <v>32.17</v>
          </cell>
        </row>
        <row r="2370">
          <cell r="C2370" t="str">
            <v>E904</v>
          </cell>
          <cell r="D2370" t="str">
            <v>Máquina de Bancada - serra circular de 12" (4 kW)</v>
          </cell>
          <cell r="E2370">
            <v>1</v>
          </cell>
          <cell r="F2370">
            <v>1</v>
          </cell>
          <cell r="G2370">
            <v>0</v>
          </cell>
          <cell r="H2370">
            <v>1.97</v>
          </cell>
          <cell r="I2370">
            <v>0</v>
          </cell>
          <cell r="J2370">
            <v>1.97</v>
          </cell>
        </row>
        <row r="2371">
          <cell r="D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</row>
        <row r="2372">
          <cell r="D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</row>
        <row r="2373">
          <cell r="D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</row>
        <row r="2374">
          <cell r="D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</row>
        <row r="2375">
          <cell r="D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</row>
        <row r="2376">
          <cell r="F2376" t="str">
            <v>CUSTO HORÁRIO DO EQUIPAMENTO - (A)</v>
          </cell>
          <cell r="J2376">
            <v>34.14</v>
          </cell>
        </row>
        <row r="2377">
          <cell r="C2377" t="str">
            <v>ÍTEM</v>
          </cell>
          <cell r="D2377" t="str">
            <v>M Ã O    D E   O B R A</v>
          </cell>
          <cell r="E2377" t="str">
            <v>QUANT.</v>
          </cell>
          <cell r="F2377" t="str">
            <v>SALÁRIO HORA</v>
          </cell>
          <cell r="J2377" t="str">
            <v>CUSTO HORÁRIO</v>
          </cell>
        </row>
        <row r="2378">
          <cell r="C2378" t="str">
            <v>T603</v>
          </cell>
          <cell r="D2378" t="str">
            <v>Carpinteiro</v>
          </cell>
          <cell r="E2378">
            <v>0.5</v>
          </cell>
          <cell r="F2378">
            <v>9.44</v>
          </cell>
          <cell r="G2378" t="e">
            <v>#N/A</v>
          </cell>
          <cell r="H2378" t="e">
            <v>#N/A</v>
          </cell>
          <cell r="I2378" t="e">
            <v>#N/A</v>
          </cell>
          <cell r="J2378">
            <v>4.72</v>
          </cell>
        </row>
        <row r="2379">
          <cell r="C2379" t="str">
            <v>T701</v>
          </cell>
          <cell r="D2379" t="str">
            <v>Servente</v>
          </cell>
          <cell r="E2379">
            <v>0.5</v>
          </cell>
          <cell r="F2379">
            <v>6.99</v>
          </cell>
          <cell r="G2379" t="e">
            <v>#N/A</v>
          </cell>
          <cell r="H2379" t="e">
            <v>#N/A</v>
          </cell>
          <cell r="I2379" t="e">
            <v>#N/A</v>
          </cell>
          <cell r="J2379">
            <v>3.49</v>
          </cell>
        </row>
        <row r="2380">
          <cell r="D2380">
            <v>0</v>
          </cell>
          <cell r="F2380">
            <v>0</v>
          </cell>
          <cell r="G2380">
            <v>0</v>
          </cell>
          <cell r="H2380">
            <v>0</v>
          </cell>
          <cell r="I2380">
            <v>0</v>
          </cell>
          <cell r="J2380">
            <v>0</v>
          </cell>
        </row>
        <row r="2381">
          <cell r="D2381">
            <v>0</v>
          </cell>
          <cell r="F2381">
            <v>0</v>
          </cell>
          <cell r="G2381">
            <v>0</v>
          </cell>
          <cell r="H2381">
            <v>0</v>
          </cell>
          <cell r="I2381">
            <v>0</v>
          </cell>
          <cell r="J2381">
            <v>0</v>
          </cell>
        </row>
        <row r="2382">
          <cell r="D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</row>
        <row r="2383">
          <cell r="F2383" t="str">
            <v>CUSTO HORÁRIO DE MÃO DE OBRA - (B)</v>
          </cell>
          <cell r="J2383">
            <v>8.2100000000000009</v>
          </cell>
        </row>
        <row r="2384">
          <cell r="F2384" t="str">
            <v>FERRAMENTAS</v>
          </cell>
          <cell r="H2384">
            <v>0.2051</v>
          </cell>
          <cell r="J2384">
            <v>1.68</v>
          </cell>
        </row>
        <row r="2385">
          <cell r="F2385" t="str">
            <v>CUSTO HORÁRIO TOTAL - (A + B)</v>
          </cell>
          <cell r="J2385">
            <v>44.03</v>
          </cell>
        </row>
        <row r="2386">
          <cell r="F2386" t="str">
            <v>CUSTO UNITÁRIO DE EXECUÇÃO - (D)</v>
          </cell>
          <cell r="J2386">
            <v>0.44</v>
          </cell>
        </row>
        <row r="2387">
          <cell r="C2387" t="str">
            <v>ÍTEM</v>
          </cell>
          <cell r="D2387" t="str">
            <v>M A T E R I A L</v>
          </cell>
          <cell r="E2387" t="str">
            <v>UNID</v>
          </cell>
          <cell r="F2387" t="str">
            <v>CONSUMO</v>
          </cell>
          <cell r="H2387" t="str">
            <v xml:space="preserve"> PREÇO UNITÁRIO</v>
          </cell>
          <cell r="J2387" t="str">
            <v>CUSTO UNITÁRIO</v>
          </cell>
        </row>
        <row r="2388">
          <cell r="C2388" t="str">
            <v>M407</v>
          </cell>
          <cell r="D2388" t="str">
            <v>Tábua pinho de 1ª 2,5 cm x 15,0 cm</v>
          </cell>
          <cell r="E2388" t="str">
            <v>m</v>
          </cell>
          <cell r="F2388">
            <v>1.1499999999999999</v>
          </cell>
          <cell r="H2388">
            <v>4.5</v>
          </cell>
          <cell r="I2388" t="e">
            <v>#N/A</v>
          </cell>
          <cell r="J2388">
            <v>5.17</v>
          </cell>
        </row>
        <row r="2389">
          <cell r="D2389">
            <v>0</v>
          </cell>
          <cell r="E2389">
            <v>0</v>
          </cell>
          <cell r="J2389">
            <v>0</v>
          </cell>
        </row>
        <row r="2390">
          <cell r="D2390">
            <v>0</v>
          </cell>
          <cell r="E2390">
            <v>0</v>
          </cell>
          <cell r="J2390">
            <v>0</v>
          </cell>
        </row>
        <row r="2391">
          <cell r="D2391">
            <v>0</v>
          </cell>
          <cell r="E2391">
            <v>0</v>
          </cell>
          <cell r="J2391">
            <v>0</v>
          </cell>
        </row>
        <row r="2392">
          <cell r="D2392">
            <v>0</v>
          </cell>
          <cell r="E2392">
            <v>0</v>
          </cell>
          <cell r="J2392">
            <v>0</v>
          </cell>
        </row>
        <row r="2393">
          <cell r="F2393" t="str">
            <v>CUSTO TOTAL DE MATERIAL - (E)</v>
          </cell>
          <cell r="J2393">
            <v>5.17</v>
          </cell>
        </row>
        <row r="2394">
          <cell r="C2394" t="str">
            <v>CODIGO</v>
          </cell>
          <cell r="D2394" t="str">
            <v>ATIVIDADES AUXILIARES</v>
          </cell>
          <cell r="E2394" t="str">
            <v>UND</v>
          </cell>
          <cell r="F2394" t="str">
            <v>QUANTIDADE</v>
          </cell>
          <cell r="H2394" t="str">
            <v>CUSTO UNITÁRIO</v>
          </cell>
          <cell r="J2394" t="str">
            <v>CUSTO UNITÁRIO</v>
          </cell>
        </row>
        <row r="2395">
          <cell r="D2395">
            <v>0</v>
          </cell>
          <cell r="E2395">
            <v>0</v>
          </cell>
          <cell r="H2395">
            <v>0</v>
          </cell>
          <cell r="J2395">
            <v>0</v>
          </cell>
        </row>
        <row r="2396">
          <cell r="D2396">
            <v>0</v>
          </cell>
          <cell r="E2396">
            <v>0</v>
          </cell>
          <cell r="H2396">
            <v>0</v>
          </cell>
          <cell r="J2396">
            <v>0</v>
          </cell>
        </row>
        <row r="2397">
          <cell r="D2397">
            <v>0</v>
          </cell>
          <cell r="E2397">
            <v>0</v>
          </cell>
          <cell r="H2397">
            <v>0</v>
          </cell>
          <cell r="J2397">
            <v>0</v>
          </cell>
        </row>
        <row r="2398">
          <cell r="D2398">
            <v>0</v>
          </cell>
          <cell r="E2398">
            <v>0</v>
          </cell>
          <cell r="H2398">
            <v>0</v>
          </cell>
          <cell r="J2398">
            <v>0</v>
          </cell>
        </row>
        <row r="2399">
          <cell r="D2399">
            <v>0</v>
          </cell>
          <cell r="H2399">
            <v>0</v>
          </cell>
          <cell r="J2399">
            <v>0</v>
          </cell>
        </row>
        <row r="2400">
          <cell r="C2400" t="str">
            <v>OBSERVAÇÕES:</v>
          </cell>
          <cell r="F2400" t="str">
            <v>CUSTO ATIVIDADES AUXILIARES - (F)</v>
          </cell>
          <cell r="J2400">
            <v>0</v>
          </cell>
        </row>
        <row r="2401">
          <cell r="F2401" t="str">
            <v>CUSTO UNITÁRIO DIRETO TOTAL</v>
          </cell>
          <cell r="J2401">
            <v>5.61</v>
          </cell>
        </row>
        <row r="2402">
          <cell r="F2402" t="str">
            <v xml:space="preserve">BONIFICAÇÃO </v>
          </cell>
          <cell r="H2402">
            <v>0</v>
          </cell>
          <cell r="J2402">
            <v>0</v>
          </cell>
        </row>
        <row r="2403">
          <cell r="F2403" t="str">
            <v>PREÇO UNITÁRIO  TOTAL</v>
          </cell>
          <cell r="J2403">
            <v>5.61</v>
          </cell>
        </row>
        <row r="2407">
          <cell r="A2407" t="str">
            <v>1 A 01 850 01</v>
          </cell>
          <cell r="C2407" t="str">
            <v>SERVIÇO:</v>
          </cell>
          <cell r="D2407" t="str">
            <v>Confecção de placa de sinalização semi-refletiva</v>
          </cell>
          <cell r="F2407" t="str">
            <v>PRODUÇÃO DA EQUIPE - (C):</v>
          </cell>
          <cell r="J2407">
            <v>10</v>
          </cell>
          <cell r="K2407" t="str">
            <v>un</v>
          </cell>
          <cell r="M2407">
            <v>287.77</v>
          </cell>
        </row>
        <row r="2408">
          <cell r="F2408" t="str">
            <v>UNITÁRIO</v>
          </cell>
          <cell r="H2408" t="str">
            <v>C. OPERACIONAL</v>
          </cell>
        </row>
        <row r="2409">
          <cell r="C2409" t="str">
            <v>ÍTEM</v>
          </cell>
          <cell r="D2409" t="str">
            <v>E Q U I P A M E N T O</v>
          </cell>
          <cell r="E2409" t="str">
            <v>QUANT.</v>
          </cell>
          <cell r="F2409" t="str">
            <v>PROD</v>
          </cell>
          <cell r="G2409" t="str">
            <v>IMPROD</v>
          </cell>
          <cell r="H2409" t="str">
            <v>PROD</v>
          </cell>
          <cell r="I2409" t="str">
            <v>IMPROD</v>
          </cell>
          <cell r="J2409" t="str">
            <v>CUSTO HORÁRIO</v>
          </cell>
        </row>
        <row r="2410">
          <cell r="C2410" t="str">
            <v>E211</v>
          </cell>
          <cell r="D2410" t="str">
            <v>Máquina para Pintura : Shulz : MS 20 BR - compres. de ar p/ pintura c/ filtro</v>
          </cell>
          <cell r="E2410">
            <v>1</v>
          </cell>
          <cell r="F2410">
            <v>0.6</v>
          </cell>
          <cell r="G2410">
            <v>0.4</v>
          </cell>
          <cell r="H2410">
            <v>1.1200000000000001</v>
          </cell>
          <cell r="I2410">
            <v>0</v>
          </cell>
          <cell r="J2410">
            <v>0.67</v>
          </cell>
        </row>
        <row r="2411">
          <cell r="C2411" t="str">
            <v>E917</v>
          </cell>
          <cell r="D2411" t="str">
            <v xml:space="preserve">Máquina de Bancada : Franho :  -  C-6A universal de corte p/ chapa </v>
          </cell>
          <cell r="E2411">
            <v>1</v>
          </cell>
          <cell r="F2411">
            <v>0.5</v>
          </cell>
          <cell r="G2411">
            <v>0.5</v>
          </cell>
          <cell r="H2411">
            <v>19.98</v>
          </cell>
          <cell r="I2411">
            <v>15.36</v>
          </cell>
          <cell r="J2411">
            <v>17.670000000000002</v>
          </cell>
        </row>
        <row r="2412">
          <cell r="C2412" t="str">
            <v>E918</v>
          </cell>
          <cell r="D2412" t="str">
            <v xml:space="preserve"> Máquina de Bancada : Harlo : VF-8 -  prensa excêntrica </v>
          </cell>
          <cell r="E2412">
            <v>1</v>
          </cell>
          <cell r="F2412">
            <v>0.3</v>
          </cell>
          <cell r="G2412">
            <v>0.7</v>
          </cell>
          <cell r="H2412">
            <v>3.54</v>
          </cell>
          <cell r="I2412">
            <v>0</v>
          </cell>
          <cell r="J2412">
            <v>1.06</v>
          </cell>
        </row>
        <row r="2413">
          <cell r="C2413" t="str">
            <v>E919</v>
          </cell>
          <cell r="D2413" t="str">
            <v xml:space="preserve"> Máquina de Bancada : Newton : GMN 1202 -  guilhotina   8 t </v>
          </cell>
          <cell r="E2413">
            <v>1</v>
          </cell>
          <cell r="F2413">
            <v>0.2</v>
          </cell>
          <cell r="G2413">
            <v>0.8</v>
          </cell>
          <cell r="H2413">
            <v>5.45</v>
          </cell>
          <cell r="I2413">
            <v>0</v>
          </cell>
          <cell r="J2413">
            <v>1.0900000000000001</v>
          </cell>
        </row>
        <row r="2414">
          <cell r="D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</row>
        <row r="2415">
          <cell r="D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</row>
        <row r="2416">
          <cell r="D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</row>
        <row r="2417">
          <cell r="F2417" t="str">
            <v>CUSTO HORÁRIO DO EQUIPAMENTO - (A)</v>
          </cell>
          <cell r="J2417">
            <v>20.49</v>
          </cell>
        </row>
        <row r="2418">
          <cell r="D2418" t="str">
            <v>M Ã O    D E   O B R A</v>
          </cell>
          <cell r="E2418" t="str">
            <v>QUANT.</v>
          </cell>
          <cell r="F2418" t="str">
            <v>SALÁRIO HORA</v>
          </cell>
          <cell r="J2418" t="str">
            <v>CUSTO HORÁRIO</v>
          </cell>
        </row>
        <row r="2419">
          <cell r="C2419" t="str">
            <v>T501</v>
          </cell>
          <cell r="D2419" t="str">
            <v>Encarregado de turma</v>
          </cell>
          <cell r="E2419">
            <v>0.5</v>
          </cell>
          <cell r="F2419">
            <v>21.11</v>
          </cell>
          <cell r="G2419" t="e">
            <v>#N/A</v>
          </cell>
          <cell r="H2419" t="e">
            <v>#N/A</v>
          </cell>
          <cell r="I2419" t="e">
            <v>#N/A</v>
          </cell>
          <cell r="J2419">
            <v>10.55</v>
          </cell>
        </row>
        <row r="2420">
          <cell r="C2420" t="str">
            <v>T602</v>
          </cell>
          <cell r="D2420" t="str">
            <v>Montador</v>
          </cell>
          <cell r="E2420">
            <v>1.2</v>
          </cell>
          <cell r="F2420">
            <v>9.44</v>
          </cell>
          <cell r="G2420" t="e">
            <v>#N/A</v>
          </cell>
          <cell r="H2420" t="e">
            <v>#N/A</v>
          </cell>
          <cell r="I2420" t="e">
            <v>#N/A</v>
          </cell>
          <cell r="J2420">
            <v>11.32</v>
          </cell>
        </row>
        <row r="2421">
          <cell r="C2421" t="str">
            <v>T607</v>
          </cell>
          <cell r="D2421" t="str">
            <v>Pintor</v>
          </cell>
          <cell r="E2421">
            <v>0.6</v>
          </cell>
          <cell r="F2421">
            <v>9.44</v>
          </cell>
          <cell r="G2421" t="e">
            <v>#N/A</v>
          </cell>
          <cell r="H2421" t="e">
            <v>#N/A</v>
          </cell>
          <cell r="I2421" t="e">
            <v>#N/A</v>
          </cell>
          <cell r="J2421">
            <v>5.66</v>
          </cell>
        </row>
        <row r="2422">
          <cell r="C2422" t="str">
            <v>T610</v>
          </cell>
          <cell r="D2422" t="str">
            <v>Serralheiro</v>
          </cell>
          <cell r="E2422">
            <v>1</v>
          </cell>
          <cell r="F2422">
            <v>9.44</v>
          </cell>
          <cell r="G2422" t="e">
            <v>#N/A</v>
          </cell>
          <cell r="H2422" t="e">
            <v>#N/A</v>
          </cell>
          <cell r="I2422" t="e">
            <v>#N/A</v>
          </cell>
          <cell r="J2422">
            <v>9.44</v>
          </cell>
        </row>
        <row r="2423">
          <cell r="C2423" t="str">
            <v>T702</v>
          </cell>
          <cell r="D2423" t="str">
            <v>Ajudante</v>
          </cell>
          <cell r="E2423">
            <v>4</v>
          </cell>
          <cell r="F2423">
            <v>6.99</v>
          </cell>
          <cell r="G2423" t="e">
            <v>#N/A</v>
          </cell>
          <cell r="H2423" t="e">
            <v>#N/A</v>
          </cell>
          <cell r="I2423" t="e">
            <v>#N/A</v>
          </cell>
          <cell r="J2423">
            <v>27.96</v>
          </cell>
        </row>
        <row r="2424">
          <cell r="F2424" t="str">
            <v>CUSTO HORÁRIO DE MÃO DE OBRA - (B)</v>
          </cell>
          <cell r="J2424">
            <v>64.930000000000007</v>
          </cell>
        </row>
        <row r="2425">
          <cell r="F2425" t="str">
            <v>FERRAMENTAS</v>
          </cell>
          <cell r="H2425">
            <v>0.2051</v>
          </cell>
          <cell r="J2425">
            <v>13.31</v>
          </cell>
        </row>
        <row r="2426">
          <cell r="F2426" t="str">
            <v>CUSTO HORÁRIO TOTAL - (A + B)</v>
          </cell>
          <cell r="J2426">
            <v>98.73</v>
          </cell>
        </row>
        <row r="2427">
          <cell r="F2427" t="str">
            <v>CUSTO UNITÁRIO DE EXECUÇÃO - (D)</v>
          </cell>
          <cell r="J2427">
            <v>9.8699999999999992</v>
          </cell>
        </row>
        <row r="2428">
          <cell r="C2428" t="str">
            <v>ÍTEM</v>
          </cell>
          <cell r="D2428" t="str">
            <v>M A T E R I A L</v>
          </cell>
          <cell r="E2428" t="str">
            <v>UNID</v>
          </cell>
          <cell r="F2428" t="str">
            <v>CONSUMO</v>
          </cell>
          <cell r="H2428" t="str">
            <v xml:space="preserve"> PREÇO UNITÁRIO</v>
          </cell>
          <cell r="J2428" t="str">
            <v>CUSTO UNITÁRIO</v>
          </cell>
        </row>
        <row r="2429">
          <cell r="C2429" t="str">
            <v>M346</v>
          </cell>
          <cell r="D2429" t="str">
            <v>Chapa de aço n. 16 (tratada)</v>
          </cell>
          <cell r="E2429" t="str">
            <v>m2</v>
          </cell>
          <cell r="F2429">
            <v>1</v>
          </cell>
          <cell r="H2429">
            <v>220</v>
          </cell>
          <cell r="I2429" t="e">
            <v>#N/A</v>
          </cell>
          <cell r="J2429">
            <v>220</v>
          </cell>
        </row>
        <row r="2430">
          <cell r="C2430" t="str">
            <v>M609</v>
          </cell>
          <cell r="D2430" t="str">
            <v>Tinta esmalte sintético semi-fosco</v>
          </cell>
          <cell r="E2430" t="str">
            <v>l</v>
          </cell>
          <cell r="F2430">
            <v>1.3</v>
          </cell>
          <cell r="H2430">
            <v>11.13</v>
          </cell>
          <cell r="J2430">
            <v>14.46</v>
          </cell>
        </row>
        <row r="2431">
          <cell r="C2431" t="str">
            <v>M969</v>
          </cell>
          <cell r="D2431" t="str">
            <v>Película refletiva lentes expostas</v>
          </cell>
          <cell r="E2431" t="str">
            <v>m2</v>
          </cell>
          <cell r="F2431">
            <v>0.2</v>
          </cell>
          <cell r="H2431">
            <v>150</v>
          </cell>
          <cell r="J2431">
            <v>30</v>
          </cell>
        </row>
        <row r="2432">
          <cell r="C2432" t="str">
            <v>M970</v>
          </cell>
          <cell r="D2432" t="str">
            <v>Película refletiva lentes inclusas</v>
          </cell>
          <cell r="E2432" t="str">
            <v>m2</v>
          </cell>
          <cell r="F2432">
            <v>0.2</v>
          </cell>
          <cell r="H2432">
            <v>67.209999999999994</v>
          </cell>
          <cell r="J2432">
            <v>13.44</v>
          </cell>
        </row>
        <row r="2433">
          <cell r="D2433">
            <v>0</v>
          </cell>
          <cell r="E2433">
            <v>0</v>
          </cell>
          <cell r="H2433">
            <v>0</v>
          </cell>
          <cell r="I2433">
            <v>0</v>
          </cell>
        </row>
        <row r="2434">
          <cell r="F2434" t="str">
            <v>CUSTO TOTAL DE MATERIAL - (E)</v>
          </cell>
          <cell r="J2434">
            <v>277.89999999999998</v>
          </cell>
        </row>
        <row r="2435">
          <cell r="C2435" t="str">
            <v>CODIGO</v>
          </cell>
          <cell r="D2435" t="str">
            <v>ATIVIDADES AUXILIARES</v>
          </cell>
          <cell r="E2435" t="str">
            <v>UND</v>
          </cell>
          <cell r="F2435" t="str">
            <v>QUANTIDADE</v>
          </cell>
          <cell r="H2435" t="str">
            <v>CUSTO UNITÁRIO</v>
          </cell>
          <cell r="J2435" t="str">
            <v>CUSTO UNITÁRIO</v>
          </cell>
        </row>
        <row r="2436">
          <cell r="D2436">
            <v>0</v>
          </cell>
          <cell r="E2436">
            <v>0</v>
          </cell>
          <cell r="H2436">
            <v>0</v>
          </cell>
          <cell r="J2436">
            <v>0</v>
          </cell>
        </row>
        <row r="2437">
          <cell r="D2437">
            <v>0</v>
          </cell>
          <cell r="E2437">
            <v>0</v>
          </cell>
          <cell r="H2437">
            <v>0</v>
          </cell>
          <cell r="J2437">
            <v>0</v>
          </cell>
        </row>
        <row r="2438">
          <cell r="D2438">
            <v>0</v>
          </cell>
          <cell r="E2438">
            <v>0</v>
          </cell>
          <cell r="H2438">
            <v>0</v>
          </cell>
          <cell r="J2438">
            <v>0</v>
          </cell>
        </row>
        <row r="2439">
          <cell r="D2439">
            <v>0</v>
          </cell>
          <cell r="E2439">
            <v>0</v>
          </cell>
          <cell r="H2439">
            <v>0</v>
          </cell>
          <cell r="J2439">
            <v>0</v>
          </cell>
        </row>
        <row r="2440">
          <cell r="D2440">
            <v>0</v>
          </cell>
          <cell r="H2440">
            <v>0</v>
          </cell>
          <cell r="J2440">
            <v>0</v>
          </cell>
        </row>
        <row r="2441">
          <cell r="C2441" t="str">
            <v>OBSERVAÇÕES:</v>
          </cell>
          <cell r="F2441" t="str">
            <v>CUSTO ATIVIDADES AUXILIARES - (F)</v>
          </cell>
          <cell r="J2441">
            <v>0</v>
          </cell>
        </row>
        <row r="2442">
          <cell r="F2442" t="str">
            <v>CUSTO UNITÁRIO DIRETO TOTAL</v>
          </cell>
          <cell r="J2442">
            <v>287.77</v>
          </cell>
        </row>
        <row r="2443">
          <cell r="F2443" t="str">
            <v xml:space="preserve">BONIFICAÇÃO </v>
          </cell>
          <cell r="H2443">
            <v>0</v>
          </cell>
          <cell r="J2443">
            <v>0</v>
          </cell>
        </row>
        <row r="2444">
          <cell r="F2444" t="str">
            <v>PREÇO UNITÁRIO  TOTAL</v>
          </cell>
          <cell r="J2444">
            <v>287.77</v>
          </cell>
        </row>
        <row r="2448">
          <cell r="A2448" t="str">
            <v>1 A 01 860 01</v>
          </cell>
          <cell r="C2448" t="str">
            <v>SERVIÇO:</v>
          </cell>
          <cell r="D2448" t="str">
            <v>Confecção de placa de sinalização totalmente refletiva</v>
          </cell>
          <cell r="F2448" t="str">
            <v>PRODUÇÃO DA EQUIPE - (C):</v>
          </cell>
          <cell r="J2448">
            <v>6</v>
          </cell>
          <cell r="K2448" t="str">
            <v>un</v>
          </cell>
          <cell r="M2448">
            <v>337.32</v>
          </cell>
        </row>
        <row r="2449">
          <cell r="F2449" t="str">
            <v>UNITÁRIO</v>
          </cell>
          <cell r="H2449" t="str">
            <v>C. OPERACIONAL</v>
          </cell>
        </row>
        <row r="2450">
          <cell r="C2450" t="str">
            <v>ÍTEM</v>
          </cell>
          <cell r="D2450" t="str">
            <v>E Q U I P A M E N T O</v>
          </cell>
          <cell r="E2450" t="str">
            <v>QUANT.</v>
          </cell>
          <cell r="F2450" t="str">
            <v>PROD</v>
          </cell>
          <cell r="G2450" t="str">
            <v>IMPROD</v>
          </cell>
          <cell r="H2450" t="str">
            <v>PROD</v>
          </cell>
          <cell r="I2450" t="str">
            <v>IMPROD</v>
          </cell>
          <cell r="J2450" t="str">
            <v>CUSTO HORÁRIO</v>
          </cell>
        </row>
        <row r="2451">
          <cell r="C2451" t="str">
            <v>E211</v>
          </cell>
          <cell r="D2451" t="str">
            <v>Máquina para Pintura : Shulz : MS 20 BR - compres. de ar p/ pintura c/ filtro</v>
          </cell>
          <cell r="E2451">
            <v>1</v>
          </cell>
          <cell r="F2451">
            <v>0.3</v>
          </cell>
          <cell r="G2451">
            <v>0.7</v>
          </cell>
          <cell r="H2451">
            <v>1.1200000000000001</v>
          </cell>
          <cell r="I2451">
            <v>0</v>
          </cell>
          <cell r="J2451">
            <v>0.33</v>
          </cell>
        </row>
        <row r="2452">
          <cell r="C2452" t="str">
            <v>E917</v>
          </cell>
          <cell r="D2452" t="str">
            <v xml:space="preserve">Máquina de Bancada : Franho :  -  C-6A universal de corte p/ chapa </v>
          </cell>
          <cell r="E2452">
            <v>1</v>
          </cell>
          <cell r="F2452">
            <v>0.5</v>
          </cell>
          <cell r="G2452">
            <v>0.5</v>
          </cell>
          <cell r="H2452">
            <v>19.98</v>
          </cell>
          <cell r="I2452">
            <v>15.36</v>
          </cell>
          <cell r="J2452">
            <v>17.670000000000002</v>
          </cell>
        </row>
        <row r="2453">
          <cell r="C2453" t="str">
            <v>E918</v>
          </cell>
          <cell r="D2453" t="str">
            <v xml:space="preserve"> Máquina de Bancada : Harlo : VF-8 -  prensa excêntrica </v>
          </cell>
          <cell r="E2453">
            <v>1</v>
          </cell>
          <cell r="F2453">
            <v>0.3</v>
          </cell>
          <cell r="G2453">
            <v>0.7</v>
          </cell>
          <cell r="H2453">
            <v>3.54</v>
          </cell>
          <cell r="I2453">
            <v>0</v>
          </cell>
          <cell r="J2453">
            <v>1.06</v>
          </cell>
        </row>
        <row r="2454">
          <cell r="C2454" t="str">
            <v>E919</v>
          </cell>
          <cell r="D2454" t="str">
            <v xml:space="preserve"> Máquina de Bancada : Newton : GMN 1202 -  guilhotina   8 t </v>
          </cell>
          <cell r="E2454">
            <v>1</v>
          </cell>
          <cell r="F2454">
            <v>0.2</v>
          </cell>
          <cell r="G2454">
            <v>0.8</v>
          </cell>
          <cell r="H2454">
            <v>5.45</v>
          </cell>
          <cell r="I2454">
            <v>0</v>
          </cell>
          <cell r="J2454">
            <v>1.0900000000000001</v>
          </cell>
        </row>
        <row r="2455">
          <cell r="D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</row>
        <row r="2456">
          <cell r="D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</row>
        <row r="2457">
          <cell r="D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</row>
        <row r="2458">
          <cell r="F2458" t="str">
            <v>CUSTO HORÁRIO DO EQUIPAMENTO - (A)</v>
          </cell>
          <cell r="J2458">
            <v>20.149999999999999</v>
          </cell>
        </row>
        <row r="2459">
          <cell r="D2459" t="str">
            <v>M Ã O    D E   O B R A</v>
          </cell>
          <cell r="E2459" t="str">
            <v>QUANT.</v>
          </cell>
          <cell r="F2459" t="str">
            <v>SALÁRIO HORA</v>
          </cell>
          <cell r="J2459" t="str">
            <v>CUSTO HORÁRIO</v>
          </cell>
        </row>
        <row r="2460">
          <cell r="C2460" t="str">
            <v>T501</v>
          </cell>
          <cell r="D2460" t="str">
            <v>Encarregado de turma</v>
          </cell>
          <cell r="E2460">
            <v>0.5</v>
          </cell>
          <cell r="F2460">
            <v>21.11</v>
          </cell>
          <cell r="G2460" t="e">
            <v>#N/A</v>
          </cell>
          <cell r="H2460" t="e">
            <v>#N/A</v>
          </cell>
          <cell r="I2460" t="e">
            <v>#N/A</v>
          </cell>
          <cell r="J2460">
            <v>10.55</v>
          </cell>
        </row>
        <row r="2461">
          <cell r="C2461" t="str">
            <v>T602</v>
          </cell>
          <cell r="D2461" t="str">
            <v>Montador</v>
          </cell>
          <cell r="E2461">
            <v>2</v>
          </cell>
          <cell r="F2461">
            <v>9.44</v>
          </cell>
          <cell r="G2461" t="e">
            <v>#N/A</v>
          </cell>
          <cell r="H2461" t="e">
            <v>#N/A</v>
          </cell>
          <cell r="I2461" t="e">
            <v>#N/A</v>
          </cell>
          <cell r="J2461">
            <v>18.88</v>
          </cell>
        </row>
        <row r="2462">
          <cell r="C2462" t="str">
            <v>T607</v>
          </cell>
          <cell r="D2462" t="str">
            <v>Pintor</v>
          </cell>
          <cell r="E2462">
            <v>0.3</v>
          </cell>
          <cell r="F2462">
            <v>9.44</v>
          </cell>
          <cell r="G2462" t="e">
            <v>#N/A</v>
          </cell>
          <cell r="H2462" t="e">
            <v>#N/A</v>
          </cell>
          <cell r="I2462" t="e">
            <v>#N/A</v>
          </cell>
          <cell r="J2462">
            <v>2.83</v>
          </cell>
        </row>
        <row r="2463">
          <cell r="C2463" t="str">
            <v>T610</v>
          </cell>
          <cell r="D2463" t="str">
            <v>Serralheiro</v>
          </cell>
          <cell r="E2463">
            <v>1</v>
          </cell>
          <cell r="F2463">
            <v>9.44</v>
          </cell>
          <cell r="G2463" t="e">
            <v>#N/A</v>
          </cell>
          <cell r="H2463" t="e">
            <v>#N/A</v>
          </cell>
          <cell r="I2463" t="e">
            <v>#N/A</v>
          </cell>
          <cell r="J2463">
            <v>9.44</v>
          </cell>
        </row>
        <row r="2464">
          <cell r="C2464" t="str">
            <v>T702</v>
          </cell>
          <cell r="D2464" t="str">
            <v>Ajudante</v>
          </cell>
          <cell r="E2464">
            <v>4</v>
          </cell>
          <cell r="F2464">
            <v>6.99</v>
          </cell>
          <cell r="G2464" t="e">
            <v>#N/A</v>
          </cell>
          <cell r="H2464" t="e">
            <v>#N/A</v>
          </cell>
          <cell r="I2464" t="e">
            <v>#N/A</v>
          </cell>
          <cell r="J2464">
            <v>27.96</v>
          </cell>
        </row>
        <row r="2465">
          <cell r="F2465" t="str">
            <v>CUSTO HORÁRIO DE MÃO DE OBRA - (B)</v>
          </cell>
          <cell r="J2465">
            <v>69.66</v>
          </cell>
        </row>
        <row r="2466">
          <cell r="F2466" t="str">
            <v>FERRAMENTAS</v>
          </cell>
          <cell r="H2466">
            <v>0.2051</v>
          </cell>
          <cell r="J2466">
            <v>14.28</v>
          </cell>
        </row>
        <row r="2467">
          <cell r="F2467" t="str">
            <v>CUSTO HORÁRIO TOTAL - (A + B)</v>
          </cell>
          <cell r="J2467">
            <v>104.09</v>
          </cell>
        </row>
        <row r="2468">
          <cell r="F2468" t="str">
            <v>CUSTO UNITÁRIO DE EXECUÇÃO - (D)</v>
          </cell>
          <cell r="J2468">
            <v>17.34</v>
          </cell>
        </row>
        <row r="2469">
          <cell r="C2469" t="str">
            <v>ÍTEM</v>
          </cell>
          <cell r="D2469" t="str">
            <v>M A T E R I A L</v>
          </cell>
          <cell r="E2469" t="str">
            <v>UNID</v>
          </cell>
          <cell r="F2469" t="str">
            <v>CONSUMO</v>
          </cell>
          <cell r="H2469" t="str">
            <v xml:space="preserve"> PREÇO UNITÁRIO</v>
          </cell>
          <cell r="J2469" t="str">
            <v>CUSTO UNITÁRIO</v>
          </cell>
        </row>
        <row r="2470">
          <cell r="C2470" t="str">
            <v>M346</v>
          </cell>
          <cell r="D2470" t="str">
            <v>Chapa de aço n. 16 (tratada)</v>
          </cell>
          <cell r="E2470" t="str">
            <v>m2</v>
          </cell>
          <cell r="F2470">
            <v>1</v>
          </cell>
          <cell r="H2470">
            <v>220</v>
          </cell>
          <cell r="I2470" t="e">
            <v>#N/A</v>
          </cell>
          <cell r="J2470">
            <v>220</v>
          </cell>
        </row>
        <row r="2471">
          <cell r="C2471" t="str">
            <v>M609</v>
          </cell>
          <cell r="D2471" t="str">
            <v>Tinta esmalte sintético semi-fosco</v>
          </cell>
          <cell r="E2471" t="str">
            <v>l</v>
          </cell>
          <cell r="F2471">
            <v>0.53</v>
          </cell>
          <cell r="H2471">
            <v>11.13</v>
          </cell>
          <cell r="J2471">
            <v>5.89</v>
          </cell>
        </row>
        <row r="2472">
          <cell r="C2472" t="str">
            <v>M970</v>
          </cell>
          <cell r="D2472" t="str">
            <v>Película refletiva lentes inclusas</v>
          </cell>
          <cell r="E2472" t="str">
            <v>m2</v>
          </cell>
          <cell r="F2472">
            <v>1.4</v>
          </cell>
          <cell r="H2472">
            <v>67.209999999999994</v>
          </cell>
          <cell r="J2472">
            <v>94.09</v>
          </cell>
        </row>
        <row r="2473">
          <cell r="D2473">
            <v>0</v>
          </cell>
          <cell r="E2473">
            <v>0</v>
          </cell>
          <cell r="H2473">
            <v>0</v>
          </cell>
          <cell r="J2473">
            <v>0</v>
          </cell>
        </row>
        <row r="2474">
          <cell r="D2474">
            <v>0</v>
          </cell>
          <cell r="E2474">
            <v>0</v>
          </cell>
          <cell r="H2474">
            <v>0</v>
          </cell>
          <cell r="I2474">
            <v>0</v>
          </cell>
        </row>
        <row r="2475">
          <cell r="F2475" t="str">
            <v>CUSTO TOTAL DE MATERIAL - (E)</v>
          </cell>
          <cell r="J2475">
            <v>319.98</v>
          </cell>
        </row>
        <row r="2476">
          <cell r="C2476" t="str">
            <v>CODIGO</v>
          </cell>
          <cell r="D2476" t="str">
            <v>ATIVIDADES AUXILIARES</v>
          </cell>
          <cell r="E2476" t="str">
            <v>UND</v>
          </cell>
          <cell r="F2476" t="str">
            <v>QUANTIDADE</v>
          </cell>
          <cell r="H2476" t="str">
            <v>CUSTO UNITÁRIO</v>
          </cell>
          <cell r="J2476" t="str">
            <v>CUSTO UNITÁRIO</v>
          </cell>
        </row>
        <row r="2477">
          <cell r="D2477">
            <v>0</v>
          </cell>
          <cell r="E2477">
            <v>0</v>
          </cell>
          <cell r="H2477">
            <v>0</v>
          </cell>
          <cell r="J2477">
            <v>0</v>
          </cell>
        </row>
        <row r="2478">
          <cell r="D2478">
            <v>0</v>
          </cell>
          <cell r="E2478">
            <v>0</v>
          </cell>
          <cell r="H2478">
            <v>0</v>
          </cell>
          <cell r="J2478">
            <v>0</v>
          </cell>
        </row>
        <row r="2479">
          <cell r="D2479">
            <v>0</v>
          </cell>
          <cell r="E2479">
            <v>0</v>
          </cell>
          <cell r="H2479">
            <v>0</v>
          </cell>
          <cell r="J2479">
            <v>0</v>
          </cell>
        </row>
        <row r="2480">
          <cell r="D2480">
            <v>0</v>
          </cell>
          <cell r="E2480">
            <v>0</v>
          </cell>
          <cell r="H2480">
            <v>0</v>
          </cell>
          <cell r="J2480">
            <v>0</v>
          </cell>
        </row>
        <row r="2481">
          <cell r="D2481">
            <v>0</v>
          </cell>
          <cell r="H2481">
            <v>0</v>
          </cell>
          <cell r="J2481">
            <v>0</v>
          </cell>
        </row>
        <row r="2482">
          <cell r="C2482" t="str">
            <v>OBSERVAÇÕES:</v>
          </cell>
          <cell r="F2482" t="str">
            <v>CUSTO ATIVIDADES AUXILIARES - (F)</v>
          </cell>
          <cell r="J2482">
            <v>0</v>
          </cell>
        </row>
        <row r="2483">
          <cell r="F2483" t="str">
            <v>CUSTO UNITÁRIO DIRETO TOTAL</v>
          </cell>
          <cell r="J2483">
            <v>337.32</v>
          </cell>
        </row>
        <row r="2484">
          <cell r="F2484" t="str">
            <v xml:space="preserve">BONIFICAÇÃO </v>
          </cell>
          <cell r="H2484">
            <v>0</v>
          </cell>
          <cell r="J2484">
            <v>0</v>
          </cell>
        </row>
        <row r="2485">
          <cell r="F2485" t="str">
            <v>PREÇO UNITÁRIO  TOTAL</v>
          </cell>
          <cell r="J2485">
            <v>337.32</v>
          </cell>
        </row>
        <row r="2489">
          <cell r="A2489" t="str">
            <v>1 A 01 870 01</v>
          </cell>
          <cell r="C2489" t="str">
            <v>SERVIÇO:</v>
          </cell>
          <cell r="D2489" t="str">
            <v>Confecção de suporte e travessa p/ placa de sinal.</v>
          </cell>
          <cell r="F2489" t="str">
            <v>PRODUÇÃO DA EQUIPE - (C):</v>
          </cell>
          <cell r="J2489">
            <v>6</v>
          </cell>
          <cell r="K2489" t="str">
            <v>und</v>
          </cell>
          <cell r="M2489">
            <v>19.059999999999999</v>
          </cell>
        </row>
        <row r="2490">
          <cell r="F2490" t="str">
            <v>UNITÁRIO</v>
          </cell>
          <cell r="H2490" t="str">
            <v>C. OPERACIONAL</v>
          </cell>
        </row>
        <row r="2491">
          <cell r="C2491" t="str">
            <v>ÍTEM</v>
          </cell>
          <cell r="D2491" t="str">
            <v>E Q U I P A M E N T O</v>
          </cell>
          <cell r="E2491" t="str">
            <v>QUANT.</v>
          </cell>
          <cell r="F2491" t="str">
            <v>PROD</v>
          </cell>
          <cell r="G2491" t="str">
            <v>IMPROD</v>
          </cell>
          <cell r="H2491" t="str">
            <v>PROD</v>
          </cell>
          <cell r="I2491" t="str">
            <v>IMPROD</v>
          </cell>
          <cell r="J2491" t="str">
            <v>CUSTO HORÁRIO</v>
          </cell>
        </row>
        <row r="2492">
          <cell r="D2492">
            <v>0</v>
          </cell>
          <cell r="G2492">
            <v>0</v>
          </cell>
          <cell r="H2492">
            <v>0</v>
          </cell>
          <cell r="I2492">
            <v>0</v>
          </cell>
          <cell r="J2492">
            <v>0</v>
          </cell>
        </row>
        <row r="2493">
          <cell r="D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</row>
        <row r="2494">
          <cell r="D2494">
            <v>0</v>
          </cell>
          <cell r="G2494">
            <v>0</v>
          </cell>
          <cell r="H2494">
            <v>0</v>
          </cell>
          <cell r="I2494">
            <v>0</v>
          </cell>
          <cell r="J2494">
            <v>0</v>
          </cell>
        </row>
        <row r="2495">
          <cell r="D2495">
            <v>0</v>
          </cell>
          <cell r="G2495">
            <v>0</v>
          </cell>
          <cell r="H2495">
            <v>0</v>
          </cell>
          <cell r="I2495">
            <v>0</v>
          </cell>
          <cell r="J2495">
            <v>0</v>
          </cell>
        </row>
        <row r="2496">
          <cell r="D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</row>
        <row r="2497">
          <cell r="F2497" t="str">
            <v>CUSTO HORÁRIO DO EQUIPAMENTO - (A)</v>
          </cell>
          <cell r="J2497">
            <v>0</v>
          </cell>
        </row>
        <row r="2498">
          <cell r="C2498" t="str">
            <v>ÍTEM</v>
          </cell>
          <cell r="D2498" t="str">
            <v>M Ã O    D E   O B R A</v>
          </cell>
          <cell r="E2498" t="str">
            <v>QUANT.</v>
          </cell>
          <cell r="F2498" t="str">
            <v>SALÁRIO HORA</v>
          </cell>
          <cell r="J2498" t="str">
            <v>CUSTO HORÁRIO</v>
          </cell>
        </row>
        <row r="2499">
          <cell r="C2499" t="str">
            <v>T501</v>
          </cell>
          <cell r="D2499" t="str">
            <v>Encarregado de turma</v>
          </cell>
          <cell r="E2499">
            <v>0.5</v>
          </cell>
          <cell r="F2499">
            <v>21.11</v>
          </cell>
          <cell r="G2499" t="e">
            <v>#N/A</v>
          </cell>
          <cell r="H2499" t="e">
            <v>#N/A</v>
          </cell>
          <cell r="I2499" t="e">
            <v>#N/A</v>
          </cell>
          <cell r="J2499">
            <v>10.55</v>
          </cell>
        </row>
        <row r="2500">
          <cell r="C2500" t="str">
            <v>T603</v>
          </cell>
          <cell r="D2500" t="str">
            <v>Carpinteiro</v>
          </cell>
          <cell r="E2500">
            <v>1</v>
          </cell>
          <cell r="F2500">
            <v>9.44</v>
          </cell>
          <cell r="G2500" t="e">
            <v>#N/A</v>
          </cell>
          <cell r="H2500" t="e">
            <v>#N/A</v>
          </cell>
          <cell r="I2500" t="e">
            <v>#N/A</v>
          </cell>
          <cell r="J2500">
            <v>9.44</v>
          </cell>
        </row>
        <row r="2501">
          <cell r="C2501" t="str">
            <v>T607</v>
          </cell>
          <cell r="D2501" t="str">
            <v>Pintor</v>
          </cell>
          <cell r="E2501">
            <v>0.5</v>
          </cell>
          <cell r="F2501">
            <v>9.44</v>
          </cell>
          <cell r="G2501" t="e">
            <v>#N/A</v>
          </cell>
          <cell r="H2501" t="e">
            <v>#N/A</v>
          </cell>
          <cell r="I2501" t="e">
            <v>#N/A</v>
          </cell>
          <cell r="J2501">
            <v>4.72</v>
          </cell>
        </row>
        <row r="2502">
          <cell r="C2502" t="str">
            <v>T701</v>
          </cell>
          <cell r="D2502" t="str">
            <v>Servente</v>
          </cell>
          <cell r="E2502">
            <v>2</v>
          </cell>
          <cell r="F2502">
            <v>6.99</v>
          </cell>
          <cell r="G2502" t="e">
            <v>#N/A</v>
          </cell>
          <cell r="H2502" t="e">
            <v>#N/A</v>
          </cell>
          <cell r="I2502" t="e">
            <v>#N/A</v>
          </cell>
          <cell r="J2502">
            <v>13.98</v>
          </cell>
        </row>
        <row r="2503">
          <cell r="D2503">
            <v>0</v>
          </cell>
          <cell r="F2503">
            <v>0</v>
          </cell>
          <cell r="G2503">
            <v>0</v>
          </cell>
          <cell r="H2503">
            <v>0</v>
          </cell>
          <cell r="I2503">
            <v>0</v>
          </cell>
          <cell r="J2503">
            <v>0</v>
          </cell>
        </row>
        <row r="2504">
          <cell r="F2504" t="str">
            <v>CUSTO HORÁRIO DE MÃO DE OBRA - (B)</v>
          </cell>
          <cell r="J2504">
            <v>38.69</v>
          </cell>
        </row>
        <row r="2505">
          <cell r="F2505" t="str">
            <v>FERRAMENTAS</v>
          </cell>
          <cell r="H2505">
            <v>0.2051</v>
          </cell>
          <cell r="J2505">
            <v>7.93</v>
          </cell>
        </row>
        <row r="2506">
          <cell r="F2506" t="str">
            <v>CUSTO HORÁRIO TOTAL - (A + B)</v>
          </cell>
          <cell r="J2506">
            <v>46.62</v>
          </cell>
        </row>
        <row r="2507">
          <cell r="F2507" t="str">
            <v>CUSTO UNITÁRIO DE EXECUÇÃO - (D)</v>
          </cell>
          <cell r="J2507">
            <v>7.77</v>
          </cell>
        </row>
        <row r="2508">
          <cell r="C2508" t="str">
            <v>ÍTEM</v>
          </cell>
          <cell r="D2508" t="str">
            <v>M A T E R I A L</v>
          </cell>
          <cell r="E2508" t="str">
            <v>UNID</v>
          </cell>
          <cell r="F2508" t="str">
            <v>CONSUMO</v>
          </cell>
          <cell r="H2508" t="str">
            <v xml:space="preserve"> PREÇO UNITÁRIO</v>
          </cell>
          <cell r="J2508" t="str">
            <v>CUSTO UNITÁRIO</v>
          </cell>
        </row>
        <row r="2509">
          <cell r="C2509" t="str">
            <v>M406</v>
          </cell>
          <cell r="D2509" t="str">
            <v>Caibros de 7,5 cm x 7,5 cm</v>
          </cell>
          <cell r="E2509" t="str">
            <v>m</v>
          </cell>
          <cell r="F2509">
            <v>3</v>
          </cell>
          <cell r="H2509">
            <v>1.98</v>
          </cell>
          <cell r="I2509">
            <v>0</v>
          </cell>
          <cell r="J2509">
            <v>5.94</v>
          </cell>
        </row>
        <row r="2510">
          <cell r="C2510" t="str">
            <v>M412</v>
          </cell>
          <cell r="D2510" t="str">
            <v>Gastalho 10 x 2,0 cm</v>
          </cell>
          <cell r="E2510" t="str">
            <v>m</v>
          </cell>
          <cell r="F2510">
            <v>1.4</v>
          </cell>
          <cell r="H2510">
            <v>1.2</v>
          </cell>
          <cell r="I2510">
            <v>0</v>
          </cell>
          <cell r="J2510">
            <v>1.68</v>
          </cell>
        </row>
        <row r="2511">
          <cell r="C2511" t="str">
            <v>M609</v>
          </cell>
          <cell r="D2511" t="str">
            <v>Tinta esmalte sintético semi-fosco</v>
          </cell>
          <cell r="E2511" t="str">
            <v>l</v>
          </cell>
          <cell r="F2511">
            <v>0.33</v>
          </cell>
          <cell r="H2511">
            <v>11.13</v>
          </cell>
          <cell r="I2511">
            <v>0</v>
          </cell>
          <cell r="J2511">
            <v>3.67</v>
          </cell>
        </row>
        <row r="2512">
          <cell r="D2512">
            <v>0</v>
          </cell>
          <cell r="E2512">
            <v>0</v>
          </cell>
          <cell r="H2512">
            <v>0</v>
          </cell>
          <cell r="I2512">
            <v>0</v>
          </cell>
          <cell r="J2512">
            <v>0</v>
          </cell>
        </row>
        <row r="2513">
          <cell r="D2513">
            <v>0</v>
          </cell>
          <cell r="E2513">
            <v>0</v>
          </cell>
          <cell r="H2513">
            <v>0</v>
          </cell>
          <cell r="I2513">
            <v>0</v>
          </cell>
          <cell r="J2513">
            <v>0</v>
          </cell>
        </row>
        <row r="2514">
          <cell r="F2514" t="str">
            <v>CUSTO TOTAL DE MATERIAL - (E)</v>
          </cell>
          <cell r="J2514">
            <v>11.29</v>
          </cell>
        </row>
        <row r="2515">
          <cell r="C2515" t="str">
            <v>CODIGO</v>
          </cell>
          <cell r="D2515" t="str">
            <v>ATIVIDADES AUXILIARES</v>
          </cell>
          <cell r="E2515" t="str">
            <v>UND</v>
          </cell>
          <cell r="F2515" t="str">
            <v>QUANTIDADE</v>
          </cell>
          <cell r="H2515" t="str">
            <v>CUSTO UNITÁRIO</v>
          </cell>
          <cell r="J2515" t="str">
            <v>CUSTO UNITÁRIO</v>
          </cell>
        </row>
        <row r="2516">
          <cell r="D2516">
            <v>0</v>
          </cell>
          <cell r="E2516">
            <v>0</v>
          </cell>
          <cell r="H2516">
            <v>0</v>
          </cell>
          <cell r="J2516">
            <v>0</v>
          </cell>
        </row>
        <row r="2517">
          <cell r="D2517">
            <v>0</v>
          </cell>
          <cell r="E2517">
            <v>0</v>
          </cell>
          <cell r="H2517">
            <v>0</v>
          </cell>
          <cell r="J2517">
            <v>0</v>
          </cell>
        </row>
        <row r="2518">
          <cell r="D2518">
            <v>0</v>
          </cell>
          <cell r="E2518">
            <v>0</v>
          </cell>
          <cell r="H2518">
            <v>0</v>
          </cell>
          <cell r="J2518">
            <v>0</v>
          </cell>
        </row>
        <row r="2519">
          <cell r="D2519">
            <v>0</v>
          </cell>
          <cell r="E2519">
            <v>0</v>
          </cell>
          <cell r="H2519">
            <v>0</v>
          </cell>
          <cell r="J2519">
            <v>0</v>
          </cell>
        </row>
        <row r="2520">
          <cell r="D2520">
            <v>0</v>
          </cell>
          <cell r="H2520">
            <v>0</v>
          </cell>
          <cell r="J2520">
            <v>0</v>
          </cell>
        </row>
        <row r="2521">
          <cell r="C2521" t="str">
            <v>OBSERVAÇÕES:</v>
          </cell>
          <cell r="F2521" t="str">
            <v>CUSTO ATIVIDADES AUXILIARES - (F)</v>
          </cell>
          <cell r="J2521">
            <v>0</v>
          </cell>
        </row>
        <row r="2522">
          <cell r="F2522" t="str">
            <v>CUSTO UNITÁRIO DIRETO TOTAL</v>
          </cell>
          <cell r="J2522">
            <v>19.059999999999999</v>
          </cell>
        </row>
        <row r="2523">
          <cell r="F2523" t="str">
            <v xml:space="preserve">BONIFICAÇÃO </v>
          </cell>
          <cell r="H2523">
            <v>0</v>
          </cell>
          <cell r="J2523">
            <v>0</v>
          </cell>
        </row>
        <row r="2524">
          <cell r="F2524" t="str">
            <v>PREÇO UNITÁRIO  TOTAL</v>
          </cell>
          <cell r="J2524">
            <v>19.059999999999999</v>
          </cell>
        </row>
        <row r="2528">
          <cell r="A2528" t="str">
            <v>1 A 01 890 01</v>
          </cell>
          <cell r="C2528" t="str">
            <v>SERVIÇO:</v>
          </cell>
          <cell r="D2528" t="str">
            <v>Escavação manual em material de 1ª  categoria</v>
          </cell>
          <cell r="F2528" t="str">
            <v>PRODUÇÃO DA EQUIPE - (C):</v>
          </cell>
          <cell r="J2528">
            <v>1</v>
          </cell>
          <cell r="K2528" t="str">
            <v>m³</v>
          </cell>
          <cell r="M2528">
            <v>23</v>
          </cell>
        </row>
        <row r="2529">
          <cell r="F2529" t="str">
            <v>UNITÁRIO</v>
          </cell>
          <cell r="H2529" t="str">
            <v>C. OPERACIONAL</v>
          </cell>
        </row>
        <row r="2530">
          <cell r="C2530" t="str">
            <v>ÍTEM</v>
          </cell>
          <cell r="D2530" t="str">
            <v>E Q U I P A M E N T O</v>
          </cell>
          <cell r="E2530" t="str">
            <v>QUANT.</v>
          </cell>
          <cell r="F2530" t="str">
            <v>PROD</v>
          </cell>
          <cell r="G2530" t="str">
            <v>IMPROD</v>
          </cell>
          <cell r="H2530" t="str">
            <v>PROD</v>
          </cell>
          <cell r="I2530" t="str">
            <v>IMPROD</v>
          </cell>
          <cell r="J2530" t="str">
            <v>CUSTO HORÁRIO</v>
          </cell>
        </row>
        <row r="2531">
          <cell r="G2531">
            <v>0</v>
          </cell>
          <cell r="H2531">
            <v>0</v>
          </cell>
          <cell r="I2531">
            <v>0</v>
          </cell>
          <cell r="J2531">
            <v>0</v>
          </cell>
        </row>
        <row r="2532">
          <cell r="D2532">
            <v>0</v>
          </cell>
          <cell r="G2532">
            <v>0</v>
          </cell>
          <cell r="H2532">
            <v>0</v>
          </cell>
          <cell r="I2532">
            <v>0</v>
          </cell>
          <cell r="J2532">
            <v>0</v>
          </cell>
        </row>
        <row r="2533">
          <cell r="D2533">
            <v>0</v>
          </cell>
          <cell r="G2533">
            <v>0</v>
          </cell>
          <cell r="H2533">
            <v>0</v>
          </cell>
          <cell r="I2533">
            <v>0</v>
          </cell>
          <cell r="J2533">
            <v>0</v>
          </cell>
        </row>
        <row r="2534">
          <cell r="D2534">
            <v>0</v>
          </cell>
          <cell r="G2534">
            <v>0</v>
          </cell>
          <cell r="H2534">
            <v>0</v>
          </cell>
          <cell r="I2534">
            <v>0</v>
          </cell>
          <cell r="J2534">
            <v>0</v>
          </cell>
        </row>
        <row r="2535">
          <cell r="D2535">
            <v>0</v>
          </cell>
          <cell r="G2535">
            <v>0</v>
          </cell>
          <cell r="H2535">
            <v>0</v>
          </cell>
          <cell r="I2535">
            <v>0</v>
          </cell>
          <cell r="J2535">
            <v>0</v>
          </cell>
        </row>
        <row r="2536">
          <cell r="D2536">
            <v>0</v>
          </cell>
          <cell r="G2536">
            <v>0</v>
          </cell>
          <cell r="H2536">
            <v>0</v>
          </cell>
          <cell r="I2536">
            <v>0</v>
          </cell>
          <cell r="J2536">
            <v>0</v>
          </cell>
        </row>
        <row r="2537">
          <cell r="F2537" t="str">
            <v>CUSTO HORÁRIO DO EQUIPAMENTO - (A)</v>
          </cell>
          <cell r="J2537">
            <v>0</v>
          </cell>
        </row>
        <row r="2538">
          <cell r="C2538" t="str">
            <v>ÍTEM</v>
          </cell>
          <cell r="D2538" t="str">
            <v>M Ã O    D E   O B R A</v>
          </cell>
          <cell r="E2538" t="str">
            <v>QUANT.</v>
          </cell>
          <cell r="F2538" t="str">
            <v>SALÁRIO HORA</v>
          </cell>
          <cell r="J2538" t="str">
            <v>CUSTO HORÁRIO</v>
          </cell>
        </row>
        <row r="2539">
          <cell r="C2539" t="str">
            <v>T604</v>
          </cell>
          <cell r="D2539" t="str">
            <v>Pedreiro</v>
          </cell>
          <cell r="E2539">
            <v>0.1</v>
          </cell>
          <cell r="F2539">
            <v>9.44</v>
          </cell>
          <cell r="G2539" t="e">
            <v>#N/A</v>
          </cell>
          <cell r="H2539" t="e">
            <v>#N/A</v>
          </cell>
          <cell r="I2539" t="e">
            <v>#N/A</v>
          </cell>
          <cell r="J2539">
            <v>0.94</v>
          </cell>
        </row>
        <row r="2540">
          <cell r="C2540" t="str">
            <v>T701</v>
          </cell>
          <cell r="D2540" t="str">
            <v>Servente</v>
          </cell>
          <cell r="E2540">
            <v>3</v>
          </cell>
          <cell r="F2540">
            <v>6.99</v>
          </cell>
          <cell r="G2540" t="e">
            <v>#N/A</v>
          </cell>
          <cell r="H2540" t="e">
            <v>#N/A</v>
          </cell>
          <cell r="I2540" t="e">
            <v>#N/A</v>
          </cell>
          <cell r="J2540">
            <v>20.97</v>
          </cell>
        </row>
        <row r="2541">
          <cell r="D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</row>
        <row r="2542">
          <cell r="D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</row>
        <row r="2543">
          <cell r="D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</row>
        <row r="2544">
          <cell r="F2544" t="str">
            <v>CUSTO HORÁRIO DE MÃO DE OBRA - (B)</v>
          </cell>
          <cell r="J2544">
            <v>21.91</v>
          </cell>
        </row>
        <row r="2545">
          <cell r="F2545" t="str">
            <v>FERRAMENTAS</v>
          </cell>
          <cell r="H2545">
            <v>0.05</v>
          </cell>
          <cell r="J2545">
            <v>1.0900000000000001</v>
          </cell>
        </row>
        <row r="2546">
          <cell r="F2546" t="str">
            <v>CUSTO HORÁRIO TOTAL - (A + B)</v>
          </cell>
          <cell r="J2546">
            <v>23</v>
          </cell>
        </row>
        <row r="2547">
          <cell r="F2547" t="str">
            <v>CUSTO UNITÁRIO DE EXECUÇÃO - (D)</v>
          </cell>
          <cell r="J2547">
            <v>23</v>
          </cell>
        </row>
        <row r="2548">
          <cell r="C2548" t="str">
            <v>ÍTEM</v>
          </cell>
          <cell r="D2548" t="str">
            <v>M A T E R I A L</v>
          </cell>
          <cell r="E2548" t="str">
            <v>UNID</v>
          </cell>
          <cell r="F2548" t="str">
            <v>CONSUMO</v>
          </cell>
          <cell r="H2548" t="str">
            <v xml:space="preserve"> PREÇO UNITÁRIO</v>
          </cell>
          <cell r="J2548" t="str">
            <v>CUSTO UNITÁRIO</v>
          </cell>
        </row>
        <row r="2549">
          <cell r="D2549">
            <v>0</v>
          </cell>
          <cell r="E2549">
            <v>0</v>
          </cell>
          <cell r="H2549">
            <v>0</v>
          </cell>
          <cell r="I2549">
            <v>0</v>
          </cell>
          <cell r="J2549">
            <v>0</v>
          </cell>
        </row>
        <row r="2550">
          <cell r="D2550">
            <v>0</v>
          </cell>
          <cell r="E2550">
            <v>0</v>
          </cell>
          <cell r="J2550">
            <v>0</v>
          </cell>
        </row>
        <row r="2551">
          <cell r="D2551">
            <v>0</v>
          </cell>
          <cell r="E2551">
            <v>0</v>
          </cell>
          <cell r="J2551">
            <v>0</v>
          </cell>
        </row>
        <row r="2552">
          <cell r="D2552">
            <v>0</v>
          </cell>
          <cell r="E2552">
            <v>0</v>
          </cell>
          <cell r="J2552">
            <v>0</v>
          </cell>
        </row>
        <row r="2553">
          <cell r="D2553">
            <v>0</v>
          </cell>
          <cell r="E2553">
            <v>0</v>
          </cell>
          <cell r="J2553">
            <v>0</v>
          </cell>
        </row>
        <row r="2554">
          <cell r="F2554" t="str">
            <v>CUSTO TOTAL DE MATERIAL - (E)</v>
          </cell>
          <cell r="J2554">
            <v>0</v>
          </cell>
        </row>
        <row r="2555">
          <cell r="C2555" t="str">
            <v>CODIGO</v>
          </cell>
          <cell r="D2555" t="str">
            <v>ATIVIDADES AUXILIARES</v>
          </cell>
          <cell r="E2555" t="str">
            <v>UND</v>
          </cell>
          <cell r="F2555" t="str">
            <v>QUANTIDADE</v>
          </cell>
          <cell r="H2555" t="str">
            <v>CUSTO UNITÁRIO</v>
          </cell>
          <cell r="J2555" t="str">
            <v>CUSTO UNITÁRIO</v>
          </cell>
        </row>
        <row r="2556">
          <cell r="D2556">
            <v>0</v>
          </cell>
          <cell r="E2556">
            <v>0</v>
          </cell>
          <cell r="H2556">
            <v>0</v>
          </cell>
          <cell r="J2556">
            <v>0</v>
          </cell>
        </row>
        <row r="2557">
          <cell r="D2557">
            <v>0</v>
          </cell>
          <cell r="E2557">
            <v>0</v>
          </cell>
          <cell r="H2557">
            <v>0</v>
          </cell>
          <cell r="J2557">
            <v>0</v>
          </cell>
        </row>
        <row r="2558">
          <cell r="D2558">
            <v>0</v>
          </cell>
          <cell r="E2558">
            <v>0</v>
          </cell>
          <cell r="H2558">
            <v>0</v>
          </cell>
          <cell r="J2558">
            <v>0</v>
          </cell>
        </row>
        <row r="2559">
          <cell r="D2559">
            <v>0</v>
          </cell>
          <cell r="E2559">
            <v>0</v>
          </cell>
          <cell r="H2559">
            <v>0</v>
          </cell>
          <cell r="J2559">
            <v>0</v>
          </cell>
        </row>
        <row r="2560">
          <cell r="D2560">
            <v>0</v>
          </cell>
          <cell r="H2560">
            <v>0</v>
          </cell>
          <cell r="J2560">
            <v>0</v>
          </cell>
        </row>
        <row r="2561">
          <cell r="C2561" t="str">
            <v>OBSERVAÇÕES:</v>
          </cell>
          <cell r="F2561" t="str">
            <v>CUSTO UNITÁRIO DE TRANSPORTE - (F)</v>
          </cell>
          <cell r="J2561">
            <v>0</v>
          </cell>
        </row>
        <row r="2562">
          <cell r="F2562" t="str">
            <v>CUSTO UNITÁRIO DIRETO TOTAL</v>
          </cell>
          <cell r="J2562">
            <v>23</v>
          </cell>
        </row>
        <row r="2563">
          <cell r="F2563" t="str">
            <v xml:space="preserve">BONIFICAÇÃO </v>
          </cell>
          <cell r="H2563">
            <v>0</v>
          </cell>
          <cell r="J2563">
            <v>0</v>
          </cell>
        </row>
        <row r="2564">
          <cell r="F2564" t="str">
            <v>PREÇO UNITÁRIO  TOTAL</v>
          </cell>
          <cell r="J2564">
            <v>23</v>
          </cell>
        </row>
        <row r="2568">
          <cell r="A2568" t="str">
            <v>1 A 01 891 01</v>
          </cell>
          <cell r="C2568" t="str">
            <v>SERVIÇO:</v>
          </cell>
          <cell r="D2568" t="str">
            <v>Escavação manual de vala em material de 1ª categoria</v>
          </cell>
          <cell r="F2568" t="str">
            <v>PRODUÇÃO DA EQUIPE - (C):</v>
          </cell>
          <cell r="J2568">
            <v>1</v>
          </cell>
          <cell r="K2568" t="str">
            <v>M³</v>
          </cell>
          <cell r="M2568">
            <v>32.01</v>
          </cell>
        </row>
        <row r="2569">
          <cell r="F2569" t="str">
            <v>UNITÁRIO</v>
          </cell>
          <cell r="H2569" t="str">
            <v>C. OPERACIONAL</v>
          </cell>
        </row>
        <row r="2570">
          <cell r="C2570" t="str">
            <v>ÍTEM</v>
          </cell>
          <cell r="D2570" t="str">
            <v>E Q U I P A M E N T O</v>
          </cell>
          <cell r="E2570" t="str">
            <v>QUANT.</v>
          </cell>
          <cell r="F2570" t="str">
            <v>PROD</v>
          </cell>
          <cell r="G2570" t="str">
            <v>IMPROD</v>
          </cell>
          <cell r="H2570" t="str">
            <v>PROD</v>
          </cell>
          <cell r="I2570" t="str">
            <v>IMPROD</v>
          </cell>
          <cell r="J2570" t="str">
            <v>CUSTO HORÁRIO</v>
          </cell>
        </row>
        <row r="2571">
          <cell r="D2571">
            <v>0</v>
          </cell>
          <cell r="G2571">
            <v>0</v>
          </cell>
          <cell r="H2571">
            <v>0</v>
          </cell>
          <cell r="I2571">
            <v>0</v>
          </cell>
          <cell r="J2571">
            <v>0</v>
          </cell>
        </row>
        <row r="2572">
          <cell r="D2572">
            <v>0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</row>
        <row r="2573">
          <cell r="D2573">
            <v>0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</row>
        <row r="2574">
          <cell r="D2574">
            <v>0</v>
          </cell>
          <cell r="G2574">
            <v>0</v>
          </cell>
          <cell r="H2574">
            <v>0</v>
          </cell>
          <cell r="I2574">
            <v>0</v>
          </cell>
          <cell r="J2574">
            <v>0</v>
          </cell>
        </row>
        <row r="2575">
          <cell r="D2575">
            <v>0</v>
          </cell>
          <cell r="G2575">
            <v>0</v>
          </cell>
          <cell r="H2575">
            <v>0</v>
          </cell>
          <cell r="I2575">
            <v>0</v>
          </cell>
          <cell r="J2575">
            <v>0</v>
          </cell>
        </row>
        <row r="2576">
          <cell r="D2576">
            <v>0</v>
          </cell>
          <cell r="G2576">
            <v>0</v>
          </cell>
          <cell r="H2576">
            <v>0</v>
          </cell>
          <cell r="I2576">
            <v>0</v>
          </cell>
          <cell r="J2576">
            <v>0</v>
          </cell>
        </row>
        <row r="2577">
          <cell r="D2577">
            <v>0</v>
          </cell>
          <cell r="G2577">
            <v>0</v>
          </cell>
          <cell r="H2577">
            <v>0</v>
          </cell>
          <cell r="I2577">
            <v>0</v>
          </cell>
          <cell r="J2577">
            <v>0</v>
          </cell>
        </row>
        <row r="2578">
          <cell r="F2578" t="str">
            <v>CUSTO HORÁRIO DO EQUIPAMENTO - (A)</v>
          </cell>
          <cell r="J2578">
            <v>0</v>
          </cell>
        </row>
        <row r="2579">
          <cell r="C2579" t="str">
            <v>ÍTEM</v>
          </cell>
          <cell r="D2579" t="str">
            <v>M Ã O    D E   O B R A</v>
          </cell>
          <cell r="E2579" t="str">
            <v>QUANT.</v>
          </cell>
          <cell r="F2579" t="str">
            <v>SALÁRIO HORA</v>
          </cell>
          <cell r="J2579" t="str">
            <v>CUSTO HORÁRIO</v>
          </cell>
        </row>
        <row r="2580">
          <cell r="C2580" t="str">
            <v>T501</v>
          </cell>
          <cell r="D2580" t="str">
            <v>Encarregado de turma</v>
          </cell>
          <cell r="E2580">
            <v>0.1</v>
          </cell>
          <cell r="F2580">
            <v>21.11</v>
          </cell>
          <cell r="G2580" t="e">
            <v>#N/A</v>
          </cell>
          <cell r="H2580" t="e">
            <v>#N/A</v>
          </cell>
          <cell r="I2580" t="e">
            <v>#N/A</v>
          </cell>
          <cell r="J2580">
            <v>2.11</v>
          </cell>
        </row>
        <row r="2581">
          <cell r="C2581" t="str">
            <v>T701</v>
          </cell>
          <cell r="D2581" t="str">
            <v>Servente</v>
          </cell>
          <cell r="E2581">
            <v>3.5</v>
          </cell>
          <cell r="F2581">
            <v>6.99</v>
          </cell>
          <cell r="G2581" t="e">
            <v>#N/A</v>
          </cell>
          <cell r="H2581" t="e">
            <v>#N/A</v>
          </cell>
          <cell r="I2581" t="e">
            <v>#N/A</v>
          </cell>
          <cell r="J2581">
            <v>24.46</v>
          </cell>
        </row>
        <row r="2582">
          <cell r="D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</row>
        <row r="2583">
          <cell r="D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</row>
        <row r="2584">
          <cell r="D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</row>
        <row r="2585">
          <cell r="F2585" t="str">
            <v>CUSTO HORÁRIO DE MÃO DE OBRA - (B)</v>
          </cell>
          <cell r="J2585">
            <v>26.57</v>
          </cell>
        </row>
        <row r="2586">
          <cell r="F2586" t="str">
            <v>FERRAMENTAS</v>
          </cell>
          <cell r="H2586">
            <v>0.2051</v>
          </cell>
          <cell r="J2586">
            <v>5.44</v>
          </cell>
        </row>
        <row r="2587">
          <cell r="F2587" t="str">
            <v>CUSTO HORÁRIO TOTAL - (A + B)</v>
          </cell>
          <cell r="J2587">
            <v>32.01</v>
          </cell>
        </row>
        <row r="2588">
          <cell r="F2588" t="str">
            <v>CUSTO UNITÁRIO DE EXECUÇÃO - (D)</v>
          </cell>
          <cell r="J2588">
            <v>32.01</v>
          </cell>
        </row>
        <row r="2589">
          <cell r="C2589" t="str">
            <v>ÍTEM</v>
          </cell>
          <cell r="D2589" t="str">
            <v>M A T E R I A L</v>
          </cell>
          <cell r="E2589" t="str">
            <v>UNID</v>
          </cell>
          <cell r="F2589" t="str">
            <v>CONSUMO</v>
          </cell>
          <cell r="H2589" t="str">
            <v xml:space="preserve"> PREÇO UNITÁRIO</v>
          </cell>
          <cell r="J2589" t="str">
            <v>CUSTO UNITÁRIO</v>
          </cell>
        </row>
        <row r="2590">
          <cell r="D2590">
            <v>0</v>
          </cell>
          <cell r="E2590">
            <v>0</v>
          </cell>
          <cell r="H2590">
            <v>0</v>
          </cell>
          <cell r="I2590">
            <v>0</v>
          </cell>
        </row>
        <row r="2591">
          <cell r="D2591">
            <v>0</v>
          </cell>
          <cell r="E2591">
            <v>0</v>
          </cell>
          <cell r="J2591">
            <v>0</v>
          </cell>
        </row>
        <row r="2592">
          <cell r="D2592">
            <v>0</v>
          </cell>
          <cell r="E2592">
            <v>0</v>
          </cell>
          <cell r="J2592">
            <v>0</v>
          </cell>
        </row>
        <row r="2593">
          <cell r="D2593">
            <v>0</v>
          </cell>
          <cell r="E2593">
            <v>0</v>
          </cell>
          <cell r="J2593">
            <v>0</v>
          </cell>
        </row>
        <row r="2594">
          <cell r="D2594">
            <v>0</v>
          </cell>
          <cell r="E2594">
            <v>0</v>
          </cell>
          <cell r="J2594">
            <v>0</v>
          </cell>
        </row>
        <row r="2595">
          <cell r="F2595" t="str">
            <v>CUSTO TOTAL DE MATERIAL - (E)</v>
          </cell>
          <cell r="J2595">
            <v>0</v>
          </cell>
        </row>
        <row r="2596">
          <cell r="C2596" t="str">
            <v>CODIGO</v>
          </cell>
          <cell r="D2596" t="str">
            <v>ATIVIDADES AUXILIARES</v>
          </cell>
          <cell r="E2596" t="str">
            <v>UND</v>
          </cell>
          <cell r="F2596" t="str">
            <v>QUANTIDADE</v>
          </cell>
          <cell r="H2596" t="str">
            <v>CUSTO UNITÁRIO</v>
          </cell>
          <cell r="J2596" t="str">
            <v>CUSTO UNITÁRIO</v>
          </cell>
        </row>
        <row r="2597">
          <cell r="D2597">
            <v>0</v>
          </cell>
          <cell r="E2597">
            <v>0</v>
          </cell>
          <cell r="H2597">
            <v>0</v>
          </cell>
          <cell r="J2597">
            <v>0</v>
          </cell>
        </row>
        <row r="2598">
          <cell r="D2598">
            <v>0</v>
          </cell>
          <cell r="E2598">
            <v>0</v>
          </cell>
          <cell r="H2598">
            <v>0</v>
          </cell>
          <cell r="J2598">
            <v>0</v>
          </cell>
        </row>
        <row r="2599">
          <cell r="D2599">
            <v>0</v>
          </cell>
          <cell r="E2599">
            <v>0</v>
          </cell>
          <cell r="H2599">
            <v>0</v>
          </cell>
          <cell r="J2599">
            <v>0</v>
          </cell>
        </row>
        <row r="2600">
          <cell r="D2600">
            <v>0</v>
          </cell>
          <cell r="E2600">
            <v>0</v>
          </cell>
          <cell r="H2600">
            <v>0</v>
          </cell>
          <cell r="J2600">
            <v>0</v>
          </cell>
        </row>
        <row r="2601">
          <cell r="D2601">
            <v>0</v>
          </cell>
          <cell r="H2601">
            <v>0</v>
          </cell>
          <cell r="J2601">
            <v>0</v>
          </cell>
        </row>
        <row r="2602">
          <cell r="C2602" t="str">
            <v>OBSERVAÇÕES:</v>
          </cell>
          <cell r="F2602" t="str">
            <v>CUSTO ATIVIDADES AUXILIARES - (F)</v>
          </cell>
          <cell r="J2602">
            <v>0</v>
          </cell>
        </row>
        <row r="2603">
          <cell r="F2603" t="str">
            <v>CUSTO UNITÁRIO DIRETO TOTAL</v>
          </cell>
          <cell r="J2603">
            <v>32.01</v>
          </cell>
        </row>
        <row r="2604">
          <cell r="F2604" t="str">
            <v xml:space="preserve">BONIFICAÇÃO </v>
          </cell>
          <cell r="H2604">
            <v>0</v>
          </cell>
          <cell r="J2604">
            <v>0</v>
          </cell>
        </row>
        <row r="2605">
          <cell r="F2605" t="str">
            <v>PREÇO UNITÁRIO  TOTAL</v>
          </cell>
          <cell r="J2605">
            <v>32.01</v>
          </cell>
        </row>
        <row r="2609">
          <cell r="A2609" t="str">
            <v>1 A 01 893 01</v>
          </cell>
          <cell r="C2609" t="str">
            <v>SERVIÇO:</v>
          </cell>
          <cell r="D2609" t="str">
            <v xml:space="preserve"> Compactação manual</v>
          </cell>
          <cell r="F2609" t="str">
            <v>PRODUÇÃO DA EQUIPE - (C):</v>
          </cell>
          <cell r="J2609">
            <v>1.5</v>
          </cell>
          <cell r="K2609" t="str">
            <v>m³</v>
          </cell>
          <cell r="M2609">
            <v>11.72</v>
          </cell>
        </row>
        <row r="2610">
          <cell r="F2610" t="str">
            <v>UNITÁRIO</v>
          </cell>
          <cell r="H2610" t="str">
            <v>C. OPERACIONAL</v>
          </cell>
        </row>
        <row r="2611">
          <cell r="C2611" t="str">
            <v>ÍTEM</v>
          </cell>
          <cell r="D2611" t="str">
            <v>E Q U I P A M E N T O</v>
          </cell>
          <cell r="E2611" t="str">
            <v>QUANT.</v>
          </cell>
          <cell r="F2611" t="str">
            <v>PROD</v>
          </cell>
          <cell r="G2611" t="str">
            <v>IMPROD</v>
          </cell>
          <cell r="H2611" t="str">
            <v>PROD</v>
          </cell>
          <cell r="I2611" t="str">
            <v>IMPROD</v>
          </cell>
          <cell r="J2611" t="str">
            <v>CUSTO HORÁRIO</v>
          </cell>
        </row>
        <row r="2612">
          <cell r="C2612" t="str">
            <v>E906</v>
          </cell>
          <cell r="D2612" t="str">
            <v xml:space="preserve"> Compactador Manual : Wacker : ES600 -  soquete vibratório </v>
          </cell>
          <cell r="E2612">
            <v>1</v>
          </cell>
          <cell r="F2612">
            <v>1</v>
          </cell>
          <cell r="G2612">
            <v>0</v>
          </cell>
          <cell r="H2612">
            <v>17.59</v>
          </cell>
          <cell r="I2612">
            <v>15.36</v>
          </cell>
          <cell r="J2612">
            <v>17.59</v>
          </cell>
        </row>
        <row r="2613">
          <cell r="D2613">
            <v>0</v>
          </cell>
          <cell r="G2613">
            <v>0</v>
          </cell>
          <cell r="H2613">
            <v>0</v>
          </cell>
          <cell r="I2613">
            <v>0</v>
          </cell>
          <cell r="J2613">
            <v>0</v>
          </cell>
        </row>
        <row r="2614">
          <cell r="D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0</v>
          </cell>
        </row>
        <row r="2615">
          <cell r="D2615">
            <v>0</v>
          </cell>
          <cell r="G2615">
            <v>0</v>
          </cell>
          <cell r="H2615">
            <v>0</v>
          </cell>
          <cell r="I2615">
            <v>0</v>
          </cell>
          <cell r="J2615">
            <v>0</v>
          </cell>
        </row>
        <row r="2616">
          <cell r="D2616">
            <v>0</v>
          </cell>
          <cell r="G2616">
            <v>0</v>
          </cell>
          <cell r="H2616">
            <v>0</v>
          </cell>
          <cell r="I2616">
            <v>0</v>
          </cell>
          <cell r="J2616">
            <v>0</v>
          </cell>
        </row>
        <row r="2617">
          <cell r="F2617" t="str">
            <v>CUSTO HORÁRIO DO EQUIPAMENTO - (A)</v>
          </cell>
          <cell r="J2617">
            <v>17.59</v>
          </cell>
        </row>
        <row r="2618">
          <cell r="C2618" t="str">
            <v>ÍTEM</v>
          </cell>
          <cell r="D2618" t="str">
            <v>M Ã O    D E   O B R A</v>
          </cell>
          <cell r="E2618" t="str">
            <v>QUANT.</v>
          </cell>
          <cell r="F2618" t="str">
            <v>SALÁRIO HORA</v>
          </cell>
          <cell r="J2618" t="str">
            <v>CUSTO HORÁRIO</v>
          </cell>
        </row>
        <row r="2619">
          <cell r="D2619">
            <v>0</v>
          </cell>
          <cell r="E2619">
            <v>0.21</v>
          </cell>
          <cell r="F2619">
            <v>0</v>
          </cell>
          <cell r="G2619">
            <v>0</v>
          </cell>
          <cell r="H2619">
            <v>0</v>
          </cell>
          <cell r="I2619">
            <v>0</v>
          </cell>
          <cell r="J2619">
            <v>0</v>
          </cell>
        </row>
        <row r="2620">
          <cell r="D2620">
            <v>0</v>
          </cell>
          <cell r="F2620">
            <v>0</v>
          </cell>
          <cell r="G2620">
            <v>0</v>
          </cell>
          <cell r="H2620">
            <v>0</v>
          </cell>
          <cell r="I2620">
            <v>0</v>
          </cell>
          <cell r="J2620">
            <v>0</v>
          </cell>
        </row>
        <row r="2621">
          <cell r="D2621">
            <v>0</v>
          </cell>
          <cell r="F2621">
            <v>0</v>
          </cell>
          <cell r="G2621">
            <v>0</v>
          </cell>
          <cell r="H2621">
            <v>0</v>
          </cell>
          <cell r="I2621">
            <v>0</v>
          </cell>
          <cell r="J2621">
            <v>0</v>
          </cell>
        </row>
        <row r="2622">
          <cell r="D2622">
            <v>0</v>
          </cell>
          <cell r="F2622">
            <v>0</v>
          </cell>
          <cell r="G2622">
            <v>0</v>
          </cell>
          <cell r="H2622">
            <v>0</v>
          </cell>
          <cell r="I2622">
            <v>0</v>
          </cell>
          <cell r="J2622">
            <v>0</v>
          </cell>
        </row>
        <row r="2623">
          <cell r="D2623">
            <v>0</v>
          </cell>
          <cell r="F2623">
            <v>0</v>
          </cell>
          <cell r="G2623">
            <v>0</v>
          </cell>
          <cell r="H2623">
            <v>0</v>
          </cell>
          <cell r="I2623">
            <v>0</v>
          </cell>
          <cell r="J2623">
            <v>0</v>
          </cell>
        </row>
        <row r="2624">
          <cell r="F2624" t="str">
            <v>CUSTO HORÁRIO DE MÃO DE OBRA - (B)</v>
          </cell>
          <cell r="J2624">
            <v>0</v>
          </cell>
        </row>
        <row r="2625">
          <cell r="F2625" t="str">
            <v>FERRAMENTAS</v>
          </cell>
          <cell r="H2625">
            <v>0.2051</v>
          </cell>
          <cell r="J2625">
            <v>0</v>
          </cell>
        </row>
        <row r="2626">
          <cell r="F2626" t="str">
            <v>CUSTO HORÁRIO TOTAL - (A + B)</v>
          </cell>
          <cell r="J2626">
            <v>17.59</v>
          </cell>
        </row>
        <row r="2627">
          <cell r="F2627" t="str">
            <v>CUSTO UNITÁRIO DE EXECUÇÃO - (D)</v>
          </cell>
          <cell r="J2627">
            <v>11.72</v>
          </cell>
        </row>
        <row r="2628">
          <cell r="C2628" t="str">
            <v>ÍTEM</v>
          </cell>
          <cell r="D2628" t="str">
            <v>M A T E R I A L</v>
          </cell>
          <cell r="E2628" t="str">
            <v>UNID</v>
          </cell>
          <cell r="F2628" t="str">
            <v>CONSUMO</v>
          </cell>
          <cell r="H2628" t="str">
            <v xml:space="preserve"> PREÇO UNITÁRIO</v>
          </cell>
          <cell r="J2628" t="str">
            <v>CUSTO UNITÁRIO</v>
          </cell>
        </row>
        <row r="2629">
          <cell r="D2629">
            <v>0</v>
          </cell>
          <cell r="E2629">
            <v>0</v>
          </cell>
          <cell r="F2629">
            <v>0.34499999999999997</v>
          </cell>
          <cell r="H2629">
            <v>0</v>
          </cell>
          <cell r="I2629">
            <v>0</v>
          </cell>
          <cell r="J2629">
            <v>0</v>
          </cell>
        </row>
        <row r="2630">
          <cell r="D2630">
            <v>0</v>
          </cell>
          <cell r="E2630">
            <v>0</v>
          </cell>
          <cell r="H2630">
            <v>0</v>
          </cell>
          <cell r="I2630">
            <v>0</v>
          </cell>
          <cell r="J2630">
            <v>0</v>
          </cell>
        </row>
        <row r="2631">
          <cell r="D2631">
            <v>0</v>
          </cell>
          <cell r="E2631">
            <v>0</v>
          </cell>
          <cell r="H2631">
            <v>0</v>
          </cell>
          <cell r="I2631">
            <v>0</v>
          </cell>
          <cell r="J2631">
            <v>0</v>
          </cell>
        </row>
        <row r="2632">
          <cell r="D2632">
            <v>0</v>
          </cell>
          <cell r="E2632">
            <v>0</v>
          </cell>
          <cell r="H2632">
            <v>0</v>
          </cell>
          <cell r="I2632">
            <v>0</v>
          </cell>
          <cell r="J2632">
            <v>0</v>
          </cell>
        </row>
        <row r="2633">
          <cell r="D2633">
            <v>0</v>
          </cell>
          <cell r="E2633">
            <v>0</v>
          </cell>
          <cell r="H2633">
            <v>0</v>
          </cell>
          <cell r="I2633">
            <v>0</v>
          </cell>
          <cell r="J2633">
            <v>0</v>
          </cell>
        </row>
        <row r="2634">
          <cell r="F2634" t="str">
            <v>CUSTO TOTAL DE MATERIAL - (E)</v>
          </cell>
          <cell r="J2634">
            <v>0</v>
          </cell>
        </row>
        <row r="2635">
          <cell r="C2635" t="str">
            <v>CODIGO</v>
          </cell>
          <cell r="D2635" t="str">
            <v>ATIVIDADES AUXILIARES</v>
          </cell>
          <cell r="E2635" t="str">
            <v>UND</v>
          </cell>
          <cell r="F2635" t="str">
            <v>QUANTIDADE</v>
          </cell>
          <cell r="H2635" t="str">
            <v>CUSTO UNITÁRIO</v>
          </cell>
          <cell r="J2635" t="str">
            <v>CUSTO UNITÁRIO</v>
          </cell>
        </row>
        <row r="2636">
          <cell r="D2636">
            <v>0</v>
          </cell>
          <cell r="E2636">
            <v>0</v>
          </cell>
          <cell r="H2636">
            <v>0</v>
          </cell>
          <cell r="J2636">
            <v>0</v>
          </cell>
        </row>
        <row r="2637">
          <cell r="D2637">
            <v>0</v>
          </cell>
          <cell r="E2637">
            <v>0</v>
          </cell>
          <cell r="H2637">
            <v>0</v>
          </cell>
          <cell r="J2637">
            <v>0</v>
          </cell>
        </row>
        <row r="2638">
          <cell r="D2638">
            <v>0</v>
          </cell>
          <cell r="E2638">
            <v>0</v>
          </cell>
          <cell r="H2638">
            <v>0</v>
          </cell>
          <cell r="J2638">
            <v>0</v>
          </cell>
        </row>
        <row r="2639">
          <cell r="D2639">
            <v>0</v>
          </cell>
          <cell r="E2639">
            <v>0</v>
          </cell>
          <cell r="H2639">
            <v>0</v>
          </cell>
          <cell r="J2639">
            <v>0</v>
          </cell>
        </row>
        <row r="2640">
          <cell r="D2640">
            <v>0</v>
          </cell>
          <cell r="H2640">
            <v>0</v>
          </cell>
          <cell r="J2640">
            <v>0</v>
          </cell>
        </row>
        <row r="2641">
          <cell r="C2641" t="str">
            <v>OBSERVAÇÕES:</v>
          </cell>
          <cell r="F2641" t="str">
            <v>CUSTO ATIVIDADES AUXILIARES - (F)</v>
          </cell>
          <cell r="J2641">
            <v>0</v>
          </cell>
        </row>
        <row r="2642">
          <cell r="F2642" t="str">
            <v>CUSTO UNITÁRIO DIRETO TOTAL</v>
          </cell>
          <cell r="J2642">
            <v>11.72</v>
          </cell>
        </row>
        <row r="2643">
          <cell r="F2643" t="str">
            <v xml:space="preserve">BONIFICAÇÃO </v>
          </cell>
          <cell r="H2643">
            <v>0</v>
          </cell>
          <cell r="J2643">
            <v>0</v>
          </cell>
        </row>
        <row r="2644">
          <cell r="F2644" t="str">
            <v>PREÇO UNITÁRIO  TOTAL</v>
          </cell>
          <cell r="J2644">
            <v>11.72</v>
          </cell>
        </row>
        <row r="2648">
          <cell r="A2648" t="str">
            <v>1 A 01 894 02</v>
          </cell>
          <cell r="C2648" t="str">
            <v>SERVIÇO:</v>
          </cell>
          <cell r="D2648" t="str">
            <v>Lastro de brita (Brita Comercial)</v>
          </cell>
          <cell r="F2648" t="str">
            <v>PRODUÇÃO DA EQUIPE - (C):</v>
          </cell>
          <cell r="J2648">
            <v>3</v>
          </cell>
          <cell r="K2648" t="str">
            <v>m³</v>
          </cell>
          <cell r="M2648">
            <v>94.61</v>
          </cell>
        </row>
        <row r="2649">
          <cell r="F2649" t="str">
            <v>UNITÁRIO</v>
          </cell>
          <cell r="H2649" t="str">
            <v>C. OPERACIONAL</v>
          </cell>
        </row>
        <row r="2650">
          <cell r="C2650" t="str">
            <v>ÍTEM</v>
          </cell>
          <cell r="D2650" t="str">
            <v>E Q U I P A M E N T O</v>
          </cell>
          <cell r="E2650" t="str">
            <v>QUANT.</v>
          </cell>
          <cell r="F2650" t="str">
            <v>PROD</v>
          </cell>
          <cell r="G2650" t="str">
            <v>IMPROD</v>
          </cell>
          <cell r="H2650" t="str">
            <v>PROD</v>
          </cell>
          <cell r="I2650" t="str">
            <v>IMPROD</v>
          </cell>
          <cell r="J2650" t="str">
            <v>CUSTO HORÁRIO</v>
          </cell>
        </row>
        <row r="2651">
          <cell r="C2651" t="str">
            <v>E906</v>
          </cell>
          <cell r="D2651" t="str">
            <v xml:space="preserve"> Compactador Manual : Wacker : ES600 -  soquete vibratório </v>
          </cell>
          <cell r="E2651">
            <v>1</v>
          </cell>
          <cell r="F2651">
            <v>0.24</v>
          </cell>
          <cell r="G2651">
            <v>0.76</v>
          </cell>
          <cell r="H2651">
            <v>17.59</v>
          </cell>
          <cell r="I2651">
            <v>15.36</v>
          </cell>
          <cell r="J2651">
            <v>15.89</v>
          </cell>
        </row>
        <row r="2652">
          <cell r="D2652">
            <v>0</v>
          </cell>
          <cell r="G2652">
            <v>0</v>
          </cell>
          <cell r="H2652">
            <v>0</v>
          </cell>
          <cell r="I2652">
            <v>0</v>
          </cell>
          <cell r="J2652">
            <v>0</v>
          </cell>
        </row>
        <row r="2653">
          <cell r="D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</row>
        <row r="2654">
          <cell r="D2654">
            <v>0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</row>
        <row r="2655">
          <cell r="D2655">
            <v>0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</row>
        <row r="2656">
          <cell r="F2656" t="str">
            <v>CUSTO HORÁRIO DO EQUIPAMENTO - (A)</v>
          </cell>
          <cell r="J2656">
            <v>15.89</v>
          </cell>
        </row>
        <row r="2657">
          <cell r="C2657" t="str">
            <v>ÍTEM</v>
          </cell>
          <cell r="D2657">
            <v>0</v>
          </cell>
          <cell r="E2657" t="str">
            <v>QUANT.</v>
          </cell>
          <cell r="F2657" t="str">
            <v>SALÁRIO HORA</v>
          </cell>
          <cell r="J2657" t="str">
            <v>CUSTO HORÁRIO</v>
          </cell>
        </row>
        <row r="2658">
          <cell r="C2658" t="str">
            <v>T501</v>
          </cell>
          <cell r="D2658" t="str">
            <v>Encarregado de turma</v>
          </cell>
          <cell r="E2658">
            <v>0.1</v>
          </cell>
          <cell r="F2658">
            <v>21.11</v>
          </cell>
          <cell r="G2658" t="e">
            <v>#N/A</v>
          </cell>
          <cell r="H2658" t="e">
            <v>#N/A</v>
          </cell>
          <cell r="I2658" t="e">
            <v>#N/A</v>
          </cell>
          <cell r="J2658">
            <v>2.11</v>
          </cell>
        </row>
        <row r="2659">
          <cell r="C2659" t="str">
            <v>T701</v>
          </cell>
          <cell r="D2659" t="str">
            <v>Servente</v>
          </cell>
          <cell r="E2659">
            <v>0.5</v>
          </cell>
          <cell r="F2659">
            <v>6.99</v>
          </cell>
          <cell r="G2659" t="e">
            <v>#N/A</v>
          </cell>
          <cell r="H2659" t="e">
            <v>#N/A</v>
          </cell>
          <cell r="I2659" t="e">
            <v>#N/A</v>
          </cell>
          <cell r="J2659">
            <v>3.49</v>
          </cell>
        </row>
        <row r="2660">
          <cell r="D2660">
            <v>0</v>
          </cell>
          <cell r="F2660">
            <v>0</v>
          </cell>
          <cell r="G2660">
            <v>0</v>
          </cell>
          <cell r="H2660">
            <v>0</v>
          </cell>
          <cell r="I2660">
            <v>0</v>
          </cell>
          <cell r="J2660">
            <v>0</v>
          </cell>
        </row>
        <row r="2661">
          <cell r="D2661">
            <v>0</v>
          </cell>
          <cell r="F2661">
            <v>0</v>
          </cell>
          <cell r="G2661">
            <v>0</v>
          </cell>
          <cell r="H2661">
            <v>0</v>
          </cell>
          <cell r="I2661">
            <v>0</v>
          </cell>
          <cell r="J2661">
            <v>0</v>
          </cell>
        </row>
        <row r="2662">
          <cell r="D2662">
            <v>0</v>
          </cell>
          <cell r="F2662">
            <v>0</v>
          </cell>
          <cell r="G2662">
            <v>0</v>
          </cell>
          <cell r="H2662">
            <v>0</v>
          </cell>
          <cell r="I2662">
            <v>0</v>
          </cell>
          <cell r="J2662">
            <v>0</v>
          </cell>
        </row>
        <row r="2663">
          <cell r="F2663" t="str">
            <v>CUSTO HORÁRIO DE MÃO DE OBRA - (B)</v>
          </cell>
          <cell r="J2663">
            <v>5.6</v>
          </cell>
        </row>
        <row r="2664">
          <cell r="F2664" t="str">
            <v>FERRAMENTAS</v>
          </cell>
          <cell r="H2664">
            <v>0.05</v>
          </cell>
          <cell r="J2664">
            <v>0.28000000000000003</v>
          </cell>
        </row>
        <row r="2665">
          <cell r="F2665" t="str">
            <v>CUSTO HORÁRIO TOTAL - (A + B)</v>
          </cell>
          <cell r="J2665">
            <v>21.77</v>
          </cell>
        </row>
        <row r="2666">
          <cell r="F2666" t="str">
            <v>CUSTO UNITÁRIO DE EXECUÇÃO - (D)</v>
          </cell>
          <cell r="J2666">
            <v>7.25</v>
          </cell>
        </row>
        <row r="2667">
          <cell r="C2667" t="str">
            <v>ÍTEM</v>
          </cell>
          <cell r="D2667" t="str">
            <v>M A T E R I A L</v>
          </cell>
          <cell r="E2667" t="str">
            <v>UNID</v>
          </cell>
          <cell r="F2667" t="str">
            <v>CONSUMO</v>
          </cell>
          <cell r="H2667" t="str">
            <v xml:space="preserve"> PREÇO UNITÁRIO</v>
          </cell>
          <cell r="J2667" t="str">
            <v>CUSTO UNITÁRIO</v>
          </cell>
        </row>
        <row r="2668">
          <cell r="C2668">
            <v>10323</v>
          </cell>
          <cell r="D2668" t="str">
            <v>Brita Comercial DMT até 50 km</v>
          </cell>
          <cell r="E2668" t="str">
            <v>m³</v>
          </cell>
          <cell r="F2668">
            <v>1.2</v>
          </cell>
          <cell r="H2668">
            <v>72.8</v>
          </cell>
          <cell r="I2668">
            <v>0</v>
          </cell>
          <cell r="J2668">
            <v>87.36</v>
          </cell>
        </row>
        <row r="2669">
          <cell r="D2669">
            <v>0</v>
          </cell>
          <cell r="E2669">
            <v>0</v>
          </cell>
          <cell r="H2669">
            <v>0</v>
          </cell>
          <cell r="I2669">
            <v>0</v>
          </cell>
          <cell r="J2669">
            <v>0</v>
          </cell>
        </row>
        <row r="2670">
          <cell r="D2670">
            <v>0</v>
          </cell>
          <cell r="E2670">
            <v>0</v>
          </cell>
          <cell r="H2670">
            <v>0</v>
          </cell>
          <cell r="I2670">
            <v>0</v>
          </cell>
          <cell r="J2670">
            <v>0</v>
          </cell>
        </row>
        <row r="2671">
          <cell r="D2671">
            <v>0</v>
          </cell>
          <cell r="E2671">
            <v>0</v>
          </cell>
          <cell r="H2671">
            <v>0</v>
          </cell>
          <cell r="I2671">
            <v>0</v>
          </cell>
          <cell r="J2671">
            <v>0</v>
          </cell>
        </row>
        <row r="2672">
          <cell r="D2672">
            <v>0</v>
          </cell>
          <cell r="E2672">
            <v>0</v>
          </cell>
          <cell r="H2672">
            <v>0</v>
          </cell>
          <cell r="I2672">
            <v>0</v>
          </cell>
          <cell r="J2672">
            <v>0</v>
          </cell>
        </row>
        <row r="2673">
          <cell r="F2673" t="str">
            <v>CUSTO TOTAL DE MATERIAL - (E)</v>
          </cell>
          <cell r="J2673">
            <v>87.36</v>
          </cell>
        </row>
        <row r="2674">
          <cell r="C2674" t="str">
            <v>CODIGO</v>
          </cell>
          <cell r="D2674" t="str">
            <v>ATIVIDADES AUXILIARES</v>
          </cell>
          <cell r="E2674" t="str">
            <v>UND</v>
          </cell>
          <cell r="F2674" t="str">
            <v>QUANTIDADE</v>
          </cell>
          <cell r="H2674" t="str">
            <v>CUSTO UNITÁRIO</v>
          </cell>
          <cell r="J2674" t="str">
            <v>CUSTO UNITÁRIO</v>
          </cell>
        </row>
        <row r="2675">
          <cell r="D2675">
            <v>0</v>
          </cell>
          <cell r="E2675">
            <v>0</v>
          </cell>
          <cell r="H2675">
            <v>0</v>
          </cell>
          <cell r="J2675">
            <v>0</v>
          </cell>
        </row>
        <row r="2676">
          <cell r="D2676">
            <v>0</v>
          </cell>
          <cell r="E2676">
            <v>0</v>
          </cell>
          <cell r="H2676">
            <v>0</v>
          </cell>
          <cell r="J2676">
            <v>0</v>
          </cell>
        </row>
        <row r="2677">
          <cell r="D2677">
            <v>0</v>
          </cell>
          <cell r="E2677">
            <v>0</v>
          </cell>
          <cell r="H2677">
            <v>0</v>
          </cell>
          <cell r="J2677">
            <v>0</v>
          </cell>
        </row>
        <row r="2678">
          <cell r="D2678">
            <v>0</v>
          </cell>
          <cell r="E2678">
            <v>0</v>
          </cell>
          <cell r="H2678">
            <v>0</v>
          </cell>
          <cell r="J2678">
            <v>0</v>
          </cell>
        </row>
        <row r="2679">
          <cell r="D2679">
            <v>0</v>
          </cell>
          <cell r="H2679">
            <v>0</v>
          </cell>
          <cell r="J2679">
            <v>0</v>
          </cell>
        </row>
        <row r="2680">
          <cell r="C2680" t="str">
            <v>OBSERVAÇÕES:</v>
          </cell>
          <cell r="F2680" t="str">
            <v>CUSTO ATIVIDADES AUXILIARES - (F)</v>
          </cell>
          <cell r="J2680">
            <v>0</v>
          </cell>
        </row>
        <row r="2681">
          <cell r="F2681" t="str">
            <v>CUSTO UNITÁRIO DIRETO TOTAL</v>
          </cell>
          <cell r="J2681">
            <v>94.61</v>
          </cell>
        </row>
        <row r="2682">
          <cell r="F2682" t="str">
            <v xml:space="preserve">BONIFICAÇÃO </v>
          </cell>
          <cell r="H2682">
            <v>0</v>
          </cell>
          <cell r="J2682">
            <v>0</v>
          </cell>
        </row>
        <row r="2683">
          <cell r="F2683" t="str">
            <v>PREÇO UNITÁRIO  TOTAL</v>
          </cell>
          <cell r="J2683">
            <v>94.61</v>
          </cell>
        </row>
        <row r="2687">
          <cell r="A2687" t="str">
            <v>1 B 00 903 01</v>
          </cell>
          <cell r="C2687" t="str">
            <v>SERVIÇO:</v>
          </cell>
          <cell r="D2687" t="str">
            <v>Dentes para bueiros duplos Ø=1,00 m</v>
          </cell>
          <cell r="F2687" t="str">
            <v>PRODUÇÃO DA EQUIPE - (C):</v>
          </cell>
          <cell r="J2687">
            <v>1</v>
          </cell>
          <cell r="K2687" t="str">
            <v>UD</v>
          </cell>
          <cell r="M2687">
            <v>118.21</v>
          </cell>
        </row>
        <row r="2688">
          <cell r="F2688" t="str">
            <v>UNITÁRIO</v>
          </cell>
          <cell r="H2688" t="str">
            <v>C. OPERACIONAL</v>
          </cell>
        </row>
        <row r="2689">
          <cell r="C2689" t="str">
            <v>ÍTEM</v>
          </cell>
          <cell r="D2689" t="str">
            <v>E Q U I P A M E N T O</v>
          </cell>
          <cell r="E2689" t="str">
            <v>QUANT.</v>
          </cell>
          <cell r="F2689" t="str">
            <v>PROD</v>
          </cell>
          <cell r="G2689" t="str">
            <v>IMPROD</v>
          </cell>
          <cell r="H2689" t="str">
            <v>PROD</v>
          </cell>
          <cell r="I2689" t="str">
            <v>IMPROD</v>
          </cell>
          <cell r="J2689" t="str">
            <v>CUSTO HORÁRIO</v>
          </cell>
        </row>
        <row r="2690">
          <cell r="D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0</v>
          </cell>
        </row>
        <row r="2691">
          <cell r="D2691">
            <v>0</v>
          </cell>
          <cell r="G2691">
            <v>0</v>
          </cell>
          <cell r="H2691">
            <v>0</v>
          </cell>
          <cell r="I2691">
            <v>0</v>
          </cell>
          <cell r="J2691">
            <v>0</v>
          </cell>
        </row>
        <row r="2692">
          <cell r="D2692">
            <v>0</v>
          </cell>
          <cell r="G2692">
            <v>0</v>
          </cell>
          <cell r="H2692">
            <v>0</v>
          </cell>
          <cell r="I2692">
            <v>0</v>
          </cell>
          <cell r="J2692">
            <v>0</v>
          </cell>
        </row>
        <row r="2693">
          <cell r="D2693">
            <v>0</v>
          </cell>
          <cell r="G2693">
            <v>0</v>
          </cell>
          <cell r="H2693">
            <v>0</v>
          </cell>
          <cell r="I2693">
            <v>0</v>
          </cell>
          <cell r="J2693">
            <v>0</v>
          </cell>
        </row>
        <row r="2694">
          <cell r="D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0</v>
          </cell>
        </row>
        <row r="2695">
          <cell r="F2695" t="str">
            <v>CUSTO HORÁRIO DO EQUIPAMENTO - (A)</v>
          </cell>
          <cell r="J2695">
            <v>0</v>
          </cell>
        </row>
        <row r="2696">
          <cell r="C2696" t="str">
            <v>ÍTEM</v>
          </cell>
          <cell r="D2696" t="str">
            <v>M Ã O    D E   O B R A</v>
          </cell>
          <cell r="E2696" t="str">
            <v>QUANT.</v>
          </cell>
          <cell r="F2696" t="str">
            <v>SALÁRIO HORA</v>
          </cell>
          <cell r="J2696" t="str">
            <v>CUSTO HORÁRIO</v>
          </cell>
        </row>
        <row r="2697">
          <cell r="C2697" t="str">
            <v>T604</v>
          </cell>
          <cell r="D2697" t="str">
            <v>Pedreiro</v>
          </cell>
          <cell r="E2697">
            <v>0.4</v>
          </cell>
          <cell r="F2697">
            <v>9.44</v>
          </cell>
          <cell r="G2697" t="e">
            <v>#N/A</v>
          </cell>
          <cell r="H2697" t="e">
            <v>#N/A</v>
          </cell>
          <cell r="I2697" t="e">
            <v>#N/A</v>
          </cell>
          <cell r="J2697">
            <v>3.77</v>
          </cell>
        </row>
        <row r="2698">
          <cell r="C2698" t="str">
            <v>T701</v>
          </cell>
          <cell r="D2698" t="str">
            <v>Servente</v>
          </cell>
          <cell r="E2698">
            <v>0.8</v>
          </cell>
          <cell r="F2698">
            <v>6.99</v>
          </cell>
          <cell r="G2698" t="e">
            <v>#N/A</v>
          </cell>
          <cell r="H2698" t="e">
            <v>#N/A</v>
          </cell>
          <cell r="I2698" t="e">
            <v>#N/A</v>
          </cell>
          <cell r="J2698">
            <v>5.59</v>
          </cell>
        </row>
        <row r="2699">
          <cell r="D2699">
            <v>0</v>
          </cell>
          <cell r="F2699">
            <v>0</v>
          </cell>
          <cell r="G2699">
            <v>0</v>
          </cell>
          <cell r="H2699">
            <v>0</v>
          </cell>
          <cell r="I2699">
            <v>0</v>
          </cell>
          <cell r="J2699">
            <v>0</v>
          </cell>
        </row>
        <row r="2700">
          <cell r="D2700">
            <v>0</v>
          </cell>
          <cell r="F2700">
            <v>0</v>
          </cell>
          <cell r="G2700">
            <v>0</v>
          </cell>
          <cell r="H2700">
            <v>0</v>
          </cell>
          <cell r="I2700">
            <v>0</v>
          </cell>
          <cell r="J2700">
            <v>0</v>
          </cell>
        </row>
        <row r="2701">
          <cell r="D2701">
            <v>0</v>
          </cell>
          <cell r="F2701">
            <v>0</v>
          </cell>
          <cell r="G2701">
            <v>0</v>
          </cell>
          <cell r="H2701">
            <v>0</v>
          </cell>
          <cell r="I2701">
            <v>0</v>
          </cell>
          <cell r="J2701">
            <v>0</v>
          </cell>
        </row>
        <row r="2702">
          <cell r="F2702" t="str">
            <v>CUSTO HORÁRIO DE MÃO DE OBRA - (B)</v>
          </cell>
          <cell r="J2702">
            <v>9.36</v>
          </cell>
        </row>
        <row r="2703">
          <cell r="F2703" t="str">
            <v>FERRAMENTAS</v>
          </cell>
          <cell r="H2703">
            <v>0.05</v>
          </cell>
          <cell r="J2703">
            <v>0.46</v>
          </cell>
        </row>
        <row r="2704">
          <cell r="F2704" t="str">
            <v>CUSTO HORÁRIO TOTAL - (A + B)</v>
          </cell>
          <cell r="J2704">
            <v>9.82</v>
          </cell>
        </row>
        <row r="2705">
          <cell r="F2705" t="str">
            <v>CUSTO UNITÁRIO DE EXECUÇÃO - (D)</v>
          </cell>
          <cell r="J2705">
            <v>9.82</v>
          </cell>
        </row>
        <row r="2706">
          <cell r="C2706" t="str">
            <v>ÍTEM</v>
          </cell>
          <cell r="D2706" t="str">
            <v>M A T E R I A L</v>
          </cell>
          <cell r="E2706" t="str">
            <v>UNID</v>
          </cell>
          <cell r="F2706" t="str">
            <v>CONSUMO</v>
          </cell>
          <cell r="H2706" t="str">
            <v xml:space="preserve"> PREÇO UNITÁRIO</v>
          </cell>
          <cell r="J2706" t="str">
            <v>CUSTO UNITÁRIO</v>
          </cell>
        </row>
        <row r="2707">
          <cell r="D2707">
            <v>0</v>
          </cell>
          <cell r="E2707">
            <v>0</v>
          </cell>
          <cell r="H2707">
            <v>0</v>
          </cell>
          <cell r="I2707">
            <v>0</v>
          </cell>
          <cell r="J2707">
            <v>0</v>
          </cell>
        </row>
        <row r="2708">
          <cell r="D2708">
            <v>0</v>
          </cell>
          <cell r="E2708">
            <v>0</v>
          </cell>
          <cell r="H2708">
            <v>0</v>
          </cell>
          <cell r="I2708">
            <v>0</v>
          </cell>
          <cell r="J2708">
            <v>0</v>
          </cell>
        </row>
        <row r="2709">
          <cell r="D2709">
            <v>0</v>
          </cell>
          <cell r="E2709">
            <v>0</v>
          </cell>
          <cell r="H2709">
            <v>0</v>
          </cell>
          <cell r="I2709">
            <v>0</v>
          </cell>
          <cell r="J2709">
            <v>0</v>
          </cell>
        </row>
        <row r="2710">
          <cell r="D2710">
            <v>0</v>
          </cell>
          <cell r="E2710">
            <v>0</v>
          </cell>
          <cell r="H2710">
            <v>0</v>
          </cell>
          <cell r="I2710">
            <v>0</v>
          </cell>
          <cell r="J2710">
            <v>0</v>
          </cell>
        </row>
        <row r="2711">
          <cell r="D2711">
            <v>0</v>
          </cell>
          <cell r="E2711">
            <v>0</v>
          </cell>
          <cell r="H2711">
            <v>0</v>
          </cell>
          <cell r="I2711">
            <v>0</v>
          </cell>
          <cell r="J2711">
            <v>0</v>
          </cell>
        </row>
        <row r="2712">
          <cell r="F2712" t="str">
            <v>CUSTO TOTAL DE MATERIAL - (E)</v>
          </cell>
          <cell r="J2712">
            <v>0</v>
          </cell>
        </row>
        <row r="2713">
          <cell r="C2713" t="str">
            <v>CODIGO</v>
          </cell>
          <cell r="D2713" t="str">
            <v>ATIVIDADES AUXILIARES</v>
          </cell>
          <cell r="E2713" t="str">
            <v>UND</v>
          </cell>
          <cell r="F2713" t="str">
            <v>QUANTIDADE</v>
          </cell>
          <cell r="H2713" t="str">
            <v>CUSTO UNITÁRIO</v>
          </cell>
          <cell r="J2713" t="str">
            <v>CUSTO UNITÁRIO</v>
          </cell>
        </row>
        <row r="2714">
          <cell r="C2714" t="str">
            <v>1 A 01 512 10</v>
          </cell>
          <cell r="D2714" t="str">
            <v>Concreto ciclópico fck=12 MPa (Brita produzida e areia extraída)</v>
          </cell>
          <cell r="E2714" t="str">
            <v>m³</v>
          </cell>
          <cell r="F2714">
            <v>0.46100000000000002</v>
          </cell>
          <cell r="H2714">
            <v>197.63</v>
          </cell>
          <cell r="J2714">
            <v>91.1</v>
          </cell>
        </row>
        <row r="2715">
          <cell r="C2715" t="str">
            <v>1 A 01 580 02</v>
          </cell>
          <cell r="D2715" t="str">
            <v>Fornecimento, preparo e colocação formas aço CA 50</v>
          </cell>
          <cell r="E2715" t="str">
            <v>kg</v>
          </cell>
          <cell r="F2715">
            <v>3.024</v>
          </cell>
          <cell r="H2715">
            <v>5.72</v>
          </cell>
          <cell r="J2715">
            <v>17.29</v>
          </cell>
        </row>
        <row r="2716">
          <cell r="D2716">
            <v>0</v>
          </cell>
          <cell r="E2716">
            <v>0</v>
          </cell>
          <cell r="H2716">
            <v>0</v>
          </cell>
          <cell r="J2716">
            <v>0</v>
          </cell>
        </row>
        <row r="2717">
          <cell r="D2717">
            <v>0</v>
          </cell>
          <cell r="E2717">
            <v>0</v>
          </cell>
          <cell r="H2717">
            <v>0</v>
          </cell>
          <cell r="J2717">
            <v>0</v>
          </cell>
        </row>
        <row r="2718">
          <cell r="D2718">
            <v>0</v>
          </cell>
          <cell r="H2718">
            <v>0</v>
          </cell>
          <cell r="J2718">
            <v>0</v>
          </cell>
        </row>
        <row r="2719">
          <cell r="C2719" t="str">
            <v>OBSERVAÇÕES:</v>
          </cell>
          <cell r="F2719" t="str">
            <v>CUSTO ATIVIDADES AUXILIARES - (F)</v>
          </cell>
          <cell r="J2719">
            <v>108.39</v>
          </cell>
        </row>
        <row r="2720">
          <cell r="F2720" t="str">
            <v>CUSTO UNITÁRIO DIRETO TOTAL</v>
          </cell>
          <cell r="J2720">
            <v>118.21</v>
          </cell>
        </row>
        <row r="2721">
          <cell r="F2721" t="str">
            <v xml:space="preserve">BONIFICAÇÃO </v>
          </cell>
          <cell r="H2721">
            <v>0</v>
          </cell>
          <cell r="J2721">
            <v>0</v>
          </cell>
        </row>
        <row r="2722">
          <cell r="F2722" t="str">
            <v>PREÇO UNITÁRIO  TOTAL</v>
          </cell>
          <cell r="J2722">
            <v>118.21</v>
          </cell>
        </row>
        <row r="2726">
          <cell r="A2726" t="str">
            <v>1 B 00 907 01</v>
          </cell>
          <cell r="C2726" t="str">
            <v>SERVIÇO:</v>
          </cell>
          <cell r="D2726" t="str">
            <v>Dentes para bueiros simples Ø=0,80 m</v>
          </cell>
          <cell r="F2726" t="str">
            <v>PRODUÇÃO DA EQUIPE - (C):</v>
          </cell>
          <cell r="J2726">
            <v>1</v>
          </cell>
          <cell r="K2726" t="str">
            <v>und</v>
          </cell>
          <cell r="M2726">
            <v>49.82</v>
          </cell>
        </row>
        <row r="2727">
          <cell r="F2727" t="str">
            <v>UNITÁRIO</v>
          </cell>
          <cell r="H2727" t="str">
            <v>C. OPERACIONAL</v>
          </cell>
        </row>
        <row r="2728">
          <cell r="C2728" t="str">
            <v>ÍTEM</v>
          </cell>
          <cell r="D2728" t="str">
            <v>E Q U I P A M E N T O</v>
          </cell>
          <cell r="E2728" t="str">
            <v>QUANT.</v>
          </cell>
          <cell r="F2728" t="str">
            <v>PROD</v>
          </cell>
          <cell r="G2728" t="str">
            <v>IMPROD</v>
          </cell>
          <cell r="H2728" t="str">
            <v>PROD</v>
          </cell>
          <cell r="I2728" t="str">
            <v>IMPROD</v>
          </cell>
          <cell r="J2728" t="str">
            <v>CUSTO HORÁRIO</v>
          </cell>
        </row>
        <row r="2729">
          <cell r="D2729">
            <v>0</v>
          </cell>
          <cell r="G2729">
            <v>0</v>
          </cell>
          <cell r="H2729">
            <v>0</v>
          </cell>
          <cell r="I2729">
            <v>0</v>
          </cell>
          <cell r="J2729">
            <v>0</v>
          </cell>
        </row>
        <row r="2730">
          <cell r="D2730">
            <v>0</v>
          </cell>
          <cell r="G2730">
            <v>0</v>
          </cell>
          <cell r="H2730">
            <v>0</v>
          </cell>
          <cell r="I2730">
            <v>0</v>
          </cell>
          <cell r="J2730">
            <v>0</v>
          </cell>
        </row>
        <row r="2731">
          <cell r="D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0</v>
          </cell>
        </row>
        <row r="2732">
          <cell r="D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0</v>
          </cell>
        </row>
        <row r="2733">
          <cell r="D2733">
            <v>0</v>
          </cell>
          <cell r="G2733">
            <v>0</v>
          </cell>
          <cell r="H2733">
            <v>0</v>
          </cell>
          <cell r="I2733">
            <v>0</v>
          </cell>
          <cell r="J2733">
            <v>0</v>
          </cell>
        </row>
        <row r="2734">
          <cell r="D2734">
            <v>0</v>
          </cell>
          <cell r="G2734">
            <v>0</v>
          </cell>
          <cell r="H2734">
            <v>0</v>
          </cell>
          <cell r="I2734">
            <v>0</v>
          </cell>
          <cell r="J2734">
            <v>0</v>
          </cell>
        </row>
        <row r="2735">
          <cell r="D2735">
            <v>0</v>
          </cell>
          <cell r="G2735">
            <v>0</v>
          </cell>
          <cell r="H2735">
            <v>0</v>
          </cell>
          <cell r="I2735">
            <v>0</v>
          </cell>
          <cell r="J2735">
            <v>0</v>
          </cell>
        </row>
        <row r="2736">
          <cell r="F2736" t="str">
            <v>CUSTO HORÁRIO DO EQUIPAMENTO - (A)</v>
          </cell>
          <cell r="J2736">
            <v>0</v>
          </cell>
        </row>
        <row r="2737">
          <cell r="C2737" t="str">
            <v>ÍTEM</v>
          </cell>
          <cell r="D2737" t="str">
            <v>M Ã O    D E   O B R A</v>
          </cell>
          <cell r="E2737" t="str">
            <v>QUANT.</v>
          </cell>
          <cell r="F2737" t="str">
            <v>SALÁRIO HORA</v>
          </cell>
          <cell r="J2737" t="str">
            <v>CUSTO HORÁRIO</v>
          </cell>
        </row>
        <row r="2738">
          <cell r="C2738" t="str">
            <v>T604</v>
          </cell>
          <cell r="D2738" t="str">
            <v>Pedreiro</v>
          </cell>
          <cell r="E2738">
            <v>0.16</v>
          </cell>
          <cell r="F2738">
            <v>9.44</v>
          </cell>
          <cell r="G2738" t="e">
            <v>#N/A</v>
          </cell>
          <cell r="H2738" t="e">
            <v>#N/A</v>
          </cell>
          <cell r="I2738" t="e">
            <v>#N/A</v>
          </cell>
          <cell r="J2738">
            <v>1.51</v>
          </cell>
        </row>
        <row r="2739">
          <cell r="C2739" t="str">
            <v>T701</v>
          </cell>
          <cell r="D2739" t="str">
            <v>Servente</v>
          </cell>
          <cell r="E2739">
            <v>0.3</v>
          </cell>
          <cell r="F2739">
            <v>6.99</v>
          </cell>
          <cell r="G2739" t="e">
            <v>#N/A</v>
          </cell>
          <cell r="H2739" t="e">
            <v>#N/A</v>
          </cell>
          <cell r="I2739" t="e">
            <v>#N/A</v>
          </cell>
          <cell r="J2739">
            <v>2.09</v>
          </cell>
        </row>
        <row r="2740">
          <cell r="D2740">
            <v>0</v>
          </cell>
          <cell r="F2740">
            <v>0</v>
          </cell>
          <cell r="G2740">
            <v>0</v>
          </cell>
          <cell r="H2740">
            <v>0</v>
          </cell>
          <cell r="I2740">
            <v>0</v>
          </cell>
          <cell r="J2740">
            <v>0</v>
          </cell>
        </row>
        <row r="2741">
          <cell r="D2741">
            <v>0</v>
          </cell>
          <cell r="F2741">
            <v>0</v>
          </cell>
          <cell r="G2741">
            <v>0</v>
          </cell>
          <cell r="H2741">
            <v>0</v>
          </cell>
          <cell r="I2741">
            <v>0</v>
          </cell>
          <cell r="J2741">
            <v>0</v>
          </cell>
        </row>
        <row r="2742">
          <cell r="D2742">
            <v>0</v>
          </cell>
          <cell r="F2742">
            <v>0</v>
          </cell>
          <cell r="G2742">
            <v>0</v>
          </cell>
          <cell r="H2742">
            <v>0</v>
          </cell>
          <cell r="I2742">
            <v>0</v>
          </cell>
          <cell r="J2742">
            <v>0</v>
          </cell>
        </row>
        <row r="2743">
          <cell r="F2743" t="str">
            <v>CUSTO HORÁRIO DE MÃO DE OBRA - (B)</v>
          </cell>
          <cell r="J2743">
            <v>3.6</v>
          </cell>
        </row>
        <row r="2744">
          <cell r="F2744" t="str">
            <v>FERRAMENTAS</v>
          </cell>
          <cell r="H2744">
            <v>0.2051</v>
          </cell>
          <cell r="J2744">
            <v>0.73</v>
          </cell>
        </row>
        <row r="2745">
          <cell r="F2745" t="str">
            <v>CUSTO HORÁRIO TOTAL - (A + B)</v>
          </cell>
          <cell r="J2745">
            <v>4.33</v>
          </cell>
        </row>
        <row r="2746">
          <cell r="F2746" t="str">
            <v>CUSTO UNITÁRIO DE EXECUÇÃO - (D)</v>
          </cell>
          <cell r="J2746">
            <v>4.33</v>
          </cell>
        </row>
        <row r="2747">
          <cell r="C2747" t="str">
            <v>ÍTEM</v>
          </cell>
          <cell r="D2747" t="str">
            <v>M A T E R I A L</v>
          </cell>
          <cell r="E2747" t="str">
            <v>UNID</v>
          </cell>
          <cell r="F2747" t="str">
            <v>CONSUMO</v>
          </cell>
          <cell r="H2747" t="str">
            <v xml:space="preserve"> PREÇO UNITÁRIO</v>
          </cell>
          <cell r="J2747" t="str">
            <v>CUSTO UNITÁRIO</v>
          </cell>
        </row>
        <row r="2748">
          <cell r="D2748">
            <v>0</v>
          </cell>
          <cell r="E2748">
            <v>0</v>
          </cell>
          <cell r="H2748">
            <v>0</v>
          </cell>
          <cell r="I2748">
            <v>0</v>
          </cell>
        </row>
        <row r="2749">
          <cell r="D2749">
            <v>0</v>
          </cell>
          <cell r="E2749">
            <v>0</v>
          </cell>
          <cell r="J2749">
            <v>0</v>
          </cell>
        </row>
        <row r="2750">
          <cell r="D2750">
            <v>0</v>
          </cell>
          <cell r="E2750">
            <v>0</v>
          </cell>
          <cell r="J2750">
            <v>0</v>
          </cell>
        </row>
        <row r="2751">
          <cell r="D2751">
            <v>0</v>
          </cell>
          <cell r="E2751">
            <v>0</v>
          </cell>
          <cell r="J2751">
            <v>0</v>
          </cell>
        </row>
        <row r="2752">
          <cell r="D2752">
            <v>0</v>
          </cell>
          <cell r="E2752">
            <v>0</v>
          </cell>
          <cell r="J2752">
            <v>0</v>
          </cell>
        </row>
        <row r="2753">
          <cell r="F2753" t="str">
            <v>CUSTO TOTAL DE MATERIAL - (E)</v>
          </cell>
          <cell r="J2753">
            <v>0</v>
          </cell>
        </row>
        <row r="2754">
          <cell r="C2754" t="str">
            <v>CODIGO</v>
          </cell>
          <cell r="D2754" t="str">
            <v>ATIVIDADES AUXILIARES</v>
          </cell>
          <cell r="E2754" t="str">
            <v>UND</v>
          </cell>
          <cell r="F2754" t="str">
            <v>QUANTIDADE</v>
          </cell>
          <cell r="H2754" t="str">
            <v>CUSTO UNITÁRIO</v>
          </cell>
          <cell r="J2754" t="str">
            <v>CUSTO UNITÁRIO</v>
          </cell>
        </row>
        <row r="2755">
          <cell r="C2755" t="str">
            <v>1 A 01 512 10</v>
          </cell>
          <cell r="D2755" t="str">
            <v>Concreto ciclópico fck=12 MPa (Brita produzida e areia extraída)</v>
          </cell>
          <cell r="E2755" t="str">
            <v>m³</v>
          </cell>
          <cell r="F2755">
            <v>0.19</v>
          </cell>
          <cell r="H2755">
            <v>197.63</v>
          </cell>
          <cell r="J2755">
            <v>37.54</v>
          </cell>
        </row>
        <row r="2756">
          <cell r="C2756" t="str">
            <v>1 A 01 580 02</v>
          </cell>
          <cell r="D2756" t="str">
            <v>Fornecimento, preparo e colocação formas aço CA 50</v>
          </cell>
          <cell r="E2756" t="str">
            <v>kg</v>
          </cell>
          <cell r="F2756">
            <v>1.39</v>
          </cell>
          <cell r="H2756">
            <v>5.72</v>
          </cell>
          <cell r="J2756">
            <v>7.95</v>
          </cell>
        </row>
        <row r="2757">
          <cell r="D2757">
            <v>0</v>
          </cell>
          <cell r="E2757">
            <v>0</v>
          </cell>
          <cell r="H2757">
            <v>0</v>
          </cell>
          <cell r="J2757">
            <v>0</v>
          </cell>
        </row>
        <row r="2758">
          <cell r="D2758">
            <v>0</v>
          </cell>
          <cell r="E2758">
            <v>0</v>
          </cell>
          <cell r="H2758">
            <v>0</v>
          </cell>
          <cell r="J2758">
            <v>0</v>
          </cell>
        </row>
        <row r="2759">
          <cell r="D2759">
            <v>0</v>
          </cell>
          <cell r="H2759">
            <v>0</v>
          </cell>
          <cell r="J2759">
            <v>0</v>
          </cell>
        </row>
        <row r="2760">
          <cell r="C2760" t="str">
            <v>OBSERVAÇÕES:</v>
          </cell>
          <cell r="F2760" t="str">
            <v>CUSTO ATIVIDADES AUXILIARES - (F)</v>
          </cell>
          <cell r="J2760">
            <v>45.49</v>
          </cell>
        </row>
        <row r="2761">
          <cell r="F2761" t="str">
            <v>CUSTO UNITÁRIO DIRETO TOTAL</v>
          </cell>
          <cell r="J2761">
            <v>49.82</v>
          </cell>
        </row>
        <row r="2762">
          <cell r="F2762" t="str">
            <v xml:space="preserve">BONIFICAÇÃO </v>
          </cell>
          <cell r="H2762">
            <v>0</v>
          </cell>
          <cell r="J2762">
            <v>0</v>
          </cell>
        </row>
        <row r="2763">
          <cell r="F2763" t="str">
            <v>PREÇO UNITÁRIO  TOTAL</v>
          </cell>
          <cell r="J2763">
            <v>49.82</v>
          </cell>
        </row>
        <row r="2767">
          <cell r="A2767" t="str">
            <v>1 B 00 908 51</v>
          </cell>
          <cell r="C2767" t="str">
            <v>SERVIÇO:</v>
          </cell>
          <cell r="D2767" t="str">
            <v>Dentes para bueiros simples Ø=1,00 m AC/BC</v>
          </cell>
          <cell r="F2767" t="str">
            <v>PRODUÇÃO DA EQUIPE - (C):</v>
          </cell>
          <cell r="J2767">
            <v>1</v>
          </cell>
          <cell r="K2767" t="str">
            <v>UD</v>
          </cell>
          <cell r="M2767" t="e">
            <v>#N/A</v>
          </cell>
        </row>
        <row r="2768">
          <cell r="F2768" t="str">
            <v>UNITÁRIO</v>
          </cell>
          <cell r="H2768" t="str">
            <v>C. OPERACIONAL</v>
          </cell>
        </row>
        <row r="2769">
          <cell r="C2769" t="str">
            <v>ÍTEM</v>
          </cell>
          <cell r="D2769" t="str">
            <v>E Q U I P A M E N T O</v>
          </cell>
          <cell r="E2769" t="str">
            <v>QUANT.</v>
          </cell>
          <cell r="F2769" t="str">
            <v>PROD</v>
          </cell>
          <cell r="G2769" t="str">
            <v>IMPROD</v>
          </cell>
          <cell r="H2769" t="str">
            <v>PROD</v>
          </cell>
          <cell r="I2769" t="str">
            <v>IMPROD</v>
          </cell>
          <cell r="J2769" t="str">
            <v>CUSTO HORÁRIO</v>
          </cell>
        </row>
        <row r="2770">
          <cell r="D2770">
            <v>0</v>
          </cell>
          <cell r="G2770">
            <v>0</v>
          </cell>
          <cell r="H2770">
            <v>0</v>
          </cell>
          <cell r="I2770">
            <v>0</v>
          </cell>
          <cell r="J2770">
            <v>0</v>
          </cell>
        </row>
        <row r="2771">
          <cell r="D2771">
            <v>0</v>
          </cell>
          <cell r="G2771">
            <v>0</v>
          </cell>
          <cell r="H2771">
            <v>0</v>
          </cell>
          <cell r="I2771">
            <v>0</v>
          </cell>
          <cell r="J2771">
            <v>0</v>
          </cell>
        </row>
        <row r="2772">
          <cell r="D2772">
            <v>0</v>
          </cell>
          <cell r="G2772">
            <v>0</v>
          </cell>
          <cell r="H2772">
            <v>0</v>
          </cell>
          <cell r="I2772">
            <v>0</v>
          </cell>
          <cell r="J2772">
            <v>0</v>
          </cell>
        </row>
        <row r="2773">
          <cell r="D2773">
            <v>0</v>
          </cell>
          <cell r="G2773">
            <v>0</v>
          </cell>
          <cell r="H2773">
            <v>0</v>
          </cell>
          <cell r="I2773">
            <v>0</v>
          </cell>
          <cell r="J2773">
            <v>0</v>
          </cell>
        </row>
        <row r="2774">
          <cell r="D2774">
            <v>0</v>
          </cell>
          <cell r="G2774">
            <v>0</v>
          </cell>
          <cell r="H2774">
            <v>0</v>
          </cell>
          <cell r="I2774">
            <v>0</v>
          </cell>
          <cell r="J2774">
            <v>0</v>
          </cell>
        </row>
        <row r="2775">
          <cell r="F2775" t="str">
            <v>CUSTO HORÁRIO DO EQUIPAMENTO - (A)</v>
          </cell>
          <cell r="J2775">
            <v>0</v>
          </cell>
        </row>
        <row r="2776">
          <cell r="C2776" t="str">
            <v>ÍTEM</v>
          </cell>
          <cell r="D2776" t="str">
            <v>M Ã O    D E   O B R A</v>
          </cell>
          <cell r="E2776" t="str">
            <v>QUANT.</v>
          </cell>
          <cell r="F2776" t="str">
            <v>SALÁRIO HORA</v>
          </cell>
          <cell r="J2776" t="str">
            <v>CUSTO HORÁRIO</v>
          </cell>
        </row>
        <row r="2777">
          <cell r="C2777" t="str">
            <v>T604</v>
          </cell>
          <cell r="D2777" t="str">
            <v>Pedreiro</v>
          </cell>
          <cell r="E2777">
            <v>0.2</v>
          </cell>
          <cell r="F2777">
            <v>9.44</v>
          </cell>
          <cell r="G2777" t="e">
            <v>#N/A</v>
          </cell>
          <cell r="H2777" t="e">
            <v>#N/A</v>
          </cell>
          <cell r="I2777" t="e">
            <v>#N/A</v>
          </cell>
          <cell r="J2777">
            <v>1.88</v>
          </cell>
        </row>
        <row r="2778">
          <cell r="C2778" t="str">
            <v>T701</v>
          </cell>
          <cell r="D2778" t="str">
            <v>Servente</v>
          </cell>
          <cell r="E2778">
            <v>0.4</v>
          </cell>
          <cell r="F2778">
            <v>6.99</v>
          </cell>
          <cell r="G2778" t="e">
            <v>#N/A</v>
          </cell>
          <cell r="H2778" t="e">
            <v>#N/A</v>
          </cell>
          <cell r="I2778" t="e">
            <v>#N/A</v>
          </cell>
          <cell r="J2778">
            <v>2.79</v>
          </cell>
        </row>
        <row r="2779">
          <cell r="D2779">
            <v>0</v>
          </cell>
          <cell r="F2779">
            <v>0</v>
          </cell>
          <cell r="G2779">
            <v>0</v>
          </cell>
          <cell r="H2779">
            <v>0</v>
          </cell>
          <cell r="I2779">
            <v>0</v>
          </cell>
          <cell r="J2779">
            <v>0</v>
          </cell>
        </row>
        <row r="2780">
          <cell r="D2780">
            <v>0</v>
          </cell>
          <cell r="F2780">
            <v>0</v>
          </cell>
          <cell r="G2780">
            <v>0</v>
          </cell>
          <cell r="H2780">
            <v>0</v>
          </cell>
          <cell r="I2780">
            <v>0</v>
          </cell>
          <cell r="J2780">
            <v>0</v>
          </cell>
        </row>
        <row r="2781">
          <cell r="D2781">
            <v>0</v>
          </cell>
          <cell r="F2781">
            <v>0</v>
          </cell>
          <cell r="G2781">
            <v>0</v>
          </cell>
          <cell r="H2781">
            <v>0</v>
          </cell>
          <cell r="I2781">
            <v>0</v>
          </cell>
          <cell r="J2781">
            <v>0</v>
          </cell>
        </row>
        <row r="2782">
          <cell r="F2782" t="str">
            <v>CUSTO HORÁRIO DE MÃO DE OBRA - (B)</v>
          </cell>
          <cell r="J2782">
            <v>4.67</v>
          </cell>
        </row>
        <row r="2783">
          <cell r="F2783" t="str">
            <v>FERRAMENTAS</v>
          </cell>
          <cell r="H2783">
            <v>0.05</v>
          </cell>
          <cell r="J2783">
            <v>0.23</v>
          </cell>
        </row>
        <row r="2784">
          <cell r="F2784" t="str">
            <v>CUSTO HORÁRIO TOTAL - (A + B)</v>
          </cell>
          <cell r="J2784">
            <v>4.9000000000000004</v>
          </cell>
        </row>
        <row r="2785">
          <cell r="F2785" t="str">
            <v>CUSTO UNITÁRIO DE EXECUÇÃO - (D)</v>
          </cell>
          <cell r="J2785">
            <v>4.9000000000000004</v>
          </cell>
        </row>
        <row r="2786">
          <cell r="C2786" t="str">
            <v>ÍTEM</v>
          </cell>
          <cell r="D2786" t="str">
            <v>M A T E R I A L</v>
          </cell>
          <cell r="E2786" t="str">
            <v>UNID</v>
          </cell>
          <cell r="F2786" t="str">
            <v>CONSUMO</v>
          </cell>
          <cell r="H2786" t="str">
            <v xml:space="preserve"> PREÇO UNITÁRIO</v>
          </cell>
          <cell r="J2786" t="str">
            <v>CUSTO UNITÁRIO</v>
          </cell>
        </row>
        <row r="2787">
          <cell r="D2787">
            <v>0</v>
          </cell>
          <cell r="E2787">
            <v>0</v>
          </cell>
          <cell r="H2787">
            <v>0</v>
          </cell>
          <cell r="I2787">
            <v>0</v>
          </cell>
          <cell r="J2787">
            <v>0</v>
          </cell>
        </row>
        <row r="2788">
          <cell r="D2788">
            <v>0</v>
          </cell>
          <cell r="E2788">
            <v>0</v>
          </cell>
          <cell r="H2788">
            <v>0</v>
          </cell>
          <cell r="I2788">
            <v>0</v>
          </cell>
          <cell r="J2788">
            <v>0</v>
          </cell>
        </row>
        <row r="2789">
          <cell r="D2789">
            <v>0</v>
          </cell>
          <cell r="E2789">
            <v>0</v>
          </cell>
          <cell r="H2789">
            <v>0</v>
          </cell>
          <cell r="I2789">
            <v>0</v>
          </cell>
          <cell r="J2789">
            <v>0</v>
          </cell>
        </row>
        <row r="2790">
          <cell r="D2790">
            <v>0</v>
          </cell>
          <cell r="E2790">
            <v>0</v>
          </cell>
          <cell r="H2790">
            <v>0</v>
          </cell>
          <cell r="I2790">
            <v>0</v>
          </cell>
          <cell r="J2790">
            <v>0</v>
          </cell>
        </row>
        <row r="2791">
          <cell r="D2791">
            <v>0</v>
          </cell>
          <cell r="E2791">
            <v>0</v>
          </cell>
          <cell r="H2791">
            <v>0</v>
          </cell>
          <cell r="I2791">
            <v>0</v>
          </cell>
          <cell r="J2791">
            <v>0</v>
          </cell>
        </row>
        <row r="2792">
          <cell r="F2792" t="str">
            <v>CUSTO TOTAL DE MATERIAL - (E)</v>
          </cell>
          <cell r="J2792">
            <v>0</v>
          </cell>
        </row>
        <row r="2793">
          <cell r="C2793" t="str">
            <v>CODIGO</v>
          </cell>
          <cell r="D2793" t="str">
            <v>ATIVIDADES AUXILIARES</v>
          </cell>
          <cell r="E2793" t="str">
            <v>UND</v>
          </cell>
          <cell r="F2793" t="str">
            <v>QUANTIDADE</v>
          </cell>
          <cell r="H2793" t="str">
            <v>CUSTO UNITÁRIO</v>
          </cell>
          <cell r="J2793" t="str">
            <v>CUSTO UNITÁRIO</v>
          </cell>
        </row>
        <row r="2794">
          <cell r="C2794" t="str">
            <v>1 A 01 580 02</v>
          </cell>
          <cell r="D2794" t="str">
            <v>Fornecimento, preparo e colocação formas aço CA 50</v>
          </cell>
          <cell r="E2794" t="str">
            <v>kg</v>
          </cell>
          <cell r="F2794">
            <v>1.512</v>
          </cell>
          <cell r="H2794">
            <v>5.72</v>
          </cell>
          <cell r="J2794">
            <v>8.64</v>
          </cell>
        </row>
        <row r="2795">
          <cell r="C2795" t="str">
            <v>1 A 01 512 60</v>
          </cell>
          <cell r="D2795" t="str">
            <v>Concreto ciclópico fck=12 MPa AC/BC/PC</v>
          </cell>
          <cell r="E2795" t="str">
            <v>m³</v>
          </cell>
          <cell r="F2795">
            <v>0.23</v>
          </cell>
          <cell r="H2795" t="e">
            <v>#N/A</v>
          </cell>
          <cell r="J2795" t="e">
            <v>#N/A</v>
          </cell>
        </row>
        <row r="2796">
          <cell r="D2796">
            <v>0</v>
          </cell>
          <cell r="E2796">
            <v>0</v>
          </cell>
          <cell r="H2796">
            <v>0</v>
          </cell>
          <cell r="J2796">
            <v>0</v>
          </cell>
        </row>
        <row r="2797">
          <cell r="D2797">
            <v>0</v>
          </cell>
          <cell r="E2797">
            <v>0</v>
          </cell>
          <cell r="H2797">
            <v>0</v>
          </cell>
          <cell r="J2797">
            <v>0</v>
          </cell>
        </row>
        <row r="2798">
          <cell r="D2798">
            <v>0</v>
          </cell>
          <cell r="H2798">
            <v>0</v>
          </cell>
          <cell r="J2798">
            <v>0</v>
          </cell>
        </row>
        <row r="2799">
          <cell r="C2799" t="str">
            <v>OBSERVAÇÕES:</v>
          </cell>
          <cell r="F2799" t="str">
            <v>CUSTO ATIVIDADES AUXILIARES - (F)</v>
          </cell>
          <cell r="J2799" t="e">
            <v>#N/A</v>
          </cell>
        </row>
        <row r="2800">
          <cell r="F2800" t="str">
            <v>CUSTO UNITÁRIO DIRETO TOTAL</v>
          </cell>
          <cell r="J2800" t="e">
            <v>#N/A</v>
          </cell>
        </row>
        <row r="2801">
          <cell r="F2801" t="str">
            <v xml:space="preserve">BONIFICAÇÃO </v>
          </cell>
          <cell r="H2801">
            <v>0</v>
          </cell>
          <cell r="J2801" t="e">
            <v>#N/A</v>
          </cell>
        </row>
        <row r="2802">
          <cell r="F2802" t="str">
            <v>PREÇO UNITÁRIO  TOTAL</v>
          </cell>
          <cell r="J2802" t="e">
            <v>#N/A</v>
          </cell>
        </row>
        <row r="2806">
          <cell r="A2806" t="str">
            <v>1 B 00 999 06</v>
          </cell>
          <cell r="C2806" t="str">
            <v>SERVIÇO:</v>
          </cell>
          <cell r="D2806" t="str">
            <v>Solo local, selo de argila apiloado</v>
          </cell>
          <cell r="F2806" t="str">
            <v>PRODUÇÃO DA EQUIPE - (C):</v>
          </cell>
          <cell r="J2806">
            <v>1.5</v>
          </cell>
          <cell r="K2806" t="str">
            <v>m³</v>
          </cell>
          <cell r="M2806">
            <v>22.31</v>
          </cell>
        </row>
        <row r="2807">
          <cell r="F2807" t="str">
            <v>UNITÁRIO</v>
          </cell>
          <cell r="H2807" t="str">
            <v>C. OPERACIONAL</v>
          </cell>
        </row>
        <row r="2808">
          <cell r="C2808" t="str">
            <v>ÍTEM</v>
          </cell>
          <cell r="D2808" t="str">
            <v>E Q U I P A M E N T O</v>
          </cell>
          <cell r="E2808" t="str">
            <v>QUANT.</v>
          </cell>
          <cell r="F2808" t="str">
            <v>PROD</v>
          </cell>
          <cell r="G2808" t="str">
            <v>IMPROD</v>
          </cell>
          <cell r="H2808" t="str">
            <v>PROD</v>
          </cell>
          <cell r="I2808" t="str">
            <v>IMPROD</v>
          </cell>
          <cell r="J2808" t="str">
            <v>CUSTO HORÁRIO</v>
          </cell>
        </row>
        <row r="2809">
          <cell r="D2809">
            <v>0</v>
          </cell>
          <cell r="G2809">
            <v>0</v>
          </cell>
          <cell r="H2809">
            <v>0</v>
          </cell>
          <cell r="I2809">
            <v>0</v>
          </cell>
          <cell r="J2809">
            <v>0</v>
          </cell>
        </row>
        <row r="2810">
          <cell r="D2810">
            <v>0</v>
          </cell>
          <cell r="G2810">
            <v>0</v>
          </cell>
          <cell r="H2810">
            <v>0</v>
          </cell>
          <cell r="I2810">
            <v>0</v>
          </cell>
          <cell r="J2810">
            <v>0</v>
          </cell>
        </row>
        <row r="2811">
          <cell r="D2811">
            <v>0</v>
          </cell>
          <cell r="G2811">
            <v>0</v>
          </cell>
          <cell r="H2811">
            <v>0</v>
          </cell>
          <cell r="I2811">
            <v>0</v>
          </cell>
          <cell r="J2811">
            <v>0</v>
          </cell>
        </row>
        <row r="2812">
          <cell r="D2812">
            <v>0</v>
          </cell>
          <cell r="G2812">
            <v>0</v>
          </cell>
          <cell r="H2812">
            <v>0</v>
          </cell>
          <cell r="I2812">
            <v>0</v>
          </cell>
          <cell r="J2812">
            <v>0</v>
          </cell>
        </row>
        <row r="2813">
          <cell r="D2813">
            <v>0</v>
          </cell>
          <cell r="G2813">
            <v>0</v>
          </cell>
          <cell r="H2813">
            <v>0</v>
          </cell>
          <cell r="I2813">
            <v>0</v>
          </cell>
          <cell r="J2813">
            <v>0</v>
          </cell>
        </row>
        <row r="2814">
          <cell r="D2814">
            <v>0</v>
          </cell>
          <cell r="G2814">
            <v>0</v>
          </cell>
          <cell r="H2814">
            <v>0</v>
          </cell>
          <cell r="I2814">
            <v>0</v>
          </cell>
          <cell r="J2814">
            <v>0</v>
          </cell>
        </row>
        <row r="2815">
          <cell r="D2815">
            <v>0</v>
          </cell>
          <cell r="G2815">
            <v>0</v>
          </cell>
          <cell r="H2815">
            <v>0</v>
          </cell>
          <cell r="I2815">
            <v>0</v>
          </cell>
          <cell r="J2815">
            <v>0</v>
          </cell>
        </row>
        <row r="2816">
          <cell r="F2816" t="str">
            <v>CUSTO HORÁRIO DO EQUIPAMENTO - (A)</v>
          </cell>
          <cell r="J2816">
            <v>0</v>
          </cell>
        </row>
        <row r="2817">
          <cell r="C2817" t="str">
            <v>ÍTEM</v>
          </cell>
          <cell r="D2817" t="str">
            <v>M Ã O    D E   O B R A</v>
          </cell>
          <cell r="E2817" t="str">
            <v>QUANT.</v>
          </cell>
          <cell r="F2817" t="str">
            <v>SALÁRIO HORA</v>
          </cell>
          <cell r="J2817" t="str">
            <v>CUSTO HORÁRIO</v>
          </cell>
        </row>
        <row r="2818">
          <cell r="C2818" t="str">
            <v>T501</v>
          </cell>
          <cell r="D2818" t="str">
            <v>Encarregado de turma</v>
          </cell>
          <cell r="E2818">
            <v>0.05</v>
          </cell>
          <cell r="F2818">
            <v>21.11</v>
          </cell>
          <cell r="G2818" t="e">
            <v>#N/A</v>
          </cell>
          <cell r="H2818" t="e">
            <v>#N/A</v>
          </cell>
          <cell r="I2818" t="e">
            <v>#N/A</v>
          </cell>
          <cell r="J2818">
            <v>1.05</v>
          </cell>
        </row>
        <row r="2819">
          <cell r="C2819" t="str">
            <v>T701</v>
          </cell>
          <cell r="D2819" t="str">
            <v>Servente</v>
          </cell>
          <cell r="E2819">
            <v>2.5</v>
          </cell>
          <cell r="F2819">
            <v>6.99</v>
          </cell>
          <cell r="G2819" t="e">
            <v>#N/A</v>
          </cell>
          <cell r="H2819" t="e">
            <v>#N/A</v>
          </cell>
          <cell r="I2819" t="e">
            <v>#N/A</v>
          </cell>
          <cell r="J2819">
            <v>17.47</v>
          </cell>
        </row>
        <row r="2820">
          <cell r="D2820">
            <v>0</v>
          </cell>
          <cell r="F2820">
            <v>0</v>
          </cell>
          <cell r="G2820">
            <v>0</v>
          </cell>
          <cell r="H2820">
            <v>0</v>
          </cell>
          <cell r="I2820">
            <v>0</v>
          </cell>
          <cell r="J2820">
            <v>0</v>
          </cell>
        </row>
        <row r="2821">
          <cell r="D2821">
            <v>0</v>
          </cell>
          <cell r="F2821">
            <v>0</v>
          </cell>
          <cell r="G2821">
            <v>0</v>
          </cell>
          <cell r="H2821">
            <v>0</v>
          </cell>
          <cell r="I2821">
            <v>0</v>
          </cell>
          <cell r="J2821">
            <v>0</v>
          </cell>
        </row>
        <row r="2822">
          <cell r="D2822">
            <v>0</v>
          </cell>
          <cell r="F2822">
            <v>0</v>
          </cell>
          <cell r="G2822">
            <v>0</v>
          </cell>
          <cell r="H2822">
            <v>0</v>
          </cell>
          <cell r="I2822">
            <v>0</v>
          </cell>
          <cell r="J2822">
            <v>0</v>
          </cell>
        </row>
        <row r="2823">
          <cell r="F2823" t="str">
            <v>CUSTO HORÁRIO DE MÃO DE OBRA - (B)</v>
          </cell>
          <cell r="J2823">
            <v>18.52</v>
          </cell>
        </row>
        <row r="2824">
          <cell r="F2824" t="str">
            <v>FERRAMENTAS</v>
          </cell>
          <cell r="H2824">
            <v>0.2051</v>
          </cell>
          <cell r="J2824">
            <v>3.79</v>
          </cell>
        </row>
        <row r="2825">
          <cell r="F2825" t="str">
            <v>CUSTO HORÁRIO TOTAL - (A + B)</v>
          </cell>
          <cell r="J2825">
            <v>22.31</v>
          </cell>
        </row>
        <row r="2826">
          <cell r="F2826" t="str">
            <v>CUSTO UNITÁRIO DE EXECUÇÃO - (D)</v>
          </cell>
          <cell r="J2826">
            <v>14.87</v>
          </cell>
        </row>
        <row r="2827">
          <cell r="C2827" t="str">
            <v>ÍTEM</v>
          </cell>
          <cell r="D2827" t="str">
            <v>M A T E R I A L</v>
          </cell>
          <cell r="E2827" t="str">
            <v>UNID</v>
          </cell>
          <cell r="F2827" t="str">
            <v>CONSUMO</v>
          </cell>
          <cell r="H2827" t="str">
            <v xml:space="preserve"> PREÇO UNITÁRIO</v>
          </cell>
          <cell r="J2827" t="str">
            <v>CUSTO UNITÁRIO</v>
          </cell>
        </row>
        <row r="2828">
          <cell r="D2828">
            <v>0</v>
          </cell>
          <cell r="E2828">
            <v>0</v>
          </cell>
          <cell r="J2828">
            <v>0</v>
          </cell>
        </row>
        <row r="2829">
          <cell r="D2829">
            <v>0</v>
          </cell>
          <cell r="J2829">
            <v>0</v>
          </cell>
        </row>
        <row r="2830">
          <cell r="D2830">
            <v>0</v>
          </cell>
          <cell r="E2830">
            <v>0</v>
          </cell>
          <cell r="J2830">
            <v>0</v>
          </cell>
        </row>
        <row r="2831">
          <cell r="D2831">
            <v>0</v>
          </cell>
          <cell r="E2831">
            <v>0</v>
          </cell>
          <cell r="J2831">
            <v>0</v>
          </cell>
        </row>
        <row r="2832">
          <cell r="D2832">
            <v>0</v>
          </cell>
          <cell r="E2832">
            <v>0</v>
          </cell>
          <cell r="J2832">
            <v>0</v>
          </cell>
        </row>
        <row r="2833">
          <cell r="F2833" t="str">
            <v>CUSTO TOTAL DE MATERIAL - (E)</v>
          </cell>
          <cell r="J2833">
            <v>0</v>
          </cell>
        </row>
        <row r="2834">
          <cell r="C2834" t="str">
            <v>CODIGO</v>
          </cell>
          <cell r="D2834" t="str">
            <v>ATIVIDADES AUXILIARES</v>
          </cell>
          <cell r="E2834" t="str">
            <v>UND</v>
          </cell>
          <cell r="F2834" t="str">
            <v>QUANTIDADE</v>
          </cell>
          <cell r="H2834" t="str">
            <v>CUSTO UNITÁRIO</v>
          </cell>
          <cell r="J2834" t="str">
            <v>CUSTO UNITÁRIO</v>
          </cell>
        </row>
        <row r="2835">
          <cell r="D2835">
            <v>0</v>
          </cell>
          <cell r="E2835">
            <v>0</v>
          </cell>
          <cell r="H2835">
            <v>0</v>
          </cell>
          <cell r="J2835">
            <v>0</v>
          </cell>
        </row>
        <row r="2836">
          <cell r="D2836">
            <v>0</v>
          </cell>
          <cell r="E2836">
            <v>0</v>
          </cell>
          <cell r="H2836">
            <v>0</v>
          </cell>
          <cell r="J2836">
            <v>0</v>
          </cell>
        </row>
        <row r="2837">
          <cell r="D2837">
            <v>0</v>
          </cell>
          <cell r="E2837">
            <v>0</v>
          </cell>
          <cell r="H2837">
            <v>0</v>
          </cell>
          <cell r="J2837">
            <v>0</v>
          </cell>
        </row>
        <row r="2838">
          <cell r="D2838">
            <v>0</v>
          </cell>
          <cell r="E2838">
            <v>0</v>
          </cell>
          <cell r="H2838">
            <v>0</v>
          </cell>
          <cell r="J2838">
            <v>0</v>
          </cell>
        </row>
        <row r="2839">
          <cell r="D2839">
            <v>0</v>
          </cell>
          <cell r="H2839">
            <v>0</v>
          </cell>
          <cell r="J2839">
            <v>0</v>
          </cell>
        </row>
        <row r="2840">
          <cell r="C2840" t="str">
            <v>OBSERVAÇÕES:</v>
          </cell>
          <cell r="F2840" t="str">
            <v>CUSTO ATIVIDADES AUXILIARES - (F)</v>
          </cell>
          <cell r="J2840">
            <v>0</v>
          </cell>
        </row>
        <row r="2841">
          <cell r="F2841" t="str">
            <v>CUSTO UNITÁRIO DIRETO TOTAL</v>
          </cell>
          <cell r="J2841">
            <v>22.31</v>
          </cell>
        </row>
        <row r="2842">
          <cell r="F2842" t="str">
            <v xml:space="preserve">BONIFICAÇÃO </v>
          </cell>
          <cell r="H2842">
            <v>0</v>
          </cell>
          <cell r="J2842">
            <v>0</v>
          </cell>
        </row>
        <row r="2843">
          <cell r="F2843" t="str">
            <v>PREÇO UNITÁRIO  TOTAL</v>
          </cell>
          <cell r="J2843">
            <v>22.31</v>
          </cell>
        </row>
        <row r="2847">
          <cell r="A2847" t="str">
            <v>2 S 05 301 50</v>
          </cell>
          <cell r="C2847" t="str">
            <v>SERVIÇO:</v>
          </cell>
          <cell r="D2847" t="str">
            <v>Alvenaria de pedra argamassada 1:3 AC/PC</v>
          </cell>
          <cell r="F2847" t="str">
            <v>PRODUÇÃO DA EQUIPE - (C):</v>
          </cell>
          <cell r="J2847">
            <v>1</v>
          </cell>
          <cell r="K2847" t="str">
            <v>m³</v>
          </cell>
          <cell r="M2847">
            <v>212.12</v>
          </cell>
        </row>
        <row r="2848">
          <cell r="F2848" t="str">
            <v>UNITÁRIO</v>
          </cell>
          <cell r="H2848" t="str">
            <v>C. OPERACIONAL</v>
          </cell>
        </row>
        <row r="2849">
          <cell r="C2849" t="str">
            <v>ÍTEM</v>
          </cell>
          <cell r="D2849" t="str">
            <v>E Q U I P A M E N T O</v>
          </cell>
          <cell r="E2849" t="str">
            <v>QUANT.</v>
          </cell>
          <cell r="F2849" t="str">
            <v>PROD</v>
          </cell>
          <cell r="G2849" t="str">
            <v>IMPROD</v>
          </cell>
          <cell r="H2849" t="str">
            <v>PROD</v>
          </cell>
          <cell r="I2849" t="str">
            <v>IMPROD</v>
          </cell>
          <cell r="J2849" t="str">
            <v>CUSTO HORÁRIO</v>
          </cell>
        </row>
        <row r="2850">
          <cell r="C2850" t="str">
            <v>E404</v>
          </cell>
          <cell r="D2850" t="str">
            <v>(*) Caminhão Basculante : Mercedes Benz : 2423K -  10 m3 - 15 t</v>
          </cell>
          <cell r="E2850">
            <v>0.01</v>
          </cell>
          <cell r="F2850">
            <v>1</v>
          </cell>
          <cell r="G2850">
            <v>0</v>
          </cell>
          <cell r="H2850">
            <v>121.69</v>
          </cell>
          <cell r="I2850">
            <v>20.47</v>
          </cell>
          <cell r="J2850">
            <v>1.21</v>
          </cell>
        </row>
        <row r="2851">
          <cell r="D2851">
            <v>0</v>
          </cell>
          <cell r="G2851">
            <v>0</v>
          </cell>
          <cell r="H2851">
            <v>0</v>
          </cell>
          <cell r="I2851">
            <v>0</v>
          </cell>
          <cell r="J2851">
            <v>0</v>
          </cell>
        </row>
        <row r="2852">
          <cell r="D2852">
            <v>0</v>
          </cell>
          <cell r="G2852">
            <v>0</v>
          </cell>
          <cell r="H2852">
            <v>0</v>
          </cell>
          <cell r="I2852">
            <v>0</v>
          </cell>
          <cell r="J2852">
            <v>0</v>
          </cell>
        </row>
        <row r="2853">
          <cell r="D2853">
            <v>0</v>
          </cell>
          <cell r="G2853">
            <v>0</v>
          </cell>
          <cell r="H2853">
            <v>0</v>
          </cell>
          <cell r="I2853">
            <v>0</v>
          </cell>
          <cell r="J2853">
            <v>0</v>
          </cell>
        </row>
        <row r="2854">
          <cell r="D2854">
            <v>0</v>
          </cell>
          <cell r="G2854">
            <v>0</v>
          </cell>
          <cell r="H2854">
            <v>0</v>
          </cell>
          <cell r="I2854">
            <v>0</v>
          </cell>
          <cell r="J2854">
            <v>0</v>
          </cell>
        </row>
        <row r="2855">
          <cell r="F2855" t="str">
            <v>CUSTO HORÁRIO DO EQUIPAMENTO - (A)</v>
          </cell>
          <cell r="J2855">
            <v>1.21</v>
          </cell>
        </row>
        <row r="2856">
          <cell r="C2856" t="str">
            <v>ÍTEM</v>
          </cell>
          <cell r="D2856" t="str">
            <v>M Ã O    D E   O B R A</v>
          </cell>
          <cell r="E2856" t="str">
            <v>QUANT.</v>
          </cell>
          <cell r="F2856" t="str">
            <v>SALÁRIO HORA</v>
          </cell>
          <cell r="J2856" t="str">
            <v>CUSTO HORÁRIO</v>
          </cell>
        </row>
        <row r="2857">
          <cell r="C2857" t="str">
            <v>T604</v>
          </cell>
          <cell r="D2857" t="str">
            <v>Pedreiro</v>
          </cell>
          <cell r="E2857">
            <v>1</v>
          </cell>
          <cell r="F2857">
            <v>9.44</v>
          </cell>
          <cell r="G2857" t="e">
            <v>#N/A</v>
          </cell>
          <cell r="H2857" t="e">
            <v>#N/A</v>
          </cell>
          <cell r="I2857" t="e">
            <v>#N/A</v>
          </cell>
          <cell r="J2857">
            <v>9.44</v>
          </cell>
        </row>
        <row r="2858">
          <cell r="C2858" t="str">
            <v>T701</v>
          </cell>
          <cell r="D2858" t="str">
            <v>Servente</v>
          </cell>
          <cell r="E2858">
            <v>4</v>
          </cell>
          <cell r="F2858">
            <v>6.99</v>
          </cell>
          <cell r="G2858" t="e">
            <v>#N/A</v>
          </cell>
          <cell r="H2858" t="e">
            <v>#N/A</v>
          </cell>
          <cell r="I2858" t="e">
            <v>#N/A</v>
          </cell>
          <cell r="J2858">
            <v>27.96</v>
          </cell>
        </row>
        <row r="2859">
          <cell r="D2859">
            <v>0</v>
          </cell>
          <cell r="F2859">
            <v>0</v>
          </cell>
          <cell r="G2859">
            <v>0</v>
          </cell>
          <cell r="H2859">
            <v>0</v>
          </cell>
          <cell r="I2859">
            <v>0</v>
          </cell>
          <cell r="J2859">
            <v>0</v>
          </cell>
        </row>
        <row r="2860">
          <cell r="D2860">
            <v>0</v>
          </cell>
          <cell r="F2860">
            <v>0</v>
          </cell>
          <cell r="G2860">
            <v>0</v>
          </cell>
          <cell r="H2860">
            <v>0</v>
          </cell>
          <cell r="I2860">
            <v>0</v>
          </cell>
          <cell r="J2860">
            <v>0</v>
          </cell>
        </row>
        <row r="2861">
          <cell r="D2861">
            <v>0</v>
          </cell>
          <cell r="F2861">
            <v>0</v>
          </cell>
          <cell r="G2861">
            <v>0</v>
          </cell>
          <cell r="H2861">
            <v>0</v>
          </cell>
          <cell r="I2861">
            <v>0</v>
          </cell>
          <cell r="J2861">
            <v>0</v>
          </cell>
        </row>
        <row r="2862">
          <cell r="F2862" t="str">
            <v>CUSTO HORÁRIO DE MÃO DE OBRA - (B)</v>
          </cell>
          <cell r="J2862">
            <v>37.4</v>
          </cell>
        </row>
        <row r="2863">
          <cell r="F2863" t="str">
            <v>FERRAMENTAS</v>
          </cell>
          <cell r="H2863">
            <v>0.05</v>
          </cell>
          <cell r="J2863">
            <v>1.87</v>
          </cell>
        </row>
        <row r="2864">
          <cell r="F2864" t="str">
            <v>CUSTO HORÁRIO TOTAL - (A + B)</v>
          </cell>
          <cell r="J2864">
            <v>40.479999999999997</v>
          </cell>
        </row>
        <row r="2865">
          <cell r="F2865" t="str">
            <v>CUSTO UNITÁRIO DE EXECUÇÃO - (D)</v>
          </cell>
          <cell r="J2865">
            <v>40.479999999999997</v>
          </cell>
        </row>
        <row r="2866">
          <cell r="C2866" t="str">
            <v>ÍTEM</v>
          </cell>
          <cell r="D2866" t="str">
            <v>M A T E R I A L</v>
          </cell>
          <cell r="E2866" t="str">
            <v>UNID</v>
          </cell>
          <cell r="F2866" t="str">
            <v>CONSUMO</v>
          </cell>
          <cell r="H2866" t="str">
            <v xml:space="preserve"> PREÇO UNITÁRIO</v>
          </cell>
          <cell r="J2866" t="str">
            <v>CUSTO UNITÁRIO</v>
          </cell>
        </row>
        <row r="2867">
          <cell r="C2867" t="str">
            <v>M711</v>
          </cell>
          <cell r="D2867" t="str">
            <v>Pedra rachão comercial DMTaté 50 km</v>
          </cell>
          <cell r="E2867" t="str">
            <v>m³</v>
          </cell>
          <cell r="F2867">
            <v>0.8</v>
          </cell>
          <cell r="H2867">
            <v>65</v>
          </cell>
          <cell r="I2867">
            <v>0</v>
          </cell>
          <cell r="J2867">
            <v>52</v>
          </cell>
        </row>
        <row r="2868">
          <cell r="D2868">
            <v>0</v>
          </cell>
          <cell r="E2868">
            <v>0</v>
          </cell>
          <cell r="H2868">
            <v>0</v>
          </cell>
          <cell r="I2868">
            <v>0</v>
          </cell>
          <cell r="J2868">
            <v>0</v>
          </cell>
        </row>
        <row r="2869">
          <cell r="D2869">
            <v>0</v>
          </cell>
          <cell r="E2869">
            <v>0</v>
          </cell>
          <cell r="H2869">
            <v>0</v>
          </cell>
          <cell r="I2869">
            <v>0</v>
          </cell>
          <cell r="J2869">
            <v>0</v>
          </cell>
        </row>
        <row r="2870">
          <cell r="D2870">
            <v>0</v>
          </cell>
          <cell r="E2870">
            <v>0</v>
          </cell>
          <cell r="H2870">
            <v>0</v>
          </cell>
          <cell r="I2870">
            <v>0</v>
          </cell>
          <cell r="J2870">
            <v>0</v>
          </cell>
        </row>
        <row r="2871">
          <cell r="D2871">
            <v>0</v>
          </cell>
          <cell r="E2871">
            <v>0</v>
          </cell>
          <cell r="H2871">
            <v>0</v>
          </cell>
          <cell r="I2871">
            <v>0</v>
          </cell>
          <cell r="J2871">
            <v>0</v>
          </cell>
        </row>
        <row r="2872">
          <cell r="F2872" t="str">
            <v>CUSTO TOTAL DE MATERIAL - (E)</v>
          </cell>
          <cell r="J2872">
            <v>52</v>
          </cell>
        </row>
        <row r="2873">
          <cell r="C2873" t="str">
            <v>CODIGO</v>
          </cell>
          <cell r="D2873" t="str">
            <v>ATIVIDADES AUXILIARES</v>
          </cell>
          <cell r="E2873" t="str">
            <v>UND</v>
          </cell>
          <cell r="F2873" t="str">
            <v>QUANTIDADE</v>
          </cell>
          <cell r="H2873" t="str">
            <v>CUSTO UNITÁRIO</v>
          </cell>
          <cell r="J2873" t="str">
            <v>CUSTO UNITÁRIO</v>
          </cell>
        </row>
        <row r="2874">
          <cell r="C2874" t="str">
            <v>1 A 01 603 51</v>
          </cell>
          <cell r="D2874" t="str">
            <v>Argamassa cimento-areia 1:3 A</v>
          </cell>
          <cell r="E2874" t="str">
            <v>m³</v>
          </cell>
          <cell r="F2874">
            <v>0.32</v>
          </cell>
          <cell r="H2874">
            <v>373.89</v>
          </cell>
          <cell r="J2874">
            <v>119.64</v>
          </cell>
        </row>
        <row r="2875">
          <cell r="D2875">
            <v>0</v>
          </cell>
          <cell r="E2875">
            <v>0</v>
          </cell>
          <cell r="H2875">
            <v>0</v>
          </cell>
          <cell r="J2875">
            <v>0</v>
          </cell>
        </row>
        <row r="2876">
          <cell r="D2876">
            <v>0</v>
          </cell>
          <cell r="E2876">
            <v>0</v>
          </cell>
          <cell r="H2876">
            <v>0</v>
          </cell>
          <cell r="J2876">
            <v>0</v>
          </cell>
        </row>
        <row r="2877">
          <cell r="D2877">
            <v>0</v>
          </cell>
          <cell r="E2877">
            <v>0</v>
          </cell>
          <cell r="H2877">
            <v>0</v>
          </cell>
          <cell r="J2877">
            <v>0</v>
          </cell>
        </row>
        <row r="2878">
          <cell r="D2878">
            <v>0</v>
          </cell>
          <cell r="H2878">
            <v>0</v>
          </cell>
          <cell r="J2878">
            <v>0</v>
          </cell>
        </row>
        <row r="2879">
          <cell r="C2879" t="str">
            <v>OBSERVAÇÕES:</v>
          </cell>
          <cell r="F2879" t="str">
            <v>CUSTO ATIVIDADES AUXILIARES - (F)</v>
          </cell>
          <cell r="J2879">
            <v>119.64</v>
          </cell>
        </row>
        <row r="2880">
          <cell r="F2880" t="str">
            <v>CUSTO UNITÁRIO DIRETO TOTAL</v>
          </cell>
          <cell r="J2880">
            <v>212.12</v>
          </cell>
        </row>
        <row r="2881">
          <cell r="F2881" t="str">
            <v xml:space="preserve">BONIFICAÇÃO </v>
          </cell>
          <cell r="H2881">
            <v>0</v>
          </cell>
          <cell r="J2881">
            <v>0</v>
          </cell>
        </row>
        <row r="2882">
          <cell r="F2882" t="str">
            <v>PREÇO UNITÁRIO  TOTAL</v>
          </cell>
          <cell r="J2882">
            <v>212.12</v>
          </cell>
        </row>
        <row r="2886">
          <cell r="A2886">
            <v>49101</v>
          </cell>
          <cell r="C2886" t="str">
            <v>SERVIÇO:</v>
          </cell>
          <cell r="D2886" t="str">
            <v>Usinagem com 70% de solo e de 30% de brita.</v>
          </cell>
          <cell r="F2886" t="str">
            <v>PRODUÇÃO DA EQUIPE - (C):</v>
          </cell>
          <cell r="J2886">
            <v>121</v>
          </cell>
          <cell r="K2886" t="str">
            <v>M3</v>
          </cell>
          <cell r="M2886">
            <v>35.549999999999997</v>
          </cell>
        </row>
        <row r="2887">
          <cell r="F2887" t="str">
            <v>UNITÁRIO</v>
          </cell>
          <cell r="H2887" t="str">
            <v>C. OPERACIONAL</v>
          </cell>
        </row>
        <row r="2888">
          <cell r="C2888" t="str">
            <v>ÍTEM</v>
          </cell>
          <cell r="D2888" t="str">
            <v>E Q U I P A M E N T O</v>
          </cell>
          <cell r="E2888" t="str">
            <v>QUANT.</v>
          </cell>
          <cell r="F2888" t="str">
            <v>PROD</v>
          </cell>
          <cell r="G2888" t="str">
            <v>IMPROD</v>
          </cell>
          <cell r="H2888" t="str">
            <v>PROD</v>
          </cell>
          <cell r="I2888" t="str">
            <v>IMPROD</v>
          </cell>
          <cell r="J2888" t="str">
            <v>CUSTO HORÁRIO</v>
          </cell>
        </row>
        <row r="2889">
          <cell r="C2889" t="str">
            <v>E010</v>
          </cell>
          <cell r="D2889" t="str">
            <v>Carregadeira de Pneus : Caterpillar : 950H -  3,3 m3</v>
          </cell>
          <cell r="E2889">
            <v>1</v>
          </cell>
          <cell r="F2889">
            <v>1</v>
          </cell>
          <cell r="G2889">
            <v>0</v>
          </cell>
          <cell r="H2889">
            <v>180.79</v>
          </cell>
          <cell r="I2889">
            <v>22.39</v>
          </cell>
          <cell r="J2889">
            <v>180.79</v>
          </cell>
        </row>
        <row r="2890">
          <cell r="C2890" t="str">
            <v>E106</v>
          </cell>
          <cell r="D2890" t="str">
            <v>Usina Misturadora : Cifali : - de solos 350 / 600 t/h</v>
          </cell>
          <cell r="E2890">
            <v>1</v>
          </cell>
          <cell r="F2890">
            <v>1</v>
          </cell>
          <cell r="G2890">
            <v>0</v>
          </cell>
          <cell r="H2890">
            <v>93.96</v>
          </cell>
          <cell r="I2890">
            <v>23.67</v>
          </cell>
          <cell r="J2890">
            <v>93.96</v>
          </cell>
        </row>
        <row r="2891">
          <cell r="C2891" t="str">
            <v>E503</v>
          </cell>
          <cell r="D2891" t="str">
            <v>Grupo Gerador : Heimer : GEHM-180 - 164 / 180 KVA</v>
          </cell>
          <cell r="E2891">
            <v>1</v>
          </cell>
          <cell r="F2891">
            <v>1</v>
          </cell>
          <cell r="G2891">
            <v>0</v>
          </cell>
          <cell r="H2891">
            <v>87.13</v>
          </cell>
          <cell r="I2891">
            <v>17.27</v>
          </cell>
          <cell r="J2891">
            <v>87.13</v>
          </cell>
        </row>
        <row r="2892">
          <cell r="D2892">
            <v>0</v>
          </cell>
          <cell r="G2892">
            <v>0</v>
          </cell>
          <cell r="H2892">
            <v>0</v>
          </cell>
          <cell r="I2892">
            <v>0</v>
          </cell>
          <cell r="J2892">
            <v>0</v>
          </cell>
        </row>
        <row r="2893">
          <cell r="D2893">
            <v>0</v>
          </cell>
          <cell r="G2893">
            <v>0</v>
          </cell>
          <cell r="H2893">
            <v>0</v>
          </cell>
          <cell r="I2893">
            <v>0</v>
          </cell>
          <cell r="J2893">
            <v>0</v>
          </cell>
        </row>
        <row r="2894">
          <cell r="D2894">
            <v>0</v>
          </cell>
          <cell r="G2894">
            <v>0</v>
          </cell>
          <cell r="H2894">
            <v>0</v>
          </cell>
          <cell r="I2894">
            <v>0</v>
          </cell>
          <cell r="J2894">
            <v>0</v>
          </cell>
        </row>
        <row r="2895">
          <cell r="D2895">
            <v>0</v>
          </cell>
          <cell r="G2895">
            <v>0</v>
          </cell>
          <cell r="H2895">
            <v>0</v>
          </cell>
          <cell r="I2895">
            <v>0</v>
          </cell>
          <cell r="J2895">
            <v>0</v>
          </cell>
        </row>
        <row r="2896">
          <cell r="F2896" t="str">
            <v>CUSTO HORÁRIO DO EQUIPAMENTO - (A)</v>
          </cell>
          <cell r="J2896">
            <v>361.88</v>
          </cell>
        </row>
        <row r="2897">
          <cell r="C2897" t="str">
            <v>ÍTEM</v>
          </cell>
          <cell r="D2897" t="str">
            <v>M Ã O    D E   O B R A</v>
          </cell>
          <cell r="E2897" t="str">
            <v>QUANT.</v>
          </cell>
          <cell r="F2897" t="str">
            <v>SALÁRIO HORA</v>
          </cell>
          <cell r="J2897" t="str">
            <v>CUSTO HORÁRIO</v>
          </cell>
        </row>
        <row r="2898">
          <cell r="C2898" t="str">
            <v>T501</v>
          </cell>
          <cell r="D2898" t="str">
            <v>Encarregado de turma</v>
          </cell>
          <cell r="E2898">
            <v>1</v>
          </cell>
          <cell r="F2898">
            <v>21.11</v>
          </cell>
          <cell r="G2898" t="e">
            <v>#N/A</v>
          </cell>
          <cell r="H2898" t="e">
            <v>#N/A</v>
          </cell>
          <cell r="I2898" t="e">
            <v>#N/A</v>
          </cell>
          <cell r="J2898">
            <v>21.11</v>
          </cell>
        </row>
        <row r="2899">
          <cell r="C2899" t="str">
            <v>T701</v>
          </cell>
          <cell r="D2899" t="str">
            <v>Servente</v>
          </cell>
          <cell r="E2899">
            <v>5</v>
          </cell>
          <cell r="F2899">
            <v>6.99</v>
          </cell>
          <cell r="G2899" t="e">
            <v>#N/A</v>
          </cell>
          <cell r="H2899" t="e">
            <v>#N/A</v>
          </cell>
          <cell r="I2899" t="e">
            <v>#N/A</v>
          </cell>
          <cell r="J2899">
            <v>34.950000000000003</v>
          </cell>
        </row>
        <row r="2900">
          <cell r="D2900">
            <v>0</v>
          </cell>
          <cell r="F2900">
            <v>0</v>
          </cell>
          <cell r="G2900">
            <v>0</v>
          </cell>
          <cell r="H2900">
            <v>0</v>
          </cell>
          <cell r="I2900">
            <v>0</v>
          </cell>
          <cell r="J2900">
            <v>0</v>
          </cell>
        </row>
        <row r="2901">
          <cell r="D2901">
            <v>0</v>
          </cell>
          <cell r="F2901">
            <v>0</v>
          </cell>
          <cell r="G2901">
            <v>0</v>
          </cell>
          <cell r="H2901">
            <v>0</v>
          </cell>
          <cell r="I2901">
            <v>0</v>
          </cell>
          <cell r="J2901">
            <v>0</v>
          </cell>
        </row>
        <row r="2902">
          <cell r="D2902">
            <v>0</v>
          </cell>
          <cell r="F2902">
            <v>0</v>
          </cell>
          <cell r="G2902">
            <v>0</v>
          </cell>
          <cell r="H2902">
            <v>0</v>
          </cell>
          <cell r="I2902">
            <v>0</v>
          </cell>
          <cell r="J2902">
            <v>0</v>
          </cell>
        </row>
        <row r="2903">
          <cell r="F2903" t="str">
            <v>CUSTO HORÁRIO DE MÃO DE OBRA - (B)</v>
          </cell>
          <cell r="J2903">
            <v>56.06</v>
          </cell>
        </row>
        <row r="2904">
          <cell r="F2904" t="str">
            <v>FERRAMENTAS</v>
          </cell>
          <cell r="H2904">
            <v>0.15509999999999999</v>
          </cell>
          <cell r="J2904">
            <v>8.69</v>
          </cell>
        </row>
        <row r="2905">
          <cell r="F2905" t="str">
            <v>CUSTO HORÁRIO TOTAL - (A + B)</v>
          </cell>
          <cell r="J2905">
            <v>426.63</v>
          </cell>
        </row>
        <row r="2906">
          <cell r="F2906" t="str">
            <v>CUSTO UNITÁRIO DE EXECUÇÃO - (D)</v>
          </cell>
          <cell r="J2906">
            <v>3.52</v>
          </cell>
        </row>
        <row r="2907">
          <cell r="C2907" t="str">
            <v>ÍTEM</v>
          </cell>
          <cell r="D2907" t="str">
            <v>M A T E R I A L</v>
          </cell>
          <cell r="E2907" t="str">
            <v>UNID</v>
          </cell>
          <cell r="F2907" t="str">
            <v>CONSUMO</v>
          </cell>
          <cell r="H2907" t="str">
            <v xml:space="preserve"> PREÇO UNITÁRIO</v>
          </cell>
          <cell r="J2907" t="str">
            <v>CUSTO UNITÁRIO</v>
          </cell>
        </row>
        <row r="2908">
          <cell r="C2908">
            <v>10323</v>
          </cell>
          <cell r="D2908" t="str">
            <v>Brita Comercial DMT até 50 km</v>
          </cell>
          <cell r="E2908" t="str">
            <v>m³</v>
          </cell>
          <cell r="F2908">
            <v>0.44</v>
          </cell>
          <cell r="H2908">
            <v>72.8</v>
          </cell>
          <cell r="J2908">
            <v>32.03</v>
          </cell>
        </row>
        <row r="2909">
          <cell r="D2909">
            <v>0</v>
          </cell>
          <cell r="J2909">
            <v>0</v>
          </cell>
        </row>
        <row r="2910">
          <cell r="D2910">
            <v>0</v>
          </cell>
          <cell r="E2910">
            <v>0</v>
          </cell>
          <cell r="J2910">
            <v>0</v>
          </cell>
        </row>
        <row r="2911">
          <cell r="D2911">
            <v>0</v>
          </cell>
          <cell r="E2911">
            <v>0</v>
          </cell>
          <cell r="J2911">
            <v>0</v>
          </cell>
        </row>
        <row r="2912">
          <cell r="D2912">
            <v>0</v>
          </cell>
          <cell r="E2912">
            <v>0</v>
          </cell>
          <cell r="J2912">
            <v>0</v>
          </cell>
        </row>
        <row r="2913">
          <cell r="F2913" t="str">
            <v>CUSTO TOTAL DE MATERIAL - (E)</v>
          </cell>
          <cell r="J2913">
            <v>32.03</v>
          </cell>
        </row>
        <row r="2914">
          <cell r="C2914" t="str">
            <v>CODIGO</v>
          </cell>
          <cell r="D2914" t="str">
            <v>ATIVIDADES AUXILIARES</v>
          </cell>
          <cell r="E2914" t="str">
            <v>UND</v>
          </cell>
          <cell r="F2914" t="str">
            <v>QUANTIDADE</v>
          </cell>
          <cell r="H2914" t="str">
            <v>CUSTO UNITÁRIO</v>
          </cell>
          <cell r="J2914" t="str">
            <v>CUSTO UNITÁRIO</v>
          </cell>
        </row>
        <row r="2915">
          <cell r="D2915">
            <v>0</v>
          </cell>
          <cell r="E2915">
            <v>0</v>
          </cell>
          <cell r="H2915">
            <v>0</v>
          </cell>
          <cell r="J2915">
            <v>0</v>
          </cell>
        </row>
        <row r="2916">
          <cell r="D2916">
            <v>0</v>
          </cell>
          <cell r="E2916">
            <v>0</v>
          </cell>
          <cell r="H2916">
            <v>0</v>
          </cell>
          <cell r="J2916">
            <v>0</v>
          </cell>
        </row>
        <row r="2917">
          <cell r="D2917">
            <v>0</v>
          </cell>
          <cell r="E2917">
            <v>0</v>
          </cell>
          <cell r="H2917">
            <v>0</v>
          </cell>
          <cell r="J2917">
            <v>0</v>
          </cell>
        </row>
        <row r="2918">
          <cell r="D2918">
            <v>0</v>
          </cell>
          <cell r="E2918">
            <v>0</v>
          </cell>
          <cell r="H2918">
            <v>0</v>
          </cell>
          <cell r="J2918">
            <v>0</v>
          </cell>
        </row>
        <row r="2919">
          <cell r="D2919">
            <v>0</v>
          </cell>
          <cell r="H2919">
            <v>0</v>
          </cell>
          <cell r="J2919">
            <v>0</v>
          </cell>
        </row>
        <row r="2920">
          <cell r="C2920" t="str">
            <v>OBSERVAÇÕES:</v>
          </cell>
          <cell r="F2920" t="str">
            <v>CUSTO ATIVIDADES AUXILIARES - (F)</v>
          </cell>
          <cell r="J2920">
            <v>0</v>
          </cell>
        </row>
        <row r="2921">
          <cell r="F2921" t="str">
            <v>CUSTO UNITÁRIO DIRETO TOTAL</v>
          </cell>
          <cell r="J2921">
            <v>35.549999999999997</v>
          </cell>
        </row>
        <row r="2922">
          <cell r="F2922" t="str">
            <v xml:space="preserve">BONIFICAÇÃO </v>
          </cell>
          <cell r="H2922">
            <v>0</v>
          </cell>
          <cell r="J2922">
            <v>0</v>
          </cell>
        </row>
        <row r="2923">
          <cell r="F2923" t="str">
            <v>PREÇO UNITÁRIO  TOTAL</v>
          </cell>
          <cell r="J2923">
            <v>35.549999999999997</v>
          </cell>
        </row>
        <row r="2926">
          <cell r="A2926">
            <v>45010</v>
          </cell>
          <cell r="C2926" t="str">
            <v>SERVIÇO:</v>
          </cell>
          <cell r="D2926" t="str">
            <v>Mistura Betuminosa CBUQ Massa Fina AC/BC</v>
          </cell>
          <cell r="F2926" t="str">
            <v>PRODUÇÃO DA EQUIPE - (C):</v>
          </cell>
          <cell r="J2926">
            <v>50</v>
          </cell>
          <cell r="K2926" t="str">
            <v>t</v>
          </cell>
          <cell r="M2926">
            <v>78.52</v>
          </cell>
        </row>
        <row r="2927">
          <cell r="F2927" t="str">
            <v>UNITÁRIO</v>
          </cell>
          <cell r="H2927" t="str">
            <v>C. OPERACIONAL</v>
          </cell>
        </row>
        <row r="2928">
          <cell r="C2928" t="str">
            <v>ÍTEM</v>
          </cell>
          <cell r="D2928" t="str">
            <v>E Q U I P A M E N T O</v>
          </cell>
          <cell r="E2928" t="str">
            <v>QUANT.</v>
          </cell>
          <cell r="F2928" t="str">
            <v>PROD</v>
          </cell>
          <cell r="G2928" t="str">
            <v>IMPROD</v>
          </cell>
          <cell r="H2928" t="str">
            <v>PROD</v>
          </cell>
          <cell r="I2928" t="str">
            <v>IMPROD</v>
          </cell>
          <cell r="J2928" t="str">
            <v>CUSTO HORÁRIO</v>
          </cell>
        </row>
        <row r="2929">
          <cell r="C2929" t="str">
            <v>E010</v>
          </cell>
          <cell r="D2929" t="str">
            <v>Carregadeira de Pneus : Caterpillar : 950H -  3,3 m3</v>
          </cell>
          <cell r="E2929">
            <v>1</v>
          </cell>
          <cell r="F2929">
            <v>0.26</v>
          </cell>
          <cell r="G2929">
            <v>0.74</v>
          </cell>
          <cell r="H2929">
            <v>180.79</v>
          </cell>
          <cell r="I2929">
            <v>22.39</v>
          </cell>
          <cell r="J2929">
            <v>63.57</v>
          </cell>
        </row>
        <row r="2930">
          <cell r="C2930" t="str">
            <v>E110</v>
          </cell>
          <cell r="D2930" t="str">
            <v>Tanque de Estocagem de Asfalto : Cifali :  -  20.000 l</v>
          </cell>
          <cell r="E2930">
            <v>2</v>
          </cell>
          <cell r="F2930">
            <v>1</v>
          </cell>
          <cell r="G2930">
            <v>0</v>
          </cell>
          <cell r="H2930">
            <v>5.1100000000000003</v>
          </cell>
          <cell r="I2930">
            <v>0</v>
          </cell>
          <cell r="J2930">
            <v>10.220000000000001</v>
          </cell>
        </row>
        <row r="2931">
          <cell r="C2931" t="str">
            <v>E112</v>
          </cell>
          <cell r="D2931" t="str">
            <v xml:space="preserve">Aquecedor de Fluido Térmico : Tenge : TH III - </v>
          </cell>
          <cell r="E2931">
            <v>1</v>
          </cell>
          <cell r="F2931">
            <v>1</v>
          </cell>
          <cell r="G2931">
            <v>0</v>
          </cell>
          <cell r="H2931">
            <v>26.31</v>
          </cell>
          <cell r="I2931">
            <v>0</v>
          </cell>
          <cell r="J2931">
            <v>26.31</v>
          </cell>
        </row>
        <row r="2932">
          <cell r="C2932" t="str">
            <v>E147</v>
          </cell>
          <cell r="D2932" t="str">
            <v>Usina de Asfalto a Quente : Cifali : DMC-2 - 90/120 t/h com filtro de manga</v>
          </cell>
          <cell r="E2932">
            <v>1</v>
          </cell>
          <cell r="F2932">
            <v>1</v>
          </cell>
          <cell r="G2932">
            <v>0</v>
          </cell>
          <cell r="H2932">
            <v>309.3</v>
          </cell>
          <cell r="I2932">
            <v>23.67</v>
          </cell>
          <cell r="J2932">
            <v>309.3</v>
          </cell>
        </row>
        <row r="2933">
          <cell r="C2933" t="str">
            <v>E501</v>
          </cell>
          <cell r="D2933" t="str">
            <v>Grupo Gerador : Heimer : GEHM-40 - 36/40 KVA</v>
          </cell>
          <cell r="E2933">
            <v>1</v>
          </cell>
          <cell r="F2933">
            <v>1</v>
          </cell>
          <cell r="G2933">
            <v>0</v>
          </cell>
          <cell r="H2933">
            <v>34.1</v>
          </cell>
          <cell r="I2933">
            <v>17.27</v>
          </cell>
          <cell r="J2933">
            <v>34.1</v>
          </cell>
        </row>
        <row r="2934">
          <cell r="C2934" t="str">
            <v>E503</v>
          </cell>
          <cell r="D2934" t="str">
            <v>Grupo Gerador : Heimer : GEHM-180 - 164 / 180 KVA</v>
          </cell>
          <cell r="E2934">
            <v>1</v>
          </cell>
          <cell r="F2934">
            <v>1</v>
          </cell>
          <cell r="G2934">
            <v>0</v>
          </cell>
          <cell r="H2934">
            <v>87.13</v>
          </cell>
          <cell r="I2934">
            <v>17.27</v>
          </cell>
          <cell r="J2934">
            <v>87.13</v>
          </cell>
        </row>
        <row r="2935">
          <cell r="D2935">
            <v>0</v>
          </cell>
          <cell r="G2935">
            <v>0</v>
          </cell>
          <cell r="H2935">
            <v>0</v>
          </cell>
          <cell r="I2935">
            <v>0</v>
          </cell>
          <cell r="J2935">
            <v>0</v>
          </cell>
        </row>
        <row r="2936">
          <cell r="F2936" t="str">
            <v>CUSTO HORÁRIO DO EQUIPAMENTO - (A)</v>
          </cell>
          <cell r="J2936">
            <v>530.63</v>
          </cell>
        </row>
        <row r="2937">
          <cell r="C2937" t="str">
            <v>ÍTEM</v>
          </cell>
          <cell r="D2937" t="str">
            <v>M Ã O    D E   O B R A</v>
          </cell>
          <cell r="E2937" t="str">
            <v>QUANT.</v>
          </cell>
          <cell r="F2937" t="str">
            <v>SALÁRIO HORA</v>
          </cell>
          <cell r="J2937" t="str">
            <v>CUSTO HORÁRIO</v>
          </cell>
        </row>
        <row r="2938">
          <cell r="C2938" t="str">
            <v>T501</v>
          </cell>
          <cell r="D2938" t="str">
            <v>Encarregado de turma</v>
          </cell>
          <cell r="E2938">
            <v>1</v>
          </cell>
          <cell r="F2938">
            <v>21.11</v>
          </cell>
          <cell r="G2938" t="e">
            <v>#N/A</v>
          </cell>
          <cell r="H2938" t="e">
            <v>#N/A</v>
          </cell>
          <cell r="I2938" t="e">
            <v>#N/A</v>
          </cell>
          <cell r="J2938">
            <v>21.11</v>
          </cell>
        </row>
        <row r="2939">
          <cell r="C2939" t="str">
            <v>T701</v>
          </cell>
          <cell r="D2939" t="str">
            <v>Servente</v>
          </cell>
          <cell r="E2939">
            <v>8</v>
          </cell>
          <cell r="F2939">
            <v>6.99</v>
          </cell>
          <cell r="G2939" t="e">
            <v>#N/A</v>
          </cell>
          <cell r="H2939" t="e">
            <v>#N/A</v>
          </cell>
          <cell r="I2939" t="e">
            <v>#N/A</v>
          </cell>
          <cell r="J2939">
            <v>55.92</v>
          </cell>
        </row>
        <row r="2940">
          <cell r="D2940">
            <v>0</v>
          </cell>
          <cell r="F2940">
            <v>0</v>
          </cell>
          <cell r="G2940">
            <v>0</v>
          </cell>
          <cell r="H2940">
            <v>0</v>
          </cell>
          <cell r="I2940">
            <v>0</v>
          </cell>
          <cell r="J2940">
            <v>0</v>
          </cell>
        </row>
        <row r="2941">
          <cell r="D2941">
            <v>0</v>
          </cell>
          <cell r="F2941">
            <v>0</v>
          </cell>
          <cell r="G2941">
            <v>0</v>
          </cell>
          <cell r="H2941">
            <v>0</v>
          </cell>
          <cell r="I2941">
            <v>0</v>
          </cell>
          <cell r="J2941">
            <v>0</v>
          </cell>
        </row>
        <row r="2942">
          <cell r="D2942">
            <v>0</v>
          </cell>
          <cell r="F2942">
            <v>0</v>
          </cell>
          <cell r="G2942">
            <v>0</v>
          </cell>
          <cell r="H2942">
            <v>0</v>
          </cell>
          <cell r="I2942">
            <v>0</v>
          </cell>
          <cell r="J2942">
            <v>0</v>
          </cell>
        </row>
        <row r="2943">
          <cell r="F2943" t="str">
            <v>CUSTO HORÁRIO DE MÃO DE OBRA - (B)</v>
          </cell>
          <cell r="J2943">
            <v>77.03</v>
          </cell>
        </row>
        <row r="2944">
          <cell r="F2944" t="str">
            <v>FERRAMENTAS</v>
          </cell>
          <cell r="H2944">
            <v>0.15509999999999999</v>
          </cell>
          <cell r="J2944">
            <v>11.94</v>
          </cell>
        </row>
        <row r="2945">
          <cell r="F2945" t="str">
            <v>CUSTO HORÁRIO TOTAL - (A + B)</v>
          </cell>
          <cell r="J2945">
            <v>619.6</v>
          </cell>
        </row>
        <row r="2946">
          <cell r="F2946" t="str">
            <v>CUSTO UNITÁRIO DE EXECUÇÃO - (D)</v>
          </cell>
          <cell r="J2946">
            <v>12.39</v>
          </cell>
        </row>
        <row r="2947">
          <cell r="C2947" t="str">
            <v>ÍTEM</v>
          </cell>
          <cell r="D2947" t="str">
            <v>M A T E R I A L</v>
          </cell>
          <cell r="E2947" t="str">
            <v>UNID</v>
          </cell>
          <cell r="F2947" t="str">
            <v>CONSUMO</v>
          </cell>
          <cell r="H2947" t="str">
            <v xml:space="preserve"> PREÇO UNITÁRIO</v>
          </cell>
          <cell r="J2947" t="str">
            <v>CUSTO UNITÁRIO</v>
          </cell>
        </row>
        <row r="2948">
          <cell r="C2948">
            <v>10322</v>
          </cell>
          <cell r="D2948" t="str">
            <v xml:space="preserve">Areia comercial  DMT ate 50 km </v>
          </cell>
          <cell r="E2948" t="str">
            <v>m³</v>
          </cell>
          <cell r="F2948">
            <v>0.23</v>
          </cell>
          <cell r="H2948">
            <v>52.5</v>
          </cell>
          <cell r="J2948">
            <v>12.07</v>
          </cell>
        </row>
        <row r="2949">
          <cell r="C2949" t="str">
            <v>M003</v>
          </cell>
          <cell r="D2949" t="str">
            <v>Óleo combustível 1A</v>
          </cell>
          <cell r="E2949" t="str">
            <v>L</v>
          </cell>
          <cell r="F2949">
            <v>8</v>
          </cell>
          <cell r="H2949">
            <v>1.64</v>
          </cell>
          <cell r="J2949">
            <v>13.12</v>
          </cell>
        </row>
        <row r="2950">
          <cell r="C2950" t="str">
            <v>M101</v>
          </cell>
          <cell r="D2950" t="str">
            <v>Cimento asfáltico CAP 50/70</v>
          </cell>
          <cell r="E2950" t="str">
            <v>t</v>
          </cell>
          <cell r="F2950">
            <v>0.06</v>
          </cell>
          <cell r="J2950">
            <v>0</v>
          </cell>
        </row>
        <row r="2951">
          <cell r="C2951" t="str">
            <v>M202</v>
          </cell>
          <cell r="D2951" t="str">
            <v>Cimento portland CP II-32</v>
          </cell>
          <cell r="E2951" t="str">
            <v>kg</v>
          </cell>
          <cell r="F2951">
            <v>30</v>
          </cell>
          <cell r="H2951">
            <v>0.45</v>
          </cell>
          <cell r="J2951">
            <v>13.5</v>
          </cell>
        </row>
        <row r="2952">
          <cell r="C2952">
            <v>10323</v>
          </cell>
          <cell r="D2952" t="str">
            <v>Brita Comercial DMT até 50 km</v>
          </cell>
          <cell r="E2952" t="str">
            <v>m³</v>
          </cell>
          <cell r="F2952">
            <v>0.377</v>
          </cell>
          <cell r="H2952">
            <v>72.8</v>
          </cell>
          <cell r="J2952">
            <v>27.44</v>
          </cell>
        </row>
        <row r="2953">
          <cell r="F2953" t="str">
            <v>CUSTO TOTAL DE MATERIAL - (E)</v>
          </cell>
          <cell r="J2953">
            <v>66.13</v>
          </cell>
        </row>
        <row r="2954">
          <cell r="C2954" t="str">
            <v>CODIGO</v>
          </cell>
          <cell r="D2954" t="str">
            <v>ATIVIDADES AUXILIARES</v>
          </cell>
          <cell r="E2954" t="str">
            <v>UND</v>
          </cell>
          <cell r="F2954" t="str">
            <v>QUANTIDADE</v>
          </cell>
          <cell r="H2954" t="str">
            <v>CUSTO UNITÁRIO</v>
          </cell>
          <cell r="J2954" t="str">
            <v>CUSTO UNITÁRIO</v>
          </cell>
        </row>
        <row r="2955">
          <cell r="D2955">
            <v>0</v>
          </cell>
          <cell r="E2955">
            <v>0</v>
          </cell>
          <cell r="H2955">
            <v>0</v>
          </cell>
          <cell r="J2955">
            <v>0</v>
          </cell>
        </row>
        <row r="2956">
          <cell r="D2956">
            <v>0</v>
          </cell>
          <cell r="E2956">
            <v>0</v>
          </cell>
          <cell r="H2956">
            <v>0</v>
          </cell>
          <cell r="J2956">
            <v>0</v>
          </cell>
        </row>
        <row r="2957">
          <cell r="D2957">
            <v>0</v>
          </cell>
          <cell r="E2957">
            <v>0</v>
          </cell>
          <cell r="H2957">
            <v>0</v>
          </cell>
          <cell r="J2957">
            <v>0</v>
          </cell>
        </row>
        <row r="2958">
          <cell r="D2958">
            <v>0</v>
          </cell>
          <cell r="E2958">
            <v>0</v>
          </cell>
          <cell r="H2958">
            <v>0</v>
          </cell>
          <cell r="J2958">
            <v>0</v>
          </cell>
        </row>
        <row r="2959">
          <cell r="D2959">
            <v>0</v>
          </cell>
          <cell r="H2959">
            <v>0</v>
          </cell>
          <cell r="J2959">
            <v>0</v>
          </cell>
        </row>
        <row r="2960">
          <cell r="C2960" t="str">
            <v>OBSERVAÇÕES:</v>
          </cell>
          <cell r="F2960" t="str">
            <v>CUSTO ATIVIDADES AUXILIARES - (F)</v>
          </cell>
          <cell r="J2960">
            <v>0</v>
          </cell>
        </row>
        <row r="2961">
          <cell r="F2961" t="str">
            <v>CUSTO UNITÁRIO DIRETO TOTAL</v>
          </cell>
          <cell r="J2961">
            <v>78.52</v>
          </cell>
        </row>
        <row r="2962">
          <cell r="F2962" t="str">
            <v xml:space="preserve">BONIFICAÇÃO </v>
          </cell>
          <cell r="H2962">
            <v>0</v>
          </cell>
          <cell r="J2962">
            <v>0</v>
          </cell>
        </row>
        <row r="2963">
          <cell r="F2963" t="str">
            <v>PREÇO UNITÁRIO  TOTAL</v>
          </cell>
          <cell r="J2963">
            <v>78.52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Cabeçalho"/>
      <sheetName val="RESUMO-Medição"/>
      <sheetName val="Reajustamento"/>
      <sheetName val="Crono Físico-Financeiro"/>
      <sheetName val="cronfisico"/>
      <sheetName val="cronfisico (2)"/>
      <sheetName val="Material Asfalto "/>
      <sheetName val="Saldo de Dias"/>
      <sheetName val="Forro de cascalho"/>
      <sheetName val="Desmatamento "/>
      <sheetName val="DMT"/>
      <sheetName val="Corte"/>
      <sheetName val="Aterro"/>
      <sheetName val="Compactação 100% PN"/>
      <sheetName val="Compactação 95% PN"/>
      <sheetName val="Regula"/>
      <sheetName val="Sub-base"/>
      <sheetName val="Base"/>
      <sheetName val="Imprimação"/>
      <sheetName val="TSD-FOG"/>
      <sheetName val="AGREGADOS"/>
      <sheetName val="Compactação 100_ PN"/>
      <sheetName val="Compactação 95_ PN"/>
      <sheetName val="RESUMO-DVOP"/>
      <sheetName val="RELATÓRIO"/>
      <sheetName val="mb"/>
      <sheetName val="serviços"/>
      <sheetName val="INVENTÁRIO"/>
      <sheetName val="tlcb5"/>
      <sheetName val="orçamento"/>
      <sheetName val="aq tr m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."/>
      <sheetName val="TERRACAM (2)"/>
      <sheetName val="Ofício"/>
      <sheetName val="DESMAT"/>
      <sheetName val="REMOÇÃO"/>
      <sheetName val="OAC"/>
      <sheetName val="DREN2"/>
      <sheetName val="Aterro"/>
      <sheetName val="Compactação 95%"/>
      <sheetName val="Compactação 100%"/>
      <sheetName val="TERRACAM"/>
      <sheetName val="Sub-base"/>
      <sheetName val="OAC Alt."/>
      <sheetName val="OAC Real"/>
      <sheetName val="DRENO DPS - 07"/>
      <sheetName val="TRANSPORTE BRITA DRENO"/>
      <sheetName val="MEDIÇÃO"/>
      <sheetName val="CONTROLE CRONOGRAMA"/>
      <sheetName val="REL_MED"/>
      <sheetName val="BOL_DESEMPENHO"/>
      <sheetName val="OAC "/>
      <sheetName val="Compactação 100% PN"/>
      <sheetName val="Compactação 95% 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. Total"/>
      <sheetName val="Cron. Fís-Fin"/>
      <sheetName val="Sv Gráficos"/>
      <sheetName val="Viagens e Diárias"/>
      <sheetName val="Informatica"/>
      <sheetName val="Tab. Consultoria-Jan-14"/>
      <sheetName val="Informatica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B10"/>
      <sheetName val="TLCC4"/>
      <sheetName val="TCCC4"/>
      <sheetName val="TCCB10"/>
      <sheetName val="TLMB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s Unitarios"/>
      <sheetName val="Atividades Auxiliares"/>
      <sheetName val="Quadro DMT"/>
      <sheetName val="Curva ABC Terrap"/>
      <sheetName val="Terraplenagem"/>
      <sheetName val="Terraplenagem_DO"/>
      <sheetName val="Quantitativo_Pavimentação"/>
      <sheetName val="Curva ABC Pav"/>
      <sheetName val="Pavimentação"/>
      <sheetName val="Pavimentação_DO"/>
      <sheetName val="Curva ABC Dren"/>
      <sheetName val="Drenagem"/>
      <sheetName val="Drenagem_DO"/>
      <sheetName val="Sinalização"/>
      <sheetName val="Sinalização_DO"/>
      <sheetName val="Meio Ambiente"/>
      <sheetName val="Meio Ambiente_DO"/>
      <sheetName val="Obras Complementares"/>
      <sheetName val="Obras Complementares_DO"/>
      <sheetName val="Quadro Quantidades Preços"/>
      <sheetName val="Resumo"/>
      <sheetName val="Crono Fis"/>
      <sheetName val="Crono Fin"/>
      <sheetName val="Crono Eqpto"/>
      <sheetName val="Curva ABC Serviços"/>
      <sheetName val="Plan1"/>
      <sheetName val="Mobil SICRO II"/>
      <sheetName val="Mobilização"/>
      <sheetName val="Mobilização_DO"/>
      <sheetName val="Canteiro"/>
      <sheetName val="Manutenção"/>
      <sheetName val="Novas_Produções"/>
      <sheetName val="Aterro"/>
      <sheetName val="Desmat 0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CURVA_implantaçãO"/>
      <sheetName val="Quadro Dem implantação (2)"/>
      <sheetName val="CURVA_RESTAU"/>
      <sheetName val="1a cat esc 5001-10000"/>
      <sheetName val="CURVA"/>
      <sheetName val="Quadro Dem RESTAU"/>
      <sheetName val="Quadro Dem implantação"/>
      <sheetName val="Quadro Dem"/>
      <sheetName val="Plan1"/>
      <sheetName val="Transp Mat Betuminoso - MT"/>
      <sheetName val="Preços"/>
      <sheetName val="DMT"/>
      <sheetName val="Quadro Resumo_IMPLANTAÇÃO"/>
      <sheetName val="Quadro Resumo_RESTAURA"/>
      <sheetName val="Quadro Resumo"/>
      <sheetName val="Cronograma1rest"/>
      <sheetName val="Cronograma2rest"/>
      <sheetName val="Cronograma1"/>
      <sheetName val="Cronograma2"/>
      <sheetName val="Enc Sociais"/>
      <sheetName val="Banco Dados Materiais"/>
      <sheetName val="Pesquisa Mercado"/>
      <sheetName val="Custo Mão-de-Obra"/>
      <sheetName val="Custo horário de Equip"/>
      <sheetName val="CURVA ABC NOVO"/>
      <sheetName val="Quadro PE-mANUTENÇAO"/>
      <sheetName val="Quadro PE-Qd 24"/>
      <sheetName val="Mob_Desmob"/>
      <sheetName val="Manutençao_Canteiro"/>
      <sheetName val="Acessórios Edific."/>
      <sheetName val="Transporte PAV"/>
      <sheetName val="Transp. Drenagem_PAV"/>
      <sheetName val="Transp. OAC_PAV"/>
      <sheetName val="Canteiro"/>
      <sheetName val="Inst_usina_ASFALTO"/>
      <sheetName val="Inst_central_britagem"/>
      <sheetName val="mobilização"/>
      <sheetName val="Desmat 0,15"/>
      <sheetName val="Desmat 0,15 a 0,30"/>
      <sheetName val="Desmat &gt;0,30"/>
      <sheetName val="DMT 50m"/>
      <sheetName val="DMT 50a200CARREG"/>
      <sheetName val="DMT 50a200M"/>
      <sheetName val="DMT 200a400CARREG"/>
      <sheetName val="DMT 200a400M"/>
      <sheetName val="DMT 50a200E"/>
      <sheetName val="DMT 200a400E"/>
      <sheetName val="DMT 400a600E"/>
      <sheetName val="DMT 600a800E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600 a 1800E"/>
      <sheetName val="DMT 1800 a 2000E"/>
      <sheetName val="DMT 2000 a 3000E"/>
      <sheetName val="DMT 3000 a 5000E"/>
      <sheetName val="DMT 5000 a 10000E"/>
      <sheetName val="DMT 10000 a 15000E"/>
      <sheetName val="DMT 5001 a 10000E"/>
      <sheetName val="DMT &gt; 20000E"/>
      <sheetName val="Transp. Mat. exced DMT &gt;5km"/>
      <sheetName val="2S 09 001 05"/>
      <sheetName val="Aterro100%-int"/>
      <sheetName val="Aterro95%"/>
      <sheetName val="Aterro100%"/>
      <sheetName val="Aterro de rocha"/>
      <sheetName val="Recomp cam base s_material"/>
      <sheetName val="Base_BritaGraduada"/>
      <sheetName val="Sub-base"/>
      <sheetName val="Imprimação"/>
      <sheetName val="Pintura de Ligação"/>
      <sheetName val="TSD c emulsão"/>
      <sheetName val="CBUQ_Capa CONST"/>
      <sheetName val="Remoção mec Rev Bet. (2)"/>
      <sheetName val="Remoção mec Cam. Granul. (REST)"/>
      <sheetName val="Reforço subleito"/>
      <sheetName val="Regula"/>
      <sheetName val="Base"/>
      <sheetName val="Remoção mec Rev Bet."/>
      <sheetName val="Base brita graduada-res"/>
      <sheetName val="Sub-base-RES"/>
      <sheetName val="Imprimação (2)"/>
      <sheetName val="Pintura de Ligação (2)"/>
      <sheetName val="TSD c emulsão (2)"/>
      <sheetName val="CBUQ_Capa (2)"/>
      <sheetName val="Remoção mec Cam. Granul."/>
      <sheetName val="Regula_restau"/>
      <sheetName val="Sub-base _CONCRETO_ROLADO"/>
      <sheetName val="cONCR_CIM_PORT"/>
      <sheetName val="Demolição conc_armado (2)"/>
      <sheetName val="Recomp cam base"/>
      <sheetName val="Remendo"/>
      <sheetName val="Base (2)"/>
      <sheetName val="Concreto Cimento portland"/>
      <sheetName val="Base Solo cimento"/>
      <sheetName val="Base solo brita"/>
      <sheetName val="Reciclagem"/>
      <sheetName val="Base Solo Melh. Cim."/>
      <sheetName val="TSS c emulsão"/>
      <sheetName val="FOG"/>
      <sheetName val="CBUQ_Binder (2)"/>
      <sheetName val="CBUQ_Binder"/>
      <sheetName val="Transp. casc."/>
      <sheetName val="Transp. Comercial"/>
      <sheetName val="Esc mec reat e comp"/>
      <sheetName val="Esc vala mat 3ª cat"/>
      <sheetName val="Fresagem continua"/>
      <sheetName val="Escav. Manual 1ª cat"/>
      <sheetName val="VPC 04"/>
      <sheetName val="VPA 04"/>
      <sheetName val="Dreno DPS 07"/>
      <sheetName val="Dreno DPS 08"/>
      <sheetName val="BSD 01"/>
      <sheetName val="BSD 02"/>
      <sheetName val="Dreno DSS 03"/>
      <sheetName val="BSD 03"/>
      <sheetName val="STC 01"/>
      <sheetName val="STC 04"/>
      <sheetName val="STC 08"/>
      <sheetName val="SCC 01"/>
      <sheetName val="SCC 04"/>
      <sheetName val="MFC 01"/>
      <sheetName val="MFC 03"/>
      <sheetName val="MFC 05"/>
      <sheetName val="CCS 01"/>
      <sheetName val="CCS 04"/>
      <sheetName val="CCS 10"/>
      <sheetName val="CCS 12"/>
      <sheetName val="CCS 16"/>
      <sheetName val="CCS 21"/>
      <sheetName val="CCS 02"/>
      <sheetName val="CCS 03"/>
      <sheetName val="CCS 011"/>
      <sheetName val="CCS 019"/>
      <sheetName val="DAR 02"/>
      <sheetName val="DAR 03"/>
      <sheetName val="DAD 02"/>
      <sheetName val="EDA 01"/>
      <sheetName val="EDA 02"/>
      <sheetName val="DES 03"/>
      <sheetName val="DES 01"/>
      <sheetName val="DEB 01"/>
      <sheetName val="DEB 02"/>
      <sheetName val="DEB 03"/>
      <sheetName val="DEB 04"/>
      <sheetName val="DEB 05"/>
      <sheetName val="BLS 01"/>
      <sheetName val="BLD 02"/>
      <sheetName val="CLP 11"/>
      <sheetName val="BLD 01 "/>
      <sheetName val="CLP 19"/>
      <sheetName val="PVI 04"/>
      <sheetName val="PVI 05"/>
      <sheetName val="PVI 10"/>
      <sheetName val="CLP 01"/>
      <sheetName val="CLP 07"/>
      <sheetName val="CLP 09"/>
      <sheetName val="CLP 10"/>
      <sheetName val="CLP 13"/>
      <sheetName val="CLP 14"/>
      <sheetName val="CLP 15"/>
      <sheetName val="CLP 16"/>
      <sheetName val="PVI 03"/>
      <sheetName val="PVI_04"/>
      <sheetName val="PVI 06"/>
      <sheetName val="PVI 07"/>
      <sheetName val="PVI 08"/>
      <sheetName val="PVI 09"/>
      <sheetName val="PVI 10."/>
      <sheetName val="PVI 13"/>
      <sheetName val="PVI 14"/>
      <sheetName val="PVI 15"/>
      <sheetName val="PVI 16"/>
      <sheetName val="PVI 17"/>
      <sheetName val="PVI 18"/>
      <sheetName val="CPV 02"/>
      <sheetName val="CPV 03"/>
      <sheetName val="CPV 04"/>
      <sheetName val="CPV 05"/>
      <sheetName val="CPV 06"/>
      <sheetName val="CPV 07"/>
      <sheetName val="Tubul 40"/>
      <sheetName val="Tubul 60"/>
      <sheetName val="Tubul 80"/>
      <sheetName val="Tubul 100"/>
      <sheetName val="TCC 01"/>
      <sheetName val="Demolição simples"/>
      <sheetName val="Demolição conc_armado"/>
      <sheetName val="Escav. mec. 1ª cat"/>
      <sheetName val="Reaterro e compac"/>
      <sheetName val="BSTC 0,60m"/>
      <sheetName val="BSTC 0,80m"/>
      <sheetName val="BSTC 1,00m"/>
      <sheetName val="BDTC 1,50m"/>
      <sheetName val="BTTC 1,20m"/>
      <sheetName val="BDTC 0,80m"/>
      <sheetName val="BDTC 0,80m (2)"/>
      <sheetName val="BDTC 1,00m"/>
      <sheetName val="BTTC 1,00m_AC"/>
      <sheetName val="Boca BSTC 0,60m"/>
      <sheetName val="Boca BSTC 0,80m"/>
      <sheetName val="Boca BSTC 1,00m"/>
      <sheetName val="Boca BDTC 0,80m"/>
      <sheetName val="Boca BTTC 0,80m"/>
      <sheetName val="Boca BDTC 1,00m"/>
      <sheetName val="corp BTTC 0,80m"/>
      <sheetName val="Boca BSTC 1,00m (15º)"/>
      <sheetName val="Boca BDTC 1,50m"/>
      <sheetName val="Tubul 120"/>
      <sheetName val="Arranc e Rem_Meio-fio"/>
      <sheetName val="Remoção disp_concr"/>
      <sheetName val="BSTC 1,20m"/>
      <sheetName val="BDTC 1,20m"/>
      <sheetName val="Boca BTTC 1,00m"/>
      <sheetName val="CORPO BSCC 1,50 x 1,50 (1-2,5)"/>
      <sheetName val="CORPO BSCC 3 x 3 - 1-2,5"/>
      <sheetName val="CORPO BSCC 2,60 x 1,65"/>
      <sheetName val="CORPO BSCC 4,80 x 3,00"/>
      <sheetName val="CORPO BDCC 4,00 x 1,50"/>
      <sheetName val="CORPO BDCC 2,40 x 3,00"/>
      <sheetName val="CORPO BDCC 2,40 x 3,00_1A2,5"/>
      <sheetName val="CORPO BTCC 1,60 x 2,70"/>
      <sheetName val="CORPO BTCC 1,5x1,5 -1-2,5"/>
      <sheetName val="CORPO BTCC 3x3 1 - 2,5"/>
      <sheetName val="CORPO BTCC 1,5x1,5 - 2,5 a 5"/>
      <sheetName val="BOCA BSCC 1,50 x 1,50"/>
      <sheetName val="BOCA BSCC 3,00 x 3,00"/>
      <sheetName val="BOCA BSCC 4,80 x 3,00 "/>
      <sheetName val="BOCA BSCC 1,65 x 2,60"/>
      <sheetName val="BOCA BDCC 2,40 x 3,00"/>
      <sheetName val="BOCA BDCC 4,00 x 1,50"/>
      <sheetName val="BOCA BTCC 1,60 x 2,70"/>
      <sheetName val="Boca BDTC 1,20m"/>
      <sheetName val="BTTC 1,00m"/>
      <sheetName val="Boca BTTC 1,00m_normal"/>
      <sheetName val="CORPO BDCC 1,50 x 1,50"/>
      <sheetName val="CORPO BTCC 1,50 x 2,00"/>
      <sheetName val="CORPO BTCC 2,00 x 2,00"/>
      <sheetName val="Boca BTTC 1,20m"/>
      <sheetName val="CORPO BSCC 2,50 x 2,50_(5m) "/>
      <sheetName val="CORPO BSCC 2,00 x 2,00"/>
      <sheetName val="BOCA BTCC 1,50 x 2,00"/>
      <sheetName val="Boca BSTC 1,50m"/>
      <sheetName val="Boca BSTC 1,20m"/>
      <sheetName val="CORPO BSCC 2,50 x 2,50"/>
      <sheetName val="TUNNEL LINER 1,80"/>
      <sheetName val="TUNNEL LINER 2,40"/>
      <sheetName val="SCC 05"/>
      <sheetName val="SCC 06"/>
      <sheetName val="STC 02"/>
      <sheetName val="STC 06"/>
      <sheetName val="VPC 02"/>
      <sheetName val="Pass sobre canal"/>
      <sheetName val="Lombada"/>
      <sheetName val="PVI 02"/>
      <sheetName val="CORPO BSCC 3,00 x 3,00"/>
      <sheetName val="BOCA BtCC 3x3 esc 15"/>
      <sheetName val="BOCA BtCC 1,50 x 1,5normal"/>
      <sheetName val="Rem. bueiro exist."/>
      <sheetName val="CORPO BSCC 1,65 x 2,65"/>
      <sheetName val="CORPO BSCC 3,00 x 3,00 (10M)"/>
      <sheetName val="CORPO BDCC 2,50 x 2,50"/>
      <sheetName val="CORPO BDCC 2,00 x 2,00"/>
      <sheetName val="CORPO BDCC 2,50 x 2,50 (7,50M)"/>
      <sheetName val="CORPO BTCC 3,00 x 3,00_(5m)"/>
      <sheetName val="BOCA BDCC 2,50 x 2,50"/>
      <sheetName val="BOCA BTCC 3,00 x 3,00"/>
      <sheetName val="Cerca_concreto"/>
      <sheetName val="CTC 01"/>
      <sheetName val="BSTC 1,50m"/>
      <sheetName val="Cerca_concreto_restau"/>
      <sheetName val="Remoção_cerca"/>
      <sheetName val="Defensa_simples"/>
      <sheetName val="Defensa_Dupla"/>
      <sheetName val="Ancor simples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intura faixa 3 anos"/>
      <sheetName val="Pintura faixa 2 anos"/>
      <sheetName val="Pintura setas zebrados 3ANOS"/>
      <sheetName val="Pintura setas zebrados"/>
      <sheetName val="Tacha reflet.bidirecional"/>
      <sheetName val="portico"/>
      <sheetName val="Placa sinaliz."/>
      <sheetName val="Tacha reflet."/>
      <sheetName val="Tachão Refletivo"/>
      <sheetName val="Enleivamento"/>
      <sheetName val="Remoção_placas"/>
      <sheetName val="Hidrossemeadura"/>
      <sheetName val="Grama em Muda"/>
      <sheetName val="Plantio de arv"/>
      <sheetName val="VPC 01"/>
      <sheetName val="Reconf_Mecan"/>
      <sheetName val="CAP-30_45"/>
      <sheetName val="CAP-65_90"/>
      <sheetName val="CM-30"/>
      <sheetName val="RR-1C"/>
      <sheetName val="RR-2C"/>
      <sheetName val="RM-1C"/>
      <sheetName val="Transp_Frio CM-30"/>
      <sheetName val="Transp_Frio RR-2C."/>
      <sheetName val="Transp_Frio RR-1C"/>
      <sheetName val="Transp_Frio RR-2C"/>
      <sheetName val="Transp_Frio RM-1C"/>
      <sheetName val="Transp_Quente"/>
      <sheetName val="Cerca"/>
      <sheetName val="Transp. local N_Pav"/>
      <sheetName val="Transp. local pav"/>
      <sheetName val="Transp. local_np_rec"/>
      <sheetName val="Transp. local pav (2)"/>
      <sheetName val="Transp. local pav (3)"/>
      <sheetName val="Transp. local carroc. guind.pav"/>
      <sheetName val="Transp. local carroc. guind_NPA"/>
      <sheetName val="Transp. Com_Carr_N_Pav"/>
      <sheetName val="Transp. Com_Carr_Pav"/>
      <sheetName val="Transp. Com N.Pav."/>
      <sheetName val="Transp. Com. Pav"/>
      <sheetName val="Transp. Local-Carroc_N.Pav."/>
      <sheetName val="Transp. Local-Carroc_N.Pav. (2"/>
      <sheetName val="Transp. Local-Carroc_Pav"/>
      <sheetName val="Transp. Local-Carroc_Pav 14"/>
      <sheetName val="Transp. Local mat. betum"/>
      <sheetName val="Areia Comercial"/>
      <sheetName val="Brita Comercial"/>
      <sheetName val="Pedra-de-mão"/>
      <sheetName val="Pedra-de-mão-comercial"/>
      <sheetName val="Usinagem Brita Grad."/>
      <sheetName val="Usinagem Solo Cimento"/>
      <sheetName val="Usinagem Solo Brita"/>
      <sheetName val="Usinagem Solo melh. cim"/>
      <sheetName val="Usinagem CBUQ"/>
      <sheetName val="Usinagem_concreto_rolado"/>
      <sheetName val="Usinagem_conc_cim"/>
      <sheetName val="Usinagem BINDER"/>
      <sheetName val="Alv tijolos"/>
      <sheetName val="Alv Pedra Argam"/>
      <sheetName val="Limp cam veg em jazida"/>
      <sheetName val="Limp cam veg em jazida(consv)"/>
      <sheetName val="Expurgo de jazida"/>
      <sheetName val="Expurgo de jazida (consv)"/>
      <sheetName val="Esc. de jazida(consv)"/>
      <sheetName val="Dente BSTC 120"/>
      <sheetName val="Dente BDTC 120"/>
      <sheetName val="Dente BDTC 150"/>
      <sheetName val="Esc. de jazida(const-rest)"/>
      <sheetName val="Dente BSTC 60"/>
      <sheetName val="Dente BSTC 80"/>
      <sheetName val="Dente BDTC 80"/>
      <sheetName val="Dente BSTC 100"/>
      <sheetName val="Dente BDTC 100"/>
      <sheetName val="Dente BTTC 100"/>
      <sheetName val="Dente BTTC 150"/>
      <sheetName val="Aço CA25"/>
      <sheetName val="Dente BSTC 150"/>
      <sheetName val="Aço CA25 (2)"/>
      <sheetName val="Aço CA50"/>
      <sheetName val="Aço CA50 (2)"/>
      <sheetName val="Aço CA60"/>
      <sheetName val="Aço CA60 (2)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Peças Desgaste Britador (2)"/>
      <sheetName val="Lastro Brita"/>
      <sheetName val="Concreto magro"/>
      <sheetName val="Concreto_magro"/>
      <sheetName val="Concreto 10MPa"/>
      <sheetName val="Concreto 11MPa"/>
      <sheetName val="Concreto 12MPa"/>
      <sheetName val="Concreto 12MPa-"/>
      <sheetName val="Concreto 15MPa"/>
      <sheetName val="Concreto 18MPa"/>
      <sheetName val="Concreto 25MPa"/>
      <sheetName val="Concreto Cimento Portl"/>
      <sheetName val="Concreto 30MPa"/>
      <sheetName val="Concreto 25MPa (2)"/>
      <sheetName val="Escor bueiros cel"/>
      <sheetName val="Concreto Ciclópico 12MPa"/>
      <sheetName val="Concreto Ciclópico 15MPa"/>
      <sheetName val="Concreto 18MPa_(MOURAO)"/>
      <sheetName val="Concreto 18MPa_(Tubos)"/>
      <sheetName val="Argamassa 13"/>
      <sheetName val="Argamassa 14"/>
      <sheetName val="Confecção Tubo D=20cm"/>
      <sheetName val="Confecção Tubo D=40cm"/>
      <sheetName val="Confecção Tubo D=0,60m"/>
      <sheetName val="Confecção Tubo D=0,80m"/>
      <sheetName val="Confecção Tubo D=1,00m"/>
      <sheetName val="Confecção Tubo D=1,50m"/>
      <sheetName val="Confecção Placa Sinal."/>
      <sheetName val="Confecção Suporte trav."/>
      <sheetName val="Grama p replantio"/>
      <sheetName val="Guia mad. 7cm"/>
      <sheetName val="Guia mad. 10cm"/>
      <sheetName val="1A_02_702_00"/>
      <sheetName val="Escav Mecan_vala 1a cat"/>
      <sheetName val="Escav Manual 1a cat"/>
      <sheetName val="Escav Man de Vala"/>
      <sheetName val="Escav Mec"/>
      <sheetName val="Solo local"/>
      <sheetName val="Compac Man"/>
      <sheetName val="Transp_RR-2C"/>
      <sheetName val="Fossa Séptica"/>
      <sheetName val="FABRIC_MOURAO_15cm"/>
      <sheetName val="FABRIC_MOURAO"/>
      <sheetName val="Ligação provisória"/>
      <sheetName val="lIGAÇAO_AGUA"/>
      <sheetName val="macro"/>
      <sheetName val="MOBILXDESMOB"/>
      <sheetName val="Transp. Eqpts"/>
      <sheetName val="PE CAVALO"/>
      <sheetName val="Plan2"/>
      <sheetName val="Pintura faixa 1_ano"/>
      <sheetName val="Pintura setas zebrados_1ANO"/>
      <sheetName val="Tacha reflet.monodirecional"/>
      <sheetName val="Tachao reflet.monodirecional"/>
      <sheetName val="Plan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anterior"/>
      <sheetName val="Físico_med"/>
      <sheetName val="Ofício"/>
      <sheetName val="RELATÓRIO"/>
      <sheetName val="RESUMO-DVOP_JBS"/>
      <sheetName val="RESUMO-DVOP_JBS (2)"/>
      <sheetName val="RESUMO-DVOP MOD SEET"/>
      <sheetName val="Crono Físico-Financeiro"/>
      <sheetName val="Mat Asf "/>
      <sheetName val="RESUMO-DVOP_AGRIMAT"/>
      <sheetName val="REAJU (2)"/>
      <sheetName val="Mat Asf"/>
      <sheetName val="Meio fio"/>
      <sheetName val="Desmatamento "/>
      <sheetName val="Limpeza da faixa de domínio"/>
      <sheetName val="Remoção"/>
      <sheetName val="OAC"/>
      <sheetName val="Regula"/>
      <sheetName val="Sub-base"/>
      <sheetName val="Base"/>
      <sheetName val="Imprimação"/>
      <sheetName val="TSD-FOG"/>
      <sheetName val="AGREGADOS"/>
      <sheetName val="Dreno"/>
      <sheetName val="Cerca"/>
      <sheetName val="Valeta"/>
      <sheetName val="Enleivamento"/>
      <sheetName val="Valeta (3)"/>
      <sheetName val="DMT modelo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Quadro DMT"/>
      <sheetName val="Custos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reas implant"/>
      <sheetName val="Tarifa"/>
      <sheetName val="Vazão"/>
      <sheetName val="Recap"/>
      <sheetName val="Orçamento"/>
      <sheetName val="Sist"/>
      <sheetName val="Fundo R"/>
      <sheetName val="Reposição IEIUC"/>
      <sheetName val="Manut IEIUC"/>
      <sheetName val="Total"/>
      <sheetName val="PessA"/>
      <sheetName val="PessOM"/>
      <sheetName val="EquiA"/>
      <sheetName val="EquiOM"/>
      <sheetName val="RecapEq"/>
      <sheetName val="CombLub"/>
      <sheetName val="RecapA"/>
      <sheetName val="RecapOM"/>
      <sheetName val="RecapPes"/>
      <sheetName val="Tel"/>
      <sheetName val="Comp"/>
      <sheetName val="pour AL"/>
      <sheetName val="03-1.1"/>
      <sheetName val="03-6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reas implant"/>
      <sheetName val="Tarifa"/>
      <sheetName val="Vazão"/>
      <sheetName val="Recap"/>
      <sheetName val="Orçamento"/>
      <sheetName val="Sist"/>
      <sheetName val="Fundo R"/>
      <sheetName val="Reposição IEIUC"/>
      <sheetName val="Manut IEIUC"/>
      <sheetName val="Total"/>
      <sheetName val="PessA"/>
      <sheetName val="PessOM"/>
      <sheetName val="EquiA"/>
      <sheetName val="EquiOM"/>
      <sheetName val="RecapEq"/>
      <sheetName val="CombLub"/>
      <sheetName val="RecapA"/>
      <sheetName val="RecapOM"/>
      <sheetName val="RecapPes"/>
      <sheetName val="Tel"/>
      <sheetName val="Comp"/>
      <sheetName val="pour 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"/>
      <sheetName val="Resumo"/>
      <sheetName val="Ins. Mat."/>
      <sheetName val="Ins. M.O"/>
      <sheetName val="Ins. Equip."/>
      <sheetName val="Planilha I"/>
      <sheetName val="Item 1-Serv Prel"/>
      <sheetName val="Item 1.3 Adm. Local"/>
      <sheetName val="Item 1.4 Topografia"/>
      <sheetName val="2.1 Est Seletiv"/>
      <sheetName val="2.2 Veic "/>
      <sheetName val="Planilha IV"/>
      <sheetName val="Comp IV"/>
      <sheetName val="Planilha V"/>
      <sheetName val="Comp V"/>
      <sheetName val="Encargos Sociais"/>
      <sheetName val="BDI Servi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PLANILHA IV - SERVIÇOS DE CONSTRUÇÃO CIVIL</v>
          </cell>
        </row>
        <row r="2">
          <cell r="E2" t="str">
            <v>BDI</v>
          </cell>
          <cell r="F2">
            <v>0.25</v>
          </cell>
        </row>
        <row r="3">
          <cell r="A3" t="str">
            <v>ITEM</v>
          </cell>
          <cell r="B3" t="str">
            <v xml:space="preserve">DESCRIÇÃO DOS SERVIÇOS </v>
          </cell>
          <cell r="C3" t="str">
            <v>UNID</v>
          </cell>
          <cell r="D3" t="str">
            <v>QUANT</v>
          </cell>
          <cell r="E3" t="str">
            <v>PREÇO UNIT.</v>
          </cell>
          <cell r="F3" t="str">
            <v>PREÇO TOTAL</v>
          </cell>
        </row>
        <row r="4">
          <cell r="A4">
            <v>1</v>
          </cell>
          <cell r="B4" t="str">
            <v>EBA A-5</v>
          </cell>
        </row>
        <row r="5">
          <cell r="A5" t="str">
            <v>1.1</v>
          </cell>
          <cell r="B5" t="str">
            <v>Obras Civis</v>
          </cell>
        </row>
        <row r="6">
          <cell r="A6" t="str">
            <v>1.1.1</v>
          </cell>
          <cell r="B6" t="str">
            <v>Blocos de Ancoragem e Apoio</v>
          </cell>
          <cell r="C6" t="str">
            <v>m³</v>
          </cell>
          <cell r="D6">
            <v>50</v>
          </cell>
          <cell r="E6">
            <v>1101.04</v>
          </cell>
          <cell r="F6">
            <v>55052</v>
          </cell>
        </row>
        <row r="7">
          <cell r="A7" t="str">
            <v>1.1.2</v>
          </cell>
          <cell r="B7" t="str">
            <v>Dem.Concreto Armado Piso (base das bombas) c/Martelo Pneumático</v>
          </cell>
          <cell r="C7" t="str">
            <v>m³</v>
          </cell>
          <cell r="D7">
            <v>5</v>
          </cell>
          <cell r="E7">
            <v>537.9</v>
          </cell>
          <cell r="F7">
            <v>2689.5</v>
          </cell>
        </row>
        <row r="8">
          <cell r="B8" t="str">
            <v>SubTotal item 1.1</v>
          </cell>
          <cell r="F8">
            <v>57741.5</v>
          </cell>
        </row>
        <row r="10">
          <cell r="A10" t="str">
            <v>1.2</v>
          </cell>
          <cell r="B10" t="str">
            <v>PISO/FORRO e DIVISÓRIAS-FECHAMENTO ÁREA DOS CCM's da EBA-5</v>
          </cell>
        </row>
        <row r="11">
          <cell r="A11" t="str">
            <v>1.2.1</v>
          </cell>
          <cell r="B11" t="str">
            <v>Fornecimento e Instalação de Divisória de 35mm espessura, com porta dupla de 2,80m de altura de porta, com fechadura e demais ferragens</v>
          </cell>
          <cell r="C11" t="str">
            <v>m²</v>
          </cell>
          <cell r="D11">
            <v>150</v>
          </cell>
          <cell r="E11">
            <v>88.78</v>
          </cell>
          <cell r="F11">
            <v>13317</v>
          </cell>
        </row>
        <row r="12">
          <cell r="A12" t="str">
            <v>1.2.2</v>
          </cell>
          <cell r="B12" t="str">
            <v>Fornecimento e Instalação de Piso tipo Vivil Preto Emborrachado 30x30cm  p/ área dos CCM's</v>
          </cell>
          <cell r="C12" t="str">
            <v>m²</v>
          </cell>
          <cell r="D12">
            <v>100</v>
          </cell>
          <cell r="E12">
            <v>59.44</v>
          </cell>
          <cell r="F12">
            <v>5944</v>
          </cell>
        </row>
        <row r="13">
          <cell r="A13" t="str">
            <v>1.2.3</v>
          </cell>
          <cell r="B13" t="str">
            <v>Fornecimento e assentamento de Forro de PVC, branco , tipo comump/ área dos CCM's</v>
          </cell>
          <cell r="C13" t="str">
            <v>m²</v>
          </cell>
          <cell r="D13">
            <v>100</v>
          </cell>
          <cell r="E13">
            <v>46.51</v>
          </cell>
          <cell r="F13">
            <v>4651</v>
          </cell>
        </row>
        <row r="14">
          <cell r="B14" t="str">
            <v>SubTotal item 1.2</v>
          </cell>
          <cell r="F14">
            <v>23912</v>
          </cell>
        </row>
        <row r="16">
          <cell r="B16" t="str">
            <v>TOTAL ITEM 1</v>
          </cell>
          <cell r="F16">
            <v>81653.5</v>
          </cell>
        </row>
        <row r="18">
          <cell r="A18">
            <v>2</v>
          </cell>
          <cell r="B18" t="str">
            <v>REDE DE ADUTORAS PARA LOTES EMPRESARIAIS</v>
          </cell>
        </row>
        <row r="20">
          <cell r="A20" t="str">
            <v>2.1</v>
          </cell>
          <cell r="B20" t="str">
            <v>CAIXAS DE DESCARGA DE FUNDO-Total 2 Caixas</v>
          </cell>
        </row>
        <row r="22">
          <cell r="A22" t="str">
            <v>2.1.1</v>
          </cell>
          <cell r="B22" t="str">
            <v>TERRAPLENAGEM</v>
          </cell>
        </row>
        <row r="23">
          <cell r="A23" t="str">
            <v>2.1.1.1</v>
          </cell>
          <cell r="B23" t="str">
            <v>Escavação manual, mat. 1a. cat., prof. até 3 m, c/ depos. Lateral</v>
          </cell>
          <cell r="C23" t="str">
            <v>m³</v>
          </cell>
          <cell r="D23">
            <v>136</v>
          </cell>
          <cell r="E23">
            <v>32.15</v>
          </cell>
          <cell r="F23">
            <v>4372.3999999999996</v>
          </cell>
        </row>
        <row r="24">
          <cell r="A24" t="str">
            <v>2.1.1.2</v>
          </cell>
          <cell r="B24" t="str">
            <v>Reaterro manual, c/ contr., c/ reaprov. material escavado</v>
          </cell>
          <cell r="C24" t="str">
            <v>m³</v>
          </cell>
          <cell r="D24">
            <v>124</v>
          </cell>
          <cell r="E24">
            <v>3.61</v>
          </cell>
          <cell r="F24">
            <v>447.64</v>
          </cell>
        </row>
        <row r="25">
          <cell r="A25" t="str">
            <v>2.1.1.3</v>
          </cell>
          <cell r="B25" t="str">
            <v>Remoção de material excedente</v>
          </cell>
          <cell r="C25" t="str">
            <v>m³xKm</v>
          </cell>
          <cell r="D25">
            <v>65</v>
          </cell>
          <cell r="E25">
            <v>1.05</v>
          </cell>
          <cell r="F25">
            <v>68.25</v>
          </cell>
        </row>
        <row r="26">
          <cell r="B26" t="str">
            <v>SubTotal item 2.1.1</v>
          </cell>
          <cell r="F26">
            <v>4888.29</v>
          </cell>
        </row>
        <row r="28">
          <cell r="A28" t="str">
            <v>2.1.2</v>
          </cell>
          <cell r="B28" t="str">
            <v>FUNDAÇÃO E ESTRUTURA</v>
          </cell>
        </row>
        <row r="29">
          <cell r="A29" t="str">
            <v>2.1.2.1</v>
          </cell>
          <cell r="B29" t="str">
            <v>Aço especial CA-50/60</v>
          </cell>
          <cell r="C29" t="str">
            <v>kg</v>
          </cell>
          <cell r="D29">
            <v>300</v>
          </cell>
          <cell r="E29">
            <v>7.5</v>
          </cell>
          <cell r="F29">
            <v>2250</v>
          </cell>
        </row>
        <row r="30">
          <cell r="A30" t="str">
            <v>2.1.2.2</v>
          </cell>
          <cell r="B30" t="str">
            <v>Alvenaria de Bloco de Cimento 9x19x39,c/concreto e ferragem 6,3mm</v>
          </cell>
          <cell r="C30" t="str">
            <v>m²</v>
          </cell>
          <cell r="D30">
            <v>20</v>
          </cell>
          <cell r="E30">
            <v>38.76</v>
          </cell>
          <cell r="F30">
            <v>775.2</v>
          </cell>
        </row>
        <row r="31">
          <cell r="A31" t="str">
            <v>2.1.2.3</v>
          </cell>
          <cell r="B31" t="str">
            <v>Concreto estrutural, fck = 18 Mpa</v>
          </cell>
          <cell r="C31" t="str">
            <v>m³</v>
          </cell>
          <cell r="D31">
            <v>4.2</v>
          </cell>
          <cell r="E31">
            <v>346.9</v>
          </cell>
          <cell r="F31">
            <v>1456.98</v>
          </cell>
        </row>
        <row r="32">
          <cell r="A32" t="str">
            <v>2.1.2.4</v>
          </cell>
          <cell r="B32" t="str">
            <v>Concreto magro para regularização, fck = 9 Mpa</v>
          </cell>
          <cell r="C32" t="str">
            <v>m³</v>
          </cell>
          <cell r="D32">
            <v>0.6</v>
          </cell>
          <cell r="E32">
            <v>276.64999999999998</v>
          </cell>
          <cell r="F32">
            <v>165.99</v>
          </cell>
        </row>
        <row r="33">
          <cell r="A33" t="str">
            <v>2.1.2.5</v>
          </cell>
          <cell r="B33" t="str">
            <v>Tampa de concreto pré-moldada (1,10x1,40m)</v>
          </cell>
          <cell r="C33" t="str">
            <v>un.</v>
          </cell>
          <cell r="D33">
            <v>2</v>
          </cell>
          <cell r="E33">
            <v>130.88</v>
          </cell>
          <cell r="F33">
            <v>261.76</v>
          </cell>
        </row>
        <row r="34">
          <cell r="A34" t="str">
            <v>2.1.2.6</v>
          </cell>
          <cell r="B34" t="str">
            <v>Forma p/ concreto estrutural/tampa</v>
          </cell>
          <cell r="C34" t="str">
            <v>m²</v>
          </cell>
          <cell r="D34">
            <v>14</v>
          </cell>
          <cell r="E34">
            <v>54.3</v>
          </cell>
          <cell r="F34">
            <v>760.2</v>
          </cell>
        </row>
        <row r="35">
          <cell r="B35" t="str">
            <v>SubTotal item 2.1.2</v>
          </cell>
          <cell r="F35">
            <v>5670.13</v>
          </cell>
        </row>
        <row r="37">
          <cell r="A37" t="str">
            <v>2.2</v>
          </cell>
          <cell r="B37" t="str">
            <v>CAIXAS PARA VENTOSA ( 3 UNIDADES)</v>
          </cell>
        </row>
        <row r="38">
          <cell r="A38" t="str">
            <v>2.2.1</v>
          </cell>
          <cell r="B38" t="str">
            <v>TERRAPLENAGEM</v>
          </cell>
        </row>
        <row r="39">
          <cell r="A39" t="str">
            <v>2.2.1.1</v>
          </cell>
          <cell r="B39" t="str">
            <v>Escavação manual, mat. 1a. cat., prof. até 3 m, c/ depos. Lateral</v>
          </cell>
          <cell r="C39" t="str">
            <v>m³</v>
          </cell>
          <cell r="D39">
            <v>90</v>
          </cell>
          <cell r="E39">
            <v>32.15</v>
          </cell>
          <cell r="F39">
            <v>2893.5</v>
          </cell>
        </row>
        <row r="40">
          <cell r="A40" t="str">
            <v>2.2.1.2</v>
          </cell>
          <cell r="B40" t="str">
            <v>Reaterro manual, c/ contr., c/ reaprov. material escavado</v>
          </cell>
          <cell r="C40" t="str">
            <v>m³</v>
          </cell>
          <cell r="D40">
            <v>54</v>
          </cell>
          <cell r="E40">
            <v>3.61</v>
          </cell>
          <cell r="F40">
            <v>194.94</v>
          </cell>
        </row>
        <row r="41">
          <cell r="A41" t="str">
            <v>2.2.1.3</v>
          </cell>
          <cell r="B41" t="str">
            <v>Remoção de material excedente</v>
          </cell>
          <cell r="C41" t="str">
            <v>m³xKm</v>
          </cell>
          <cell r="D41">
            <v>17.899999999999999</v>
          </cell>
          <cell r="E41">
            <v>1.05</v>
          </cell>
          <cell r="F41">
            <v>18.8</v>
          </cell>
        </row>
        <row r="42">
          <cell r="B42" t="str">
            <v>SubTotal item 2.2.1</v>
          </cell>
          <cell r="F42">
            <v>3107.24</v>
          </cell>
        </row>
        <row r="44">
          <cell r="A44" t="str">
            <v>2.2.2</v>
          </cell>
          <cell r="B44" t="str">
            <v>FUNDAÇÃO E ESTRUTURA</v>
          </cell>
        </row>
        <row r="45">
          <cell r="A45" t="str">
            <v>2.2.2.1</v>
          </cell>
          <cell r="B45" t="str">
            <v>Aço especial CA-50/60</v>
          </cell>
          <cell r="C45" t="str">
            <v>kg</v>
          </cell>
          <cell r="D45">
            <v>315</v>
          </cell>
          <cell r="E45">
            <v>7.5</v>
          </cell>
          <cell r="F45">
            <v>2362.5</v>
          </cell>
        </row>
        <row r="46">
          <cell r="A46" t="str">
            <v>2.2.2.2</v>
          </cell>
          <cell r="B46" t="str">
            <v>Alvenaria de Bloco de Cimento 9x19x39,c/concreto e ferragem 6,3mm</v>
          </cell>
          <cell r="C46" t="str">
            <v>m²</v>
          </cell>
          <cell r="D46">
            <v>30</v>
          </cell>
          <cell r="E46">
            <v>38.76</v>
          </cell>
          <cell r="F46">
            <v>1162.8</v>
          </cell>
        </row>
        <row r="47">
          <cell r="A47" t="str">
            <v>2.2.2.3</v>
          </cell>
          <cell r="B47" t="str">
            <v>Concreto estrutural, fck = 18 Mpa</v>
          </cell>
          <cell r="C47" t="str">
            <v>m³</v>
          </cell>
          <cell r="D47">
            <v>4.5</v>
          </cell>
          <cell r="E47">
            <v>346.9</v>
          </cell>
          <cell r="F47">
            <v>1561.05</v>
          </cell>
        </row>
        <row r="48">
          <cell r="A48" t="str">
            <v>2.2.2.4</v>
          </cell>
          <cell r="B48" t="str">
            <v>Concreto magro para regularização, fck = 9 Mpa</v>
          </cell>
          <cell r="C48" t="str">
            <v>m³</v>
          </cell>
          <cell r="D48">
            <v>0.5</v>
          </cell>
          <cell r="E48">
            <v>276.64999999999998</v>
          </cell>
          <cell r="F48">
            <v>138.33000000000001</v>
          </cell>
        </row>
        <row r="49">
          <cell r="A49" t="str">
            <v>2.2.2.5</v>
          </cell>
          <cell r="B49" t="str">
            <v>Tampa de concreto pré-moldada (1,60x1,50m)</v>
          </cell>
          <cell r="C49" t="str">
            <v>um.</v>
          </cell>
          <cell r="D49">
            <v>3</v>
          </cell>
          <cell r="E49">
            <v>192.41</v>
          </cell>
        </row>
        <row r="50">
          <cell r="A50" t="str">
            <v>2.2.2.6</v>
          </cell>
          <cell r="B50" t="str">
            <v>Forma p/ concreto estrutural/tampa</v>
          </cell>
          <cell r="C50" t="str">
            <v>m²</v>
          </cell>
          <cell r="D50">
            <v>21</v>
          </cell>
          <cell r="E50">
            <v>54.3</v>
          </cell>
          <cell r="F50">
            <v>1140.3</v>
          </cell>
        </row>
        <row r="51">
          <cell r="B51" t="str">
            <v>SubTotal item 2.2.2</v>
          </cell>
          <cell r="F51">
            <v>6364.98</v>
          </cell>
        </row>
        <row r="53">
          <cell r="A53" t="str">
            <v>2.3</v>
          </cell>
          <cell r="B53" t="str">
            <v>ASSENTAMENTO DA TUBULAÇÃO</v>
          </cell>
        </row>
        <row r="55">
          <cell r="A55" t="str">
            <v>2.3.1</v>
          </cell>
          <cell r="B55" t="str">
            <v>TERRAPLENAGEM</v>
          </cell>
        </row>
        <row r="56">
          <cell r="A56" t="str">
            <v>2.3.1.1</v>
          </cell>
          <cell r="B56" t="str">
            <v>Escavação mecânica, mat. 1a. Cat. Prof. Até 3m, c/ depos. Lateral</v>
          </cell>
          <cell r="C56" t="str">
            <v>m³</v>
          </cell>
          <cell r="D56">
            <v>5849.4</v>
          </cell>
          <cell r="E56">
            <v>2.68</v>
          </cell>
          <cell r="F56">
            <v>15676.39</v>
          </cell>
        </row>
        <row r="57">
          <cell r="A57" t="str">
            <v>2.3.1.2</v>
          </cell>
          <cell r="B57" t="str">
            <v>Reaterro mecânico, c/ contr. c/ reaprov. Material escavado</v>
          </cell>
          <cell r="C57" t="str">
            <v>m³</v>
          </cell>
          <cell r="D57">
            <v>4387.05</v>
          </cell>
          <cell r="E57">
            <v>2.0499999999999998</v>
          </cell>
          <cell r="F57">
            <v>8993.4500000000007</v>
          </cell>
        </row>
        <row r="58">
          <cell r="A58" t="str">
            <v>2.3.1.3</v>
          </cell>
          <cell r="B58" t="str">
            <v>Berço de areia</v>
          </cell>
          <cell r="C58" t="str">
            <v>m³</v>
          </cell>
          <cell r="D58">
            <v>438.7</v>
          </cell>
          <cell r="E58">
            <v>79.5</v>
          </cell>
          <cell r="F58">
            <v>34876.65</v>
          </cell>
        </row>
        <row r="59">
          <cell r="A59" t="str">
            <v>2.3.1.4</v>
          </cell>
          <cell r="B59" t="str">
            <v>Remoção de material excedente</v>
          </cell>
          <cell r="C59" t="str">
            <v>m³xKm</v>
          </cell>
          <cell r="D59">
            <v>11055.36</v>
          </cell>
          <cell r="E59">
            <v>1.05</v>
          </cell>
          <cell r="F59">
            <v>11608.13</v>
          </cell>
        </row>
        <row r="60">
          <cell r="B60" t="str">
            <v>Total item 2.3.1</v>
          </cell>
          <cell r="F60">
            <v>71154.62</v>
          </cell>
        </row>
        <row r="62">
          <cell r="A62" t="str">
            <v>2.3.2</v>
          </cell>
          <cell r="B62" t="str">
            <v>BLOCOS DE ANCORAGEM</v>
          </cell>
        </row>
        <row r="63">
          <cell r="A63" t="str">
            <v>2.3.2.1</v>
          </cell>
          <cell r="B63" t="str">
            <v>FUNDAÇÃO E ESTRUTURA</v>
          </cell>
        </row>
        <row r="64">
          <cell r="A64" t="str">
            <v>2.3.2.2</v>
          </cell>
          <cell r="B64" t="str">
            <v>Concreto estrutural, fck = 18 Mpa</v>
          </cell>
          <cell r="C64" t="str">
            <v>m³</v>
          </cell>
          <cell r="D64">
            <v>2.92</v>
          </cell>
          <cell r="E64">
            <v>346.9</v>
          </cell>
          <cell r="F64">
            <v>1012.95</v>
          </cell>
        </row>
        <row r="65">
          <cell r="A65" t="str">
            <v>2.3.2.3</v>
          </cell>
          <cell r="B65" t="str">
            <v>Forma p/ concreto estrutural/tampa</v>
          </cell>
          <cell r="C65" t="str">
            <v>m²</v>
          </cell>
          <cell r="D65">
            <v>5.85</v>
          </cell>
          <cell r="E65">
            <v>54.3</v>
          </cell>
          <cell r="F65">
            <v>317.66000000000003</v>
          </cell>
        </row>
        <row r="66">
          <cell r="A66" t="str">
            <v>2.3.2.4</v>
          </cell>
          <cell r="B66" t="str">
            <v>Aço especial CA-50/60</v>
          </cell>
          <cell r="C66" t="str">
            <v>kg</v>
          </cell>
          <cell r="D66">
            <v>210</v>
          </cell>
          <cell r="E66">
            <v>7.5</v>
          </cell>
          <cell r="F66">
            <v>1575</v>
          </cell>
        </row>
        <row r="67">
          <cell r="B67" t="str">
            <v>Total item 2.3.2</v>
          </cell>
          <cell r="F67">
            <v>2905.61</v>
          </cell>
        </row>
        <row r="68">
          <cell r="F68">
            <v>0</v>
          </cell>
        </row>
        <row r="69">
          <cell r="A69" t="str">
            <v>2.3.3</v>
          </cell>
          <cell r="B69" t="str">
            <v xml:space="preserve">Abertura de Estrada de Serviço para Rede Adutora LO-02 (100.01.48-ATRIUM) </v>
          </cell>
          <cell r="C69" t="str">
            <v>Km</v>
          </cell>
          <cell r="D69">
            <v>0.85</v>
          </cell>
          <cell r="E69">
            <v>6275.21</v>
          </cell>
          <cell r="F69">
            <v>5333.93</v>
          </cell>
        </row>
        <row r="70">
          <cell r="B70" t="str">
            <v>Só será aberta a faixa de serviço da LO-02 - 850 metros</v>
          </cell>
        </row>
        <row r="71">
          <cell r="B71" t="str">
            <v>Total item 2.3.3</v>
          </cell>
          <cell r="F71">
            <v>5333.93</v>
          </cell>
        </row>
        <row r="73">
          <cell r="B73" t="str">
            <v>TOTAL ITEM 2</v>
          </cell>
          <cell r="F73">
            <v>99424.8</v>
          </cell>
        </row>
        <row r="75">
          <cell r="A75">
            <v>3</v>
          </cell>
          <cell r="B75" t="str">
            <v>OBRA AO LONGO DO CANAL</v>
          </cell>
        </row>
        <row r="76">
          <cell r="A76" t="str">
            <v>3.1</v>
          </cell>
          <cell r="B76" t="str">
            <v>TOMADA TE-09 - LO-02(Lotes 62/63 e 64)</v>
          </cell>
        </row>
        <row r="77">
          <cell r="A77" t="str">
            <v>3.1.1</v>
          </cell>
          <cell r="B77" t="str">
            <v>Escavação manual, mat. 1a. cat., prof. até 3 m, c/ depos. Lateral</v>
          </cell>
          <cell r="C77" t="str">
            <v>m³</v>
          </cell>
          <cell r="D77">
            <v>51.5</v>
          </cell>
          <cell r="E77">
            <v>32.15</v>
          </cell>
          <cell r="F77">
            <v>1655.73</v>
          </cell>
        </row>
        <row r="78">
          <cell r="A78" t="str">
            <v>3.1.2</v>
          </cell>
          <cell r="B78" t="str">
            <v>Reaterro manual, c/ contr., c/ reaprov. material escavado</v>
          </cell>
          <cell r="C78" t="str">
            <v>m³</v>
          </cell>
          <cell r="D78">
            <v>45.5</v>
          </cell>
          <cell r="E78">
            <v>3.61</v>
          </cell>
          <cell r="F78">
            <v>164.26</v>
          </cell>
        </row>
        <row r="79">
          <cell r="A79" t="str">
            <v>3.1.3</v>
          </cell>
          <cell r="B79" t="str">
            <v>Remoção Mecânica de Enrocamento (mat. 2ª categoria)</v>
          </cell>
          <cell r="C79" t="str">
            <v>m³</v>
          </cell>
          <cell r="D79">
            <v>6</v>
          </cell>
          <cell r="E79">
            <v>7.19</v>
          </cell>
        </row>
        <row r="80">
          <cell r="A80" t="str">
            <v>3.1.4</v>
          </cell>
          <cell r="B80" t="str">
            <v>Reposição do enrocamento de pedra</v>
          </cell>
          <cell r="C80" t="str">
            <v>m³</v>
          </cell>
          <cell r="D80">
            <v>6</v>
          </cell>
          <cell r="E80">
            <v>9.25</v>
          </cell>
          <cell r="F80">
            <v>55.5</v>
          </cell>
        </row>
        <row r="81">
          <cell r="A81" t="str">
            <v>3.1.5</v>
          </cell>
          <cell r="B81" t="str">
            <v>Revestimento primário</v>
          </cell>
          <cell r="C81" t="str">
            <v>m²</v>
          </cell>
          <cell r="D81">
            <v>12</v>
          </cell>
          <cell r="E81">
            <v>2.2799999999999998</v>
          </cell>
          <cell r="F81">
            <v>27.36</v>
          </cell>
        </row>
        <row r="82">
          <cell r="A82" t="str">
            <v>3.1.6</v>
          </cell>
          <cell r="B82" t="str">
            <v>Remoção do material excedente</v>
          </cell>
          <cell r="C82" t="str">
            <v>m³xKm</v>
          </cell>
          <cell r="D82">
            <v>5.6</v>
          </cell>
          <cell r="E82">
            <v>1.05</v>
          </cell>
          <cell r="F82">
            <v>5.88</v>
          </cell>
        </row>
        <row r="83">
          <cell r="B83" t="str">
            <v>Total item 3.1</v>
          </cell>
          <cell r="F83">
            <v>1908.73</v>
          </cell>
        </row>
        <row r="85">
          <cell r="A85" t="str">
            <v>3.2</v>
          </cell>
          <cell r="B85" t="str">
            <v>TOMADA TE-10 - (Lotes 60 e 61)</v>
          </cell>
        </row>
        <row r="86">
          <cell r="A86" t="str">
            <v>3.2.1</v>
          </cell>
          <cell r="B86" t="str">
            <v>Escavação manual, mat. 1a. cat., prof. até 3 m, c/ depos. Lateral</v>
          </cell>
          <cell r="C86" t="str">
            <v>m³</v>
          </cell>
          <cell r="D86">
            <v>52</v>
          </cell>
          <cell r="E86">
            <v>32.15</v>
          </cell>
          <cell r="F86">
            <v>1671.8</v>
          </cell>
        </row>
        <row r="87">
          <cell r="A87" t="str">
            <v>3.2.2</v>
          </cell>
          <cell r="B87" t="str">
            <v>Reaterro manual, c/ contr., c/ reaprov. material escavado</v>
          </cell>
          <cell r="C87" t="str">
            <v>m³</v>
          </cell>
          <cell r="D87">
            <v>49</v>
          </cell>
          <cell r="E87">
            <v>3.61</v>
          </cell>
          <cell r="F87">
            <v>176.89</v>
          </cell>
        </row>
        <row r="88">
          <cell r="A88" t="str">
            <v>3.2.3</v>
          </cell>
          <cell r="B88" t="str">
            <v>Remoção Mecânica de Enrocamento (mat. 2ª categoria)</v>
          </cell>
          <cell r="C88" t="str">
            <v>m³</v>
          </cell>
          <cell r="D88">
            <v>6</v>
          </cell>
          <cell r="E88">
            <v>7.19</v>
          </cell>
          <cell r="F88">
            <v>43.14</v>
          </cell>
        </row>
        <row r="89">
          <cell r="A89" t="str">
            <v>3.2.4</v>
          </cell>
          <cell r="B89" t="str">
            <v>Reposição do enrocamento de pedra</v>
          </cell>
          <cell r="C89" t="str">
            <v>m³</v>
          </cell>
          <cell r="D89">
            <v>6</v>
          </cell>
          <cell r="E89">
            <v>9.25</v>
          </cell>
          <cell r="F89">
            <v>55.5</v>
          </cell>
        </row>
        <row r="90">
          <cell r="A90" t="str">
            <v>3.2.5</v>
          </cell>
          <cell r="B90" t="str">
            <v>Revestimento primário</v>
          </cell>
          <cell r="C90" t="str">
            <v>m²</v>
          </cell>
          <cell r="D90">
            <v>12</v>
          </cell>
          <cell r="E90">
            <v>2.2799999999999998</v>
          </cell>
          <cell r="F90">
            <v>27.36</v>
          </cell>
        </row>
        <row r="91">
          <cell r="A91" t="str">
            <v>3.2.6</v>
          </cell>
          <cell r="B91" t="str">
            <v>Remoção do material excedente</v>
          </cell>
          <cell r="C91" t="str">
            <v>m³xKm</v>
          </cell>
          <cell r="D91">
            <v>5.6</v>
          </cell>
          <cell r="E91">
            <v>1.05</v>
          </cell>
          <cell r="F91">
            <v>5.88</v>
          </cell>
        </row>
        <row r="92">
          <cell r="B92" t="str">
            <v>Total item 3.2</v>
          </cell>
          <cell r="F92">
            <v>1980.57</v>
          </cell>
        </row>
        <row r="94">
          <cell r="A94" t="str">
            <v>3.3</v>
          </cell>
          <cell r="B94" t="str">
            <v>TOMADA TE-11 - (Lote 66)</v>
          </cell>
        </row>
        <row r="95">
          <cell r="A95" t="str">
            <v>3.3.1</v>
          </cell>
          <cell r="B95" t="str">
            <v>Escavação manual, mat. 1a. cat., prof. até 3 m, c/ depos. Lateral</v>
          </cell>
          <cell r="C95" t="str">
            <v>m³</v>
          </cell>
          <cell r="D95">
            <v>40</v>
          </cell>
          <cell r="E95">
            <v>32.15</v>
          </cell>
          <cell r="F95">
            <v>1286</v>
          </cell>
        </row>
        <row r="96">
          <cell r="A96" t="str">
            <v>3.3.1</v>
          </cell>
          <cell r="B96" t="str">
            <v>Reaterro manual, c/ contr., c/ reaprov. material escavado</v>
          </cell>
          <cell r="C96" t="str">
            <v>m³</v>
          </cell>
          <cell r="D96">
            <v>38.5</v>
          </cell>
          <cell r="E96">
            <v>3.61</v>
          </cell>
          <cell r="F96">
            <v>138.99</v>
          </cell>
        </row>
        <row r="97">
          <cell r="A97" t="str">
            <v>3.3.3</v>
          </cell>
          <cell r="B97" t="str">
            <v>Remoção Mecânica de Enrocamento (mat. 2ª categoria)</v>
          </cell>
          <cell r="C97" t="str">
            <v>m³</v>
          </cell>
          <cell r="D97">
            <v>6</v>
          </cell>
          <cell r="E97">
            <v>7.19</v>
          </cell>
          <cell r="F97">
            <v>43.14</v>
          </cell>
        </row>
        <row r="98">
          <cell r="A98" t="str">
            <v>3.3.4</v>
          </cell>
          <cell r="B98" t="str">
            <v>Reposição do enrocamento de pedra</v>
          </cell>
          <cell r="C98" t="str">
            <v>m³</v>
          </cell>
          <cell r="D98">
            <v>6</v>
          </cell>
          <cell r="E98">
            <v>9.25</v>
          </cell>
          <cell r="F98">
            <v>55.5</v>
          </cell>
        </row>
        <row r="99">
          <cell r="A99" t="str">
            <v>3.3.5</v>
          </cell>
          <cell r="B99" t="str">
            <v>Revestimento primário</v>
          </cell>
          <cell r="C99" t="str">
            <v>m²</v>
          </cell>
          <cell r="D99">
            <v>12</v>
          </cell>
          <cell r="E99">
            <v>2.2799999999999998</v>
          </cell>
          <cell r="F99">
            <v>27.36</v>
          </cell>
        </row>
        <row r="100">
          <cell r="A100" t="str">
            <v>3.3.6</v>
          </cell>
          <cell r="B100" t="str">
            <v>Remoção do material excedente</v>
          </cell>
          <cell r="C100" t="str">
            <v>m³xKm</v>
          </cell>
          <cell r="D100">
            <v>5.6</v>
          </cell>
          <cell r="E100">
            <v>1.05</v>
          </cell>
          <cell r="F100">
            <v>5.88</v>
          </cell>
        </row>
        <row r="101">
          <cell r="B101" t="str">
            <v>Total item 3.3</v>
          </cell>
          <cell r="F101">
            <v>1556.87</v>
          </cell>
        </row>
        <row r="103">
          <cell r="A103" t="str">
            <v>3.4</v>
          </cell>
          <cell r="B103" t="str">
            <v>TOMADA TE-09 - LO-03(Lotes 67/68 e 69)</v>
          </cell>
        </row>
        <row r="104">
          <cell r="A104" t="str">
            <v>3.4.1</v>
          </cell>
          <cell r="B104" t="str">
            <v>Escavação manual, mat. 1a. cat., prof. até 3 m, c/ depos. Lateral</v>
          </cell>
          <cell r="C104" t="str">
            <v>m³</v>
          </cell>
          <cell r="D104">
            <v>55</v>
          </cell>
          <cell r="E104">
            <v>32.15</v>
          </cell>
          <cell r="F104">
            <v>1768.25</v>
          </cell>
        </row>
        <row r="105">
          <cell r="A105" t="str">
            <v>3.4.2</v>
          </cell>
          <cell r="B105" t="str">
            <v>Reaterro manual, c/ contr., c/ reaprov. material escavado</v>
          </cell>
          <cell r="C105" t="str">
            <v>m³</v>
          </cell>
          <cell r="D105">
            <v>51</v>
          </cell>
          <cell r="E105">
            <v>3.61</v>
          </cell>
          <cell r="F105">
            <v>184.11</v>
          </cell>
        </row>
        <row r="106">
          <cell r="A106" t="str">
            <v>3.4.3</v>
          </cell>
          <cell r="B106" t="str">
            <v>Remoção Mecânica de Enrocamento (mat. 2ª categoria)</v>
          </cell>
          <cell r="C106" t="str">
            <v>m³</v>
          </cell>
          <cell r="D106">
            <v>6</v>
          </cell>
          <cell r="E106">
            <v>7.19</v>
          </cell>
          <cell r="F106">
            <v>43.14</v>
          </cell>
        </row>
        <row r="107">
          <cell r="A107" t="str">
            <v>3.4.4</v>
          </cell>
          <cell r="B107" t="str">
            <v>Reposição do enrocamento de pedra</v>
          </cell>
          <cell r="C107" t="str">
            <v>m³</v>
          </cell>
          <cell r="D107">
            <v>6</v>
          </cell>
          <cell r="E107">
            <v>9.25</v>
          </cell>
          <cell r="F107">
            <v>55.5</v>
          </cell>
        </row>
        <row r="108">
          <cell r="A108" t="str">
            <v>3.4.5</v>
          </cell>
          <cell r="B108" t="str">
            <v>Revestimento primário</v>
          </cell>
          <cell r="C108" t="str">
            <v>m²</v>
          </cell>
          <cell r="D108">
            <v>12</v>
          </cell>
          <cell r="E108">
            <v>2.2799999999999998</v>
          </cell>
          <cell r="F108">
            <v>27.36</v>
          </cell>
        </row>
        <row r="109">
          <cell r="A109" t="str">
            <v>3.4.6</v>
          </cell>
          <cell r="B109" t="str">
            <v>Remoção do material excedente</v>
          </cell>
          <cell r="C109" t="str">
            <v>m³xKm</v>
          </cell>
          <cell r="D109">
            <v>5.6</v>
          </cell>
          <cell r="E109">
            <v>1.05</v>
          </cell>
          <cell r="F109">
            <v>5.88</v>
          </cell>
        </row>
        <row r="110">
          <cell r="B110" t="str">
            <v>Total item 3.4</v>
          </cell>
          <cell r="F110">
            <v>2084.2399999999998</v>
          </cell>
        </row>
        <row r="112">
          <cell r="A112" t="str">
            <v>3.5</v>
          </cell>
          <cell r="B112" t="str">
            <v>TOMADA TE-13 - (Lotes 70 e 71)</v>
          </cell>
        </row>
        <row r="113">
          <cell r="A113" t="str">
            <v>3.5.1</v>
          </cell>
          <cell r="B113" t="str">
            <v>Escavação manual, mat. 1a. cat., prof. até 3 m, c/ depos. Lateral</v>
          </cell>
          <cell r="C113" t="str">
            <v>m³</v>
          </cell>
          <cell r="D113">
            <v>35.5</v>
          </cell>
          <cell r="E113">
            <v>32.15</v>
          </cell>
          <cell r="F113">
            <v>1141.33</v>
          </cell>
        </row>
        <row r="114">
          <cell r="A114" t="str">
            <v>3.5.2</v>
          </cell>
          <cell r="B114" t="str">
            <v>Reaterro manual, c/ contr., c/ reaprov. material escavado</v>
          </cell>
          <cell r="C114" t="str">
            <v>m³</v>
          </cell>
          <cell r="D114">
            <v>34.4</v>
          </cell>
          <cell r="E114">
            <v>3.61</v>
          </cell>
          <cell r="F114">
            <v>124.18</v>
          </cell>
        </row>
        <row r="115">
          <cell r="A115" t="str">
            <v>3.5.3</v>
          </cell>
          <cell r="B115" t="str">
            <v>Remoção Mecânica de Enrocamento (mat. 2ª categoria)</v>
          </cell>
          <cell r="C115" t="str">
            <v>m³</v>
          </cell>
          <cell r="D115">
            <v>6</v>
          </cell>
          <cell r="E115">
            <v>7.19</v>
          </cell>
          <cell r="F115">
            <v>43.14</v>
          </cell>
        </row>
        <row r="116">
          <cell r="A116" t="str">
            <v>3.5.4</v>
          </cell>
          <cell r="B116" t="str">
            <v>Reposição do enrocamento de pedra</v>
          </cell>
          <cell r="C116" t="str">
            <v>m³</v>
          </cell>
          <cell r="D116">
            <v>6</v>
          </cell>
          <cell r="E116">
            <v>9.25</v>
          </cell>
          <cell r="F116">
            <v>55.5</v>
          </cell>
        </row>
        <row r="117">
          <cell r="A117" t="str">
            <v>3.5.5</v>
          </cell>
          <cell r="B117" t="str">
            <v>Revestimento primário</v>
          </cell>
          <cell r="C117" t="str">
            <v>m²</v>
          </cell>
          <cell r="D117">
            <v>12</v>
          </cell>
          <cell r="E117">
            <v>2.2799999999999998</v>
          </cell>
          <cell r="F117">
            <v>27.36</v>
          </cell>
        </row>
        <row r="118">
          <cell r="A118" t="str">
            <v>3.5.6</v>
          </cell>
          <cell r="B118" t="str">
            <v>Remoção do material excedente</v>
          </cell>
          <cell r="C118" t="str">
            <v>m³xKm</v>
          </cell>
          <cell r="D118">
            <v>5.6</v>
          </cell>
          <cell r="E118">
            <v>1.05</v>
          </cell>
          <cell r="F118">
            <v>5.88</v>
          </cell>
        </row>
        <row r="119">
          <cell r="B119" t="str">
            <v>Total item 3.5</v>
          </cell>
          <cell r="F119">
            <v>1397.39</v>
          </cell>
        </row>
        <row r="121">
          <cell r="A121" t="str">
            <v>3.6</v>
          </cell>
          <cell r="B121" t="str">
            <v>TOMADA TE-14 - (Lotes 72 e 73)</v>
          </cell>
        </row>
        <row r="122">
          <cell r="A122" t="str">
            <v>3.6.1</v>
          </cell>
          <cell r="B122" t="str">
            <v>Escavação manual, mat. 1a. cat., prof. até 3 m, c/ depos. Lateral</v>
          </cell>
          <cell r="C122" t="str">
            <v>m³</v>
          </cell>
          <cell r="D122">
            <v>56</v>
          </cell>
          <cell r="E122">
            <v>32.15</v>
          </cell>
          <cell r="F122">
            <v>1800.4</v>
          </cell>
        </row>
        <row r="123">
          <cell r="A123" t="str">
            <v>3.6.2</v>
          </cell>
          <cell r="B123" t="str">
            <v>Reaterro manual, c/ contr., c/ reaprov. material escavado</v>
          </cell>
          <cell r="C123" t="str">
            <v>m³</v>
          </cell>
          <cell r="D123">
            <v>52</v>
          </cell>
          <cell r="E123">
            <v>3.61</v>
          </cell>
          <cell r="F123">
            <v>187.72</v>
          </cell>
        </row>
        <row r="124">
          <cell r="A124" t="str">
            <v>3.6.3</v>
          </cell>
          <cell r="B124" t="str">
            <v>Remoção Mecânica de Enrocamento (mat. 2ª categoria)</v>
          </cell>
          <cell r="C124" t="str">
            <v>m³</v>
          </cell>
          <cell r="D124">
            <v>6</v>
          </cell>
          <cell r="E124">
            <v>7.19</v>
          </cell>
          <cell r="F124">
            <v>43.14</v>
          </cell>
        </row>
        <row r="125">
          <cell r="A125" t="str">
            <v>3.6.4</v>
          </cell>
          <cell r="B125" t="str">
            <v>Reposição do enrocamento de pedra</v>
          </cell>
          <cell r="C125" t="str">
            <v>m³</v>
          </cell>
          <cell r="D125">
            <v>6</v>
          </cell>
          <cell r="E125">
            <v>9.25</v>
          </cell>
          <cell r="F125">
            <v>55.5</v>
          </cell>
        </row>
        <row r="126">
          <cell r="A126" t="str">
            <v>3.6.5</v>
          </cell>
          <cell r="B126" t="str">
            <v>Revestimento primário</v>
          </cell>
          <cell r="C126" t="str">
            <v>m²</v>
          </cell>
          <cell r="D126">
            <v>12</v>
          </cell>
          <cell r="E126">
            <v>2.2799999999999998</v>
          </cell>
          <cell r="F126">
            <v>27.36</v>
          </cell>
        </row>
        <row r="127">
          <cell r="A127" t="str">
            <v>3.6.6</v>
          </cell>
          <cell r="B127" t="str">
            <v>Remoção do material excedente</v>
          </cell>
          <cell r="C127" t="str">
            <v>m³xKm</v>
          </cell>
          <cell r="D127">
            <v>5.6</v>
          </cell>
          <cell r="E127">
            <v>1.05</v>
          </cell>
          <cell r="F127">
            <v>5.88</v>
          </cell>
        </row>
        <row r="128">
          <cell r="B128" t="str">
            <v>Total item 3.6</v>
          </cell>
          <cell r="F128">
            <v>2120</v>
          </cell>
        </row>
        <row r="130">
          <cell r="A130" t="str">
            <v>3.7</v>
          </cell>
          <cell r="B130" t="str">
            <v>TOMADA TE-15 - (Lote 74)</v>
          </cell>
        </row>
        <row r="131">
          <cell r="A131" t="str">
            <v>3.7.1</v>
          </cell>
          <cell r="B131" t="str">
            <v>Escavação manual, mat. 1a. cat., prof. até 3 m, c/ depos. Lateral</v>
          </cell>
          <cell r="C131" t="str">
            <v>m³</v>
          </cell>
          <cell r="D131">
            <v>37</v>
          </cell>
          <cell r="E131">
            <v>32.15</v>
          </cell>
          <cell r="F131">
            <v>1189.55</v>
          </cell>
        </row>
        <row r="132">
          <cell r="A132" t="str">
            <v>3.7.2</v>
          </cell>
          <cell r="B132" t="str">
            <v>Reaterro manual, c/ contr., c/ reaprov. material escavado</v>
          </cell>
          <cell r="C132" t="str">
            <v>m³</v>
          </cell>
          <cell r="D132">
            <v>35</v>
          </cell>
          <cell r="E132">
            <v>3.61</v>
          </cell>
          <cell r="F132">
            <v>126.35</v>
          </cell>
        </row>
        <row r="133">
          <cell r="A133" t="str">
            <v>3.7.3</v>
          </cell>
          <cell r="B133" t="str">
            <v>Remoção Mecânica de Enrocamento (mat. 2ª categoria)</v>
          </cell>
          <cell r="C133" t="str">
            <v>m³</v>
          </cell>
          <cell r="D133">
            <v>6</v>
          </cell>
          <cell r="E133">
            <v>7.19</v>
          </cell>
          <cell r="F133">
            <v>43.14</v>
          </cell>
        </row>
        <row r="134">
          <cell r="A134" t="str">
            <v>3.7.4</v>
          </cell>
          <cell r="B134" t="str">
            <v>Reposição do enrocamento de pedra</v>
          </cell>
          <cell r="C134" t="str">
            <v>m³</v>
          </cell>
          <cell r="D134">
            <v>6</v>
          </cell>
          <cell r="E134">
            <v>9.25</v>
          </cell>
          <cell r="F134">
            <v>55.5</v>
          </cell>
        </row>
        <row r="135">
          <cell r="A135" t="str">
            <v>3.7.5</v>
          </cell>
          <cell r="B135" t="str">
            <v>Revestimento primário</v>
          </cell>
          <cell r="C135" t="str">
            <v>m²</v>
          </cell>
          <cell r="D135">
            <v>12</v>
          </cell>
          <cell r="E135">
            <v>2.2799999999999998</v>
          </cell>
          <cell r="F135">
            <v>27.36</v>
          </cell>
        </row>
        <row r="136">
          <cell r="A136" t="str">
            <v>3.7.6</v>
          </cell>
          <cell r="B136" t="str">
            <v>Remoção do material excedente</v>
          </cell>
          <cell r="C136" t="str">
            <v>m³xKm</v>
          </cell>
          <cell r="D136">
            <v>5.6</v>
          </cell>
          <cell r="E136">
            <v>1.05</v>
          </cell>
          <cell r="F136">
            <v>5.88</v>
          </cell>
        </row>
        <row r="137">
          <cell r="B137" t="str">
            <v>Total item 3.7</v>
          </cell>
          <cell r="F137">
            <v>1447.78</v>
          </cell>
        </row>
        <row r="139">
          <cell r="A139" t="str">
            <v>3.8</v>
          </cell>
          <cell r="B139" t="str">
            <v>TOMADA TE-16 - (Lotes 75 e 76)</v>
          </cell>
        </row>
        <row r="140">
          <cell r="A140" t="str">
            <v>3.8.1</v>
          </cell>
          <cell r="B140" t="str">
            <v>Escavação manual, mat. 1a. cat., prof. até 3 m, c/ depos. Lateral</v>
          </cell>
          <cell r="C140" t="str">
            <v>m³</v>
          </cell>
          <cell r="D140">
            <v>42</v>
          </cell>
          <cell r="E140">
            <v>32.15</v>
          </cell>
          <cell r="F140">
            <v>1350.3</v>
          </cell>
        </row>
        <row r="141">
          <cell r="A141" t="str">
            <v>3.8.2</v>
          </cell>
          <cell r="B141" t="str">
            <v>Reaterro manual, c/ contr., c/ reaprov. material escavado</v>
          </cell>
          <cell r="C141" t="str">
            <v>m³</v>
          </cell>
          <cell r="D141">
            <v>40.5</v>
          </cell>
          <cell r="E141">
            <v>3.61</v>
          </cell>
          <cell r="F141">
            <v>146.21</v>
          </cell>
        </row>
        <row r="142">
          <cell r="A142" t="str">
            <v>3.8.3</v>
          </cell>
          <cell r="B142" t="str">
            <v>Remoção Mecânica de Enrocamento (mat. 2ª categoria)</v>
          </cell>
          <cell r="C142" t="str">
            <v>m³</v>
          </cell>
          <cell r="D142">
            <v>6</v>
          </cell>
          <cell r="E142">
            <v>7.19</v>
          </cell>
          <cell r="F142">
            <v>43.14</v>
          </cell>
        </row>
        <row r="143">
          <cell r="A143" t="str">
            <v>3.8.4</v>
          </cell>
          <cell r="B143" t="str">
            <v>Reposição do enrocamento de pedra</v>
          </cell>
          <cell r="C143" t="str">
            <v>m³</v>
          </cell>
          <cell r="D143">
            <v>6</v>
          </cell>
          <cell r="E143">
            <v>9.25</v>
          </cell>
          <cell r="F143">
            <v>55.5</v>
          </cell>
        </row>
        <row r="144">
          <cell r="A144" t="str">
            <v>3.8.5</v>
          </cell>
          <cell r="B144" t="str">
            <v>Revestimento primário</v>
          </cell>
          <cell r="C144" t="str">
            <v>m²</v>
          </cell>
          <cell r="D144">
            <v>12</v>
          </cell>
          <cell r="E144">
            <v>2.2799999999999998</v>
          </cell>
          <cell r="F144">
            <v>27.36</v>
          </cell>
        </row>
        <row r="145">
          <cell r="A145" t="str">
            <v>3.8.6</v>
          </cell>
          <cell r="B145" t="str">
            <v>Remoção do material excedente</v>
          </cell>
          <cell r="C145" t="str">
            <v>m³xKm</v>
          </cell>
          <cell r="D145">
            <v>5.6</v>
          </cell>
          <cell r="E145">
            <v>1.05</v>
          </cell>
          <cell r="F145">
            <v>5.88</v>
          </cell>
        </row>
        <row r="146">
          <cell r="B146" t="str">
            <v>Total item 3.8</v>
          </cell>
          <cell r="F146">
            <v>1628.39</v>
          </cell>
        </row>
        <row r="148">
          <cell r="A148" t="str">
            <v>3.9</v>
          </cell>
          <cell r="B148" t="str">
            <v>TOMADA TE-17 - (Lote 77)</v>
          </cell>
        </row>
        <row r="149">
          <cell r="A149" t="str">
            <v>3.9.1</v>
          </cell>
          <cell r="B149" t="str">
            <v>Escavação manual, mat. 1a. cat., prof. até 3 m, c/ depos. Lateral</v>
          </cell>
          <cell r="C149" t="str">
            <v>m³</v>
          </cell>
          <cell r="D149">
            <v>46.5</v>
          </cell>
          <cell r="E149">
            <v>32.15</v>
          </cell>
          <cell r="F149">
            <v>1494.98</v>
          </cell>
        </row>
        <row r="150">
          <cell r="A150" t="str">
            <v>3.9.2</v>
          </cell>
          <cell r="B150" t="str">
            <v>Reaterro manual, c/ contr., c/ reaprov. material escavado</v>
          </cell>
          <cell r="C150" t="str">
            <v>m³</v>
          </cell>
          <cell r="D150">
            <v>44</v>
          </cell>
          <cell r="E150">
            <v>3.61</v>
          </cell>
          <cell r="F150">
            <v>158.84</v>
          </cell>
        </row>
        <row r="151">
          <cell r="A151" t="str">
            <v>3.9.3</v>
          </cell>
          <cell r="B151" t="str">
            <v>Remoção Mecânica de Enrocamento (mat. 2ª categoria)</v>
          </cell>
          <cell r="C151" t="str">
            <v>m³</v>
          </cell>
          <cell r="D151">
            <v>6</v>
          </cell>
          <cell r="E151">
            <v>7.19</v>
          </cell>
          <cell r="F151">
            <v>43.14</v>
          </cell>
        </row>
        <row r="152">
          <cell r="A152" t="str">
            <v>3.9.4</v>
          </cell>
          <cell r="B152" t="str">
            <v>Reposição do enrocamento de pedra</v>
          </cell>
          <cell r="C152" t="str">
            <v>m³</v>
          </cell>
          <cell r="D152">
            <v>6</v>
          </cell>
          <cell r="E152">
            <v>9.25</v>
          </cell>
          <cell r="F152">
            <v>55.5</v>
          </cell>
        </row>
        <row r="153">
          <cell r="A153" t="str">
            <v>3.9.5</v>
          </cell>
          <cell r="B153" t="str">
            <v>Revestimento primário</v>
          </cell>
          <cell r="C153" t="str">
            <v>m²</v>
          </cell>
          <cell r="D153">
            <v>12</v>
          </cell>
          <cell r="E153">
            <v>2.2799999999999998</v>
          </cell>
          <cell r="F153">
            <v>27.36</v>
          </cell>
        </row>
        <row r="154">
          <cell r="A154" t="str">
            <v>3.9.6</v>
          </cell>
          <cell r="B154" t="str">
            <v>Remoção do material excedente</v>
          </cell>
          <cell r="C154" t="str">
            <v>m³xKm</v>
          </cell>
          <cell r="D154">
            <v>5.6</v>
          </cell>
          <cell r="E154">
            <v>1.05</v>
          </cell>
          <cell r="F154">
            <v>5.88</v>
          </cell>
        </row>
        <row r="155">
          <cell r="B155" t="str">
            <v>Total item 3.9</v>
          </cell>
          <cell r="F155">
            <v>1785.7</v>
          </cell>
        </row>
        <row r="157">
          <cell r="A157" t="str">
            <v>3.10</v>
          </cell>
          <cell r="B157" t="str">
            <v>TOMADA TE-18 - (Lotes 78 e 79)</v>
          </cell>
        </row>
        <row r="158">
          <cell r="A158" t="str">
            <v>3.10.1</v>
          </cell>
          <cell r="B158" t="str">
            <v>Escavação manual, mat. 1a. cat., prof. até 3 m, c/ depos. Lateral</v>
          </cell>
          <cell r="C158" t="str">
            <v>m³</v>
          </cell>
          <cell r="D158">
            <v>46.5</v>
          </cell>
          <cell r="E158">
            <v>32.15</v>
          </cell>
          <cell r="F158">
            <v>1494.98</v>
          </cell>
        </row>
        <row r="159">
          <cell r="A159" t="str">
            <v>3.10.2</v>
          </cell>
          <cell r="B159" t="str">
            <v>Reaterro manual, c/ contr., c/ reaprov. material escavado</v>
          </cell>
          <cell r="C159" t="str">
            <v>m³</v>
          </cell>
          <cell r="D159">
            <v>44</v>
          </cell>
          <cell r="E159">
            <v>3.61</v>
          </cell>
          <cell r="F159">
            <v>158.84</v>
          </cell>
        </row>
        <row r="160">
          <cell r="A160" t="str">
            <v>3.10.3</v>
          </cell>
          <cell r="B160" t="str">
            <v>Remoção Mecânica de Enrocamento (mat. 2ª categoria)</v>
          </cell>
          <cell r="C160" t="str">
            <v>m³</v>
          </cell>
          <cell r="D160">
            <v>6</v>
          </cell>
          <cell r="E160">
            <v>7.19</v>
          </cell>
          <cell r="F160">
            <v>43.14</v>
          </cell>
        </row>
        <row r="161">
          <cell r="A161" t="str">
            <v>3.10.4</v>
          </cell>
          <cell r="B161" t="str">
            <v>Reposição do enrocamento de pedra</v>
          </cell>
          <cell r="C161" t="str">
            <v>m³</v>
          </cell>
          <cell r="D161">
            <v>6</v>
          </cell>
          <cell r="E161">
            <v>9.25</v>
          </cell>
          <cell r="F161">
            <v>55.5</v>
          </cell>
        </row>
        <row r="162">
          <cell r="A162" t="str">
            <v>3.10.5</v>
          </cell>
          <cell r="B162" t="str">
            <v>Revestimento primário</v>
          </cell>
          <cell r="C162" t="str">
            <v>m²</v>
          </cell>
          <cell r="D162">
            <v>12</v>
          </cell>
          <cell r="E162">
            <v>2.2799999999999998</v>
          </cell>
          <cell r="F162">
            <v>27.36</v>
          </cell>
        </row>
        <row r="163">
          <cell r="A163" t="str">
            <v>3.10.6</v>
          </cell>
          <cell r="B163" t="str">
            <v>Remoção do material excedente</v>
          </cell>
          <cell r="C163" t="str">
            <v>m³xKm</v>
          </cell>
          <cell r="D163">
            <v>5.6</v>
          </cell>
          <cell r="E163">
            <v>1.05</v>
          </cell>
          <cell r="F163">
            <v>5.88</v>
          </cell>
        </row>
        <row r="164">
          <cell r="B164" t="str">
            <v>Total item 3.10</v>
          </cell>
          <cell r="F164">
            <v>1785.7</v>
          </cell>
        </row>
        <row r="166">
          <cell r="A166" t="str">
            <v>3.11</v>
          </cell>
          <cell r="B166" t="str">
            <v>TOMADAS DE LOTES EMPRESARIAIS ( CHEGADA NO LOTE )</v>
          </cell>
        </row>
        <row r="167">
          <cell r="B167" t="str">
            <v>CAIXAS DE REGISTROS ( 19 UNIDADES)-</v>
          </cell>
        </row>
        <row r="168">
          <cell r="A168" t="str">
            <v>3.11.1</v>
          </cell>
          <cell r="B168" t="str">
            <v>TERRAPLENAGEM</v>
          </cell>
        </row>
        <row r="169">
          <cell r="A169" t="str">
            <v>3.11.1.1</v>
          </cell>
          <cell r="B169" t="str">
            <v>Escavação manual, mat. 1a. cat., prof. até 3 m, c/ depos. Lateral</v>
          </cell>
          <cell r="C169" t="str">
            <v>m³</v>
          </cell>
          <cell r="D169">
            <v>446.5</v>
          </cell>
          <cell r="E169">
            <v>32.15</v>
          </cell>
          <cell r="F169">
            <v>14354.98</v>
          </cell>
        </row>
        <row r="170">
          <cell r="A170" t="str">
            <v>3.11.1.2</v>
          </cell>
          <cell r="B170" t="str">
            <v>Reaterro manual, c/ contr., c/ reaprov. material escavado</v>
          </cell>
          <cell r="C170" t="str">
            <v>m³</v>
          </cell>
          <cell r="D170">
            <v>418</v>
          </cell>
          <cell r="E170">
            <v>3.61</v>
          </cell>
          <cell r="F170">
            <v>1508.98</v>
          </cell>
        </row>
        <row r="171">
          <cell r="A171" t="str">
            <v>3.11.1.3</v>
          </cell>
          <cell r="B171" t="str">
            <v>Remoção do material excedente</v>
          </cell>
          <cell r="C171" t="str">
            <v>m³xKm</v>
          </cell>
          <cell r="D171">
            <v>199</v>
          </cell>
          <cell r="E171">
            <v>1.05</v>
          </cell>
          <cell r="F171">
            <v>208.95</v>
          </cell>
        </row>
        <row r="172">
          <cell r="B172" t="str">
            <v>SubTotal item 3.11</v>
          </cell>
          <cell r="F172">
            <v>16072.91</v>
          </cell>
        </row>
        <row r="174">
          <cell r="A174" t="str">
            <v>3.12</v>
          </cell>
          <cell r="B174" t="str">
            <v>FUNDAÇÃO E ESTRUTURA</v>
          </cell>
        </row>
        <row r="175">
          <cell r="A175" t="str">
            <v>3.12.1</v>
          </cell>
          <cell r="B175" t="str">
            <v>Aço especial CA-50/60</v>
          </cell>
          <cell r="C175" t="str">
            <v>kg</v>
          </cell>
          <cell r="D175">
            <v>160</v>
          </cell>
          <cell r="E175">
            <v>7.5</v>
          </cell>
          <cell r="F175">
            <v>1200</v>
          </cell>
        </row>
        <row r="176">
          <cell r="A176" t="str">
            <v>3.12.2</v>
          </cell>
          <cell r="B176" t="str">
            <v>Concreto estrutural, fck = 18 Mpa</v>
          </cell>
          <cell r="C176" t="str">
            <v>m³</v>
          </cell>
          <cell r="D176">
            <v>2.5</v>
          </cell>
          <cell r="E176">
            <v>346.9</v>
          </cell>
          <cell r="F176">
            <v>867.25</v>
          </cell>
        </row>
        <row r="177">
          <cell r="A177" t="str">
            <v>3.12.3</v>
          </cell>
          <cell r="B177" t="str">
            <v>Concreto magro para regularização, fck = 9 Mpa</v>
          </cell>
          <cell r="C177" t="str">
            <v>m³</v>
          </cell>
          <cell r="D177">
            <v>2.5</v>
          </cell>
          <cell r="E177">
            <v>276.64999999999998</v>
          </cell>
          <cell r="F177">
            <v>691.63</v>
          </cell>
        </row>
        <row r="178">
          <cell r="A178" t="str">
            <v>3.12.4</v>
          </cell>
          <cell r="B178" t="str">
            <v>Forma p/ concreto estrutural/tampa</v>
          </cell>
          <cell r="C178" t="str">
            <v>m²</v>
          </cell>
          <cell r="D178">
            <v>38</v>
          </cell>
          <cell r="E178">
            <v>54.3</v>
          </cell>
          <cell r="F178">
            <v>2063.4</v>
          </cell>
        </row>
        <row r="179">
          <cell r="A179" t="str">
            <v>3.12.5</v>
          </cell>
          <cell r="B179" t="str">
            <v>Alvenaria de Bloco de Cimento 9x19x39,c/concreto e ferragem 6,3mm</v>
          </cell>
          <cell r="C179" t="str">
            <v>m²</v>
          </cell>
          <cell r="D179">
            <v>122</v>
          </cell>
          <cell r="E179">
            <v>38.76</v>
          </cell>
          <cell r="F179">
            <v>4728.72</v>
          </cell>
        </row>
        <row r="180">
          <cell r="A180" t="str">
            <v>3.12.6</v>
          </cell>
          <cell r="B180" t="str">
            <v>Tampa de concreto pré-moldada (0,48x0,80x0,10m)</v>
          </cell>
          <cell r="C180" t="str">
            <v>un.</v>
          </cell>
          <cell r="D180">
            <v>19</v>
          </cell>
          <cell r="E180">
            <v>57.73</v>
          </cell>
          <cell r="F180">
            <v>1096.8699999999999</v>
          </cell>
        </row>
        <row r="181">
          <cell r="B181" t="str">
            <v>SubTotal item 3.12</v>
          </cell>
          <cell r="F181">
            <v>10647.87</v>
          </cell>
        </row>
        <row r="183">
          <cell r="B183" t="str">
            <v>TOTAL ITEM 3</v>
          </cell>
          <cell r="F183">
            <v>44416.15</v>
          </cell>
        </row>
        <row r="186">
          <cell r="A186">
            <v>4</v>
          </cell>
          <cell r="B186" t="str">
            <v>REDE DE ADUTORAS PARA SETOR A-5</v>
          </cell>
        </row>
        <row r="188">
          <cell r="A188" t="str">
            <v>4.1</v>
          </cell>
          <cell r="B188" t="str">
            <v>CAIXAS DE REGISTROS ( 2 UNIDADES)</v>
          </cell>
        </row>
        <row r="190">
          <cell r="A190" t="str">
            <v>4.1.1</v>
          </cell>
          <cell r="B190" t="str">
            <v>TERRAPLENAGEM</v>
          </cell>
        </row>
        <row r="191">
          <cell r="A191" t="str">
            <v>4.1.1.1</v>
          </cell>
          <cell r="B191" t="str">
            <v>Escavação manual, mat. 1a. cat., prof. até 3 m, c/ depos. Lateral</v>
          </cell>
          <cell r="C191" t="str">
            <v>m³</v>
          </cell>
          <cell r="D191">
            <v>48</v>
          </cell>
          <cell r="E191">
            <v>32.15</v>
          </cell>
          <cell r="F191">
            <v>1543.2</v>
          </cell>
        </row>
        <row r="192">
          <cell r="A192" t="str">
            <v>4.1.1.2</v>
          </cell>
          <cell r="B192" t="str">
            <v>Reaterro manual, c/ contr., c/ reaprov. material escavado</v>
          </cell>
          <cell r="C192" t="str">
            <v>m³</v>
          </cell>
          <cell r="D192">
            <v>39</v>
          </cell>
          <cell r="E192">
            <v>3.61</v>
          </cell>
          <cell r="F192">
            <v>140.79</v>
          </cell>
        </row>
        <row r="193">
          <cell r="A193" t="str">
            <v>4.1.1.3</v>
          </cell>
          <cell r="B193" t="str">
            <v>Remoção do material excedente</v>
          </cell>
          <cell r="C193" t="str">
            <v>m³xKm</v>
          </cell>
          <cell r="D193">
            <v>25.2</v>
          </cell>
          <cell r="E193">
            <v>1.05</v>
          </cell>
          <cell r="F193">
            <v>26.46</v>
          </cell>
        </row>
        <row r="194">
          <cell r="B194" t="str">
            <v>SubTotal item 4.1.1</v>
          </cell>
          <cell r="F194">
            <v>1710.45</v>
          </cell>
        </row>
        <row r="196">
          <cell r="A196" t="str">
            <v>4.1.2</v>
          </cell>
          <cell r="B196" t="str">
            <v>FUNDAÇÃO E ESTRUTURA</v>
          </cell>
        </row>
        <row r="197">
          <cell r="A197" t="str">
            <v>4.1.2.1</v>
          </cell>
          <cell r="B197" t="str">
            <v>Aço especial CA-50/60</v>
          </cell>
          <cell r="C197" t="str">
            <v>kg</v>
          </cell>
          <cell r="D197">
            <v>420</v>
          </cell>
          <cell r="E197">
            <v>7.5</v>
          </cell>
          <cell r="F197">
            <v>3150</v>
          </cell>
        </row>
        <row r="198">
          <cell r="A198" t="str">
            <v>4.1.2.2</v>
          </cell>
          <cell r="B198" t="str">
            <v>Alvenaria de Bloco de Cimento 9x19x39,c/concreto e ferragem 6,3mm</v>
          </cell>
          <cell r="C198" t="str">
            <v>m²</v>
          </cell>
          <cell r="D198">
            <v>48</v>
          </cell>
          <cell r="E198">
            <v>38.76</v>
          </cell>
          <cell r="F198">
            <v>1860.48</v>
          </cell>
        </row>
        <row r="199">
          <cell r="A199" t="str">
            <v>4.1.2.3</v>
          </cell>
          <cell r="B199" t="str">
            <v>Concreto estrutural, fck = 18 Mpa</v>
          </cell>
          <cell r="C199" t="str">
            <v>m³</v>
          </cell>
          <cell r="D199">
            <v>6</v>
          </cell>
          <cell r="E199">
            <v>346.9</v>
          </cell>
          <cell r="F199">
            <v>2081.4</v>
          </cell>
        </row>
        <row r="200">
          <cell r="A200" t="str">
            <v>4.1.2.4</v>
          </cell>
          <cell r="B200" t="str">
            <v>Concreto magro para regularização, fck = 9 Mpa</v>
          </cell>
          <cell r="C200" t="str">
            <v>m³</v>
          </cell>
          <cell r="D200">
            <v>6</v>
          </cell>
          <cell r="E200">
            <v>276.64999999999998</v>
          </cell>
          <cell r="F200">
            <v>1659.9</v>
          </cell>
        </row>
        <row r="201">
          <cell r="A201" t="str">
            <v>4.1.2.5</v>
          </cell>
          <cell r="B201" t="str">
            <v>Tampa de concreto pré-moldada (1,10x1,40m)</v>
          </cell>
          <cell r="C201" t="str">
            <v>un.</v>
          </cell>
          <cell r="D201">
            <v>2</v>
          </cell>
          <cell r="E201">
            <v>130.88</v>
          </cell>
          <cell r="F201">
            <v>261.76</v>
          </cell>
        </row>
        <row r="202">
          <cell r="A202" t="str">
            <v>4.1.2.6</v>
          </cell>
          <cell r="B202" t="str">
            <v>Forma p/ concreto estrutural/tampa(100.03.03-ATRIUM)</v>
          </cell>
          <cell r="C202" t="str">
            <v>m²</v>
          </cell>
          <cell r="D202">
            <v>14</v>
          </cell>
          <cell r="E202">
            <v>54.3</v>
          </cell>
          <cell r="F202">
            <v>760.2</v>
          </cell>
        </row>
        <row r="203">
          <cell r="B203" t="str">
            <v>SubTotal item 4.1.2</v>
          </cell>
          <cell r="F203">
            <v>9773.74</v>
          </cell>
        </row>
        <row r="205">
          <cell r="B205" t="str">
            <v>Total item 4.1</v>
          </cell>
          <cell r="F205">
            <v>11484.19</v>
          </cell>
        </row>
        <row r="207">
          <cell r="A207" t="str">
            <v>4.2</v>
          </cell>
          <cell r="B207" t="str">
            <v>CAIXAS PARA VENTOSA ( 19 UNIDADES)</v>
          </cell>
        </row>
        <row r="209">
          <cell r="A209" t="str">
            <v>4.2.1</v>
          </cell>
          <cell r="B209" t="str">
            <v>FUNDAÇÃO E ESTRUTURA</v>
          </cell>
        </row>
        <row r="210">
          <cell r="A210" t="str">
            <v>4.2.1.1</v>
          </cell>
          <cell r="B210" t="str">
            <v>Aço especial CA-50/60</v>
          </cell>
          <cell r="C210" t="str">
            <v>kg</v>
          </cell>
          <cell r="D210">
            <v>1400</v>
          </cell>
          <cell r="E210">
            <v>7.5</v>
          </cell>
          <cell r="F210">
            <v>10500</v>
          </cell>
        </row>
        <row r="211">
          <cell r="A211" t="str">
            <v>4.2.1.2</v>
          </cell>
          <cell r="B211" t="str">
            <v>Alvenaria de Bloco de Cimento 9x19x39,c/concreto e ferragem 6,3mm</v>
          </cell>
          <cell r="C211" t="str">
            <v>m²</v>
          </cell>
          <cell r="D211">
            <v>190</v>
          </cell>
          <cell r="E211">
            <v>38.76</v>
          </cell>
          <cell r="F211">
            <v>7364.4</v>
          </cell>
        </row>
        <row r="212">
          <cell r="A212" t="str">
            <v>4.2.1.3</v>
          </cell>
          <cell r="B212" t="str">
            <v>Concreto estrutural, fck = 18 Mpa</v>
          </cell>
          <cell r="C212" t="str">
            <v>m³</v>
          </cell>
          <cell r="D212">
            <v>28.5</v>
          </cell>
          <cell r="E212">
            <v>346.9</v>
          </cell>
          <cell r="F212">
            <v>9886.65</v>
          </cell>
        </row>
        <row r="213">
          <cell r="A213" t="str">
            <v>4.2.1.4</v>
          </cell>
          <cell r="B213" t="str">
            <v>Concreto magro para regularização, fck = 9 Mpa</v>
          </cell>
          <cell r="C213" t="str">
            <v>m³</v>
          </cell>
          <cell r="D213">
            <v>19</v>
          </cell>
          <cell r="E213">
            <v>276.64999999999998</v>
          </cell>
          <cell r="F213">
            <v>5256.35</v>
          </cell>
        </row>
        <row r="214">
          <cell r="A214" t="str">
            <v>4.2.1.5</v>
          </cell>
          <cell r="B214" t="str">
            <v>Tampa de concreto pré-moldada (1,60x1,50m)</v>
          </cell>
          <cell r="C214" t="str">
            <v>un.</v>
          </cell>
          <cell r="D214">
            <v>19</v>
          </cell>
          <cell r="E214">
            <v>192.41</v>
          </cell>
          <cell r="F214">
            <v>3655.79</v>
          </cell>
        </row>
        <row r="215">
          <cell r="A215" t="str">
            <v>4.2.1.6</v>
          </cell>
          <cell r="B215" t="str">
            <v>Forma p/ concreto estrutural/tampa</v>
          </cell>
          <cell r="C215" t="str">
            <v>m²</v>
          </cell>
          <cell r="D215">
            <v>25</v>
          </cell>
          <cell r="E215">
            <v>54.3</v>
          </cell>
          <cell r="F215">
            <v>1357.5</v>
          </cell>
        </row>
        <row r="216">
          <cell r="B216" t="str">
            <v>SubTotal item 4.2.1</v>
          </cell>
          <cell r="F216">
            <v>38020.69</v>
          </cell>
        </row>
        <row r="218">
          <cell r="A218" t="str">
            <v>4.2.2</v>
          </cell>
          <cell r="B218" t="str">
            <v>TERRAPLENAGEM</v>
          </cell>
        </row>
        <row r="219">
          <cell r="A219" t="str">
            <v>4.2.2.1</v>
          </cell>
          <cell r="B219" t="str">
            <v>Escavação manual, mat. 1a. cat., prof. até 3 m, c/ depos. Lateral</v>
          </cell>
          <cell r="C219" t="str">
            <v>m³</v>
          </cell>
          <cell r="D219">
            <v>570</v>
          </cell>
          <cell r="E219">
            <v>32.15</v>
          </cell>
          <cell r="F219">
            <v>18325.5</v>
          </cell>
        </row>
        <row r="220">
          <cell r="A220" t="str">
            <v>4.2.2.2</v>
          </cell>
          <cell r="B220" t="str">
            <v>Reaterro manual, c/ contr., c/ reaprov. material escavado</v>
          </cell>
          <cell r="C220" t="str">
            <v>m³</v>
          </cell>
          <cell r="D220">
            <v>342</v>
          </cell>
          <cell r="E220">
            <v>3.61</v>
          </cell>
          <cell r="F220">
            <v>1234.6199999999999</v>
          </cell>
        </row>
        <row r="221">
          <cell r="A221" t="str">
            <v>4.2.2.3</v>
          </cell>
          <cell r="B221" t="str">
            <v>Remoção do material excedente</v>
          </cell>
          <cell r="C221" t="str">
            <v>m³xKm</v>
          </cell>
          <cell r="D221">
            <v>0</v>
          </cell>
          <cell r="F221">
            <v>0</v>
          </cell>
        </row>
        <row r="222">
          <cell r="B222" t="str">
            <v>SubTotal item 4.2.2</v>
          </cell>
          <cell r="F222">
            <v>19560.12</v>
          </cell>
        </row>
        <row r="224">
          <cell r="B224" t="str">
            <v>Total item 4.2</v>
          </cell>
          <cell r="F224">
            <v>57580.81</v>
          </cell>
        </row>
        <row r="226">
          <cell r="A226" t="str">
            <v>4.3</v>
          </cell>
          <cell r="B226" t="str">
            <v>ASSENTAMENTO DA TUBULAÇÃO PRESSURIZADA</v>
          </cell>
        </row>
        <row r="228">
          <cell r="A228" t="str">
            <v>4.3.1</v>
          </cell>
          <cell r="B228" t="str">
            <v>TERRAPLENAGEM</v>
          </cell>
        </row>
        <row r="229">
          <cell r="A229" t="str">
            <v>4.3.1.1</v>
          </cell>
          <cell r="B229" t="str">
            <v>Escavação Mecânica, mat. 1ª cat., prof. até 3m com deposição lateral, inclusive desmatamento</v>
          </cell>
          <cell r="C229" t="str">
            <v>m³</v>
          </cell>
          <cell r="D229">
            <v>23363.64</v>
          </cell>
          <cell r="E229">
            <v>4.45</v>
          </cell>
          <cell r="F229">
            <v>103968.2</v>
          </cell>
        </row>
        <row r="230">
          <cell r="A230" t="str">
            <v>4.3.1.2</v>
          </cell>
          <cell r="B230" t="str">
            <v>Reaterro mecânico, c/ contr. c/ reaprov. Material escavado</v>
          </cell>
          <cell r="C230" t="str">
            <v>m³</v>
          </cell>
          <cell r="D230">
            <v>20493.990000000002</v>
          </cell>
          <cell r="E230">
            <v>2.0499999999999998</v>
          </cell>
          <cell r="F230">
            <v>42012.68</v>
          </cell>
        </row>
        <row r="231">
          <cell r="A231" t="str">
            <v>4.3.1.3</v>
          </cell>
          <cell r="B231" t="str">
            <v>Berço de areia</v>
          </cell>
          <cell r="C231" t="str">
            <v>m³</v>
          </cell>
          <cell r="D231">
            <v>1605.71</v>
          </cell>
          <cell r="E231">
            <v>79.5</v>
          </cell>
          <cell r="F231">
            <v>127653.95</v>
          </cell>
        </row>
        <row r="232">
          <cell r="A232" t="str">
            <v>4.3.1.4</v>
          </cell>
          <cell r="B232" t="str">
            <v>Remoção do material excedente</v>
          </cell>
          <cell r="C232" t="str">
            <v>m³xKm</v>
          </cell>
          <cell r="D232">
            <v>2869.65</v>
          </cell>
          <cell r="E232">
            <v>1.05</v>
          </cell>
          <cell r="F232">
            <v>3013.13</v>
          </cell>
        </row>
        <row r="233">
          <cell r="B233" t="str">
            <v>SubTotal item 4.3.1</v>
          </cell>
          <cell r="F233">
            <v>276647.96000000002</v>
          </cell>
        </row>
        <row r="235">
          <cell r="A235" t="str">
            <v>4.3.2</v>
          </cell>
          <cell r="B235" t="str">
            <v>BLOCOS DE ANCORAGEM</v>
          </cell>
        </row>
        <row r="237">
          <cell r="A237" t="str">
            <v>4.3.2.1</v>
          </cell>
          <cell r="B237" t="str">
            <v>FUNDAÇÃO E ESTRUTURA</v>
          </cell>
        </row>
        <row r="238">
          <cell r="A238" t="str">
            <v>4.3.2.2</v>
          </cell>
          <cell r="B238" t="str">
            <v>Concreto estrutural, fck = 18 Mpa</v>
          </cell>
          <cell r="C238" t="str">
            <v>m³</v>
          </cell>
          <cell r="D238">
            <v>49</v>
          </cell>
          <cell r="E238">
            <v>346.9</v>
          </cell>
          <cell r="F238">
            <v>16998.099999999999</v>
          </cell>
        </row>
        <row r="239">
          <cell r="A239" t="str">
            <v>4.3.2.3</v>
          </cell>
          <cell r="B239" t="str">
            <v>Forma p/ concreto estrutural/tampa</v>
          </cell>
          <cell r="C239" t="str">
            <v>m²</v>
          </cell>
          <cell r="D239">
            <v>156</v>
          </cell>
          <cell r="E239">
            <v>54.3</v>
          </cell>
          <cell r="F239">
            <v>8470.7999999999993</v>
          </cell>
        </row>
        <row r="240">
          <cell r="A240" t="str">
            <v>4.3.2.4</v>
          </cell>
          <cell r="B240" t="str">
            <v>Aço especial CA-50/60</v>
          </cell>
          <cell r="C240" t="str">
            <v>kg</v>
          </cell>
          <cell r="D240">
            <v>3340</v>
          </cell>
          <cell r="E240">
            <v>7.5</v>
          </cell>
          <cell r="F240">
            <v>25050</v>
          </cell>
        </row>
        <row r="241">
          <cell r="B241" t="str">
            <v>SubTotal item 4.3.2</v>
          </cell>
          <cell r="F241">
            <v>50518.9</v>
          </cell>
        </row>
        <row r="243">
          <cell r="B243" t="str">
            <v>Total item 4.3</v>
          </cell>
          <cell r="F243">
            <v>327166.86</v>
          </cell>
        </row>
        <row r="245">
          <cell r="A245" t="str">
            <v>4.4</v>
          </cell>
          <cell r="B245" t="str">
            <v>CAIXAS DAS TOMADAS DOS LOTES (38 UNIDADES)</v>
          </cell>
        </row>
        <row r="246">
          <cell r="B246" t="str">
            <v>Médios Produtores Proj nº PE1A-PAR-HID-01</v>
          </cell>
        </row>
        <row r="247">
          <cell r="A247" t="str">
            <v>4.4.1</v>
          </cell>
          <cell r="B247" t="str">
            <v>TERRAPLENAGEM</v>
          </cell>
        </row>
        <row r="248">
          <cell r="A248" t="str">
            <v>4.4.1.1</v>
          </cell>
          <cell r="B248" t="str">
            <v>Escavação manual, mat. 1a. cat., prof. até 3 m, c/ depos. Lateral</v>
          </cell>
          <cell r="C248" t="str">
            <v>m³</v>
          </cell>
          <cell r="D248">
            <v>67</v>
          </cell>
          <cell r="E248">
            <v>32.15</v>
          </cell>
          <cell r="F248">
            <v>2154.0500000000002</v>
          </cell>
        </row>
        <row r="249">
          <cell r="A249" t="str">
            <v>4.4.1.2</v>
          </cell>
          <cell r="B249" t="str">
            <v>Reaterro manual, c/ contr., c/ reaprov. material escavado</v>
          </cell>
          <cell r="C249" t="str">
            <v>m³</v>
          </cell>
          <cell r="D249">
            <v>57</v>
          </cell>
          <cell r="E249">
            <v>3.61</v>
          </cell>
          <cell r="F249">
            <v>205.77</v>
          </cell>
        </row>
        <row r="250">
          <cell r="A250" t="str">
            <v>4.4.1.3</v>
          </cell>
          <cell r="B250" t="str">
            <v>Remoção do material excedente</v>
          </cell>
          <cell r="C250" t="str">
            <v>m³xKm</v>
          </cell>
          <cell r="D250">
            <v>19</v>
          </cell>
          <cell r="E250">
            <v>1.05</v>
          </cell>
          <cell r="F250">
            <v>19.95</v>
          </cell>
        </row>
        <row r="251">
          <cell r="B251" t="str">
            <v>SubTotal item 4.4.1</v>
          </cell>
          <cell r="F251">
            <v>2379.77</v>
          </cell>
        </row>
        <row r="253">
          <cell r="A253" t="str">
            <v>4.4.2</v>
          </cell>
          <cell r="B253" t="str">
            <v>FUNDAÇÃO E ESTRUTURA</v>
          </cell>
        </row>
        <row r="254">
          <cell r="A254" t="str">
            <v>4.4.2.1</v>
          </cell>
          <cell r="B254" t="str">
            <v>Aço especial CA-50/60</v>
          </cell>
          <cell r="C254" t="str">
            <v>kg</v>
          </cell>
          <cell r="D254">
            <v>560</v>
          </cell>
          <cell r="E254">
            <v>7.5</v>
          </cell>
          <cell r="F254">
            <v>4200</v>
          </cell>
        </row>
        <row r="255">
          <cell r="A255" t="str">
            <v>4.4.2.2</v>
          </cell>
          <cell r="B255" t="str">
            <v>Concreto estrutural, fck = 18 Mpa</v>
          </cell>
          <cell r="C255" t="str">
            <v>m³</v>
          </cell>
          <cell r="D255">
            <v>8</v>
          </cell>
          <cell r="E255">
            <v>346.9</v>
          </cell>
          <cell r="F255">
            <v>2775.2</v>
          </cell>
        </row>
        <row r="256">
          <cell r="A256" t="str">
            <v>4.4.2.3</v>
          </cell>
          <cell r="B256" t="str">
            <v>Concreto magro para regularização, fck = 9 Mpa</v>
          </cell>
          <cell r="C256" t="str">
            <v>m³</v>
          </cell>
          <cell r="D256">
            <v>4</v>
          </cell>
          <cell r="E256">
            <v>276.64999999999998</v>
          </cell>
          <cell r="F256">
            <v>1106.5999999999999</v>
          </cell>
        </row>
        <row r="257">
          <cell r="A257" t="str">
            <v>4.4.2.4</v>
          </cell>
          <cell r="B257" t="str">
            <v>Tampa de Chapa  de Ferro 1/2"(1,30x0,90m,duas bandas), pintada, com dobradiças(4) e cadeado</v>
          </cell>
          <cell r="C257" t="str">
            <v>un.</v>
          </cell>
          <cell r="D257">
            <v>38</v>
          </cell>
          <cell r="E257">
            <v>314.16000000000003</v>
          </cell>
          <cell r="F257">
            <v>11938.08</v>
          </cell>
        </row>
        <row r="258">
          <cell r="A258" t="str">
            <v>4.4.2.5</v>
          </cell>
          <cell r="B258" t="str">
            <v>Forma p/ concreto estrutural/tampa</v>
          </cell>
          <cell r="C258" t="str">
            <v>m²</v>
          </cell>
          <cell r="D258">
            <v>50</v>
          </cell>
          <cell r="E258">
            <v>54.3</v>
          </cell>
          <cell r="F258">
            <v>2715</v>
          </cell>
        </row>
        <row r="259">
          <cell r="A259" t="str">
            <v>4.4.2.6</v>
          </cell>
          <cell r="B259" t="str">
            <v>Alvenaria de Bloco de Cimento 9x19x39,c/concreto e ferragem 6,3mm</v>
          </cell>
          <cell r="C259" t="str">
            <v>m²</v>
          </cell>
          <cell r="D259">
            <v>95</v>
          </cell>
          <cell r="E259">
            <v>38.76</v>
          </cell>
          <cell r="F259">
            <v>3682.2</v>
          </cell>
        </row>
        <row r="260">
          <cell r="B260" t="str">
            <v>SubTotal item 4.4.2</v>
          </cell>
          <cell r="F260">
            <v>26417.08</v>
          </cell>
        </row>
        <row r="262">
          <cell r="B262" t="str">
            <v>Total item 4.4</v>
          </cell>
          <cell r="F262">
            <v>28796.85</v>
          </cell>
        </row>
        <row r="264">
          <cell r="A264" t="str">
            <v>4.5</v>
          </cell>
          <cell r="B264" t="str">
            <v>CAIXAS DAS DESCARGAS DE FUNDO (14 UNIDADES)</v>
          </cell>
        </row>
        <row r="266">
          <cell r="A266" t="str">
            <v>4.5.1</v>
          </cell>
          <cell r="B266" t="str">
            <v>TERRAPLENAGEM</v>
          </cell>
        </row>
        <row r="267">
          <cell r="A267" t="str">
            <v>4.5.1.1</v>
          </cell>
          <cell r="B267" t="str">
            <v>Escavação manual, mat. 1a. cat., prof. até 3 m, c/ depos. Lateral</v>
          </cell>
          <cell r="C267" t="str">
            <v>m³</v>
          </cell>
          <cell r="D267">
            <v>952</v>
          </cell>
          <cell r="E267">
            <v>32.15</v>
          </cell>
          <cell r="F267">
            <v>30606.799999999999</v>
          </cell>
        </row>
        <row r="268">
          <cell r="A268" t="str">
            <v>4.5.1.2</v>
          </cell>
          <cell r="B268" t="str">
            <v>Reaterro manual, c/ contr., c/ reaprov. material escavado</v>
          </cell>
          <cell r="C268" t="str">
            <v>m³</v>
          </cell>
          <cell r="D268">
            <v>868</v>
          </cell>
          <cell r="E268">
            <v>3.61</v>
          </cell>
          <cell r="F268">
            <v>3133.48</v>
          </cell>
        </row>
        <row r="269">
          <cell r="A269" t="str">
            <v>4.5.1.3</v>
          </cell>
          <cell r="B269" t="str">
            <v>Remoção do material excedente</v>
          </cell>
          <cell r="C269" t="str">
            <v>m³xKm</v>
          </cell>
          <cell r="D269">
            <v>259</v>
          </cell>
          <cell r="E269">
            <v>1.05</v>
          </cell>
          <cell r="F269">
            <v>271.95</v>
          </cell>
        </row>
        <row r="270">
          <cell r="B270" t="str">
            <v>SubTotal item 4.5.1</v>
          </cell>
          <cell r="F270">
            <v>34012.230000000003</v>
          </cell>
        </row>
        <row r="272">
          <cell r="A272" t="str">
            <v>4.5.2</v>
          </cell>
          <cell r="B272" t="str">
            <v>FUNDAÇÃO E ESTRUTURA</v>
          </cell>
        </row>
        <row r="273">
          <cell r="A273" t="str">
            <v>4.5.2.1</v>
          </cell>
          <cell r="B273" t="str">
            <v>Aço especial CA-50/60</v>
          </cell>
          <cell r="C273" t="str">
            <v>kg</v>
          </cell>
          <cell r="D273">
            <v>2100</v>
          </cell>
          <cell r="E273">
            <v>7.5</v>
          </cell>
          <cell r="F273">
            <v>15750</v>
          </cell>
        </row>
        <row r="274">
          <cell r="A274" t="str">
            <v>4.5.2.2</v>
          </cell>
          <cell r="B274" t="str">
            <v>Concreto estrutural, fck = 18 Mpa</v>
          </cell>
          <cell r="C274" t="str">
            <v>m³</v>
          </cell>
          <cell r="D274">
            <v>29.4</v>
          </cell>
          <cell r="E274">
            <v>346.9</v>
          </cell>
          <cell r="F274">
            <v>10198.86</v>
          </cell>
        </row>
        <row r="275">
          <cell r="A275" t="str">
            <v>4.5.2.3</v>
          </cell>
          <cell r="B275" t="str">
            <v>Concreto magro para regularização, fck = 9 Mpa</v>
          </cell>
          <cell r="C275" t="str">
            <v>m³</v>
          </cell>
          <cell r="D275">
            <v>4.2</v>
          </cell>
          <cell r="E275">
            <v>276.64999999999998</v>
          </cell>
          <cell r="F275">
            <v>1161.93</v>
          </cell>
        </row>
        <row r="276">
          <cell r="A276" t="str">
            <v>4.5.2.4</v>
          </cell>
          <cell r="B276" t="str">
            <v>Tampa de concreto pré-moldada,com alça (1,10 x 0,40m)</v>
          </cell>
          <cell r="C276" t="str">
            <v>un.</v>
          </cell>
          <cell r="D276">
            <v>14</v>
          </cell>
          <cell r="E276">
            <v>63.08</v>
          </cell>
          <cell r="F276">
            <v>883.12</v>
          </cell>
        </row>
        <row r="277">
          <cell r="A277" t="str">
            <v>4.5.2.5</v>
          </cell>
          <cell r="B277" t="str">
            <v>Alvenaria de Bloco de Cimento 9x19x39,c/concreto e ferragem 6,3mm</v>
          </cell>
          <cell r="C277" t="str">
            <v>m²</v>
          </cell>
          <cell r="D277">
            <v>140</v>
          </cell>
          <cell r="E277">
            <v>38.76</v>
          </cell>
          <cell r="F277">
            <v>5426.4</v>
          </cell>
        </row>
        <row r="278">
          <cell r="A278" t="str">
            <v>4.5.2.6</v>
          </cell>
          <cell r="B278" t="str">
            <v>Forma p/ concreto estrutural/tampa</v>
          </cell>
          <cell r="C278" t="str">
            <v>m²</v>
          </cell>
          <cell r="D278">
            <v>98</v>
          </cell>
          <cell r="E278">
            <v>54.3</v>
          </cell>
          <cell r="F278">
            <v>5321.4</v>
          </cell>
        </row>
        <row r="279">
          <cell r="B279" t="str">
            <v>SubTotal item 4.5.2</v>
          </cell>
          <cell r="F279">
            <v>38741.71</v>
          </cell>
        </row>
        <row r="281">
          <cell r="B281" t="str">
            <v>Total item 4.5</v>
          </cell>
          <cell r="F281">
            <v>72753.94</v>
          </cell>
        </row>
        <row r="283">
          <cell r="B283" t="str">
            <v>TOTAL ITEM 4</v>
          </cell>
          <cell r="F283">
            <v>497782.65</v>
          </cell>
        </row>
        <row r="286">
          <cell r="A286">
            <v>5</v>
          </cell>
          <cell r="B286" t="str">
            <v>Obras Civis do CN-01</v>
          </cell>
        </row>
        <row r="288">
          <cell r="A288" t="str">
            <v>5.1</v>
          </cell>
          <cell r="B288" t="str">
            <v>Obras Civis</v>
          </cell>
        </row>
        <row r="289">
          <cell r="A289" t="str">
            <v>5.1.1</v>
          </cell>
          <cell r="B289" t="str">
            <v>Concreto de 2º Estágio na estrutura do CN-01</v>
          </cell>
          <cell r="C289" t="str">
            <v>m³</v>
          </cell>
          <cell r="D289">
            <v>12</v>
          </cell>
          <cell r="E289">
            <v>276.64999999999998</v>
          </cell>
          <cell r="F289">
            <v>3319.8</v>
          </cell>
        </row>
        <row r="290">
          <cell r="A290" t="str">
            <v>5.1.2</v>
          </cell>
          <cell r="B290" t="str">
            <v>Concreto estrutural, fck = 18 Mpa</v>
          </cell>
          <cell r="C290" t="str">
            <v>m³</v>
          </cell>
          <cell r="D290">
            <v>24</v>
          </cell>
          <cell r="E290">
            <v>346.9</v>
          </cell>
          <cell r="F290">
            <v>8325.6</v>
          </cell>
        </row>
        <row r="291">
          <cell r="A291" t="str">
            <v>5.1.3</v>
          </cell>
          <cell r="B291" t="str">
            <v>Forma p/ concreto estrutural/tampa</v>
          </cell>
          <cell r="C291" t="str">
            <v>m²</v>
          </cell>
          <cell r="D291">
            <v>60</v>
          </cell>
          <cell r="E291">
            <v>54.3</v>
          </cell>
          <cell r="F291">
            <v>3258</v>
          </cell>
        </row>
        <row r="292">
          <cell r="A292" t="str">
            <v>5.1.4</v>
          </cell>
          <cell r="B292" t="str">
            <v>Aço especial CA-50/60</v>
          </cell>
          <cell r="C292" t="str">
            <v>kg</v>
          </cell>
          <cell r="D292">
            <v>1680</v>
          </cell>
          <cell r="E292">
            <v>7.5</v>
          </cell>
          <cell r="F292">
            <v>12600</v>
          </cell>
        </row>
        <row r="293">
          <cell r="A293" t="str">
            <v>5.1.5</v>
          </cell>
          <cell r="B293" t="str">
            <v>Dem.Concreto Armado c/ Martelo Pneum.</v>
          </cell>
          <cell r="C293" t="str">
            <v>m³</v>
          </cell>
          <cell r="D293">
            <v>15</v>
          </cell>
          <cell r="E293">
            <v>537.9</v>
          </cell>
          <cell r="F293">
            <v>8068.5</v>
          </cell>
        </row>
        <row r="294">
          <cell r="B294" t="str">
            <v>SutTotal item 5.1</v>
          </cell>
          <cell r="F294">
            <v>35571.9</v>
          </cell>
        </row>
        <row r="296">
          <cell r="A296" t="str">
            <v>5.2</v>
          </cell>
          <cell r="B296" t="str">
            <v>Remoção de Ensecadeiras</v>
          </cell>
          <cell r="C296" t="str">
            <v>m³</v>
          </cell>
          <cell r="D296">
            <v>1000</v>
          </cell>
          <cell r="E296">
            <v>5.76</v>
          </cell>
          <cell r="F296">
            <v>5760</v>
          </cell>
        </row>
        <row r="297">
          <cell r="B297" t="str">
            <v>SutTotal item 5.2</v>
          </cell>
          <cell r="F297">
            <v>5760</v>
          </cell>
        </row>
        <row r="299">
          <cell r="A299" t="str">
            <v>5.3</v>
          </cell>
          <cell r="B299" t="str">
            <v xml:space="preserve">Construção do Abrigo do CN-01 </v>
          </cell>
        </row>
        <row r="300">
          <cell r="A300" t="str">
            <v>5.3.1</v>
          </cell>
          <cell r="B300" t="str">
            <v>Construção do Abrigo das Unidades Hidáulicas do Painel da Automação e da Entrada de Energia Coelba, conforme Projeto anexo</v>
          </cell>
          <cell r="C300" t="str">
            <v>m²</v>
          </cell>
          <cell r="D300">
            <v>70</v>
          </cell>
          <cell r="E300" t="str">
            <v>(incluso no item 5.1)</v>
          </cell>
        </row>
        <row r="301">
          <cell r="B301" t="str">
            <v>SutTotal item 5.3</v>
          </cell>
          <cell r="F301">
            <v>0</v>
          </cell>
        </row>
        <row r="303">
          <cell r="A303" t="str">
            <v>5.4</v>
          </cell>
          <cell r="B303" t="str">
            <v>Urbanização da Área do Entorno do Abrigo CN-01</v>
          </cell>
        </row>
        <row r="304">
          <cell r="A304" t="str">
            <v>5.4.1</v>
          </cell>
          <cell r="B304" t="str">
            <v>Meia cana de concreto, diâmetro = 0,30m</v>
          </cell>
          <cell r="C304" t="str">
            <v>m</v>
          </cell>
          <cell r="D304">
            <v>75</v>
          </cell>
          <cell r="E304">
            <v>37.78</v>
          </cell>
          <cell r="F304">
            <v>2833.5</v>
          </cell>
        </row>
        <row r="305">
          <cell r="A305" t="str">
            <v>5.4.2</v>
          </cell>
          <cell r="B305" t="str">
            <v>Meio-fio de concreto</v>
          </cell>
          <cell r="C305" t="str">
            <v>m</v>
          </cell>
          <cell r="D305">
            <v>100</v>
          </cell>
          <cell r="E305">
            <v>37.61</v>
          </cell>
          <cell r="F305">
            <v>3761</v>
          </cell>
        </row>
        <row r="306">
          <cell r="A306" t="str">
            <v>5.4.3</v>
          </cell>
          <cell r="B306" t="str">
            <v>Cerca de delimitação área CN-01, conforme proj. anexo (mourão de concreto e arame farpado com 9 fios)</v>
          </cell>
          <cell r="C306" t="str">
            <v>m</v>
          </cell>
          <cell r="D306">
            <v>130</v>
          </cell>
          <cell r="E306">
            <v>26.75</v>
          </cell>
          <cell r="F306">
            <v>3477.5</v>
          </cell>
        </row>
        <row r="307">
          <cell r="A307" t="str">
            <v>5.4.4</v>
          </cell>
          <cell r="B307" t="str">
            <v>Fornecimento e espalhamento de brita n°01 na área externa do Abrigo CN-01</v>
          </cell>
          <cell r="C307" t="str">
            <v>m³</v>
          </cell>
          <cell r="D307">
            <v>4</v>
          </cell>
          <cell r="E307">
            <v>53.38</v>
          </cell>
          <cell r="F307">
            <v>213.52</v>
          </cell>
        </row>
        <row r="308">
          <cell r="B308" t="str">
            <v>SutTotal item 5.4</v>
          </cell>
          <cell r="F308">
            <v>10285.52</v>
          </cell>
        </row>
        <row r="311">
          <cell r="B311" t="str">
            <v>TOTAL ITEM 5</v>
          </cell>
          <cell r="F311">
            <v>51617.42</v>
          </cell>
        </row>
        <row r="314">
          <cell r="A314">
            <v>6</v>
          </cell>
          <cell r="B314" t="str">
            <v>Obras Civis do CN-02</v>
          </cell>
        </row>
        <row r="316">
          <cell r="A316" t="str">
            <v>6.1</v>
          </cell>
          <cell r="B316" t="str">
            <v>Obras Civis</v>
          </cell>
        </row>
        <row r="317">
          <cell r="A317" t="str">
            <v>6.1.1</v>
          </cell>
          <cell r="B317" t="str">
            <v>Concreto de 2º Estágio na estrutura do CN-02</v>
          </cell>
          <cell r="C317" t="str">
            <v>m³</v>
          </cell>
          <cell r="D317">
            <v>10</v>
          </cell>
          <cell r="E317">
            <v>276.64999999999998</v>
          </cell>
          <cell r="F317">
            <v>2766.5</v>
          </cell>
        </row>
        <row r="318">
          <cell r="A318" t="str">
            <v>6.1.2</v>
          </cell>
          <cell r="B318" t="str">
            <v>Concreto estrutural, fck = 18 Mpa</v>
          </cell>
          <cell r="C318" t="str">
            <v>m³</v>
          </cell>
          <cell r="D318">
            <v>10</v>
          </cell>
          <cell r="E318">
            <v>346.9</v>
          </cell>
          <cell r="F318">
            <v>3469</v>
          </cell>
        </row>
        <row r="319">
          <cell r="A319" t="str">
            <v>6.1.3</v>
          </cell>
          <cell r="B319" t="str">
            <v>Forma p/ concreto estrutural/tampa</v>
          </cell>
          <cell r="C319" t="str">
            <v>m²</v>
          </cell>
          <cell r="D319">
            <v>20</v>
          </cell>
          <cell r="E319">
            <v>54.3</v>
          </cell>
          <cell r="F319">
            <v>1086</v>
          </cell>
        </row>
        <row r="320">
          <cell r="A320" t="str">
            <v>6.1.4</v>
          </cell>
          <cell r="B320" t="str">
            <v>Aço especial CA-50/60</v>
          </cell>
          <cell r="C320" t="str">
            <v>kg</v>
          </cell>
          <cell r="D320">
            <v>1400</v>
          </cell>
          <cell r="E320">
            <v>7.5</v>
          </cell>
          <cell r="F320">
            <v>10500</v>
          </cell>
        </row>
        <row r="321">
          <cell r="A321" t="str">
            <v>6.1.5</v>
          </cell>
          <cell r="B321" t="str">
            <v>Dem.Concreto Armado  c/Martelo Pneum</v>
          </cell>
          <cell r="C321" t="str">
            <v>m³</v>
          </cell>
          <cell r="D321">
            <v>12</v>
          </cell>
          <cell r="E321">
            <v>537.9</v>
          </cell>
          <cell r="F321">
            <v>6454.8</v>
          </cell>
        </row>
        <row r="322">
          <cell r="B322" t="str">
            <v>SubTotal item 6.1</v>
          </cell>
          <cell r="F322">
            <v>24276.3</v>
          </cell>
        </row>
        <row r="324">
          <cell r="A324" t="str">
            <v>6.2</v>
          </cell>
          <cell r="B324" t="str">
            <v>Remoção de Ensecadeiras</v>
          </cell>
          <cell r="C324" t="str">
            <v>m³</v>
          </cell>
          <cell r="D324">
            <v>500</v>
          </cell>
          <cell r="E324">
            <v>5.76</v>
          </cell>
          <cell r="F324">
            <v>2880</v>
          </cell>
        </row>
        <row r="325">
          <cell r="B325" t="str">
            <v>SutTotal item 6.2</v>
          </cell>
          <cell r="F325">
            <v>2880</v>
          </cell>
        </row>
        <row r="327">
          <cell r="A327" t="str">
            <v>6.3</v>
          </cell>
          <cell r="B327" t="str">
            <v xml:space="preserve">Construção do Abrigo do CN-02 </v>
          </cell>
        </row>
        <row r="328">
          <cell r="A328" t="str">
            <v>6.3.1</v>
          </cell>
          <cell r="B328" t="str">
            <v>Construção do Abrigo das Unidades Hidáulicas do Painel da Automação e da Entrada de Energia Coelba, conforme Projeto anexo</v>
          </cell>
          <cell r="C328" t="str">
            <v>m²</v>
          </cell>
          <cell r="D328">
            <v>70</v>
          </cell>
          <cell r="E328" t="str">
            <v>(incluso no item 6.1)</v>
          </cell>
        </row>
        <row r="329">
          <cell r="B329" t="str">
            <v>SubTotal item 6.3</v>
          </cell>
          <cell r="F329">
            <v>0</v>
          </cell>
        </row>
        <row r="331">
          <cell r="A331" t="str">
            <v>6.4</v>
          </cell>
          <cell r="B331" t="str">
            <v>Urbanização da Área do Entorno do Abrigo CN-02</v>
          </cell>
        </row>
        <row r="332">
          <cell r="A332" t="str">
            <v>6.4.1</v>
          </cell>
          <cell r="B332" t="str">
            <v>Meia cana de concreto, diâmetro = 0,30m</v>
          </cell>
          <cell r="C332" t="str">
            <v>m</v>
          </cell>
          <cell r="D332">
            <v>75</v>
          </cell>
          <cell r="E332">
            <v>37.78</v>
          </cell>
          <cell r="F332">
            <v>2833.5</v>
          </cell>
        </row>
        <row r="333">
          <cell r="A333" t="str">
            <v>6.4.2</v>
          </cell>
          <cell r="B333" t="str">
            <v>Meio-fio de concreto</v>
          </cell>
          <cell r="C333" t="str">
            <v>m</v>
          </cell>
          <cell r="D333">
            <v>100</v>
          </cell>
          <cell r="E333">
            <v>37.61</v>
          </cell>
          <cell r="F333">
            <v>3761</v>
          </cell>
        </row>
        <row r="334">
          <cell r="A334" t="str">
            <v>6.4.3</v>
          </cell>
          <cell r="B334" t="str">
            <v>Cerca de delimitação área CN-02, conforme proj. anexo (mourão de concreto e arame farpado com 9 fios)</v>
          </cell>
          <cell r="C334" t="str">
            <v>m</v>
          </cell>
          <cell r="D334">
            <v>130</v>
          </cell>
          <cell r="E334">
            <v>26.75</v>
          </cell>
          <cell r="F334">
            <v>3477.5</v>
          </cell>
        </row>
        <row r="335">
          <cell r="A335" t="str">
            <v>6.4.4</v>
          </cell>
          <cell r="B335" t="str">
            <v>Fornecimento e espalhamento de brita n°01 na área externa do Abrigo CN-02</v>
          </cell>
          <cell r="C335" t="str">
            <v>m³</v>
          </cell>
          <cell r="D335">
            <v>4</v>
          </cell>
          <cell r="E335">
            <v>53.38</v>
          </cell>
          <cell r="F335">
            <v>213.52</v>
          </cell>
        </row>
        <row r="336">
          <cell r="B336" t="str">
            <v>SutTotal item 6.4</v>
          </cell>
          <cell r="F336">
            <v>10285.52</v>
          </cell>
        </row>
        <row r="339">
          <cell r="B339" t="str">
            <v>TOTAL ITEM 6</v>
          </cell>
          <cell r="F339">
            <v>37441.82</v>
          </cell>
        </row>
        <row r="342">
          <cell r="A342">
            <v>7</v>
          </cell>
          <cell r="B342" t="str">
            <v>Obras Civis do CN-03</v>
          </cell>
        </row>
        <row r="344">
          <cell r="A344" t="str">
            <v>7.1</v>
          </cell>
          <cell r="B344" t="str">
            <v>Obras Civis</v>
          </cell>
        </row>
        <row r="345">
          <cell r="A345" t="str">
            <v>7.1.1</v>
          </cell>
          <cell r="B345" t="str">
            <v>Concreto de 2º Estágio na estrutura do CN-03</v>
          </cell>
          <cell r="C345" t="str">
            <v>m³</v>
          </cell>
          <cell r="D345">
            <v>8</v>
          </cell>
          <cell r="E345">
            <v>276.64999999999998</v>
          </cell>
          <cell r="F345">
            <v>2213.1999999999998</v>
          </cell>
        </row>
        <row r="346">
          <cell r="A346" t="str">
            <v>7.1.2</v>
          </cell>
          <cell r="B346" t="str">
            <v>Concreto estrutural, fck = 18 Mpa</v>
          </cell>
          <cell r="C346" t="str">
            <v>m³</v>
          </cell>
          <cell r="D346">
            <v>30</v>
          </cell>
          <cell r="E346">
            <v>346.9</v>
          </cell>
          <cell r="F346">
            <v>10407</v>
          </cell>
        </row>
        <row r="347">
          <cell r="A347" t="str">
            <v>7.1.3</v>
          </cell>
          <cell r="B347" t="str">
            <v>Forma p/ concreto estrutural/tampa</v>
          </cell>
          <cell r="C347" t="str">
            <v>m²</v>
          </cell>
          <cell r="D347">
            <v>8</v>
          </cell>
          <cell r="E347">
            <v>54.3</v>
          </cell>
          <cell r="F347">
            <v>434.4</v>
          </cell>
        </row>
        <row r="348">
          <cell r="A348" t="str">
            <v>7.1.4</v>
          </cell>
          <cell r="B348" t="str">
            <v>Aço especial CA-50/60</v>
          </cell>
          <cell r="C348" t="str">
            <v>kg</v>
          </cell>
          <cell r="D348">
            <v>500</v>
          </cell>
          <cell r="E348">
            <v>7.5</v>
          </cell>
          <cell r="F348">
            <v>3750</v>
          </cell>
        </row>
        <row r="349">
          <cell r="A349" t="str">
            <v>7.1.5</v>
          </cell>
          <cell r="B349" t="str">
            <v>Dem.Concreto Armado  c/Martelo Pneum</v>
          </cell>
          <cell r="C349" t="str">
            <v>m³</v>
          </cell>
          <cell r="D349">
            <v>0</v>
          </cell>
          <cell r="E349">
            <v>537.9</v>
          </cell>
          <cell r="F349">
            <v>0</v>
          </cell>
        </row>
        <row r="350">
          <cell r="A350" t="str">
            <v>7.1.6</v>
          </cell>
          <cell r="B350" t="str">
            <v>Concreto simples (fck=15MPa) com armação superficial</v>
          </cell>
          <cell r="C350" t="str">
            <v>m³</v>
          </cell>
          <cell r="D350">
            <v>12</v>
          </cell>
          <cell r="E350">
            <v>1402.15</v>
          </cell>
          <cell r="F350">
            <v>16825.8</v>
          </cell>
        </row>
        <row r="351">
          <cell r="B351" t="str">
            <v>SubTotal item7.1</v>
          </cell>
          <cell r="F351">
            <v>33630.400000000001</v>
          </cell>
        </row>
        <row r="353">
          <cell r="A353" t="str">
            <v>7.2</v>
          </cell>
          <cell r="B353" t="str">
            <v>Remoção de Ensecadeiras</v>
          </cell>
          <cell r="C353" t="str">
            <v>m³</v>
          </cell>
          <cell r="D353">
            <v>500</v>
          </cell>
          <cell r="E353">
            <v>5.76</v>
          </cell>
          <cell r="F353">
            <v>2880</v>
          </cell>
        </row>
        <row r="354">
          <cell r="B354" t="str">
            <v>SutTotal item 7.2</v>
          </cell>
          <cell r="F354">
            <v>2880</v>
          </cell>
        </row>
        <row r="356">
          <cell r="A356" t="str">
            <v>7.3</v>
          </cell>
          <cell r="B356" t="str">
            <v xml:space="preserve">Construção do Abrigo do CN-03 </v>
          </cell>
        </row>
        <row r="357">
          <cell r="A357" t="str">
            <v>7.3.1</v>
          </cell>
          <cell r="B357" t="str">
            <v>Construção do Abrigo das Unidades Hidáulicas do Painel da Automação e da Entrada de Energia Coelba, conforme Projeto anexo</v>
          </cell>
          <cell r="C357" t="str">
            <v>m²</v>
          </cell>
          <cell r="D357">
            <v>35</v>
          </cell>
          <cell r="E357" t="str">
            <v>(incluso no item 7.1)</v>
          </cell>
        </row>
        <row r="358">
          <cell r="B358" t="str">
            <v>SubTotal item 7.3</v>
          </cell>
          <cell r="F358">
            <v>0</v>
          </cell>
        </row>
        <row r="360">
          <cell r="A360" t="str">
            <v>7.4</v>
          </cell>
          <cell r="B360" t="str">
            <v>Urbanização da Área do Entorno do Abrigo CN-03</v>
          </cell>
        </row>
        <row r="361">
          <cell r="A361" t="str">
            <v>7.4.1</v>
          </cell>
          <cell r="B361" t="str">
            <v>Meia cana de concreto, diâmetro = 0,30m</v>
          </cell>
          <cell r="C361" t="str">
            <v>m</v>
          </cell>
          <cell r="D361">
            <v>50</v>
          </cell>
          <cell r="E361">
            <v>37.78</v>
          </cell>
          <cell r="F361">
            <v>1889</v>
          </cell>
        </row>
        <row r="362">
          <cell r="A362" t="str">
            <v>7.4.2</v>
          </cell>
          <cell r="B362" t="str">
            <v>Meio-fio de concreto</v>
          </cell>
          <cell r="C362" t="str">
            <v>m</v>
          </cell>
          <cell r="D362">
            <v>80</v>
          </cell>
          <cell r="E362">
            <v>37.61</v>
          </cell>
          <cell r="F362">
            <v>3008.8</v>
          </cell>
        </row>
        <row r="363">
          <cell r="A363" t="str">
            <v>7.4.3</v>
          </cell>
          <cell r="B363" t="str">
            <v>Cerca de delimitação área CN-03, conforme proj. anexo (mourão de concreto e arame farpado com 9 fios)</v>
          </cell>
          <cell r="C363" t="str">
            <v>m</v>
          </cell>
          <cell r="D363">
            <v>120</v>
          </cell>
          <cell r="E363">
            <v>26.75</v>
          </cell>
          <cell r="F363">
            <v>3210</v>
          </cell>
        </row>
        <row r="364">
          <cell r="A364" t="str">
            <v>7.4.4</v>
          </cell>
          <cell r="B364" t="str">
            <v>Fornecimento e espalhamento de brita n°01 na área externa do Abrigo CN-02</v>
          </cell>
          <cell r="C364" t="str">
            <v>m³</v>
          </cell>
          <cell r="D364">
            <v>3</v>
          </cell>
          <cell r="E364">
            <v>53.38</v>
          </cell>
          <cell r="F364">
            <v>160.13999999999999</v>
          </cell>
        </row>
        <row r="365">
          <cell r="B365" t="str">
            <v>SutTotal item 7.4</v>
          </cell>
          <cell r="F365">
            <v>8267.94</v>
          </cell>
        </row>
        <row r="368">
          <cell r="B368" t="str">
            <v>TOTAL ITEM 7</v>
          </cell>
          <cell r="F368">
            <v>44778.34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TCU 2369"/>
      <sheetName val="BDI"/>
      <sheetName val="Insumos"/>
      <sheetName val="ORÇAMENTO DE AGUADA TIPO"/>
      <sheetName val="Quadro Comparativo"/>
      <sheetName val="CPU"/>
      <sheetName val="resumo geral"/>
      <sheetName val="Araripe I"/>
      <sheetName val="São Francisco I"/>
      <sheetName val="Resumo São Francisco e Araripe"/>
      <sheetName val="Central II"/>
      <sheetName val="Itaparica II"/>
      <sheetName val="Resumo Central e Itaparica"/>
      <sheetName val="Moxotó III"/>
      <sheetName val="Pajeú III"/>
      <sheetName val="Resumo Pajeú e Moxotó"/>
      <sheetName val="VEICULO POPULAR"/>
      <sheetName val="VEICULO FISCALIZAÇÃO"/>
      <sheetName val="Bacia Hidráulica"/>
      <sheetName val="Dimensionamento"/>
      <sheetName val="Corpo"/>
      <sheetName val="Locações"/>
      <sheetName val="Sangradouro"/>
      <sheetName val="PO - 1- lote 1"/>
      <sheetName val="PO - 1- lote 2"/>
      <sheetName val="PO -1- lot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GERAL"/>
      <sheetName val="PLANILHA CONTRATUAL - REPLAN"/>
      <sheetName val="Planilha1"/>
      <sheetName val="Mao_de_Obra - EBI 3 - T3"/>
      <sheetName val="Instrumentos"/>
      <sheetName val="Materiais_Consumo"/>
      <sheetName val="Equipamentos"/>
      <sheetName val="Mobilizacao_Desmobilizacao"/>
      <sheetName val="CPU_MOBI - DESMOBI"/>
      <sheetName val="Ferramentas"/>
      <sheetName val="Moveis_Equipamentos"/>
      <sheetName val="Frentes_Moveis"/>
      <sheetName val="Veiculos"/>
      <sheetName val="Radios_Comunicadores"/>
      <sheetName val="Despesas Fiscais"/>
      <sheetName val="Custos Administração"/>
      <sheetName val="Planilha2"/>
      <sheetName val="EquiA"/>
    </sheetNames>
    <sheetDataSet>
      <sheetData sheetId="0"/>
      <sheetData sheetId="1"/>
      <sheetData sheetId="2"/>
      <sheetData sheetId="3"/>
      <sheetData sheetId="4"/>
      <sheetData sheetId="5">
        <row r="194">
          <cell r="F194">
            <v>568199.40999999992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DADOS OBRA"/>
      <sheetName val="Equipamento Com Desoneração"/>
      <sheetName val="Equipamento Sem Desoneração"/>
      <sheetName val="Mão de Obra Com Desoneração"/>
      <sheetName val="Mão de Obra Sem Desoneração"/>
      <sheetName val="Material"/>
      <sheetName val="Material Betuminoso"/>
      <sheetName val="Materiais Diversos"/>
      <sheetName val="FIC"/>
      <sheetName val="FIT"/>
      <sheetName val="ATIVIDADES AUXILIARES"/>
      <sheetName val="TEMPO FIXO"/>
      <sheetName val="MOMENTO DE TRANSPORTE"/>
      <sheetName val="CUC-SICRO"/>
      <sheetName val="Rel. Sintético Comp. de Custo"/>
      <sheetName val="Projeto NOVO"/>
    </sheetNames>
    <sheetDataSet>
      <sheetData sheetId="0">
        <row r="5">
          <cell r="B5" t="str">
            <v>DNIT</v>
          </cell>
        </row>
      </sheetData>
      <sheetData sheetId="1">
        <row r="12">
          <cell r="B12">
            <v>0.25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CGCIT</v>
          </cell>
        </row>
      </sheetData>
      <sheetData sheetId="12"/>
      <sheetData sheetId="13"/>
      <sheetData sheetId="14">
        <row r="167582">
          <cell r="I167582">
            <v>66.148399999999995</v>
          </cell>
        </row>
      </sheetData>
      <sheetData sheetId="15">
        <row r="1">
          <cell r="A1" t="str">
            <v>CGCIT</v>
          </cell>
        </row>
      </sheetData>
      <sheetData sheetId="16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."/>
      <sheetName val="TERRACAM (2)"/>
      <sheetName val="Sub-base"/>
      <sheetName val="Regula"/>
      <sheetName val="OAC "/>
      <sheetName val="Ofício"/>
      <sheetName val="DESMAT"/>
      <sheetName val="Compactação 95%"/>
      <sheetName val="REMOÇÃO"/>
      <sheetName val="Plan1"/>
      <sheetName val="Compactação 100% "/>
      <sheetName val="DMT"/>
      <sheetName val="OAC"/>
      <sheetName val="DREN2"/>
      <sheetName val="DRENO DPS - 07 "/>
      <sheetName val="tr brita dreno"/>
      <sheetName val="MEDIÇÃO "/>
      <sheetName val="reaj"/>
      <sheetName val="CRNOFIS"/>
      <sheetName val="CONTROLE CRONOGRAMA"/>
      <sheetName val="REL_MED"/>
      <sheetName val="BOL_DESEMPENHO"/>
      <sheetName val="Corte"/>
      <sheetName val="Desmatamento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Indice de Reajuste"/>
      <sheetName val="Carimbo"/>
      <sheetName val="Sado de contrato a PI"/>
      <sheetName val="Cronograma atual"/>
      <sheetName val="Mat Asf "/>
      <sheetName val="Físico_med"/>
      <sheetName val="Ofício"/>
      <sheetName val="RESUMO-DVOP"/>
      <sheetName val="RELATÓRIO"/>
      <sheetName val="REAJU (2)"/>
      <sheetName val="REAJU (3)"/>
      <sheetName val="REAJU (4)"/>
      <sheetName val="Crono Físico-Financeiro"/>
      <sheetName val="Mat Asf"/>
      <sheetName val="Meio fio"/>
      <sheetName val="Desmatamento "/>
      <sheetName val="Limpeza da faixa de domínio"/>
      <sheetName val="Colchão drenante"/>
      <sheetName val="Remoção"/>
      <sheetName val="Compac alas"/>
      <sheetName val="OAC (2)"/>
      <sheetName val="OAC"/>
      <sheetName val="Patrolamento"/>
      <sheetName val="Regula"/>
      <sheetName val="Forro de cascalho"/>
      <sheetName val="Reforço do sub-leito"/>
      <sheetName val="Sub-base"/>
      <sheetName val="Base"/>
      <sheetName val="Imprimação"/>
      <sheetName val="TSD-FOG"/>
      <sheetName val="AGREGADOS (2)"/>
      <sheetName val="AGREGADOS"/>
      <sheetName val="Dreno"/>
      <sheetName val="Cerca"/>
      <sheetName val="Valeta"/>
      <sheetName val="Valeta (2)"/>
      <sheetName val="Valeta (3)"/>
      <sheetName val="DDL de Cerrado"/>
      <sheetName val="DMT"/>
      <sheetName val="Escalonamento"/>
      <sheetName val="Aterro (2)"/>
      <sheetName val="Aterro 100% (2)"/>
      <sheetName val="Aterro 95% (2)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Desmat 0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. Consultoria-Jul-10"/>
      <sheetName val="Tab. Consultoria-Ago-10"/>
      <sheetName val="Tab. Consultoria-Set-10"/>
      <sheetName val="Tab. Consultoria Jan-11"/>
      <sheetName val="Tab. Consultoria-Mar-11"/>
      <sheetName val="Tab. Consultoria-Abr-11"/>
      <sheetName val="Tab. Consultoria-Set-11"/>
      <sheetName val="Tab. Consultoria-Out-11"/>
      <sheetName val="Tab. Consultoria-Dez-11"/>
      <sheetName val="Tab. Consultoria-Jan-12"/>
      <sheetName val="Tab. Consultoria-Fev-12"/>
      <sheetName val="Tab. Consultoria-Mar-12"/>
      <sheetName val="Tab. Consultoria-Mai-12"/>
      <sheetName val="Tab. Consultoria-Jun-12"/>
      <sheetName val="Tab. Consultoria-Jul-12"/>
      <sheetName val="Tab. Consultoria-Ago-12"/>
      <sheetName val="Tab. Consultoria-Set-12"/>
      <sheetName val="Tab. Consultoria-Out-12"/>
      <sheetName val="Tab. Consultoria-Dez-12"/>
      <sheetName val="Tab. Consultoria-Jan-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  <sheetName val="Indice de Reajuste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Qd05 Preço"/>
      <sheetName val="Qd06"/>
      <sheetName val="LOTE 6"/>
      <sheetName val="Plan1"/>
      <sheetName val="Plan2"/>
      <sheetName val="Plan3"/>
      <sheetName val="OR960887.XL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8ª MP_BR_459"/>
      <sheetName val="PLANILHA ATUALIZADA"/>
      <sheetName val="TLMB"/>
      <sheetName val="SERVIÇOS"/>
      <sheetName val="DG"/>
      <sheetName val="comp1"/>
      <sheetName val="SIIG 2010-Jun"/>
      <sheetName val="Estimativa"/>
      <sheetName val="Acumulado"/>
      <sheetName val="BR-267_TR01"/>
      <sheetName val="BR-267_TR02"/>
      <sheetName val="BR-267_TR03"/>
      <sheetName val="BR-376"/>
      <sheetName val="BR-463"/>
      <sheetName val="BR-487"/>
      <sheetName val="[OR960887.XLS][OR960887.XLS][OR"/>
      <sheetName val="PLANILHA APRESENTAÇÃO"/>
      <sheetName val="C"/>
      <sheetName val="SERV SICRO SD"/>
      <sheetName val="EQ SICRO"/>
      <sheetName val="MO SICRO"/>
      <sheetName val="MAT SICRO"/>
      <sheetName val="QD DMT"/>
      <sheetName val="COT MAT"/>
      <sheetName val="COT EQUIP"/>
      <sheetName val="SERVICOS"/>
      <sheetName val="SERVICOS AUX"/>
      <sheetName val="MOBILIZACAO"/>
      <sheetName val=" EQUIPE MÍNIMA"/>
      <sheetName val="EQUIP MINIMO"/>
      <sheetName val="Momento de Transporte"/>
      <sheetName val="BINOMIO CBUQ"/>
      <sheetName val="BINOMIO CAP"/>
      <sheetName val="BINOMIO EAI"/>
      <sheetName val="BINOMIO RR-1C"/>
      <sheetName val="BINOMIO RM-1C"/>
      <sheetName val="BINOMIO RR-2C"/>
      <sheetName val="TERRAPLENAGEM"/>
      <sheetName val="5501710"/>
      <sheetName val="5502109"/>
      <sheetName val="5502110"/>
      <sheetName val="5502111"/>
      <sheetName val="5501878"/>
      <sheetName val="5502899"/>
      <sheetName val="5915320"/>
      <sheetName val="5915321"/>
      <sheetName val="5503041"/>
      <sheetName val="4011209"/>
      <sheetName val="4413984"/>
      <sheetName val="5501701"/>
      <sheetName val="5501700"/>
      <sheetName val="5501702"/>
      <sheetName val="1506055"/>
      <sheetName val="1516300"/>
      <sheetName val="9100000"/>
      <sheetName val="2003866"/>
      <sheetName val="2003369"/>
      <sheetName val="2003377"/>
      <sheetName val="2003319"/>
      <sheetName val="2003325"/>
      <sheetName val="2003349"/>
      <sheetName val="2003313"/>
      <sheetName val="2003315"/>
      <sheetName val="2003307"/>
      <sheetName val="2003309"/>
      <sheetName val="2003385 "/>
      <sheetName val="2003387"/>
      <sheetName val="2003391"/>
      <sheetName val="2003393 "/>
      <sheetName val="2003407"/>
      <sheetName val="2003411 "/>
      <sheetName val="2003415 "/>
      <sheetName val="2003419"/>
      <sheetName val="2003403 "/>
      <sheetName val="2003447"/>
      <sheetName val="2003449"/>
      <sheetName val="2003569"/>
      <sheetName val="2003611 "/>
      <sheetName val="2003613 "/>
      <sheetName val="2003641"/>
      <sheetName val="2003477"/>
      <sheetName val="2003678"/>
      <sheetName val="2003479 "/>
      <sheetName val="2003487 "/>
      <sheetName val="2003489"/>
      <sheetName val="2003495"/>
      <sheetName val="2003505 "/>
      <sheetName val="2003513"/>
      <sheetName val="2003658"/>
      <sheetName val="2003624"/>
      <sheetName val="0804021"/>
      <sheetName val="0804029 "/>
      <sheetName val="0804031 "/>
      <sheetName val="0804037"/>
      <sheetName val="0804081 "/>
      <sheetName val="0804101 "/>
      <sheetName val="0804121 "/>
      <sheetName val="4805757 "/>
      <sheetName val="4915671"/>
      <sheetName val="2106292 "/>
      <sheetName val="2106297"/>
      <sheetName val="9000001"/>
      <sheetName val="9000002"/>
      <sheetName val="9000003"/>
      <sheetName val="9000004"/>
      <sheetName val="9000005"/>
      <sheetName val="2003497"/>
      <sheetName val="PAVIMENTAÇÃO"/>
      <sheetName val="4011479"/>
      <sheetName val="4915667"/>
      <sheetName val="4915669"/>
      <sheetName val="1600438"/>
      <sheetName val="9300000"/>
      <sheetName val="9300001"/>
      <sheetName val="9300002"/>
      <sheetName val="9300003"/>
      <sheetName val="4011464"/>
      <sheetName val="4011360"/>
      <sheetName val="4011492"/>
      <sheetName val="4011352"/>
      <sheetName val="4011353"/>
      <sheetName val="9300004"/>
      <sheetName val="4011276"/>
      <sheetName val="4011282"/>
      <sheetName val="4011278"/>
      <sheetName val="4011537"/>
      <sheetName val="9300005"/>
      <sheetName val="M1943"/>
      <sheetName val="M1946"/>
      <sheetName val="M1947"/>
      <sheetName val="M2097"/>
      <sheetName val="M2092"/>
      <sheetName val="5914620"/>
      <sheetName val="5914622"/>
      <sheetName val="SINALIZACAO"/>
      <sheetName val="5213408"/>
      <sheetName val="5213410"/>
      <sheetName val="5214009"/>
      <sheetName val="9600000"/>
      <sheetName val="5213401 "/>
      <sheetName val="5213359"/>
      <sheetName val="5213393 "/>
      <sheetName val="5213361 "/>
      <sheetName val="5213446"/>
      <sheetName val="5213444"/>
      <sheetName val="5213442"/>
      <sheetName val="5213440"/>
      <sheetName val="5213450"/>
      <sheetName val="5213466"/>
      <sheetName val="5213477"/>
      <sheetName val="9100002"/>
      <sheetName val="5213476"/>
      <sheetName val="5213571"/>
      <sheetName val="5213577"/>
      <sheetName val="5213574"/>
      <sheetName val="5213485"/>
      <sheetName val="5213629"/>
      <sheetName val="5213631"/>
      <sheetName val="5213646"/>
      <sheetName val="5213857"/>
      <sheetName val="5213855"/>
      <sheetName val="5213861"/>
      <sheetName val="5213853"/>
      <sheetName val="5213851"/>
      <sheetName val="5213865"/>
      <sheetName val="5213868"/>
      <sheetName val="5213869"/>
      <sheetName val="5216111"/>
      <sheetName val="3713604"/>
      <sheetName val="3713605"/>
      <sheetName val="3713623"/>
      <sheetName val="3713828"/>
      <sheetName val="3713621"/>
      <sheetName val="9600001"/>
      <sheetName val="9600002"/>
      <sheetName val="9600003"/>
      <sheetName val="9600004"/>
      <sheetName val="1600966"/>
      <sheetName val="3713610"/>
      <sheetName val="5213368"/>
      <sheetName val="5213364"/>
      <sheetName val="SIN OBRAS"/>
      <sheetName val="5212560"/>
      <sheetName val="5212557"/>
      <sheetName val="5212556"/>
      <sheetName val="5213386"/>
      <sheetName val="5213838"/>
      <sheetName val="5213835"/>
      <sheetName val="5213840"/>
      <sheetName val="5213848"/>
      <sheetName val="5213833"/>
      <sheetName val="5213850"/>
      <sheetName val="5213845"/>
      <sheetName val="INTERFERÊNCIAS"/>
      <sheetName val="1600896"/>
      <sheetName val="1600436"/>
      <sheetName val="1600989"/>
      <sheetName val="1600442"/>
      <sheetName val="1600401"/>
      <sheetName val="1600402"/>
      <sheetName val="605621"/>
      <sheetName val="9700000"/>
      <sheetName val="5915440"/>
      <sheetName val="5914675"/>
      <sheetName val="5914621"/>
      <sheetName val="4011351"/>
      <sheetName val="5914314"/>
      <sheetName val="5914329"/>
      <sheetName val="5914344"/>
      <sheetName val="PAISAGISMO"/>
      <sheetName val="9800000"/>
      <sheetName val="4413948"/>
      <sheetName val="4413952"/>
      <sheetName val="ILUMINACAO"/>
      <sheetName val="9900000"/>
      <sheetName val="9900001"/>
      <sheetName val="9900002"/>
      <sheetName val="9900003"/>
      <sheetName val="9900004"/>
      <sheetName val="9900005"/>
      <sheetName val="9900006"/>
      <sheetName val="9900007"/>
      <sheetName val="9900008"/>
      <sheetName val="9900009"/>
      <sheetName val="9900010"/>
      <sheetName val="9900011"/>
      <sheetName val="9900012"/>
      <sheetName val="9900013"/>
      <sheetName val="9900014"/>
      <sheetName val="9900015"/>
      <sheetName val="9900016"/>
      <sheetName val="9900017"/>
      <sheetName val="9900018"/>
      <sheetName val="9900019"/>
      <sheetName val="9900020"/>
      <sheetName val="9900021"/>
      <sheetName val="9900022"/>
      <sheetName val="9900023"/>
      <sheetName val="9900024"/>
      <sheetName val="9900025"/>
      <sheetName val="9900026"/>
      <sheetName val="9900027"/>
      <sheetName val="9900028"/>
      <sheetName val="9900029"/>
      <sheetName val="9900030"/>
      <sheetName val="9900031"/>
      <sheetName val="9900032"/>
      <sheetName val="9900033"/>
      <sheetName val="9900034"/>
      <sheetName val="9900035"/>
      <sheetName val="9900036"/>
      <sheetName val="9900037"/>
      <sheetName val="9900038"/>
      <sheetName val="9900039"/>
      <sheetName val="9900040"/>
      <sheetName val="9900041"/>
      <sheetName val="9900042"/>
      <sheetName val="9900043"/>
      <sheetName val="9900044"/>
      <sheetName val="9900045"/>
      <sheetName val="9900046"/>
      <sheetName val="9900047"/>
      <sheetName val="9900048"/>
      <sheetName val="9900049"/>
      <sheetName val="9900050"/>
      <sheetName val="9900051"/>
      <sheetName val="9900052"/>
      <sheetName val="9900053"/>
      <sheetName val="9900054"/>
      <sheetName val="9900055"/>
      <sheetName val="9900056"/>
      <sheetName val="9900057"/>
      <sheetName val="9900058"/>
      <sheetName val="9900059"/>
      <sheetName val="9900060"/>
      <sheetName val="9900061"/>
      <sheetName val="9900062"/>
      <sheetName val="9900063"/>
      <sheetName val="9900064"/>
      <sheetName val="9900065"/>
      <sheetName val="9900066"/>
      <sheetName val="9900067"/>
      <sheetName val="9900068"/>
      <sheetName val="9900069"/>
      <sheetName val="9900070"/>
      <sheetName val="9900071"/>
      <sheetName val="9900072"/>
      <sheetName val="9900073"/>
      <sheetName val="9900074"/>
      <sheetName val="9900075"/>
      <sheetName val="9900076"/>
      <sheetName val="9900077"/>
      <sheetName val="9900078"/>
      <sheetName val="9900079"/>
      <sheetName val="9900080"/>
      <sheetName val="9900081"/>
      <sheetName val="9900082"/>
      <sheetName val="9900083"/>
      <sheetName val="9900084"/>
      <sheetName val="ARQUITETURA"/>
      <sheetName val="9010000"/>
      <sheetName val="9010001"/>
      <sheetName val="9010002"/>
      <sheetName val="9010003"/>
      <sheetName val="9010004"/>
      <sheetName val="9010005"/>
      <sheetName val="9010006"/>
      <sheetName val="9010007"/>
      <sheetName val="9010008"/>
      <sheetName val="9010009"/>
      <sheetName val="90100010"/>
      <sheetName val="90100011"/>
      <sheetName val="9010012"/>
      <sheetName val="9010013"/>
      <sheetName val="9010014"/>
      <sheetName val="9010015"/>
      <sheetName val="9010016"/>
      <sheetName val="9010017"/>
      <sheetName val="9010018"/>
      <sheetName val="9010019"/>
      <sheetName val="9010020"/>
      <sheetName val="9010021"/>
      <sheetName val="9010022"/>
      <sheetName val="9010023"/>
      <sheetName val="9010024"/>
      <sheetName val="9010025"/>
      <sheetName val="9010026"/>
      <sheetName val="9010027"/>
      <sheetName val="9010028"/>
      <sheetName val="9010029"/>
      <sheetName val="EST DE CONC. E METAL"/>
      <sheetName val="1107896"/>
      <sheetName val="1100657"/>
      <sheetName val="3108005"/>
      <sheetName val="407819"/>
      <sheetName val="407820"/>
      <sheetName val="2306010"/>
      <sheetName val="9010200"/>
      <sheetName val="9010201"/>
      <sheetName val="9010202"/>
      <sheetName val="9010203"/>
      <sheetName val="9010204"/>
      <sheetName val="9010205"/>
      <sheetName val="9010206"/>
      <sheetName val="9010207"/>
      <sheetName val="9010208"/>
      <sheetName val="9010209"/>
      <sheetName val="9010210"/>
      <sheetName val="9010211"/>
      <sheetName val="9010212"/>
      <sheetName val="9010213"/>
      <sheetName val="9010214"/>
      <sheetName val="9010215"/>
      <sheetName val="9010216"/>
      <sheetName val="ELETRICA"/>
      <sheetName val="9010300"/>
      <sheetName val="9010301"/>
      <sheetName val="9010302"/>
      <sheetName val="9010303"/>
      <sheetName val="9010304"/>
      <sheetName val="9010305"/>
      <sheetName val="9010306"/>
      <sheetName val="9010307"/>
      <sheetName val="9010308"/>
      <sheetName val="9010309"/>
      <sheetName val="9010310"/>
      <sheetName val="9010311"/>
      <sheetName val="9010312"/>
      <sheetName val="9010313"/>
      <sheetName val="9010314"/>
      <sheetName val="9010315"/>
      <sheetName val="9010316"/>
      <sheetName val="9010317"/>
      <sheetName val="9010318"/>
      <sheetName val="9010319"/>
      <sheetName val="9010320"/>
      <sheetName val="9010321"/>
      <sheetName val="9010322"/>
      <sheetName val="9010323"/>
      <sheetName val="9010324"/>
      <sheetName val="9010325"/>
      <sheetName val="9010326"/>
      <sheetName val="9010327"/>
      <sheetName val="9010328"/>
      <sheetName val="9010329"/>
      <sheetName val="9010330"/>
      <sheetName val="9010331"/>
      <sheetName val="9010332"/>
      <sheetName val="9010333"/>
      <sheetName val="9010334"/>
      <sheetName val="9010335"/>
      <sheetName val="9010336"/>
      <sheetName val="9010337"/>
      <sheetName val="9010338"/>
      <sheetName val="9010339"/>
      <sheetName val="9010340"/>
      <sheetName val="9010341"/>
      <sheetName val="9010342"/>
      <sheetName val="9010343"/>
      <sheetName val="9010344"/>
      <sheetName val="9010345"/>
      <sheetName val="9010346"/>
      <sheetName val="9010347"/>
      <sheetName val="9010348"/>
      <sheetName val="9010349"/>
      <sheetName val="9010350"/>
      <sheetName val="9010351"/>
      <sheetName val="9010352"/>
      <sheetName val="9010353"/>
      <sheetName val="9010354"/>
      <sheetName val="9010355"/>
      <sheetName val="9010356"/>
      <sheetName val="9010357"/>
      <sheetName val="9010358"/>
      <sheetName val="9010359"/>
      <sheetName val="9010360"/>
      <sheetName val="9010361"/>
      <sheetName val="9010362"/>
      <sheetName val="9010363"/>
      <sheetName val="9010364"/>
      <sheetName val="9010365"/>
      <sheetName val="9010366"/>
      <sheetName val="9010367"/>
      <sheetName val="9010368"/>
      <sheetName val="INST. HIDRÁULICAS"/>
      <sheetName val="1108111"/>
      <sheetName val="9010401"/>
      <sheetName val="9010402"/>
      <sheetName val="9010403"/>
      <sheetName val="9010404"/>
      <sheetName val="9010405"/>
      <sheetName val="9010406"/>
      <sheetName val="9010407"/>
      <sheetName val="9010408"/>
      <sheetName val="9010409"/>
      <sheetName val="9010410"/>
      <sheetName val="9010411"/>
      <sheetName val="9010412"/>
      <sheetName val="9010413"/>
      <sheetName val="9010414"/>
      <sheetName val="9010415"/>
      <sheetName val="9010416"/>
      <sheetName val="9010417"/>
      <sheetName val="9010418"/>
      <sheetName val="9010419"/>
      <sheetName val="9010420"/>
      <sheetName val="9010421"/>
      <sheetName val="9010422"/>
      <sheetName val="9010423"/>
      <sheetName val="9010424"/>
      <sheetName val="9010425"/>
      <sheetName val="9010426"/>
      <sheetName val="9010427"/>
      <sheetName val="9010428"/>
      <sheetName val="9010429"/>
      <sheetName val="9010430"/>
      <sheetName val="9010431"/>
      <sheetName val="9010432"/>
      <sheetName val="9010433"/>
      <sheetName val="9010434"/>
      <sheetName val="9010435"/>
      <sheetName val="9010436"/>
      <sheetName val="9010437"/>
      <sheetName val="9010438"/>
      <sheetName val="9010439"/>
      <sheetName val="9010440"/>
      <sheetName val="9010441"/>
      <sheetName val="9010442"/>
      <sheetName val="9010443"/>
      <sheetName val="9010444"/>
      <sheetName val="9010446"/>
      <sheetName val="9010447"/>
      <sheetName val="9010448"/>
      <sheetName val="9010449"/>
      <sheetName val="9010450"/>
      <sheetName val="9010451"/>
      <sheetName val="9010452"/>
      <sheetName val="9010453"/>
      <sheetName val="9010454"/>
      <sheetName val="9010455"/>
      <sheetName val="9010456"/>
      <sheetName val="9010457"/>
      <sheetName val="9010458"/>
      <sheetName val="9010459"/>
      <sheetName val="9010460"/>
      <sheetName val="9010461"/>
      <sheetName val="9010462"/>
      <sheetName val="9010463"/>
      <sheetName val="9010464"/>
      <sheetName val="9010465"/>
      <sheetName val="9010466"/>
      <sheetName val="9010467"/>
      <sheetName val="9010468"/>
      <sheetName val="9010469"/>
      <sheetName val="9010470"/>
      <sheetName val="9010471"/>
      <sheetName val="9010472"/>
      <sheetName val="9010473"/>
      <sheetName val="9010474"/>
      <sheetName val="9010475"/>
      <sheetName val="9010476"/>
      <sheetName val="9010477"/>
      <sheetName val="9010478"/>
      <sheetName val="9010479"/>
      <sheetName val="9010480"/>
      <sheetName val="9010481"/>
      <sheetName val="9010482"/>
      <sheetName val="9010483"/>
      <sheetName val="9010484"/>
      <sheetName val="9010485"/>
      <sheetName val="INCÊNDIO"/>
      <sheetName val="9010501"/>
      <sheetName val="9010502"/>
      <sheetName val="9010503"/>
      <sheetName val="9010504"/>
      <sheetName val="9010505"/>
      <sheetName val="9010506"/>
      <sheetName val="9010507"/>
      <sheetName val="9010508"/>
      <sheetName val="9010509"/>
      <sheetName val="9010510"/>
      <sheetName val="9010511"/>
      <sheetName val="AMBIENTAL"/>
      <sheetName val="4413905"/>
      <sheetName val="4413023"/>
      <sheetName val="9011000"/>
      <sheetName val="Sol. Tecnologicas"/>
      <sheetName val="9012100"/>
      <sheetName val="9012101"/>
      <sheetName val="9012102"/>
      <sheetName val="9012103"/>
      <sheetName val="9012104"/>
      <sheetName val="9012105"/>
      <sheetName val="9012106"/>
      <sheetName val="9012107"/>
      <sheetName val="9012108"/>
      <sheetName val="9012109"/>
      <sheetName val="9012110"/>
      <sheetName val="9012111"/>
      <sheetName val="9012112"/>
      <sheetName val="9012113"/>
      <sheetName val="9012114"/>
      <sheetName val="9012115"/>
      <sheetName val="9012116"/>
      <sheetName val="9012117"/>
      <sheetName val="9012118"/>
      <sheetName val="9012119"/>
      <sheetName val="9012120"/>
      <sheetName val="9012121"/>
      <sheetName val="9012122"/>
      <sheetName val="9012123"/>
      <sheetName val="9012124"/>
      <sheetName val="CANT E MOB"/>
      <sheetName val="0903804"/>
      <sheetName val="4011519"/>
      <sheetName val="4016096"/>
      <sheetName val="9002001"/>
      <sheetName val="9002002"/>
      <sheetName val="9002003"/>
      <sheetName val="9002004"/>
      <sheetName val="9002005"/>
      <sheetName val="9002006"/>
      <sheetName val="9002007"/>
      <sheetName val="9002008"/>
      <sheetName val="9002009"/>
      <sheetName val="9002010"/>
      <sheetName val="9002011"/>
      <sheetName val="9002012"/>
      <sheetName val="9002013"/>
      <sheetName val="0919101"/>
      <sheetName val="9002014"/>
      <sheetName val="9002015"/>
      <sheetName val="9002016"/>
      <sheetName val="9002017"/>
      <sheetName val="9002018"/>
      <sheetName val="AUXILIARES"/>
      <sheetName val="1109669"/>
      <sheetName val="2003842"/>
      <sheetName val="1107892"/>
      <sheetName val="4805751"/>
      <sheetName val="3103302"/>
      <sheetName val="3106121"/>
      <sheetName val="4805755"/>
      <sheetName val="3108022"/>
      <sheetName val="4413996"/>
      <sheetName val="4413995"/>
      <sheetName val="4816106"/>
      <sheetName val="4805757"/>
      <sheetName val="4816119"/>
      <sheetName val="4805750"/>
      <sheetName val="1109671"/>
      <sheetName val="1106165"/>
      <sheetName val="1106057"/>
      <sheetName val="2009619"/>
      <sheetName val="1109697"/>
      <sheetName val="5213414"/>
      <sheetName val="5212552"/>
      <sheetName val="5213421"/>
      <sheetName val="5213417"/>
      <sheetName val="5213423"/>
      <sheetName val="5213431"/>
      <sheetName val="5213436"/>
      <sheetName val="407740"/>
      <sheetName val="3107967"/>
      <sheetName val="3713824"/>
      <sheetName val="4816129"/>
      <sheetName val="4816131"/>
      <sheetName val="5216116"/>
      <sheetName val="2105605"/>
      <sheetName val="1119528"/>
      <sheetName val="1116127"/>
      <sheetName val="6416040"/>
      <sheetName val="6416042"/>
      <sheetName val="6416094"/>
      <sheetName val="1107871"/>
      <sheetName val="408067"/>
      <sheetName val="4816012"/>
      <sheetName val="4816010"/>
      <sheetName val="5213416"/>
      <sheetName val="5219546"/>
      <sheetName val="1419543"/>
      <sheetName val="2408057"/>
      <sheetName val="5219544"/>
      <sheetName val="2408070"/>
      <sheetName val="3807865"/>
      <sheetName val="4011211"/>
      <sheetName val="3713608"/>
      <sheetName val="5502986"/>
      <sheetName val="0903845"/>
      <sheetName val="0903846"/>
      <sheetName val="0919011"/>
      <sheetName val="5502985"/>
      <sheetName val="4805754"/>
      <sheetName val="3107997"/>
      <sheetName val="0903848"/>
      <sheetName val="1408173"/>
      <sheetName val="2408058"/>
      <sheetName val="1416139"/>
      <sheetName val="1400973"/>
      <sheetName val="1400974"/>
      <sheetName val="1416140 "/>
      <sheetName val="6416090"/>
      <sheetName val="RPA Julho"/>
      <sheetName val="Valor Mediçao"/>
      <sheetName val="Med 1ª"/>
      <sheetName val="Med 2ª"/>
      <sheetName val="Med 3ª"/>
      <sheetName val="Desc. de materiais"/>
      <sheetName val="PQ"/>
      <sheetName val="PGR"/>
      <sheetName val="TABELA DE COMPOSIÇÕES - SINAPI "/>
      <sheetName val="PlanQuant"/>
      <sheetName val="LUCRO SOBRE VENDA"/>
      <sheetName val="PlanSicroII cBDI"/>
      <sheetName val="CronFin"/>
      <sheetName val="PlanSicroII"/>
      <sheetName val="pcpu"/>
      <sheetName val="mãodeobra"/>
      <sheetName val="materiais"/>
      <sheetName val="cheq"/>
      <sheetName val="preqmec"/>
      <sheetName val="Dados Iniciais"/>
      <sheetName val="Mat"/>
      <sheetName val="alteração"/>
      <sheetName val="CONS_CORR"/>
      <sheetName val="Mobra"/>
      <sheetName val="RELATA VÉIO"/>
      <sheetName val="Carimbo de Nota"/>
      <sheetName val="FLUXO - EXECUÇÃO PRÓPRIA"/>
      <sheetName val="08-IND. FÍSICOS"/>
      <sheetName val="Insumos - Materiais"/>
      <sheetName val="CUSTO LARANJEIRAS"/>
      <sheetName val="DSS_04"/>
      <sheetName val="Meio-fio"/>
      <sheetName val="PintLigacao"/>
      <sheetName val="PMQ"/>
      <sheetName val="STC_01"/>
      <sheetName val="RESUMO_AUT1"/>
      <sheetName val="8ª MP_BR-459"/>
      <sheetName val="PLANILHA"/>
      <sheetName val="P A T O"/>
      <sheetName val="SICRO"/>
      <sheetName val="Especif"/>
      <sheetName val="Equipamentos"/>
      <sheetName val="Micro Revest MAN"/>
      <sheetName val="Micro Revest REC 1ªMP"/>
      <sheetName val="REM.MEC MAT.BET.MAN"/>
      <sheetName val="TRANSPORTE REC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/>
      <sheetData sheetId="702">
        <row r="35">
          <cell r="A35" t="str">
            <v>ASTU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d.11-Orçamento"/>
      <sheetName val="Qd.11-Auxiliar"/>
      <sheetName val="Qd.12-Cron. Fís-Fin"/>
      <sheetName val="Qd.13-Sv Gráficos"/>
      <sheetName val="Passagens e Estadias"/>
      <sheetName val="Informatica"/>
      <sheetName val="Tab. Consultoria-Mar-11"/>
      <sheetName val="Qd.11-Vazio"/>
      <sheetName val="Qd.12-VAZIO"/>
      <sheetName val="Qd.13-Vaz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Cpu"/>
      <sheetName val="CHE"/>
      <sheetName val="MObra"/>
      <sheetName val="Crono"/>
      <sheetName val="BDI"/>
      <sheetName val="EncSoc"/>
      <sheetName val="Cadastros"/>
      <sheetName val="QTR"/>
      <sheetName val="Dados"/>
      <sheetName val="TABELA"/>
      <sheetName val="QuQuant"/>
      <sheetName val="qorcamentodnerL1"/>
      <sheetName val="PROJETO"/>
      <sheetName val="A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  <sheetName val="PQ"/>
      <sheetName val="Orçamentária"/>
      <sheetName val="PROJETO"/>
      <sheetName val="qorcamentodnerL1"/>
      <sheetName val="Page 1"/>
      <sheetName val="INVENTÁRIO"/>
      <sheetName val="8ª MP_BR_459"/>
      <sheetName val="CRECHES"/>
      <sheetName val="MOBILIZ-CANTEIRO"/>
      <sheetName val="Medição"/>
      <sheetName val="Mão de Obra"/>
      <sheetName val="DRANPX14"/>
      <sheetName val="Resumo"/>
      <sheetName val="DG"/>
      <sheetName val="PT"/>
      <sheetName val="RESUMO_AUT1"/>
      <sheetName val="Quadro Geral"/>
      <sheetName val="REAJU"/>
      <sheetName val="Plan1"/>
      <sheetName val="alphaville"/>
      <sheetName val="COMPOS1"/>
      <sheetName val="Tabelas"/>
      <sheetName val="Taxas"/>
      <sheetName val="Anexos_PGQ"/>
      <sheetName val="tabela DER julho97"/>
      <sheetName val="Assumptions"/>
      <sheetName val="Recmecater"/>
      <sheetName val="RECREV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HE"/>
      <sheetName val="Listas"/>
      <sheetName val="B M Pl04"/>
      <sheetName val="Taludes"/>
      <sheetName val="Trecho"/>
      <sheetName val="transporte dupl pr151"/>
      <sheetName val="ORÇ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beçalho"/>
      <sheetName val="CUSTO HORÁRIO"/>
      <sheetName val="Material"/>
      <sheetName val="Cotação Material"/>
      <sheetName val="Consumo material"/>
      <sheetName val="Mão de obra"/>
      <sheetName val="Composição Modelo"/>
      <sheetName val="Mat Asf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Tabela Abril 2000"/>
      <sheetName val="CUSTO HORÁRIO"/>
      <sheetName val="Mão de obra"/>
      <sheetName val="Material"/>
      <sheetName val="MEMÓR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plan1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A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>
        <row r="2">
          <cell r="U2" t="str">
            <v>FOLHA 01</v>
          </cell>
        </row>
      </sheetData>
      <sheetData sheetId="141">
        <row r="2">
          <cell r="U2" t="str">
            <v>FOLHA 01</v>
          </cell>
        </row>
      </sheetData>
      <sheetData sheetId="142">
        <row r="2">
          <cell r="U2" t="str">
            <v>FOLHA 01</v>
          </cell>
        </row>
      </sheetData>
      <sheetData sheetId="143">
        <row r="2">
          <cell r="U2" t="str">
            <v>FOLHA 01</v>
          </cell>
        </row>
      </sheetData>
      <sheetData sheetId="144">
        <row r="2">
          <cell r="U2" t="str">
            <v>FOLHA 01</v>
          </cell>
        </row>
      </sheetData>
      <sheetData sheetId="145">
        <row r="2">
          <cell r="U2" t="str">
            <v>FOLHA 01</v>
          </cell>
        </row>
      </sheetData>
      <sheetData sheetId="146">
        <row r="2">
          <cell r="U2" t="str">
            <v>FOLHA 01</v>
          </cell>
        </row>
      </sheetData>
      <sheetData sheetId="147">
        <row r="2">
          <cell r="U2" t="str">
            <v>FOLHA 01</v>
          </cell>
        </row>
      </sheetData>
      <sheetData sheetId="148">
        <row r="2">
          <cell r="U2" t="str">
            <v>FOLHA 01</v>
          </cell>
        </row>
      </sheetData>
      <sheetData sheetId="149">
        <row r="2">
          <cell r="U2" t="str">
            <v>FOLHA 01</v>
          </cell>
        </row>
      </sheetData>
      <sheetData sheetId="150">
        <row r="2">
          <cell r="U2" t="str">
            <v>FOLHA 01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"/>
      <sheetName val="Quadro de Quantidades"/>
      <sheetName val="orçamento"/>
      <sheetName val="Mobil"/>
      <sheetName val="Acamp"/>
      <sheetName val="Resumo Quadros"/>
      <sheetName val="Cronograma FIS FINAN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PLANILHA"/>
      <sheetName val="CUSTO HORÁRIO"/>
      <sheetName val="Mão de obra"/>
      <sheetName val="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orçamento"/>
      <sheetName val="Cronograma FIS FINANC"/>
      <sheetName val="Quadro de qntd"/>
    </sheetNames>
    <sheetDataSet>
      <sheetData sheetId="0"/>
      <sheetData sheetId="1"/>
      <sheetData sheetId="2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97"/>
  <sheetViews>
    <sheetView tabSelected="1" zoomScale="85" zoomScaleNormal="85" workbookViewId="0">
      <selection activeCell="M1" sqref="M1:U1"/>
    </sheetView>
  </sheetViews>
  <sheetFormatPr defaultColWidth="12.625" defaultRowHeight="15" customHeight="1" x14ac:dyDescent="0.2"/>
  <cols>
    <col min="1" max="1" width="7.875" bestFit="1" customWidth="1"/>
    <col min="2" max="2" width="51.5" bestFit="1" customWidth="1"/>
    <col min="3" max="3" width="4.625" bestFit="1" customWidth="1"/>
    <col min="4" max="4" width="8.125" bestFit="1" customWidth="1"/>
    <col min="5" max="5" width="6.875" customWidth="1"/>
    <col min="6" max="6" width="7.125" bestFit="1" customWidth="1"/>
    <col min="7" max="7" width="10" customWidth="1"/>
    <col min="8" max="8" width="12.375" bestFit="1" customWidth="1"/>
    <col min="9" max="9" width="12.375" customWidth="1"/>
    <col min="10" max="10" width="12.75" bestFit="1" customWidth="1"/>
    <col min="11" max="11" width="3.375" customWidth="1"/>
    <col min="12" max="12" width="4.625" bestFit="1" customWidth="1"/>
    <col min="13" max="13" width="46.25" bestFit="1" customWidth="1"/>
    <col min="14" max="14" width="4.625" bestFit="1" customWidth="1"/>
    <col min="15" max="15" width="8.125" bestFit="1" customWidth="1"/>
    <col min="16" max="16" width="7" bestFit="1" customWidth="1"/>
    <col min="17" max="17" width="7.125" bestFit="1" customWidth="1"/>
    <col min="18" max="18" width="9.25" bestFit="1" customWidth="1"/>
    <col min="19" max="20" width="12.375" bestFit="1" customWidth="1"/>
    <col min="21" max="21" width="12.75" bestFit="1" customWidth="1"/>
    <col min="22" max="23" width="8.625" customWidth="1"/>
  </cols>
  <sheetData>
    <row r="1" spans="1:21" ht="25.5" customHeight="1" x14ac:dyDescent="0.2">
      <c r="A1" s="73"/>
      <c r="B1" s="151" t="s">
        <v>86</v>
      </c>
      <c r="C1" s="152"/>
      <c r="D1" s="152"/>
      <c r="E1" s="152"/>
      <c r="F1" s="152"/>
      <c r="G1" s="152"/>
      <c r="H1" s="152"/>
      <c r="I1" s="152"/>
      <c r="J1" s="74"/>
      <c r="M1" s="179" t="s">
        <v>87</v>
      </c>
      <c r="N1" s="179"/>
      <c r="O1" s="179"/>
      <c r="P1" s="179"/>
      <c r="Q1" s="179"/>
      <c r="R1" s="179"/>
      <c r="S1" s="179"/>
      <c r="T1" s="179"/>
      <c r="U1" s="179"/>
    </row>
    <row r="2" spans="1:21" ht="15" customHeight="1" x14ac:dyDescent="0.2">
      <c r="A2" s="75"/>
      <c r="B2" s="76"/>
      <c r="C2" s="153"/>
      <c r="D2" s="139"/>
      <c r="E2" s="139"/>
      <c r="F2" s="153"/>
      <c r="G2" s="139"/>
      <c r="H2" s="139"/>
      <c r="I2" s="153"/>
      <c r="J2" s="140"/>
    </row>
    <row r="3" spans="1:21" ht="38.25" customHeight="1" x14ac:dyDescent="0.2">
      <c r="A3" s="129" t="e" vm="1">
        <v>#VALUE!</v>
      </c>
      <c r="B3" s="77" t="s">
        <v>26</v>
      </c>
      <c r="C3" s="154"/>
      <c r="D3" s="139"/>
      <c r="E3" s="139"/>
      <c r="F3" s="154"/>
      <c r="G3" s="139"/>
      <c r="H3" s="139"/>
      <c r="I3" s="154"/>
      <c r="J3" s="140"/>
      <c r="L3" s="148" t="s">
        <v>85</v>
      </c>
      <c r="M3" s="149"/>
      <c r="N3" s="149"/>
      <c r="O3" s="149"/>
      <c r="P3" s="149"/>
      <c r="Q3" s="149"/>
      <c r="R3" s="149"/>
      <c r="S3" s="149"/>
      <c r="T3" s="149"/>
      <c r="U3" s="150"/>
    </row>
    <row r="4" spans="1:21" ht="14.25" customHeight="1" x14ac:dyDescent="0.25">
      <c r="A4" s="138" t="s">
        <v>64</v>
      </c>
      <c r="B4" s="139"/>
      <c r="C4" s="139"/>
      <c r="D4" s="139"/>
      <c r="E4" s="139"/>
      <c r="F4" s="139"/>
      <c r="G4" s="139"/>
      <c r="H4" s="139"/>
      <c r="I4" s="139"/>
      <c r="J4" s="140"/>
    </row>
    <row r="5" spans="1:21" ht="15" customHeight="1" x14ac:dyDescent="0.2">
      <c r="A5" s="141" t="s">
        <v>0</v>
      </c>
      <c r="B5" s="143" t="s">
        <v>1</v>
      </c>
      <c r="C5" s="145" t="s">
        <v>2</v>
      </c>
      <c r="D5" s="146" t="s">
        <v>3</v>
      </c>
      <c r="E5" s="135" t="s">
        <v>4</v>
      </c>
      <c r="F5" s="136"/>
      <c r="G5" s="147"/>
      <c r="H5" s="135" t="s">
        <v>5</v>
      </c>
      <c r="I5" s="136"/>
      <c r="J5" s="137"/>
      <c r="L5" s="141" t="s">
        <v>0</v>
      </c>
      <c r="M5" s="143" t="s">
        <v>1</v>
      </c>
      <c r="N5" s="145" t="s">
        <v>2</v>
      </c>
      <c r="O5" s="146" t="s">
        <v>3</v>
      </c>
      <c r="P5" s="135" t="s">
        <v>4</v>
      </c>
      <c r="Q5" s="136"/>
      <c r="R5" s="147"/>
      <c r="S5" s="135" t="s">
        <v>5</v>
      </c>
      <c r="T5" s="136"/>
      <c r="U5" s="137"/>
    </row>
    <row r="6" spans="1:21" ht="15" customHeight="1" x14ac:dyDescent="0.2">
      <c r="A6" s="142"/>
      <c r="B6" s="144"/>
      <c r="C6" s="144"/>
      <c r="D6" s="144"/>
      <c r="E6" s="3" t="s">
        <v>6</v>
      </c>
      <c r="F6" s="3" t="s">
        <v>7</v>
      </c>
      <c r="G6" s="3" t="s">
        <v>5</v>
      </c>
      <c r="H6" s="3" t="s">
        <v>6</v>
      </c>
      <c r="I6" s="3" t="s">
        <v>7</v>
      </c>
      <c r="J6" s="78" t="s">
        <v>5</v>
      </c>
      <c r="L6" s="142"/>
      <c r="M6" s="144"/>
      <c r="N6" s="144"/>
      <c r="O6" s="144"/>
      <c r="P6" s="3" t="s">
        <v>6</v>
      </c>
      <c r="Q6" s="3" t="s">
        <v>7</v>
      </c>
      <c r="R6" s="3" t="s">
        <v>5</v>
      </c>
      <c r="S6" s="3" t="s">
        <v>6</v>
      </c>
      <c r="T6" s="3" t="s">
        <v>7</v>
      </c>
      <c r="U6" s="78" t="s">
        <v>5</v>
      </c>
    </row>
    <row r="7" spans="1:21" ht="24" customHeight="1" x14ac:dyDescent="0.2">
      <c r="A7" s="79" t="s">
        <v>8</v>
      </c>
      <c r="B7" s="65" t="s">
        <v>9</v>
      </c>
      <c r="C7" s="65"/>
      <c r="D7" s="66"/>
      <c r="E7" s="66"/>
      <c r="F7" s="65"/>
      <c r="G7" s="65"/>
      <c r="H7" s="65"/>
      <c r="I7" s="65"/>
      <c r="J7" s="80">
        <f>SUM(J8:J12)</f>
        <v>808507.66048197518</v>
      </c>
      <c r="L7" s="79" t="s">
        <v>8</v>
      </c>
      <c r="M7" s="65" t="s">
        <v>9</v>
      </c>
      <c r="N7" s="65"/>
      <c r="O7" s="66"/>
      <c r="P7" s="66"/>
      <c r="Q7" s="65"/>
      <c r="R7" s="65"/>
      <c r="S7" s="65"/>
      <c r="T7" s="65"/>
      <c r="U7" s="80">
        <f>SUM(U8:U12)</f>
        <v>701812.91572220507</v>
      </c>
    </row>
    <row r="8" spans="1:21" ht="24" customHeight="1" x14ac:dyDescent="0.2">
      <c r="A8" s="81" t="s">
        <v>55</v>
      </c>
      <c r="B8" s="82" t="s">
        <v>28</v>
      </c>
      <c r="C8" s="55" t="s">
        <v>10</v>
      </c>
      <c r="D8" s="133">
        <f>34*24</f>
        <v>816</v>
      </c>
      <c r="E8" s="131">
        <v>212.47</v>
      </c>
      <c r="F8" s="57">
        <v>0</v>
      </c>
      <c r="G8" s="58">
        <f>E8+F8</f>
        <v>212.47</v>
      </c>
      <c r="H8" s="58">
        <f>E8*D8</f>
        <v>173375.52</v>
      </c>
      <c r="I8" s="58">
        <f>F8*D8</f>
        <v>0</v>
      </c>
      <c r="J8" s="83">
        <f>H8+I8</f>
        <v>173375.52</v>
      </c>
      <c r="L8" s="81" t="s">
        <v>55</v>
      </c>
      <c r="M8" s="82" t="s">
        <v>81</v>
      </c>
      <c r="N8" s="55" t="s">
        <v>10</v>
      </c>
      <c r="O8" s="133">
        <f>34*24</f>
        <v>816</v>
      </c>
      <c r="P8" s="131">
        <v>160.57</v>
      </c>
      <c r="Q8" s="57">
        <v>0</v>
      </c>
      <c r="R8" s="58">
        <f>P8+Q8</f>
        <v>160.57</v>
      </c>
      <c r="S8" s="58">
        <f>P8*O8</f>
        <v>131025.12</v>
      </c>
      <c r="T8" s="58">
        <f>Q8*O8</f>
        <v>0</v>
      </c>
      <c r="U8" s="83">
        <f>S8+T8</f>
        <v>131025.12</v>
      </c>
    </row>
    <row r="9" spans="1:21" ht="24" customHeight="1" x14ac:dyDescent="0.2">
      <c r="A9" s="81" t="s">
        <v>56</v>
      </c>
      <c r="B9" s="122" t="s">
        <v>71</v>
      </c>
      <c r="C9" s="60" t="s">
        <v>10</v>
      </c>
      <c r="D9" s="134">
        <v>1200</v>
      </c>
      <c r="E9" s="132">
        <v>162.77000000000001</v>
      </c>
      <c r="F9" s="57">
        <v>0</v>
      </c>
      <c r="G9" s="58">
        <f t="shared" ref="G9:G12" si="0">E9+F9</f>
        <v>162.77000000000001</v>
      </c>
      <c r="H9" s="58">
        <f t="shared" ref="H9:H12" si="1">E9*D9</f>
        <v>195324</v>
      </c>
      <c r="I9" s="58">
        <f t="shared" ref="I9:I12" si="2">F9*D9</f>
        <v>0</v>
      </c>
      <c r="J9" s="83">
        <f t="shared" ref="J9:J12" si="3">H9+I9</f>
        <v>195324</v>
      </c>
      <c r="K9" s="64"/>
      <c r="L9" s="81" t="s">
        <v>56</v>
      </c>
      <c r="M9" s="122" t="s">
        <v>84</v>
      </c>
      <c r="N9" s="60" t="s">
        <v>10</v>
      </c>
      <c r="O9" s="134">
        <v>1200</v>
      </c>
      <c r="P9" s="132">
        <v>146.28</v>
      </c>
      <c r="Q9" s="57">
        <v>0</v>
      </c>
      <c r="R9" s="58">
        <f t="shared" ref="R9:R12" si="4">P9+Q9</f>
        <v>146.28</v>
      </c>
      <c r="S9" s="58">
        <f t="shared" ref="S9:S12" si="5">P9*O9</f>
        <v>175536</v>
      </c>
      <c r="T9" s="58">
        <f t="shared" ref="T9:T12" si="6">Q9*O9</f>
        <v>0</v>
      </c>
      <c r="U9" s="83">
        <f t="shared" ref="U9:U12" si="7">S9+T9</f>
        <v>175536</v>
      </c>
    </row>
    <row r="10" spans="1:21" ht="24" customHeight="1" x14ac:dyDescent="0.2">
      <c r="A10" s="81" t="s">
        <v>57</v>
      </c>
      <c r="B10" s="122" t="s">
        <v>66</v>
      </c>
      <c r="C10" s="60" t="s">
        <v>10</v>
      </c>
      <c r="D10" s="134">
        <v>802.02212005882586</v>
      </c>
      <c r="E10" s="132">
        <v>162.77000000000001</v>
      </c>
      <c r="F10" s="57">
        <v>0</v>
      </c>
      <c r="G10" s="58">
        <f t="shared" si="0"/>
        <v>162.77000000000001</v>
      </c>
      <c r="H10" s="58">
        <f t="shared" si="1"/>
        <v>130545.14048197509</v>
      </c>
      <c r="I10" s="58">
        <f t="shared" si="2"/>
        <v>0</v>
      </c>
      <c r="J10" s="83">
        <f t="shared" si="3"/>
        <v>130545.14048197509</v>
      </c>
      <c r="K10" s="64"/>
      <c r="L10" s="81" t="s">
        <v>57</v>
      </c>
      <c r="M10" s="122" t="s">
        <v>84</v>
      </c>
      <c r="N10" s="60" t="s">
        <v>10</v>
      </c>
      <c r="O10" s="134">
        <v>802.02212005882586</v>
      </c>
      <c r="P10" s="132">
        <v>146.28</v>
      </c>
      <c r="Q10" s="57">
        <v>0</v>
      </c>
      <c r="R10" s="58">
        <f t="shared" si="4"/>
        <v>146.28</v>
      </c>
      <c r="S10" s="58">
        <f t="shared" si="5"/>
        <v>117319.79572220505</v>
      </c>
      <c r="T10" s="58">
        <f t="shared" si="6"/>
        <v>0</v>
      </c>
      <c r="U10" s="83">
        <f t="shared" si="7"/>
        <v>117319.79572220505</v>
      </c>
    </row>
    <row r="11" spans="1:21" ht="24" customHeight="1" x14ac:dyDescent="0.2">
      <c r="A11" s="81" t="s">
        <v>58</v>
      </c>
      <c r="B11" s="122" t="s">
        <v>68</v>
      </c>
      <c r="C11" s="60" t="s">
        <v>10</v>
      </c>
      <c r="D11" s="134">
        <v>1200</v>
      </c>
      <c r="E11" s="132">
        <v>162.77000000000001</v>
      </c>
      <c r="F11" s="57">
        <v>0</v>
      </c>
      <c r="G11" s="58">
        <f t="shared" si="0"/>
        <v>162.77000000000001</v>
      </c>
      <c r="H11" s="58">
        <f t="shared" si="1"/>
        <v>195324</v>
      </c>
      <c r="I11" s="58">
        <f t="shared" si="2"/>
        <v>0</v>
      </c>
      <c r="J11" s="83">
        <f t="shared" si="3"/>
        <v>195324</v>
      </c>
      <c r="K11" s="64"/>
      <c r="L11" s="81" t="s">
        <v>58</v>
      </c>
      <c r="M11" s="122" t="s">
        <v>84</v>
      </c>
      <c r="N11" s="60" t="s">
        <v>10</v>
      </c>
      <c r="O11" s="134">
        <v>1200</v>
      </c>
      <c r="P11" s="132">
        <v>146.28</v>
      </c>
      <c r="Q11" s="57">
        <v>0</v>
      </c>
      <c r="R11" s="58">
        <f t="shared" si="4"/>
        <v>146.28</v>
      </c>
      <c r="S11" s="58">
        <f t="shared" si="5"/>
        <v>175536</v>
      </c>
      <c r="T11" s="58">
        <f t="shared" si="6"/>
        <v>0</v>
      </c>
      <c r="U11" s="83">
        <f t="shared" si="7"/>
        <v>175536</v>
      </c>
    </row>
    <row r="12" spans="1:21" ht="24" customHeight="1" x14ac:dyDescent="0.2">
      <c r="A12" s="81" t="s">
        <v>59</v>
      </c>
      <c r="B12" s="122" t="s">
        <v>67</v>
      </c>
      <c r="C12" s="60" t="s">
        <v>10</v>
      </c>
      <c r="D12" s="134">
        <v>700</v>
      </c>
      <c r="E12" s="132">
        <v>162.77000000000001</v>
      </c>
      <c r="F12" s="57">
        <v>0</v>
      </c>
      <c r="G12" s="58">
        <f t="shared" si="0"/>
        <v>162.77000000000001</v>
      </c>
      <c r="H12" s="58">
        <f t="shared" si="1"/>
        <v>113939</v>
      </c>
      <c r="I12" s="58">
        <f t="shared" si="2"/>
        <v>0</v>
      </c>
      <c r="J12" s="83">
        <f t="shared" si="3"/>
        <v>113939</v>
      </c>
      <c r="K12" s="64"/>
      <c r="L12" s="81" t="s">
        <v>59</v>
      </c>
      <c r="M12" s="122" t="s">
        <v>84</v>
      </c>
      <c r="N12" s="60" t="s">
        <v>10</v>
      </c>
      <c r="O12" s="134">
        <v>700</v>
      </c>
      <c r="P12" s="132">
        <v>146.28</v>
      </c>
      <c r="Q12" s="57">
        <v>0</v>
      </c>
      <c r="R12" s="58">
        <f t="shared" si="4"/>
        <v>146.28</v>
      </c>
      <c r="S12" s="58">
        <f t="shared" si="5"/>
        <v>102396</v>
      </c>
      <c r="T12" s="58">
        <f t="shared" si="6"/>
        <v>0</v>
      </c>
      <c r="U12" s="83">
        <f t="shared" si="7"/>
        <v>102396</v>
      </c>
    </row>
    <row r="13" spans="1:21" ht="24" customHeight="1" x14ac:dyDescent="0.2">
      <c r="A13" s="84">
        <v>2</v>
      </c>
      <c r="B13" s="67" t="s">
        <v>75</v>
      </c>
      <c r="C13" s="67"/>
      <c r="D13" s="68"/>
      <c r="E13" s="67"/>
      <c r="F13" s="67"/>
      <c r="G13" s="67"/>
      <c r="H13" s="67"/>
      <c r="I13" s="67"/>
      <c r="J13" s="85">
        <f>SUM(J14:J15)</f>
        <v>58471.679999999993</v>
      </c>
      <c r="K13" s="64"/>
      <c r="L13" s="84">
        <v>2</v>
      </c>
      <c r="M13" s="67" t="s">
        <v>75</v>
      </c>
      <c r="N13" s="67"/>
      <c r="O13" s="68"/>
      <c r="P13" s="67"/>
      <c r="Q13" s="67"/>
      <c r="R13" s="67"/>
      <c r="S13" s="67"/>
      <c r="T13" s="67"/>
      <c r="U13" s="85">
        <f>SUM(U14:U15)</f>
        <v>56883.839999999997</v>
      </c>
    </row>
    <row r="14" spans="1:21" ht="24" customHeight="1" x14ac:dyDescent="0.2">
      <c r="A14" s="127" t="s">
        <v>60</v>
      </c>
      <c r="B14" s="124" t="s">
        <v>72</v>
      </c>
      <c r="C14" s="55" t="s">
        <v>10</v>
      </c>
      <c r="D14" s="128">
        <f>24*20</f>
        <v>480</v>
      </c>
      <c r="E14" s="132">
        <v>42.379999999999995</v>
      </c>
      <c r="F14" s="57">
        <v>0</v>
      </c>
      <c r="G14" s="58">
        <f t="shared" ref="G14:G15" si="8">E14+F14</f>
        <v>42.379999999999995</v>
      </c>
      <c r="H14" s="58">
        <f t="shared" ref="H14:H15" si="9">E14*D14</f>
        <v>20342.399999999998</v>
      </c>
      <c r="I14" s="58">
        <f t="shared" ref="I14:I15" si="10">F14*D14</f>
        <v>0</v>
      </c>
      <c r="J14" s="83">
        <f t="shared" ref="J14:J15" si="11">H14+I14</f>
        <v>20342.399999999998</v>
      </c>
      <c r="K14" s="64"/>
      <c r="L14" s="127" t="s">
        <v>60</v>
      </c>
      <c r="M14" s="124" t="s">
        <v>82</v>
      </c>
      <c r="N14" s="55" t="s">
        <v>10</v>
      </c>
      <c r="O14" s="128">
        <f>24*20</f>
        <v>480</v>
      </c>
      <c r="P14" s="132">
        <v>41.34</v>
      </c>
      <c r="Q14" s="57">
        <v>0</v>
      </c>
      <c r="R14" s="58">
        <f t="shared" ref="R14:R15" si="12">P14+Q14</f>
        <v>41.34</v>
      </c>
      <c r="S14" s="58">
        <f t="shared" ref="S14:S15" si="13">P14*O14</f>
        <v>19843.2</v>
      </c>
      <c r="T14" s="58">
        <f t="shared" ref="T14:T15" si="14">Q14*O14</f>
        <v>0</v>
      </c>
      <c r="U14" s="83">
        <f t="shared" ref="U14:U15" si="15">S14+T14</f>
        <v>19843.2</v>
      </c>
    </row>
    <row r="15" spans="1:21" ht="24" customHeight="1" x14ac:dyDescent="0.2">
      <c r="A15" s="81" t="s">
        <v>61</v>
      </c>
      <c r="B15" s="124" t="s">
        <v>27</v>
      </c>
      <c r="C15" s="55" t="s">
        <v>10</v>
      </c>
      <c r="D15" s="70">
        <f>56*24</f>
        <v>1344</v>
      </c>
      <c r="E15" s="132">
        <v>28.37</v>
      </c>
      <c r="F15" s="57">
        <v>0</v>
      </c>
      <c r="G15" s="58">
        <f t="shared" si="8"/>
        <v>28.37</v>
      </c>
      <c r="H15" s="58">
        <f t="shared" si="9"/>
        <v>38129.279999999999</v>
      </c>
      <c r="I15" s="58">
        <f t="shared" si="10"/>
        <v>0</v>
      </c>
      <c r="J15" s="83">
        <f t="shared" si="11"/>
        <v>38129.279999999999</v>
      </c>
      <c r="K15" s="64"/>
      <c r="L15" s="81" t="s">
        <v>61</v>
      </c>
      <c r="M15" s="124" t="s">
        <v>80</v>
      </c>
      <c r="N15" s="55" t="s">
        <v>10</v>
      </c>
      <c r="O15" s="70">
        <f>56*24</f>
        <v>1344</v>
      </c>
      <c r="P15" s="132">
        <v>27.56</v>
      </c>
      <c r="Q15" s="57">
        <v>0</v>
      </c>
      <c r="R15" s="58">
        <f t="shared" si="12"/>
        <v>27.56</v>
      </c>
      <c r="S15" s="58">
        <f t="shared" si="13"/>
        <v>37040.639999999999</v>
      </c>
      <c r="T15" s="58">
        <f t="shared" si="14"/>
        <v>0</v>
      </c>
      <c r="U15" s="83">
        <f t="shared" si="15"/>
        <v>37040.639999999999</v>
      </c>
    </row>
    <row r="16" spans="1:21" ht="24" customHeight="1" x14ac:dyDescent="0.2">
      <c r="A16" s="84">
        <v>3</v>
      </c>
      <c r="B16" s="67" t="s">
        <v>78</v>
      </c>
      <c r="C16" s="67"/>
      <c r="D16" s="68"/>
      <c r="E16" s="67"/>
      <c r="F16" s="67"/>
      <c r="G16" s="67"/>
      <c r="H16" s="67"/>
      <c r="I16" s="67"/>
      <c r="J16" s="85">
        <f>SUM(J17:J18)</f>
        <v>220128</v>
      </c>
      <c r="L16" s="84">
        <v>3</v>
      </c>
      <c r="M16" s="67" t="s">
        <v>78</v>
      </c>
      <c r="N16" s="67"/>
      <c r="O16" s="68"/>
      <c r="P16" s="67"/>
      <c r="Q16" s="67"/>
      <c r="R16" s="67"/>
      <c r="S16" s="67"/>
      <c r="T16" s="67"/>
      <c r="U16" s="85">
        <f>SUM(U17:U18)</f>
        <v>40560</v>
      </c>
    </row>
    <row r="17" spans="1:21" ht="25.5" customHeight="1" x14ac:dyDescent="0.2">
      <c r="A17" s="86" t="s">
        <v>69</v>
      </c>
      <c r="B17" s="59" t="s">
        <v>12</v>
      </c>
      <c r="C17" s="60" t="s">
        <v>13</v>
      </c>
      <c r="D17" s="70">
        <f>5*24</f>
        <v>120</v>
      </c>
      <c r="E17" s="131">
        <v>0</v>
      </c>
      <c r="F17" s="71">
        <v>485</v>
      </c>
      <c r="G17" s="62">
        <f>E17+F17</f>
        <v>485</v>
      </c>
      <c r="H17" s="58">
        <f t="shared" ref="H17" si="16">E17*D17</f>
        <v>0</v>
      </c>
      <c r="I17" s="58">
        <f t="shared" ref="I17" si="17">F17*D17</f>
        <v>58200</v>
      </c>
      <c r="J17" s="83">
        <f t="shared" ref="J17" si="18">H17+I17</f>
        <v>58200</v>
      </c>
      <c r="K17" s="63"/>
      <c r="L17" s="86" t="s">
        <v>69</v>
      </c>
      <c r="M17" s="59" t="s">
        <v>83</v>
      </c>
      <c r="N17" s="60" t="s">
        <v>13</v>
      </c>
      <c r="O17" s="70">
        <f>5*24</f>
        <v>120</v>
      </c>
      <c r="P17" s="131">
        <v>0</v>
      </c>
      <c r="Q17" s="71">
        <v>338</v>
      </c>
      <c r="R17" s="62">
        <f>P17+Q17</f>
        <v>338</v>
      </c>
      <c r="S17" s="58">
        <f t="shared" ref="S17:S18" si="19">P17*O17</f>
        <v>0</v>
      </c>
      <c r="T17" s="58">
        <f t="shared" ref="T17:T18" si="20">Q17*O17</f>
        <v>40560</v>
      </c>
      <c r="U17" s="83">
        <f t="shared" ref="U17:U18" si="21">S17+T17</f>
        <v>40560</v>
      </c>
    </row>
    <row r="18" spans="1:21" ht="25.5" customHeight="1" x14ac:dyDescent="0.2">
      <c r="A18" s="86" t="s">
        <v>70</v>
      </c>
      <c r="B18" s="59" t="s">
        <v>62</v>
      </c>
      <c r="C18" s="60" t="s">
        <v>13</v>
      </c>
      <c r="D18" s="70">
        <f>5*2*24</f>
        <v>240</v>
      </c>
      <c r="E18" s="131">
        <v>0</v>
      </c>
      <c r="F18" s="71">
        <v>674.7</v>
      </c>
      <c r="G18" s="62">
        <f>E18+F18</f>
        <v>674.7</v>
      </c>
      <c r="H18" s="58">
        <f t="shared" ref="H18" si="22">E18*D18</f>
        <v>0</v>
      </c>
      <c r="I18" s="58">
        <f t="shared" ref="I18" si="23">F18*D18</f>
        <v>161928</v>
      </c>
      <c r="J18" s="83">
        <f t="shared" ref="J18" si="24">H18+I18</f>
        <v>161928</v>
      </c>
      <c r="K18" s="63"/>
      <c r="L18" s="86" t="s">
        <v>70</v>
      </c>
      <c r="M18" s="59" t="s">
        <v>62</v>
      </c>
      <c r="N18" s="60" t="s">
        <v>13</v>
      </c>
      <c r="O18" s="70">
        <f>5*2*24</f>
        <v>240</v>
      </c>
      <c r="P18" s="131">
        <v>0</v>
      </c>
      <c r="Q18" s="71"/>
      <c r="R18" s="62">
        <f>P18+Q18</f>
        <v>0</v>
      </c>
      <c r="S18" s="58">
        <f t="shared" si="19"/>
        <v>0</v>
      </c>
      <c r="T18" s="58">
        <f t="shared" si="20"/>
        <v>0</v>
      </c>
      <c r="U18" s="83">
        <f t="shared" si="21"/>
        <v>0</v>
      </c>
    </row>
    <row r="19" spans="1:21" ht="24" customHeight="1" x14ac:dyDescent="0.2">
      <c r="A19" s="84">
        <v>4</v>
      </c>
      <c r="B19" s="67" t="s">
        <v>22</v>
      </c>
      <c r="C19" s="67"/>
      <c r="D19" s="68"/>
      <c r="E19" s="67"/>
      <c r="F19" s="67"/>
      <c r="G19" s="67"/>
      <c r="H19" s="67"/>
      <c r="I19" s="67"/>
      <c r="J19" s="85"/>
      <c r="K19" s="63"/>
      <c r="L19" s="84">
        <v>4</v>
      </c>
      <c r="M19" s="67" t="s">
        <v>22</v>
      </c>
      <c r="N19" s="67"/>
      <c r="O19" s="68"/>
      <c r="P19" s="67"/>
      <c r="Q19" s="67"/>
      <c r="R19" s="67"/>
      <c r="S19" s="67"/>
      <c r="T19" s="67"/>
      <c r="U19" s="85"/>
    </row>
    <row r="20" spans="1:21" ht="25.5" customHeight="1" x14ac:dyDescent="0.2">
      <c r="A20" s="86" t="s">
        <v>73</v>
      </c>
      <c r="B20" s="87" t="s">
        <v>23</v>
      </c>
      <c r="C20" s="60" t="s">
        <v>63</v>
      </c>
      <c r="D20" s="70">
        <v>24</v>
      </c>
      <c r="E20" s="131">
        <v>0</v>
      </c>
      <c r="F20" s="62">
        <v>560</v>
      </c>
      <c r="G20" s="62">
        <f>E20+F20</f>
        <v>560</v>
      </c>
      <c r="H20" s="62">
        <f>E20*D20</f>
        <v>0</v>
      </c>
      <c r="I20" s="62">
        <f>D20*F20</f>
        <v>13440</v>
      </c>
      <c r="J20" s="88">
        <f>H20+I20</f>
        <v>13440</v>
      </c>
      <c r="K20" s="63"/>
      <c r="L20" s="86" t="s">
        <v>73</v>
      </c>
      <c r="M20" s="87" t="s">
        <v>23</v>
      </c>
      <c r="N20" s="60" t="s">
        <v>63</v>
      </c>
      <c r="O20" s="70">
        <v>24</v>
      </c>
      <c r="P20" s="131">
        <v>0</v>
      </c>
      <c r="Q20" s="62"/>
      <c r="R20" s="62">
        <f>P20+Q20</f>
        <v>0</v>
      </c>
      <c r="S20" s="62">
        <f>P20*O20</f>
        <v>0</v>
      </c>
      <c r="T20" s="62">
        <f>O20*Q20</f>
        <v>0</v>
      </c>
      <c r="U20" s="88">
        <f>S20+T20</f>
        <v>0</v>
      </c>
    </row>
    <row r="21" spans="1:21" ht="25.5" customHeight="1" x14ac:dyDescent="0.2">
      <c r="A21" s="86" t="s">
        <v>74</v>
      </c>
      <c r="B21" s="87" t="s">
        <v>24</v>
      </c>
      <c r="C21" s="60" t="s">
        <v>63</v>
      </c>
      <c r="D21" s="61">
        <v>1</v>
      </c>
      <c r="E21" s="131">
        <v>0</v>
      </c>
      <c r="F21" s="62">
        <v>2237.23</v>
      </c>
      <c r="G21" s="62">
        <f>E21+F21</f>
        <v>2237.23</v>
      </c>
      <c r="H21" s="62">
        <f>E21*D21</f>
        <v>0</v>
      </c>
      <c r="I21" s="62">
        <f>D21*F21</f>
        <v>2237.23</v>
      </c>
      <c r="J21" s="88">
        <f>H21+I21</f>
        <v>2237.23</v>
      </c>
      <c r="L21" s="86" t="s">
        <v>74</v>
      </c>
      <c r="M21" s="87" t="s">
        <v>24</v>
      </c>
      <c r="N21" s="60" t="s">
        <v>63</v>
      </c>
      <c r="O21" s="61">
        <v>1</v>
      </c>
      <c r="P21" s="131">
        <v>0</v>
      </c>
      <c r="Q21" s="62"/>
      <c r="R21" s="62">
        <f>P21+Q21</f>
        <v>0</v>
      </c>
      <c r="S21" s="62">
        <f>P21*O21</f>
        <v>0</v>
      </c>
      <c r="T21" s="62">
        <f>O21*Q21</f>
        <v>0</v>
      </c>
      <c r="U21" s="88">
        <f>S21+T21</f>
        <v>0</v>
      </c>
    </row>
    <row r="22" spans="1:21" ht="29.25" customHeight="1" x14ac:dyDescent="0.2">
      <c r="A22" s="84">
        <v>5</v>
      </c>
      <c r="B22" s="67" t="s">
        <v>25</v>
      </c>
      <c r="C22" s="67"/>
      <c r="D22" s="68"/>
      <c r="E22" s="69"/>
      <c r="F22" s="67"/>
      <c r="G22" s="67"/>
      <c r="H22" s="67"/>
      <c r="I22" s="67"/>
      <c r="J22" s="85"/>
      <c r="L22" s="84">
        <v>5</v>
      </c>
      <c r="M22" s="67" t="s">
        <v>25</v>
      </c>
      <c r="N22" s="67"/>
      <c r="O22" s="68"/>
      <c r="P22" s="69"/>
      <c r="Q22" s="67"/>
      <c r="R22" s="67"/>
      <c r="S22" s="67"/>
      <c r="T22" s="67"/>
      <c r="U22" s="85"/>
    </row>
    <row r="23" spans="1:21" ht="14.25" customHeight="1" x14ac:dyDescent="0.2">
      <c r="A23" s="125" t="s">
        <v>76</v>
      </c>
      <c r="B23" s="124" t="s">
        <v>77</v>
      </c>
      <c r="C23" s="55"/>
      <c r="D23" s="126"/>
      <c r="E23" s="56"/>
      <c r="F23" s="57"/>
      <c r="G23" s="58"/>
      <c r="H23" s="58"/>
      <c r="I23" s="58"/>
      <c r="J23" s="83"/>
      <c r="L23" s="125" t="s">
        <v>76</v>
      </c>
      <c r="M23" s="124" t="s">
        <v>77</v>
      </c>
      <c r="N23" s="55"/>
      <c r="O23" s="126"/>
      <c r="P23" s="56"/>
      <c r="Q23" s="57"/>
      <c r="R23" s="58"/>
      <c r="S23" s="58"/>
      <c r="T23" s="58"/>
      <c r="U23" s="83"/>
    </row>
    <row r="24" spans="1:21" ht="14.25" customHeight="1" x14ac:dyDescent="0.2">
      <c r="A24" s="81"/>
      <c r="B24" s="124"/>
      <c r="C24" s="55"/>
      <c r="D24" s="70"/>
      <c r="E24" s="56"/>
      <c r="F24" s="57"/>
      <c r="G24" s="58"/>
      <c r="H24" s="58"/>
      <c r="I24" s="58"/>
      <c r="J24" s="83"/>
      <c r="L24" s="81"/>
      <c r="M24" s="124"/>
      <c r="N24" s="55"/>
      <c r="O24" s="70"/>
      <c r="P24" s="56"/>
      <c r="Q24" s="57"/>
      <c r="R24" s="58"/>
      <c r="S24" s="58"/>
      <c r="T24" s="58"/>
      <c r="U24" s="83"/>
    </row>
    <row r="25" spans="1:21" s="18" customFormat="1" ht="14.25" customHeight="1" x14ac:dyDescent="0.2">
      <c r="A25" s="89"/>
      <c r="B25" s="14"/>
      <c r="C25" s="15"/>
      <c r="D25" s="16"/>
      <c r="E25" s="17"/>
      <c r="F25" s="17"/>
      <c r="G25" s="17"/>
      <c r="H25" s="17"/>
      <c r="I25" s="17"/>
      <c r="J25" s="90"/>
      <c r="L25" s="89"/>
      <c r="M25" s="14"/>
      <c r="N25" s="15"/>
      <c r="O25" s="16"/>
      <c r="P25" s="17"/>
      <c r="Q25" s="17"/>
      <c r="R25" s="17"/>
      <c r="S25" s="17"/>
      <c r="T25" s="17"/>
      <c r="U25" s="90"/>
    </row>
    <row r="26" spans="1:21" s="18" customFormat="1" ht="14.25" customHeight="1" x14ac:dyDescent="0.2">
      <c r="A26" s="89"/>
      <c r="B26" s="14"/>
      <c r="C26" s="15"/>
      <c r="D26" s="91"/>
      <c r="E26" s="17"/>
      <c r="F26" s="17"/>
      <c r="G26" s="17"/>
      <c r="H26" s="17"/>
      <c r="I26" s="17"/>
      <c r="J26" s="90"/>
      <c r="L26" s="89"/>
      <c r="M26" s="14"/>
      <c r="N26" s="15"/>
      <c r="O26" s="91"/>
      <c r="P26" s="17"/>
      <c r="Q26" s="17"/>
      <c r="R26" s="17"/>
      <c r="S26" s="17"/>
      <c r="T26" s="17"/>
      <c r="U26" s="90"/>
    </row>
    <row r="27" spans="1:21" s="18" customFormat="1" ht="14.25" customHeight="1" x14ac:dyDescent="0.2">
      <c r="A27" s="92"/>
      <c r="B27" s="93"/>
      <c r="C27" s="93"/>
      <c r="D27" s="93"/>
      <c r="E27" s="93"/>
      <c r="F27" s="93"/>
      <c r="G27" s="94" t="s">
        <v>14</v>
      </c>
      <c r="H27" s="93"/>
      <c r="I27" s="93"/>
      <c r="J27" s="95">
        <f>SUM(H7:H21)</f>
        <v>866979.34048197523</v>
      </c>
      <c r="L27" s="92"/>
      <c r="M27" s="93"/>
      <c r="N27" s="93"/>
      <c r="O27" s="93"/>
      <c r="P27" s="93"/>
      <c r="Q27" s="93"/>
      <c r="R27" s="94" t="s">
        <v>14</v>
      </c>
      <c r="S27" s="93"/>
      <c r="T27" s="93"/>
      <c r="U27" s="95">
        <f>SUM(S7:S21)</f>
        <v>758696.75572220504</v>
      </c>
    </row>
    <row r="28" spans="1:21" s="18" customFormat="1" ht="14.25" customHeight="1" x14ac:dyDescent="0.2">
      <c r="A28" s="96"/>
      <c r="B28" s="97"/>
      <c r="C28" s="97"/>
      <c r="D28" s="97"/>
      <c r="E28" s="97"/>
      <c r="F28" s="97"/>
      <c r="G28" s="98" t="s">
        <v>15</v>
      </c>
      <c r="H28" s="99"/>
      <c r="I28" s="99"/>
      <c r="J28" s="100">
        <f>SUM(I7:I21)</f>
        <v>235805.23</v>
      </c>
      <c r="L28" s="96"/>
      <c r="M28" s="97"/>
      <c r="N28" s="97"/>
      <c r="O28" s="97"/>
      <c r="P28" s="97"/>
      <c r="Q28" s="97"/>
      <c r="R28" s="98" t="s">
        <v>15</v>
      </c>
      <c r="S28" s="99"/>
      <c r="T28" s="99"/>
      <c r="U28" s="100">
        <f>SUM(T7:T21)+I18+I20+I21</f>
        <v>218165.23</v>
      </c>
    </row>
    <row r="29" spans="1:21" ht="14.25" customHeight="1" x14ac:dyDescent="0.2">
      <c r="A29" s="101"/>
      <c r="B29" s="102"/>
      <c r="C29" s="102"/>
      <c r="D29" s="102"/>
      <c r="E29" s="102"/>
      <c r="F29" s="102"/>
      <c r="G29" s="102" t="s">
        <v>16</v>
      </c>
      <c r="H29" s="102"/>
      <c r="I29" s="102"/>
      <c r="J29" s="103">
        <f>J27+J28+J22</f>
        <v>1102784.5704819753</v>
      </c>
      <c r="L29" s="101"/>
      <c r="M29" s="102"/>
      <c r="N29" s="102"/>
      <c r="O29" s="102"/>
      <c r="P29" s="102"/>
      <c r="Q29" s="102"/>
      <c r="R29" s="102" t="s">
        <v>16</v>
      </c>
      <c r="S29" s="102"/>
      <c r="T29" s="102"/>
      <c r="U29" s="103">
        <f>U27+U28+U22</f>
        <v>976861.98572220502</v>
      </c>
    </row>
    <row r="30" spans="1:21" ht="14.25" customHeight="1" x14ac:dyDescent="0.2">
      <c r="A30" s="101"/>
      <c r="B30" s="102"/>
      <c r="C30" s="102"/>
      <c r="D30" s="102"/>
      <c r="E30" s="102"/>
      <c r="F30" s="102"/>
      <c r="G30" s="8" t="s">
        <v>17</v>
      </c>
      <c r="H30" s="8"/>
      <c r="I30" s="8"/>
      <c r="J30" s="104">
        <f>J29*BDI!C35/100</f>
        <v>295215.42951802479</v>
      </c>
      <c r="L30" s="101"/>
      <c r="M30" s="102"/>
      <c r="N30" s="102"/>
      <c r="O30" s="102"/>
      <c r="P30" s="102"/>
      <c r="Q30" s="102"/>
      <c r="R30" s="8" t="s">
        <v>17</v>
      </c>
      <c r="S30" s="8"/>
      <c r="T30" s="8"/>
      <c r="U30" s="104">
        <f>U29*BDI!C35/100</f>
        <v>261505.9535778343</v>
      </c>
    </row>
    <row r="31" spans="1:21" ht="14.25" customHeight="1" thickBot="1" x14ac:dyDescent="0.3">
      <c r="A31" s="105"/>
      <c r="B31" s="106"/>
      <c r="C31" s="106"/>
      <c r="D31" s="106"/>
      <c r="E31" s="106"/>
      <c r="F31" s="106"/>
      <c r="G31" s="107" t="s">
        <v>18</v>
      </c>
      <c r="H31" s="107"/>
      <c r="I31" s="107"/>
      <c r="J31" s="108">
        <f>J29+J30</f>
        <v>1398000</v>
      </c>
      <c r="K31" s="130"/>
      <c r="L31" s="105"/>
      <c r="M31" s="106"/>
      <c r="N31" s="106"/>
      <c r="O31" s="106"/>
      <c r="P31" s="106"/>
      <c r="Q31" s="106"/>
      <c r="R31" s="177" t="s">
        <v>18</v>
      </c>
      <c r="S31" s="177"/>
      <c r="T31" s="177"/>
      <c r="U31" s="178">
        <f>U29+U30</f>
        <v>1238367.9393000393</v>
      </c>
    </row>
    <row r="32" spans="1:21" ht="14.25" customHeight="1" x14ac:dyDescent="0.2">
      <c r="A32" s="4"/>
      <c r="B32" s="4"/>
      <c r="C32" s="5"/>
      <c r="D32" s="6"/>
      <c r="E32" s="7"/>
      <c r="F32" s="7"/>
      <c r="G32" s="7"/>
      <c r="H32" s="7"/>
      <c r="I32" s="7"/>
      <c r="J32" s="7"/>
    </row>
    <row r="33" spans="10:11" ht="14.25" customHeight="1" x14ac:dyDescent="0.2">
      <c r="J33" s="130"/>
      <c r="K33" s="52"/>
    </row>
    <row r="34" spans="10:11" ht="14.25" customHeight="1" x14ac:dyDescent="0.2">
      <c r="J34" s="53"/>
      <c r="K34" s="52"/>
    </row>
    <row r="35" spans="10:11" ht="14.25" customHeight="1" x14ac:dyDescent="0.2">
      <c r="J35" s="54"/>
      <c r="K35" s="54"/>
    </row>
    <row r="36" spans="10:11" ht="14.25" customHeight="1" x14ac:dyDescent="0.2">
      <c r="J36" s="123"/>
    </row>
    <row r="37" spans="10:11" ht="14.25" customHeight="1" x14ac:dyDescent="0.2">
      <c r="J37" s="54"/>
    </row>
    <row r="38" spans="10:11" ht="14.25" customHeight="1" x14ac:dyDescent="0.2">
      <c r="J38" s="54"/>
    </row>
    <row r="39" spans="10:11" ht="14.25" customHeight="1" x14ac:dyDescent="0.2">
      <c r="J39" s="54"/>
    </row>
    <row r="40" spans="10:11" ht="14.25" customHeight="1" x14ac:dyDescent="0.2"/>
    <row r="41" spans="10:11" ht="14.25" customHeight="1" x14ac:dyDescent="0.2"/>
    <row r="42" spans="10:11" ht="14.25" customHeight="1" x14ac:dyDescent="0.2"/>
    <row r="43" spans="10:11" ht="14.25" customHeight="1" x14ac:dyDescent="0.2"/>
    <row r="44" spans="10:11" ht="14.25" customHeight="1" x14ac:dyDescent="0.2"/>
    <row r="45" spans="10:11" ht="14.25" customHeight="1" x14ac:dyDescent="0.2"/>
    <row r="46" spans="10:11" ht="14.25" customHeight="1" x14ac:dyDescent="0.2"/>
    <row r="47" spans="10:11" ht="14.25" customHeight="1" x14ac:dyDescent="0.2"/>
    <row r="48" spans="10:11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</sheetData>
  <mergeCells count="22">
    <mergeCell ref="L3:U3"/>
    <mergeCell ref="B1:I1"/>
    <mergeCell ref="C2:E2"/>
    <mergeCell ref="F2:H2"/>
    <mergeCell ref="I2:J2"/>
    <mergeCell ref="F3:H3"/>
    <mergeCell ref="I3:J3"/>
    <mergeCell ref="C3:E3"/>
    <mergeCell ref="M1:U1"/>
    <mergeCell ref="S5:U5"/>
    <mergeCell ref="A4:J4"/>
    <mergeCell ref="H5:J5"/>
    <mergeCell ref="A5:A6"/>
    <mergeCell ref="B5:B6"/>
    <mergeCell ref="C5:C6"/>
    <mergeCell ref="D5:D6"/>
    <mergeCell ref="E5:G5"/>
    <mergeCell ref="L5:L6"/>
    <mergeCell ref="M5:M6"/>
    <mergeCell ref="N5:N6"/>
    <mergeCell ref="O5:O6"/>
    <mergeCell ref="P5:R5"/>
  </mergeCells>
  <phoneticPr fontId="12" type="noConversion"/>
  <pageMargins left="0.5" right="0.5" top="1" bottom="1" header="0" footer="0"/>
  <pageSetup paperSize="9" fitToHeight="0" orientation="landscape"/>
  <headerFooter>
    <oddHeader>&amp;L &amp;C</oddHeader>
    <oddFooter>&amp;L &amp;C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E975"/>
  <sheetViews>
    <sheetView workbookViewId="0">
      <selection activeCell="E27" sqref="E27"/>
    </sheetView>
  </sheetViews>
  <sheetFormatPr defaultColWidth="12.625" defaultRowHeight="15" customHeight="1" x14ac:dyDescent="0.2"/>
  <cols>
    <col min="1" max="1" width="10" customWidth="1"/>
    <col min="2" max="2" width="60" customWidth="1"/>
    <col min="3" max="3" width="16.125" customWidth="1"/>
    <col min="4" max="4" width="16.625" customWidth="1"/>
    <col min="5" max="5" width="19.125" customWidth="1"/>
    <col min="6" max="6" width="10" customWidth="1"/>
    <col min="7" max="7" width="14.25" customWidth="1"/>
    <col min="8" max="21" width="8.625" customWidth="1"/>
  </cols>
  <sheetData>
    <row r="1" spans="1:5" ht="25.5" customHeight="1" x14ac:dyDescent="0.2">
      <c r="A1" s="9"/>
      <c r="B1" s="157" t="s">
        <v>79</v>
      </c>
      <c r="C1" s="157"/>
      <c r="D1" s="157"/>
      <c r="E1" s="158"/>
    </row>
    <row r="2" spans="1:5" ht="15" customHeight="1" x14ac:dyDescent="0.2">
      <c r="A2" s="10"/>
      <c r="B2" s="1"/>
      <c r="C2" s="155"/>
      <c r="D2" s="139"/>
      <c r="E2" s="11"/>
    </row>
    <row r="3" spans="1:5" ht="38.25" customHeight="1" x14ac:dyDescent="0.2">
      <c r="A3" s="129" t="e" vm="1">
        <v>#VALUE!</v>
      </c>
      <c r="B3" s="2" t="s">
        <v>26</v>
      </c>
      <c r="C3" s="156"/>
      <c r="D3" s="139"/>
      <c r="E3" s="12"/>
    </row>
    <row r="4" spans="1:5" ht="14.25" customHeight="1" x14ac:dyDescent="0.25">
      <c r="A4" s="159" t="s">
        <v>65</v>
      </c>
      <c r="B4" s="160"/>
      <c r="C4" s="160"/>
      <c r="D4" s="160"/>
      <c r="E4" s="161"/>
    </row>
    <row r="5" spans="1:5" ht="15" customHeight="1" x14ac:dyDescent="0.2">
      <c r="A5" s="164" t="s">
        <v>0</v>
      </c>
      <c r="B5" s="143" t="s">
        <v>1</v>
      </c>
      <c r="C5" s="145" t="s">
        <v>19</v>
      </c>
      <c r="D5" s="145" t="s">
        <v>20</v>
      </c>
      <c r="E5" s="162" t="s">
        <v>21</v>
      </c>
    </row>
    <row r="6" spans="1:5" ht="15" customHeight="1" x14ac:dyDescent="0.2">
      <c r="A6" s="165"/>
      <c r="B6" s="144"/>
      <c r="C6" s="144"/>
      <c r="D6" s="144"/>
      <c r="E6" s="163"/>
    </row>
    <row r="7" spans="1:5" ht="24" customHeight="1" x14ac:dyDescent="0.2">
      <c r="A7" s="109" t="s">
        <v>8</v>
      </c>
      <c r="B7" s="72" t="s">
        <v>23</v>
      </c>
      <c r="C7" s="110">
        <f>24*30</f>
        <v>720</v>
      </c>
      <c r="D7" s="111">
        <f>24/25</f>
        <v>0.96</v>
      </c>
      <c r="E7" s="112">
        <f>D7*Orçamento!J31</f>
        <v>1342080</v>
      </c>
    </row>
    <row r="8" spans="1:5" ht="24" customHeight="1" x14ac:dyDescent="0.2">
      <c r="A8" s="113" t="s">
        <v>11</v>
      </c>
      <c r="B8" s="72" t="s">
        <v>24</v>
      </c>
      <c r="C8" s="114">
        <v>30</v>
      </c>
      <c r="D8" s="115">
        <f>1-D7</f>
        <v>4.0000000000000036E-2</v>
      </c>
      <c r="E8" s="116">
        <f>D8*Orçamento!J31</f>
        <v>55920.000000000051</v>
      </c>
    </row>
    <row r="9" spans="1:5" ht="24.75" customHeight="1" x14ac:dyDescent="0.2">
      <c r="A9" s="117" t="s">
        <v>5</v>
      </c>
      <c r="B9" s="118"/>
      <c r="C9" s="119">
        <f>SUM(C7:C8)</f>
        <v>750</v>
      </c>
      <c r="D9" s="120">
        <f>SUM(D7:D8)</f>
        <v>1</v>
      </c>
      <c r="E9" s="121">
        <f>SUM(E7:E8)</f>
        <v>1398000</v>
      </c>
    </row>
    <row r="10" spans="1:5" ht="14.25" customHeight="1" x14ac:dyDescent="0.2">
      <c r="C10" s="13"/>
    </row>
    <row r="11" spans="1:5" ht="14.25" customHeight="1" x14ac:dyDescent="0.2">
      <c r="C11" s="13"/>
    </row>
    <row r="12" spans="1:5" ht="14.25" customHeight="1" x14ac:dyDescent="0.2">
      <c r="C12" s="13"/>
    </row>
    <row r="13" spans="1:5" ht="14.25" customHeight="1" x14ac:dyDescent="0.2">
      <c r="C13" s="13"/>
    </row>
    <row r="14" spans="1:5" ht="14.25" customHeight="1" x14ac:dyDescent="0.2">
      <c r="C14" s="13"/>
    </row>
    <row r="15" spans="1:5" ht="14.25" customHeight="1" x14ac:dyDescent="0.2">
      <c r="C15" s="13"/>
    </row>
    <row r="16" spans="1:5" ht="14.25" customHeight="1" x14ac:dyDescent="0.2">
      <c r="C16" s="13"/>
    </row>
    <row r="17" spans="3:3" ht="14.25" customHeight="1" x14ac:dyDescent="0.2">
      <c r="C17" s="13"/>
    </row>
    <row r="18" spans="3:3" ht="14.25" customHeight="1" x14ac:dyDescent="0.2">
      <c r="C18" s="13"/>
    </row>
    <row r="19" spans="3:3" ht="14.25" customHeight="1" x14ac:dyDescent="0.2">
      <c r="C19" s="13"/>
    </row>
    <row r="20" spans="3:3" ht="14.25" customHeight="1" x14ac:dyDescent="0.2">
      <c r="C20" s="13"/>
    </row>
    <row r="21" spans="3:3" ht="14.25" customHeight="1" x14ac:dyDescent="0.2">
      <c r="C21" s="13"/>
    </row>
    <row r="22" spans="3:3" ht="14.25" customHeight="1" x14ac:dyDescent="0.2">
      <c r="C22" s="13"/>
    </row>
    <row r="23" spans="3:3" ht="14.25" customHeight="1" x14ac:dyDescent="0.2">
      <c r="C23" s="13"/>
    </row>
    <row r="24" spans="3:3" ht="14.25" customHeight="1" x14ac:dyDescent="0.2">
      <c r="C24" s="13"/>
    </row>
    <row r="25" spans="3:3" ht="14.25" customHeight="1" x14ac:dyDescent="0.2">
      <c r="C25" s="13"/>
    </row>
    <row r="26" spans="3:3" ht="14.25" customHeight="1" x14ac:dyDescent="0.2">
      <c r="C26" s="13"/>
    </row>
    <row r="27" spans="3:3" ht="14.25" customHeight="1" x14ac:dyDescent="0.2">
      <c r="C27" s="13"/>
    </row>
    <row r="28" spans="3:3" ht="14.25" customHeight="1" x14ac:dyDescent="0.2">
      <c r="C28" s="13"/>
    </row>
    <row r="29" spans="3:3" ht="14.25" customHeight="1" x14ac:dyDescent="0.2">
      <c r="C29" s="13"/>
    </row>
    <row r="30" spans="3:3" ht="14.25" customHeight="1" x14ac:dyDescent="0.2">
      <c r="C30" s="13"/>
    </row>
    <row r="31" spans="3:3" ht="14.25" customHeight="1" x14ac:dyDescent="0.2">
      <c r="C31" s="13"/>
    </row>
    <row r="32" spans="3:3" ht="14.25" customHeight="1" x14ac:dyDescent="0.2">
      <c r="C32" s="13"/>
    </row>
    <row r="33" spans="3:3" ht="14.25" customHeight="1" x14ac:dyDescent="0.2">
      <c r="C33" s="13"/>
    </row>
    <row r="34" spans="3:3" ht="14.25" customHeight="1" x14ac:dyDescent="0.2">
      <c r="C34" s="13"/>
    </row>
    <row r="35" spans="3:3" ht="14.25" customHeight="1" x14ac:dyDescent="0.2">
      <c r="C35" s="13"/>
    </row>
    <row r="36" spans="3:3" ht="14.25" customHeight="1" x14ac:dyDescent="0.2">
      <c r="C36" s="13"/>
    </row>
    <row r="37" spans="3:3" ht="14.25" customHeight="1" x14ac:dyDescent="0.2">
      <c r="C37" s="13"/>
    </row>
    <row r="38" spans="3:3" ht="14.25" customHeight="1" x14ac:dyDescent="0.2">
      <c r="C38" s="13"/>
    </row>
    <row r="39" spans="3:3" ht="14.25" customHeight="1" x14ac:dyDescent="0.2">
      <c r="C39" s="13"/>
    </row>
    <row r="40" spans="3:3" ht="14.25" customHeight="1" x14ac:dyDescent="0.2">
      <c r="C40" s="13"/>
    </row>
    <row r="41" spans="3:3" ht="14.25" customHeight="1" x14ac:dyDescent="0.2">
      <c r="C41" s="13"/>
    </row>
    <row r="42" spans="3:3" ht="14.25" customHeight="1" x14ac:dyDescent="0.2">
      <c r="C42" s="13"/>
    </row>
    <row r="43" spans="3:3" ht="14.25" customHeight="1" x14ac:dyDescent="0.2">
      <c r="C43" s="13"/>
    </row>
    <row r="44" spans="3:3" ht="14.25" customHeight="1" x14ac:dyDescent="0.2">
      <c r="C44" s="13"/>
    </row>
    <row r="45" spans="3:3" ht="14.25" customHeight="1" x14ac:dyDescent="0.2">
      <c r="C45" s="13"/>
    </row>
    <row r="46" spans="3:3" ht="14.25" customHeight="1" x14ac:dyDescent="0.2">
      <c r="C46" s="13"/>
    </row>
    <row r="47" spans="3:3" ht="14.25" customHeight="1" x14ac:dyDescent="0.2">
      <c r="C47" s="13"/>
    </row>
    <row r="48" spans="3:3" ht="14.25" customHeight="1" x14ac:dyDescent="0.2">
      <c r="C48" s="13"/>
    </row>
    <row r="49" spans="3:3" ht="14.25" customHeight="1" x14ac:dyDescent="0.2">
      <c r="C49" s="13"/>
    </row>
    <row r="50" spans="3:3" ht="14.25" customHeight="1" x14ac:dyDescent="0.2">
      <c r="C50" s="13"/>
    </row>
    <row r="51" spans="3:3" ht="14.25" customHeight="1" x14ac:dyDescent="0.2">
      <c r="C51" s="13"/>
    </row>
    <row r="52" spans="3:3" ht="14.25" customHeight="1" x14ac:dyDescent="0.2">
      <c r="C52" s="13"/>
    </row>
    <row r="53" spans="3:3" ht="14.25" customHeight="1" x14ac:dyDescent="0.2">
      <c r="C53" s="13"/>
    </row>
    <row r="54" spans="3:3" ht="14.25" customHeight="1" x14ac:dyDescent="0.2">
      <c r="C54" s="13"/>
    </row>
    <row r="55" spans="3:3" ht="14.25" customHeight="1" x14ac:dyDescent="0.2">
      <c r="C55" s="13"/>
    </row>
    <row r="56" spans="3:3" ht="14.25" customHeight="1" x14ac:dyDescent="0.2">
      <c r="C56" s="13"/>
    </row>
    <row r="57" spans="3:3" ht="14.25" customHeight="1" x14ac:dyDescent="0.2">
      <c r="C57" s="13"/>
    </row>
    <row r="58" spans="3:3" ht="14.25" customHeight="1" x14ac:dyDescent="0.2">
      <c r="C58" s="13"/>
    </row>
    <row r="59" spans="3:3" ht="14.25" customHeight="1" x14ac:dyDescent="0.2">
      <c r="C59" s="13"/>
    </row>
    <row r="60" spans="3:3" ht="14.25" customHeight="1" x14ac:dyDescent="0.2">
      <c r="C60" s="13"/>
    </row>
    <row r="61" spans="3:3" ht="14.25" customHeight="1" x14ac:dyDescent="0.2">
      <c r="C61" s="13"/>
    </row>
    <row r="62" spans="3:3" ht="14.25" customHeight="1" x14ac:dyDescent="0.2">
      <c r="C62" s="13"/>
    </row>
    <row r="63" spans="3:3" ht="14.25" customHeight="1" x14ac:dyDescent="0.2">
      <c r="C63" s="13"/>
    </row>
    <row r="64" spans="3:3" ht="14.25" customHeight="1" x14ac:dyDescent="0.2">
      <c r="C64" s="13"/>
    </row>
    <row r="65" spans="3:3" ht="14.25" customHeight="1" x14ac:dyDescent="0.2">
      <c r="C65" s="13"/>
    </row>
    <row r="66" spans="3:3" ht="14.25" customHeight="1" x14ac:dyDescent="0.2">
      <c r="C66" s="13"/>
    </row>
    <row r="67" spans="3:3" ht="14.25" customHeight="1" x14ac:dyDescent="0.2">
      <c r="C67" s="13"/>
    </row>
    <row r="68" spans="3:3" ht="14.25" customHeight="1" x14ac:dyDescent="0.2">
      <c r="C68" s="13"/>
    </row>
    <row r="69" spans="3:3" ht="14.25" customHeight="1" x14ac:dyDescent="0.2">
      <c r="C69" s="13"/>
    </row>
    <row r="70" spans="3:3" ht="14.25" customHeight="1" x14ac:dyDescent="0.2">
      <c r="C70" s="13"/>
    </row>
    <row r="71" spans="3:3" ht="14.25" customHeight="1" x14ac:dyDescent="0.2">
      <c r="C71" s="13"/>
    </row>
    <row r="72" spans="3:3" ht="14.25" customHeight="1" x14ac:dyDescent="0.2">
      <c r="C72" s="13"/>
    </row>
    <row r="73" spans="3:3" ht="14.25" customHeight="1" x14ac:dyDescent="0.2">
      <c r="C73" s="13"/>
    </row>
    <row r="74" spans="3:3" ht="14.25" customHeight="1" x14ac:dyDescent="0.2">
      <c r="C74" s="13"/>
    </row>
    <row r="75" spans="3:3" ht="14.25" customHeight="1" x14ac:dyDescent="0.2">
      <c r="C75" s="13"/>
    </row>
    <row r="76" spans="3:3" ht="14.25" customHeight="1" x14ac:dyDescent="0.2">
      <c r="C76" s="13"/>
    </row>
    <row r="77" spans="3:3" ht="14.25" customHeight="1" x14ac:dyDescent="0.2">
      <c r="C77" s="13"/>
    </row>
    <row r="78" spans="3:3" ht="14.25" customHeight="1" x14ac:dyDescent="0.2">
      <c r="C78" s="13"/>
    </row>
    <row r="79" spans="3:3" ht="14.25" customHeight="1" x14ac:dyDescent="0.2">
      <c r="C79" s="13"/>
    </row>
    <row r="80" spans="3:3" ht="14.25" customHeight="1" x14ac:dyDescent="0.2">
      <c r="C80" s="13"/>
    </row>
    <row r="81" spans="3:3" ht="14.25" customHeight="1" x14ac:dyDescent="0.2">
      <c r="C81" s="13"/>
    </row>
    <row r="82" spans="3:3" ht="14.25" customHeight="1" x14ac:dyDescent="0.2">
      <c r="C82" s="13"/>
    </row>
    <row r="83" spans="3:3" ht="14.25" customHeight="1" x14ac:dyDescent="0.2">
      <c r="C83" s="13"/>
    </row>
    <row r="84" spans="3:3" ht="14.25" customHeight="1" x14ac:dyDescent="0.2">
      <c r="C84" s="13"/>
    </row>
    <row r="85" spans="3:3" ht="14.25" customHeight="1" x14ac:dyDescent="0.2">
      <c r="C85" s="13"/>
    </row>
    <row r="86" spans="3:3" ht="14.25" customHeight="1" x14ac:dyDescent="0.2">
      <c r="C86" s="13"/>
    </row>
    <row r="87" spans="3:3" ht="14.25" customHeight="1" x14ac:dyDescent="0.2">
      <c r="C87" s="13"/>
    </row>
    <row r="88" spans="3:3" ht="14.25" customHeight="1" x14ac:dyDescent="0.2">
      <c r="C88" s="13"/>
    </row>
    <row r="89" spans="3:3" ht="14.25" customHeight="1" x14ac:dyDescent="0.2">
      <c r="C89" s="13"/>
    </row>
    <row r="90" spans="3:3" ht="14.25" customHeight="1" x14ac:dyDescent="0.2">
      <c r="C90" s="13"/>
    </row>
    <row r="91" spans="3:3" ht="14.25" customHeight="1" x14ac:dyDescent="0.2">
      <c r="C91" s="13"/>
    </row>
    <row r="92" spans="3:3" ht="14.25" customHeight="1" x14ac:dyDescent="0.2">
      <c r="C92" s="13"/>
    </row>
    <row r="93" spans="3:3" ht="14.25" customHeight="1" x14ac:dyDescent="0.2">
      <c r="C93" s="13"/>
    </row>
    <row r="94" spans="3:3" ht="14.25" customHeight="1" x14ac:dyDescent="0.2">
      <c r="C94" s="13"/>
    </row>
    <row r="95" spans="3:3" ht="14.25" customHeight="1" x14ac:dyDescent="0.2">
      <c r="C95" s="13"/>
    </row>
    <row r="96" spans="3:3" ht="14.25" customHeight="1" x14ac:dyDescent="0.2">
      <c r="C96" s="13"/>
    </row>
    <row r="97" spans="3:3" ht="14.25" customHeight="1" x14ac:dyDescent="0.2">
      <c r="C97" s="13"/>
    </row>
    <row r="98" spans="3:3" ht="14.25" customHeight="1" x14ac:dyDescent="0.2">
      <c r="C98" s="13"/>
    </row>
    <row r="99" spans="3:3" ht="14.25" customHeight="1" x14ac:dyDescent="0.2">
      <c r="C99" s="13"/>
    </row>
    <row r="100" spans="3:3" ht="14.25" customHeight="1" x14ac:dyDescent="0.2">
      <c r="C100" s="13"/>
    </row>
    <row r="101" spans="3:3" ht="14.25" customHeight="1" x14ac:dyDescent="0.2">
      <c r="C101" s="13"/>
    </row>
    <row r="102" spans="3:3" ht="14.25" customHeight="1" x14ac:dyDescent="0.2">
      <c r="C102" s="13"/>
    </row>
    <row r="103" spans="3:3" ht="14.25" customHeight="1" x14ac:dyDescent="0.2">
      <c r="C103" s="13"/>
    </row>
    <row r="104" spans="3:3" ht="14.25" customHeight="1" x14ac:dyDescent="0.2">
      <c r="C104" s="13"/>
    </row>
    <row r="105" spans="3:3" ht="14.25" customHeight="1" x14ac:dyDescent="0.2">
      <c r="C105" s="13"/>
    </row>
    <row r="106" spans="3:3" ht="14.25" customHeight="1" x14ac:dyDescent="0.2">
      <c r="C106" s="13"/>
    </row>
    <row r="107" spans="3:3" ht="14.25" customHeight="1" x14ac:dyDescent="0.2">
      <c r="C107" s="13"/>
    </row>
    <row r="108" spans="3:3" ht="14.25" customHeight="1" x14ac:dyDescent="0.2">
      <c r="C108" s="13"/>
    </row>
    <row r="109" spans="3:3" ht="14.25" customHeight="1" x14ac:dyDescent="0.2">
      <c r="C109" s="13"/>
    </row>
    <row r="110" spans="3:3" ht="14.25" customHeight="1" x14ac:dyDescent="0.2">
      <c r="C110" s="13"/>
    </row>
    <row r="111" spans="3:3" ht="14.25" customHeight="1" x14ac:dyDescent="0.2">
      <c r="C111" s="13"/>
    </row>
    <row r="112" spans="3:3" ht="14.25" customHeight="1" x14ac:dyDescent="0.2">
      <c r="C112" s="13"/>
    </row>
    <row r="113" spans="3:3" ht="14.25" customHeight="1" x14ac:dyDescent="0.2">
      <c r="C113" s="13"/>
    </row>
    <row r="114" spans="3:3" ht="14.25" customHeight="1" x14ac:dyDescent="0.2">
      <c r="C114" s="13"/>
    </row>
    <row r="115" spans="3:3" ht="14.25" customHeight="1" x14ac:dyDescent="0.2">
      <c r="C115" s="13"/>
    </row>
    <row r="116" spans="3:3" ht="14.25" customHeight="1" x14ac:dyDescent="0.2">
      <c r="C116" s="13"/>
    </row>
    <row r="117" spans="3:3" ht="14.25" customHeight="1" x14ac:dyDescent="0.2">
      <c r="C117" s="13"/>
    </row>
    <row r="118" spans="3:3" ht="14.25" customHeight="1" x14ac:dyDescent="0.2">
      <c r="C118" s="13"/>
    </row>
    <row r="119" spans="3:3" ht="14.25" customHeight="1" x14ac:dyDescent="0.2">
      <c r="C119" s="13"/>
    </row>
    <row r="120" spans="3:3" ht="14.25" customHeight="1" x14ac:dyDescent="0.2">
      <c r="C120" s="13"/>
    </row>
    <row r="121" spans="3:3" ht="14.25" customHeight="1" x14ac:dyDescent="0.2">
      <c r="C121" s="13"/>
    </row>
    <row r="122" spans="3:3" ht="14.25" customHeight="1" x14ac:dyDescent="0.2">
      <c r="C122" s="13"/>
    </row>
    <row r="123" spans="3:3" ht="14.25" customHeight="1" x14ac:dyDescent="0.2">
      <c r="C123" s="13"/>
    </row>
    <row r="124" spans="3:3" ht="14.25" customHeight="1" x14ac:dyDescent="0.2">
      <c r="C124" s="13"/>
    </row>
    <row r="125" spans="3:3" ht="14.25" customHeight="1" x14ac:dyDescent="0.2">
      <c r="C125" s="13"/>
    </row>
    <row r="126" spans="3:3" ht="14.25" customHeight="1" x14ac:dyDescent="0.2">
      <c r="C126" s="13"/>
    </row>
    <row r="127" spans="3:3" ht="14.25" customHeight="1" x14ac:dyDescent="0.2">
      <c r="C127" s="13"/>
    </row>
    <row r="128" spans="3:3" ht="14.25" customHeight="1" x14ac:dyDescent="0.2">
      <c r="C128" s="13"/>
    </row>
    <row r="129" spans="3:3" ht="14.25" customHeight="1" x14ac:dyDescent="0.2">
      <c r="C129" s="13"/>
    </row>
    <row r="130" spans="3:3" ht="14.25" customHeight="1" x14ac:dyDescent="0.2">
      <c r="C130" s="13"/>
    </row>
    <row r="131" spans="3:3" ht="14.25" customHeight="1" x14ac:dyDescent="0.2">
      <c r="C131" s="13"/>
    </row>
    <row r="132" spans="3:3" ht="14.25" customHeight="1" x14ac:dyDescent="0.2">
      <c r="C132" s="13"/>
    </row>
    <row r="133" spans="3:3" ht="14.25" customHeight="1" x14ac:dyDescent="0.2">
      <c r="C133" s="13"/>
    </row>
    <row r="134" spans="3:3" ht="14.25" customHeight="1" x14ac:dyDescent="0.2">
      <c r="C134" s="13"/>
    </row>
    <row r="135" spans="3:3" ht="14.25" customHeight="1" x14ac:dyDescent="0.2">
      <c r="C135" s="13"/>
    </row>
    <row r="136" spans="3:3" ht="14.25" customHeight="1" x14ac:dyDescent="0.2">
      <c r="C136" s="13"/>
    </row>
    <row r="137" spans="3:3" ht="14.25" customHeight="1" x14ac:dyDescent="0.2">
      <c r="C137" s="13"/>
    </row>
    <row r="138" spans="3:3" ht="14.25" customHeight="1" x14ac:dyDescent="0.2">
      <c r="C138" s="13"/>
    </row>
    <row r="139" spans="3:3" ht="14.25" customHeight="1" x14ac:dyDescent="0.2">
      <c r="C139" s="13"/>
    </row>
    <row r="140" spans="3:3" ht="14.25" customHeight="1" x14ac:dyDescent="0.2">
      <c r="C140" s="13"/>
    </row>
    <row r="141" spans="3:3" ht="14.25" customHeight="1" x14ac:dyDescent="0.2">
      <c r="C141" s="13"/>
    </row>
    <row r="142" spans="3:3" ht="14.25" customHeight="1" x14ac:dyDescent="0.2">
      <c r="C142" s="13"/>
    </row>
    <row r="143" spans="3:3" ht="14.25" customHeight="1" x14ac:dyDescent="0.2">
      <c r="C143" s="13"/>
    </row>
    <row r="144" spans="3:3" ht="14.25" customHeight="1" x14ac:dyDescent="0.2">
      <c r="C144" s="13"/>
    </row>
    <row r="145" spans="3:3" ht="14.25" customHeight="1" x14ac:dyDescent="0.2">
      <c r="C145" s="13"/>
    </row>
    <row r="146" spans="3:3" ht="14.25" customHeight="1" x14ac:dyDescent="0.2">
      <c r="C146" s="13"/>
    </row>
    <row r="147" spans="3:3" ht="14.25" customHeight="1" x14ac:dyDescent="0.2">
      <c r="C147" s="13"/>
    </row>
    <row r="148" spans="3:3" ht="14.25" customHeight="1" x14ac:dyDescent="0.2">
      <c r="C148" s="13"/>
    </row>
    <row r="149" spans="3:3" ht="14.25" customHeight="1" x14ac:dyDescent="0.2">
      <c r="C149" s="13"/>
    </row>
    <row r="150" spans="3:3" ht="14.25" customHeight="1" x14ac:dyDescent="0.2">
      <c r="C150" s="13"/>
    </row>
    <row r="151" spans="3:3" ht="14.25" customHeight="1" x14ac:dyDescent="0.2">
      <c r="C151" s="13"/>
    </row>
    <row r="152" spans="3:3" ht="14.25" customHeight="1" x14ac:dyDescent="0.2">
      <c r="C152" s="13"/>
    </row>
    <row r="153" spans="3:3" ht="14.25" customHeight="1" x14ac:dyDescent="0.2">
      <c r="C153" s="13"/>
    </row>
    <row r="154" spans="3:3" ht="14.25" customHeight="1" x14ac:dyDescent="0.2">
      <c r="C154" s="13"/>
    </row>
    <row r="155" spans="3:3" ht="14.25" customHeight="1" x14ac:dyDescent="0.2">
      <c r="C155" s="13"/>
    </row>
    <row r="156" spans="3:3" ht="14.25" customHeight="1" x14ac:dyDescent="0.2">
      <c r="C156" s="13"/>
    </row>
    <row r="157" spans="3:3" ht="14.25" customHeight="1" x14ac:dyDescent="0.2">
      <c r="C157" s="13"/>
    </row>
    <row r="158" spans="3:3" ht="14.25" customHeight="1" x14ac:dyDescent="0.2">
      <c r="C158" s="13"/>
    </row>
    <row r="159" spans="3:3" ht="14.25" customHeight="1" x14ac:dyDescent="0.2">
      <c r="C159" s="13"/>
    </row>
    <row r="160" spans="3:3" ht="14.25" customHeight="1" x14ac:dyDescent="0.2">
      <c r="C160" s="13"/>
    </row>
    <row r="161" spans="3:3" ht="14.25" customHeight="1" x14ac:dyDescent="0.2">
      <c r="C161" s="13"/>
    </row>
    <row r="162" spans="3:3" ht="14.25" customHeight="1" x14ac:dyDescent="0.2">
      <c r="C162" s="13"/>
    </row>
    <row r="163" spans="3:3" ht="14.25" customHeight="1" x14ac:dyDescent="0.2">
      <c r="C163" s="13"/>
    </row>
    <row r="164" spans="3:3" ht="14.25" customHeight="1" x14ac:dyDescent="0.2">
      <c r="C164" s="13"/>
    </row>
    <row r="165" spans="3:3" ht="14.25" customHeight="1" x14ac:dyDescent="0.2">
      <c r="C165" s="13"/>
    </row>
    <row r="166" spans="3:3" ht="14.25" customHeight="1" x14ac:dyDescent="0.2">
      <c r="C166" s="13"/>
    </row>
    <row r="167" spans="3:3" ht="14.25" customHeight="1" x14ac:dyDescent="0.2">
      <c r="C167" s="13"/>
    </row>
    <row r="168" spans="3:3" ht="14.25" customHeight="1" x14ac:dyDescent="0.2">
      <c r="C168" s="13"/>
    </row>
    <row r="169" spans="3:3" ht="14.25" customHeight="1" x14ac:dyDescent="0.2">
      <c r="C169" s="13"/>
    </row>
    <row r="170" spans="3:3" ht="14.25" customHeight="1" x14ac:dyDescent="0.2">
      <c r="C170" s="13"/>
    </row>
    <row r="171" spans="3:3" ht="14.25" customHeight="1" x14ac:dyDescent="0.2">
      <c r="C171" s="13"/>
    </row>
    <row r="172" spans="3:3" ht="14.25" customHeight="1" x14ac:dyDescent="0.2">
      <c r="C172" s="13"/>
    </row>
    <row r="173" spans="3:3" ht="14.25" customHeight="1" x14ac:dyDescent="0.2">
      <c r="C173" s="13"/>
    </row>
    <row r="174" spans="3:3" ht="14.25" customHeight="1" x14ac:dyDescent="0.2">
      <c r="C174" s="13"/>
    </row>
    <row r="175" spans="3:3" ht="14.25" customHeight="1" x14ac:dyDescent="0.2">
      <c r="C175" s="13"/>
    </row>
    <row r="176" spans="3:3" ht="14.25" customHeight="1" x14ac:dyDescent="0.2">
      <c r="C176" s="13"/>
    </row>
    <row r="177" spans="3:3" ht="14.25" customHeight="1" x14ac:dyDescent="0.2">
      <c r="C177" s="13"/>
    </row>
    <row r="178" spans="3:3" ht="14.25" customHeight="1" x14ac:dyDescent="0.2">
      <c r="C178" s="13"/>
    </row>
    <row r="179" spans="3:3" ht="14.25" customHeight="1" x14ac:dyDescent="0.2">
      <c r="C179" s="13"/>
    </row>
    <row r="180" spans="3:3" ht="14.25" customHeight="1" x14ac:dyDescent="0.2">
      <c r="C180" s="13"/>
    </row>
    <row r="181" spans="3:3" ht="14.25" customHeight="1" x14ac:dyDescent="0.2">
      <c r="C181" s="13"/>
    </row>
    <row r="182" spans="3:3" ht="14.25" customHeight="1" x14ac:dyDescent="0.2">
      <c r="C182" s="13"/>
    </row>
    <row r="183" spans="3:3" ht="14.25" customHeight="1" x14ac:dyDescent="0.2">
      <c r="C183" s="13"/>
    </row>
    <row r="184" spans="3:3" ht="14.25" customHeight="1" x14ac:dyDescent="0.2">
      <c r="C184" s="13"/>
    </row>
    <row r="185" spans="3:3" ht="14.25" customHeight="1" x14ac:dyDescent="0.2">
      <c r="C185" s="13"/>
    </row>
    <row r="186" spans="3:3" ht="14.25" customHeight="1" x14ac:dyDescent="0.2">
      <c r="C186" s="13"/>
    </row>
    <row r="187" spans="3:3" ht="14.25" customHeight="1" x14ac:dyDescent="0.2">
      <c r="C187" s="13"/>
    </row>
    <row r="188" spans="3:3" ht="14.25" customHeight="1" x14ac:dyDescent="0.2">
      <c r="C188" s="13"/>
    </row>
    <row r="189" spans="3:3" ht="14.25" customHeight="1" x14ac:dyDescent="0.2">
      <c r="C189" s="13"/>
    </row>
    <row r="190" spans="3:3" ht="14.25" customHeight="1" x14ac:dyDescent="0.2">
      <c r="C190" s="13"/>
    </row>
    <row r="191" spans="3:3" ht="14.25" customHeight="1" x14ac:dyDescent="0.2">
      <c r="C191" s="13"/>
    </row>
    <row r="192" spans="3:3" ht="14.25" customHeight="1" x14ac:dyDescent="0.2">
      <c r="C192" s="13"/>
    </row>
    <row r="193" spans="3:3" ht="14.25" customHeight="1" x14ac:dyDescent="0.2">
      <c r="C193" s="13"/>
    </row>
    <row r="194" spans="3:3" ht="14.25" customHeight="1" x14ac:dyDescent="0.2">
      <c r="C194" s="13"/>
    </row>
    <row r="195" spans="3:3" ht="14.25" customHeight="1" x14ac:dyDescent="0.2">
      <c r="C195" s="13"/>
    </row>
    <row r="196" spans="3:3" ht="14.25" customHeight="1" x14ac:dyDescent="0.2">
      <c r="C196" s="13"/>
    </row>
    <row r="197" spans="3:3" ht="14.25" customHeight="1" x14ac:dyDescent="0.2">
      <c r="C197" s="13"/>
    </row>
    <row r="198" spans="3:3" ht="14.25" customHeight="1" x14ac:dyDescent="0.2">
      <c r="C198" s="13"/>
    </row>
    <row r="199" spans="3:3" ht="14.25" customHeight="1" x14ac:dyDescent="0.2">
      <c r="C199" s="13"/>
    </row>
    <row r="200" spans="3:3" ht="14.25" customHeight="1" x14ac:dyDescent="0.2">
      <c r="C200" s="13"/>
    </row>
    <row r="201" spans="3:3" ht="14.25" customHeight="1" x14ac:dyDescent="0.2">
      <c r="C201" s="13"/>
    </row>
    <row r="202" spans="3:3" ht="14.25" customHeight="1" x14ac:dyDescent="0.2">
      <c r="C202" s="13"/>
    </row>
    <row r="203" spans="3:3" ht="14.25" customHeight="1" x14ac:dyDescent="0.2">
      <c r="C203" s="13"/>
    </row>
    <row r="204" spans="3:3" ht="14.25" customHeight="1" x14ac:dyDescent="0.2">
      <c r="C204" s="13"/>
    </row>
    <row r="205" spans="3:3" ht="14.25" customHeight="1" x14ac:dyDescent="0.2">
      <c r="C205" s="13"/>
    </row>
    <row r="206" spans="3:3" ht="14.25" customHeight="1" x14ac:dyDescent="0.2">
      <c r="C206" s="13"/>
    </row>
    <row r="207" spans="3:3" ht="14.25" customHeight="1" x14ac:dyDescent="0.2">
      <c r="C207" s="13"/>
    </row>
    <row r="208" spans="3:3" ht="14.25" customHeight="1" x14ac:dyDescent="0.2">
      <c r="C208" s="13"/>
    </row>
    <row r="209" spans="3:3" ht="14.25" customHeight="1" x14ac:dyDescent="0.2">
      <c r="C209" s="13"/>
    </row>
    <row r="210" spans="3:3" ht="14.25" customHeight="1" x14ac:dyDescent="0.2">
      <c r="C210" s="13"/>
    </row>
    <row r="211" spans="3:3" ht="14.25" customHeight="1" x14ac:dyDescent="0.2">
      <c r="C211" s="13"/>
    </row>
    <row r="212" spans="3:3" ht="14.25" customHeight="1" x14ac:dyDescent="0.2">
      <c r="C212" s="13"/>
    </row>
    <row r="213" spans="3:3" ht="14.25" customHeight="1" x14ac:dyDescent="0.2">
      <c r="C213" s="13"/>
    </row>
    <row r="214" spans="3:3" ht="14.25" customHeight="1" x14ac:dyDescent="0.2">
      <c r="C214" s="13"/>
    </row>
    <row r="215" spans="3:3" ht="14.25" customHeight="1" x14ac:dyDescent="0.2">
      <c r="C215" s="13"/>
    </row>
    <row r="216" spans="3:3" ht="14.25" customHeight="1" x14ac:dyDescent="0.2">
      <c r="C216" s="13"/>
    </row>
    <row r="217" spans="3:3" ht="14.25" customHeight="1" x14ac:dyDescent="0.2">
      <c r="C217" s="13"/>
    </row>
    <row r="218" spans="3:3" ht="14.25" customHeight="1" x14ac:dyDescent="0.2">
      <c r="C218" s="13"/>
    </row>
    <row r="219" spans="3:3" ht="14.25" customHeight="1" x14ac:dyDescent="0.2">
      <c r="C219" s="13"/>
    </row>
    <row r="220" spans="3:3" ht="14.25" customHeight="1" x14ac:dyDescent="0.2">
      <c r="C220" s="13"/>
    </row>
    <row r="221" spans="3:3" ht="14.25" customHeight="1" x14ac:dyDescent="0.2">
      <c r="C221" s="13"/>
    </row>
    <row r="222" spans="3:3" ht="14.25" customHeight="1" x14ac:dyDescent="0.2">
      <c r="C222" s="13"/>
    </row>
    <row r="223" spans="3:3" ht="14.25" customHeight="1" x14ac:dyDescent="0.2">
      <c r="C223" s="13"/>
    </row>
    <row r="224" spans="3:3" ht="14.25" customHeight="1" x14ac:dyDescent="0.2">
      <c r="C224" s="13"/>
    </row>
    <row r="225" spans="3:3" ht="14.25" customHeight="1" x14ac:dyDescent="0.2">
      <c r="C225" s="13"/>
    </row>
    <row r="226" spans="3:3" ht="14.25" customHeight="1" x14ac:dyDescent="0.2">
      <c r="C226" s="13"/>
    </row>
    <row r="227" spans="3:3" ht="14.25" customHeight="1" x14ac:dyDescent="0.2">
      <c r="C227" s="13"/>
    </row>
    <row r="228" spans="3:3" ht="14.25" customHeight="1" x14ac:dyDescent="0.2">
      <c r="C228" s="13"/>
    </row>
    <row r="229" spans="3:3" ht="14.25" customHeight="1" x14ac:dyDescent="0.2">
      <c r="C229" s="13"/>
    </row>
    <row r="230" spans="3:3" ht="14.25" customHeight="1" x14ac:dyDescent="0.2">
      <c r="C230" s="13"/>
    </row>
    <row r="231" spans="3:3" ht="14.25" customHeight="1" x14ac:dyDescent="0.2">
      <c r="C231" s="13"/>
    </row>
    <row r="232" spans="3:3" ht="14.25" customHeight="1" x14ac:dyDescent="0.2">
      <c r="C232" s="13"/>
    </row>
    <row r="233" spans="3:3" ht="14.25" customHeight="1" x14ac:dyDescent="0.2">
      <c r="C233" s="13"/>
    </row>
    <row r="234" spans="3:3" ht="14.25" customHeight="1" x14ac:dyDescent="0.2">
      <c r="C234" s="13"/>
    </row>
    <row r="235" spans="3:3" ht="14.25" customHeight="1" x14ac:dyDescent="0.2">
      <c r="C235" s="13"/>
    </row>
    <row r="236" spans="3:3" ht="14.25" customHeight="1" x14ac:dyDescent="0.2">
      <c r="C236" s="13"/>
    </row>
    <row r="237" spans="3:3" ht="14.25" customHeight="1" x14ac:dyDescent="0.2">
      <c r="C237" s="13"/>
    </row>
    <row r="238" spans="3:3" ht="14.25" customHeight="1" x14ac:dyDescent="0.2">
      <c r="C238" s="13"/>
    </row>
    <row r="239" spans="3:3" ht="14.25" customHeight="1" x14ac:dyDescent="0.2">
      <c r="C239" s="13"/>
    </row>
    <row r="240" spans="3:3" ht="14.25" customHeight="1" x14ac:dyDescent="0.2">
      <c r="C240" s="13"/>
    </row>
    <row r="241" spans="3:3" ht="14.25" customHeight="1" x14ac:dyDescent="0.2">
      <c r="C241" s="13"/>
    </row>
    <row r="242" spans="3:3" ht="14.25" customHeight="1" x14ac:dyDescent="0.2">
      <c r="C242" s="13"/>
    </row>
    <row r="243" spans="3:3" ht="14.25" customHeight="1" x14ac:dyDescent="0.2">
      <c r="C243" s="13"/>
    </row>
    <row r="244" spans="3:3" ht="14.25" customHeight="1" x14ac:dyDescent="0.2">
      <c r="C244" s="13"/>
    </row>
    <row r="245" spans="3:3" ht="14.25" customHeight="1" x14ac:dyDescent="0.2">
      <c r="C245" s="13"/>
    </row>
    <row r="246" spans="3:3" ht="14.25" customHeight="1" x14ac:dyDescent="0.2">
      <c r="C246" s="13"/>
    </row>
    <row r="247" spans="3:3" ht="14.25" customHeight="1" x14ac:dyDescent="0.2">
      <c r="C247" s="13"/>
    </row>
    <row r="248" spans="3:3" ht="14.25" customHeight="1" x14ac:dyDescent="0.2">
      <c r="C248" s="13"/>
    </row>
    <row r="249" spans="3:3" ht="14.25" customHeight="1" x14ac:dyDescent="0.2">
      <c r="C249" s="13"/>
    </row>
    <row r="250" spans="3:3" ht="14.25" customHeight="1" x14ac:dyDescent="0.2">
      <c r="C250" s="13"/>
    </row>
    <row r="251" spans="3:3" ht="14.25" customHeight="1" x14ac:dyDescent="0.2">
      <c r="C251" s="13"/>
    </row>
    <row r="252" spans="3:3" ht="14.25" customHeight="1" x14ac:dyDescent="0.2">
      <c r="C252" s="13"/>
    </row>
    <row r="253" spans="3:3" ht="14.25" customHeight="1" x14ac:dyDescent="0.2">
      <c r="C253" s="13"/>
    </row>
    <row r="254" spans="3:3" ht="14.25" customHeight="1" x14ac:dyDescent="0.2">
      <c r="C254" s="13"/>
    </row>
    <row r="255" spans="3:3" ht="14.25" customHeight="1" x14ac:dyDescent="0.2">
      <c r="C255" s="13"/>
    </row>
    <row r="256" spans="3:3" ht="14.25" customHeight="1" x14ac:dyDescent="0.2">
      <c r="C256" s="13"/>
    </row>
    <row r="257" spans="3:3" ht="14.25" customHeight="1" x14ac:dyDescent="0.2">
      <c r="C257" s="13"/>
    </row>
    <row r="258" spans="3:3" ht="14.25" customHeight="1" x14ac:dyDescent="0.2">
      <c r="C258" s="13"/>
    </row>
    <row r="259" spans="3:3" ht="14.25" customHeight="1" x14ac:dyDescent="0.2">
      <c r="C259" s="13"/>
    </row>
    <row r="260" spans="3:3" ht="14.25" customHeight="1" x14ac:dyDescent="0.2">
      <c r="C260" s="13"/>
    </row>
    <row r="261" spans="3:3" ht="14.25" customHeight="1" x14ac:dyDescent="0.2">
      <c r="C261" s="13"/>
    </row>
    <row r="262" spans="3:3" ht="14.25" customHeight="1" x14ac:dyDescent="0.2">
      <c r="C262" s="13"/>
    </row>
    <row r="263" spans="3:3" ht="14.25" customHeight="1" x14ac:dyDescent="0.2">
      <c r="C263" s="13"/>
    </row>
    <row r="264" spans="3:3" ht="14.25" customHeight="1" x14ac:dyDescent="0.2">
      <c r="C264" s="13"/>
    </row>
    <row r="265" spans="3:3" ht="14.25" customHeight="1" x14ac:dyDescent="0.2">
      <c r="C265" s="13"/>
    </row>
    <row r="266" spans="3:3" ht="14.25" customHeight="1" x14ac:dyDescent="0.2">
      <c r="C266" s="13"/>
    </row>
    <row r="267" spans="3:3" ht="14.25" customHeight="1" x14ac:dyDescent="0.2">
      <c r="C267" s="13"/>
    </row>
    <row r="268" spans="3:3" ht="14.25" customHeight="1" x14ac:dyDescent="0.2">
      <c r="C268" s="13"/>
    </row>
    <row r="269" spans="3:3" ht="14.25" customHeight="1" x14ac:dyDescent="0.2">
      <c r="C269" s="13"/>
    </row>
    <row r="270" spans="3:3" ht="14.25" customHeight="1" x14ac:dyDescent="0.2">
      <c r="C270" s="13"/>
    </row>
    <row r="271" spans="3:3" ht="14.25" customHeight="1" x14ac:dyDescent="0.2">
      <c r="C271" s="13"/>
    </row>
    <row r="272" spans="3:3" ht="14.25" customHeight="1" x14ac:dyDescent="0.2">
      <c r="C272" s="13"/>
    </row>
    <row r="273" spans="3:3" ht="14.25" customHeight="1" x14ac:dyDescent="0.2">
      <c r="C273" s="13"/>
    </row>
    <row r="274" spans="3:3" ht="14.25" customHeight="1" x14ac:dyDescent="0.2">
      <c r="C274" s="13"/>
    </row>
    <row r="275" spans="3:3" ht="14.25" customHeight="1" x14ac:dyDescent="0.2">
      <c r="C275" s="13"/>
    </row>
    <row r="276" spans="3:3" ht="14.25" customHeight="1" x14ac:dyDescent="0.2">
      <c r="C276" s="13"/>
    </row>
    <row r="277" spans="3:3" ht="14.25" customHeight="1" x14ac:dyDescent="0.2">
      <c r="C277" s="13"/>
    </row>
    <row r="278" spans="3:3" ht="14.25" customHeight="1" x14ac:dyDescent="0.2">
      <c r="C278" s="13"/>
    </row>
    <row r="279" spans="3:3" ht="14.25" customHeight="1" x14ac:dyDescent="0.2">
      <c r="C279" s="13"/>
    </row>
    <row r="280" spans="3:3" ht="14.25" customHeight="1" x14ac:dyDescent="0.2">
      <c r="C280" s="13"/>
    </row>
    <row r="281" spans="3:3" ht="14.25" customHeight="1" x14ac:dyDescent="0.2">
      <c r="C281" s="13"/>
    </row>
    <row r="282" spans="3:3" ht="14.25" customHeight="1" x14ac:dyDescent="0.2">
      <c r="C282" s="13"/>
    </row>
    <row r="283" spans="3:3" ht="14.25" customHeight="1" x14ac:dyDescent="0.2">
      <c r="C283" s="13"/>
    </row>
    <row r="284" spans="3:3" ht="14.25" customHeight="1" x14ac:dyDescent="0.2">
      <c r="C284" s="13"/>
    </row>
    <row r="285" spans="3:3" ht="14.25" customHeight="1" x14ac:dyDescent="0.2">
      <c r="C285" s="13"/>
    </row>
    <row r="286" spans="3:3" ht="14.25" customHeight="1" x14ac:dyDescent="0.2">
      <c r="C286" s="13"/>
    </row>
    <row r="287" spans="3:3" ht="14.25" customHeight="1" x14ac:dyDescent="0.2">
      <c r="C287" s="13"/>
    </row>
    <row r="288" spans="3:3" ht="14.25" customHeight="1" x14ac:dyDescent="0.2">
      <c r="C288" s="13"/>
    </row>
    <row r="289" spans="3:3" ht="14.25" customHeight="1" x14ac:dyDescent="0.2">
      <c r="C289" s="13"/>
    </row>
    <row r="290" spans="3:3" ht="14.25" customHeight="1" x14ac:dyDescent="0.2">
      <c r="C290" s="13"/>
    </row>
    <row r="291" spans="3:3" ht="14.25" customHeight="1" x14ac:dyDescent="0.2">
      <c r="C291" s="13"/>
    </row>
    <row r="292" spans="3:3" ht="14.25" customHeight="1" x14ac:dyDescent="0.2">
      <c r="C292" s="13"/>
    </row>
    <row r="293" spans="3:3" ht="14.25" customHeight="1" x14ac:dyDescent="0.2">
      <c r="C293" s="13"/>
    </row>
    <row r="294" spans="3:3" ht="14.25" customHeight="1" x14ac:dyDescent="0.2">
      <c r="C294" s="13"/>
    </row>
    <row r="295" spans="3:3" ht="14.25" customHeight="1" x14ac:dyDescent="0.2">
      <c r="C295" s="13"/>
    </row>
    <row r="296" spans="3:3" ht="14.25" customHeight="1" x14ac:dyDescent="0.2">
      <c r="C296" s="13"/>
    </row>
    <row r="297" spans="3:3" ht="14.25" customHeight="1" x14ac:dyDescent="0.2">
      <c r="C297" s="13"/>
    </row>
    <row r="298" spans="3:3" ht="14.25" customHeight="1" x14ac:dyDescent="0.2">
      <c r="C298" s="13"/>
    </row>
    <row r="299" spans="3:3" ht="14.25" customHeight="1" x14ac:dyDescent="0.2">
      <c r="C299" s="13"/>
    </row>
    <row r="300" spans="3:3" ht="14.25" customHeight="1" x14ac:dyDescent="0.2">
      <c r="C300" s="13"/>
    </row>
    <row r="301" spans="3:3" ht="14.25" customHeight="1" x14ac:dyDescent="0.2">
      <c r="C301" s="13"/>
    </row>
    <row r="302" spans="3:3" ht="14.25" customHeight="1" x14ac:dyDescent="0.2">
      <c r="C302" s="13"/>
    </row>
    <row r="303" spans="3:3" ht="14.25" customHeight="1" x14ac:dyDescent="0.2">
      <c r="C303" s="13"/>
    </row>
    <row r="304" spans="3:3" ht="14.25" customHeight="1" x14ac:dyDescent="0.2">
      <c r="C304" s="13"/>
    </row>
    <row r="305" spans="3:3" ht="14.25" customHeight="1" x14ac:dyDescent="0.2">
      <c r="C305" s="13"/>
    </row>
    <row r="306" spans="3:3" ht="14.25" customHeight="1" x14ac:dyDescent="0.2">
      <c r="C306" s="13"/>
    </row>
    <row r="307" spans="3:3" ht="14.25" customHeight="1" x14ac:dyDescent="0.2">
      <c r="C307" s="13"/>
    </row>
    <row r="308" spans="3:3" ht="14.25" customHeight="1" x14ac:dyDescent="0.2">
      <c r="C308" s="13"/>
    </row>
    <row r="309" spans="3:3" ht="14.25" customHeight="1" x14ac:dyDescent="0.2">
      <c r="C309" s="13"/>
    </row>
    <row r="310" spans="3:3" ht="14.25" customHeight="1" x14ac:dyDescent="0.2">
      <c r="C310" s="13"/>
    </row>
    <row r="311" spans="3:3" ht="14.25" customHeight="1" x14ac:dyDescent="0.2">
      <c r="C311" s="13"/>
    </row>
    <row r="312" spans="3:3" ht="14.25" customHeight="1" x14ac:dyDescent="0.2">
      <c r="C312" s="13"/>
    </row>
    <row r="313" spans="3:3" ht="14.25" customHeight="1" x14ac:dyDescent="0.2">
      <c r="C313" s="13"/>
    </row>
    <row r="314" spans="3:3" ht="14.25" customHeight="1" x14ac:dyDescent="0.2">
      <c r="C314" s="13"/>
    </row>
    <row r="315" spans="3:3" ht="14.25" customHeight="1" x14ac:dyDescent="0.2">
      <c r="C315" s="13"/>
    </row>
    <row r="316" spans="3:3" ht="14.25" customHeight="1" x14ac:dyDescent="0.2">
      <c r="C316" s="13"/>
    </row>
    <row r="317" spans="3:3" ht="14.25" customHeight="1" x14ac:dyDescent="0.2">
      <c r="C317" s="13"/>
    </row>
    <row r="318" spans="3:3" ht="14.25" customHeight="1" x14ac:dyDescent="0.2">
      <c r="C318" s="13"/>
    </row>
    <row r="319" spans="3:3" ht="14.25" customHeight="1" x14ac:dyDescent="0.2">
      <c r="C319" s="13"/>
    </row>
    <row r="320" spans="3:3" ht="14.25" customHeight="1" x14ac:dyDescent="0.2">
      <c r="C320" s="13"/>
    </row>
    <row r="321" spans="3:3" ht="14.25" customHeight="1" x14ac:dyDescent="0.2">
      <c r="C321" s="13"/>
    </row>
    <row r="322" spans="3:3" ht="14.25" customHeight="1" x14ac:dyDescent="0.2">
      <c r="C322" s="13"/>
    </row>
    <row r="323" spans="3:3" ht="14.25" customHeight="1" x14ac:dyDescent="0.2">
      <c r="C323" s="13"/>
    </row>
    <row r="324" spans="3:3" ht="14.25" customHeight="1" x14ac:dyDescent="0.2">
      <c r="C324" s="13"/>
    </row>
    <row r="325" spans="3:3" ht="14.25" customHeight="1" x14ac:dyDescent="0.2">
      <c r="C325" s="13"/>
    </row>
    <row r="326" spans="3:3" ht="14.25" customHeight="1" x14ac:dyDescent="0.2">
      <c r="C326" s="13"/>
    </row>
    <row r="327" spans="3:3" ht="14.25" customHeight="1" x14ac:dyDescent="0.2">
      <c r="C327" s="13"/>
    </row>
    <row r="328" spans="3:3" ht="14.25" customHeight="1" x14ac:dyDescent="0.2">
      <c r="C328" s="13"/>
    </row>
    <row r="329" spans="3:3" ht="14.25" customHeight="1" x14ac:dyDescent="0.2">
      <c r="C329" s="13"/>
    </row>
    <row r="330" spans="3:3" ht="14.25" customHeight="1" x14ac:dyDescent="0.2">
      <c r="C330" s="13"/>
    </row>
    <row r="331" spans="3:3" ht="14.25" customHeight="1" x14ac:dyDescent="0.2">
      <c r="C331" s="13"/>
    </row>
    <row r="332" spans="3:3" ht="14.25" customHeight="1" x14ac:dyDescent="0.2">
      <c r="C332" s="13"/>
    </row>
    <row r="333" spans="3:3" ht="14.25" customHeight="1" x14ac:dyDescent="0.2">
      <c r="C333" s="13"/>
    </row>
    <row r="334" spans="3:3" ht="14.25" customHeight="1" x14ac:dyDescent="0.2">
      <c r="C334" s="13"/>
    </row>
    <row r="335" spans="3:3" ht="14.25" customHeight="1" x14ac:dyDescent="0.2">
      <c r="C335" s="13"/>
    </row>
    <row r="336" spans="3:3" ht="14.25" customHeight="1" x14ac:dyDescent="0.2">
      <c r="C336" s="13"/>
    </row>
    <row r="337" spans="3:3" ht="14.25" customHeight="1" x14ac:dyDescent="0.2">
      <c r="C337" s="13"/>
    </row>
    <row r="338" spans="3:3" ht="14.25" customHeight="1" x14ac:dyDescent="0.2">
      <c r="C338" s="13"/>
    </row>
    <row r="339" spans="3:3" ht="14.25" customHeight="1" x14ac:dyDescent="0.2">
      <c r="C339" s="13"/>
    </row>
    <row r="340" spans="3:3" ht="14.25" customHeight="1" x14ac:dyDescent="0.2">
      <c r="C340" s="13"/>
    </row>
    <row r="341" spans="3:3" ht="14.25" customHeight="1" x14ac:dyDescent="0.2">
      <c r="C341" s="13"/>
    </row>
    <row r="342" spans="3:3" ht="14.25" customHeight="1" x14ac:dyDescent="0.2">
      <c r="C342" s="13"/>
    </row>
    <row r="343" spans="3:3" ht="14.25" customHeight="1" x14ac:dyDescent="0.2">
      <c r="C343" s="13"/>
    </row>
    <row r="344" spans="3:3" ht="14.25" customHeight="1" x14ac:dyDescent="0.2">
      <c r="C344" s="13"/>
    </row>
    <row r="345" spans="3:3" ht="14.25" customHeight="1" x14ac:dyDescent="0.2">
      <c r="C345" s="13"/>
    </row>
    <row r="346" spans="3:3" ht="14.25" customHeight="1" x14ac:dyDescent="0.2">
      <c r="C346" s="13"/>
    </row>
    <row r="347" spans="3:3" ht="14.25" customHeight="1" x14ac:dyDescent="0.2">
      <c r="C347" s="13"/>
    </row>
    <row r="348" spans="3:3" ht="14.25" customHeight="1" x14ac:dyDescent="0.2">
      <c r="C348" s="13"/>
    </row>
    <row r="349" spans="3:3" ht="14.25" customHeight="1" x14ac:dyDescent="0.2">
      <c r="C349" s="13"/>
    </row>
    <row r="350" spans="3:3" ht="14.25" customHeight="1" x14ac:dyDescent="0.2">
      <c r="C350" s="13"/>
    </row>
    <row r="351" spans="3:3" ht="14.25" customHeight="1" x14ac:dyDescent="0.2">
      <c r="C351" s="13"/>
    </row>
    <row r="352" spans="3:3" ht="14.25" customHeight="1" x14ac:dyDescent="0.2">
      <c r="C352" s="13"/>
    </row>
    <row r="353" spans="3:3" ht="14.25" customHeight="1" x14ac:dyDescent="0.2">
      <c r="C353" s="13"/>
    </row>
    <row r="354" spans="3:3" ht="14.25" customHeight="1" x14ac:dyDescent="0.2">
      <c r="C354" s="13"/>
    </row>
    <row r="355" spans="3:3" ht="14.25" customHeight="1" x14ac:dyDescent="0.2">
      <c r="C355" s="13"/>
    </row>
    <row r="356" spans="3:3" ht="14.25" customHeight="1" x14ac:dyDescent="0.2">
      <c r="C356" s="13"/>
    </row>
    <row r="357" spans="3:3" ht="14.25" customHeight="1" x14ac:dyDescent="0.2">
      <c r="C357" s="13"/>
    </row>
    <row r="358" spans="3:3" ht="14.25" customHeight="1" x14ac:dyDescent="0.2">
      <c r="C358" s="13"/>
    </row>
    <row r="359" spans="3:3" ht="14.25" customHeight="1" x14ac:dyDescent="0.2">
      <c r="C359" s="13"/>
    </row>
    <row r="360" spans="3:3" ht="14.25" customHeight="1" x14ac:dyDescent="0.2">
      <c r="C360" s="13"/>
    </row>
    <row r="361" spans="3:3" ht="14.25" customHeight="1" x14ac:dyDescent="0.2">
      <c r="C361" s="13"/>
    </row>
    <row r="362" spans="3:3" ht="14.25" customHeight="1" x14ac:dyDescent="0.2">
      <c r="C362" s="13"/>
    </row>
    <row r="363" spans="3:3" ht="14.25" customHeight="1" x14ac:dyDescent="0.2">
      <c r="C363" s="13"/>
    </row>
    <row r="364" spans="3:3" ht="14.25" customHeight="1" x14ac:dyDescent="0.2">
      <c r="C364" s="13"/>
    </row>
    <row r="365" spans="3:3" ht="14.25" customHeight="1" x14ac:dyDescent="0.2">
      <c r="C365" s="13"/>
    </row>
    <row r="366" spans="3:3" ht="14.25" customHeight="1" x14ac:dyDescent="0.2">
      <c r="C366" s="13"/>
    </row>
    <row r="367" spans="3:3" ht="14.25" customHeight="1" x14ac:dyDescent="0.2">
      <c r="C367" s="13"/>
    </row>
    <row r="368" spans="3:3" ht="14.25" customHeight="1" x14ac:dyDescent="0.2">
      <c r="C368" s="13"/>
    </row>
    <row r="369" spans="3:3" ht="14.25" customHeight="1" x14ac:dyDescent="0.2">
      <c r="C369" s="13"/>
    </row>
    <row r="370" spans="3:3" ht="14.25" customHeight="1" x14ac:dyDescent="0.2">
      <c r="C370" s="13"/>
    </row>
    <row r="371" spans="3:3" ht="14.25" customHeight="1" x14ac:dyDescent="0.2">
      <c r="C371" s="13"/>
    </row>
    <row r="372" spans="3:3" ht="14.25" customHeight="1" x14ac:dyDescent="0.2">
      <c r="C372" s="13"/>
    </row>
    <row r="373" spans="3:3" ht="14.25" customHeight="1" x14ac:dyDescent="0.2">
      <c r="C373" s="13"/>
    </row>
    <row r="374" spans="3:3" ht="14.25" customHeight="1" x14ac:dyDescent="0.2">
      <c r="C374" s="13"/>
    </row>
    <row r="375" spans="3:3" ht="14.25" customHeight="1" x14ac:dyDescent="0.2">
      <c r="C375" s="13"/>
    </row>
    <row r="376" spans="3:3" ht="14.25" customHeight="1" x14ac:dyDescent="0.2">
      <c r="C376" s="13"/>
    </row>
    <row r="377" spans="3:3" ht="14.25" customHeight="1" x14ac:dyDescent="0.2">
      <c r="C377" s="13"/>
    </row>
    <row r="378" spans="3:3" ht="14.25" customHeight="1" x14ac:dyDescent="0.2">
      <c r="C378" s="13"/>
    </row>
    <row r="379" spans="3:3" ht="14.25" customHeight="1" x14ac:dyDescent="0.2">
      <c r="C379" s="13"/>
    </row>
    <row r="380" spans="3:3" ht="14.25" customHeight="1" x14ac:dyDescent="0.2">
      <c r="C380" s="13"/>
    </row>
    <row r="381" spans="3:3" ht="14.25" customHeight="1" x14ac:dyDescent="0.2">
      <c r="C381" s="13"/>
    </row>
    <row r="382" spans="3:3" ht="14.25" customHeight="1" x14ac:dyDescent="0.2">
      <c r="C382" s="13"/>
    </row>
    <row r="383" spans="3:3" ht="14.25" customHeight="1" x14ac:dyDescent="0.2">
      <c r="C383" s="13"/>
    </row>
    <row r="384" spans="3:3" ht="14.25" customHeight="1" x14ac:dyDescent="0.2">
      <c r="C384" s="13"/>
    </row>
    <row r="385" spans="3:3" ht="14.25" customHeight="1" x14ac:dyDescent="0.2">
      <c r="C385" s="13"/>
    </row>
    <row r="386" spans="3:3" ht="14.25" customHeight="1" x14ac:dyDescent="0.2">
      <c r="C386" s="13"/>
    </row>
    <row r="387" spans="3:3" ht="14.25" customHeight="1" x14ac:dyDescent="0.2">
      <c r="C387" s="13"/>
    </row>
    <row r="388" spans="3:3" ht="14.25" customHeight="1" x14ac:dyDescent="0.2">
      <c r="C388" s="13"/>
    </row>
    <row r="389" spans="3:3" ht="14.25" customHeight="1" x14ac:dyDescent="0.2">
      <c r="C389" s="13"/>
    </row>
    <row r="390" spans="3:3" ht="14.25" customHeight="1" x14ac:dyDescent="0.2">
      <c r="C390" s="13"/>
    </row>
    <row r="391" spans="3:3" ht="14.25" customHeight="1" x14ac:dyDescent="0.2">
      <c r="C391" s="13"/>
    </row>
    <row r="392" spans="3:3" ht="14.25" customHeight="1" x14ac:dyDescent="0.2">
      <c r="C392" s="13"/>
    </row>
    <row r="393" spans="3:3" ht="14.25" customHeight="1" x14ac:dyDescent="0.2">
      <c r="C393" s="13"/>
    </row>
    <row r="394" spans="3:3" ht="14.25" customHeight="1" x14ac:dyDescent="0.2">
      <c r="C394" s="13"/>
    </row>
    <row r="395" spans="3:3" ht="14.25" customHeight="1" x14ac:dyDescent="0.2">
      <c r="C395" s="13"/>
    </row>
    <row r="396" spans="3:3" ht="14.25" customHeight="1" x14ac:dyDescent="0.2">
      <c r="C396" s="13"/>
    </row>
    <row r="397" spans="3:3" ht="14.25" customHeight="1" x14ac:dyDescent="0.2">
      <c r="C397" s="13"/>
    </row>
    <row r="398" spans="3:3" ht="14.25" customHeight="1" x14ac:dyDescent="0.2">
      <c r="C398" s="13"/>
    </row>
    <row r="399" spans="3:3" ht="14.25" customHeight="1" x14ac:dyDescent="0.2">
      <c r="C399" s="13"/>
    </row>
    <row r="400" spans="3:3" ht="14.25" customHeight="1" x14ac:dyDescent="0.2">
      <c r="C400" s="13"/>
    </row>
    <row r="401" spans="3:3" ht="14.25" customHeight="1" x14ac:dyDescent="0.2">
      <c r="C401" s="13"/>
    </row>
    <row r="402" spans="3:3" ht="14.25" customHeight="1" x14ac:dyDescent="0.2">
      <c r="C402" s="13"/>
    </row>
    <row r="403" spans="3:3" ht="14.25" customHeight="1" x14ac:dyDescent="0.2">
      <c r="C403" s="13"/>
    </row>
    <row r="404" spans="3:3" ht="14.25" customHeight="1" x14ac:dyDescent="0.2">
      <c r="C404" s="13"/>
    </row>
    <row r="405" spans="3:3" ht="14.25" customHeight="1" x14ac:dyDescent="0.2">
      <c r="C405" s="13"/>
    </row>
    <row r="406" spans="3:3" ht="14.25" customHeight="1" x14ac:dyDescent="0.2">
      <c r="C406" s="13"/>
    </row>
    <row r="407" spans="3:3" ht="14.25" customHeight="1" x14ac:dyDescent="0.2">
      <c r="C407" s="13"/>
    </row>
    <row r="408" spans="3:3" ht="14.25" customHeight="1" x14ac:dyDescent="0.2">
      <c r="C408" s="13"/>
    </row>
    <row r="409" spans="3:3" ht="14.25" customHeight="1" x14ac:dyDescent="0.2">
      <c r="C409" s="13"/>
    </row>
    <row r="410" spans="3:3" ht="14.25" customHeight="1" x14ac:dyDescent="0.2">
      <c r="C410" s="13"/>
    </row>
    <row r="411" spans="3:3" ht="14.25" customHeight="1" x14ac:dyDescent="0.2">
      <c r="C411" s="13"/>
    </row>
    <row r="412" spans="3:3" ht="14.25" customHeight="1" x14ac:dyDescent="0.2">
      <c r="C412" s="13"/>
    </row>
    <row r="413" spans="3:3" ht="14.25" customHeight="1" x14ac:dyDescent="0.2">
      <c r="C413" s="13"/>
    </row>
    <row r="414" spans="3:3" ht="14.25" customHeight="1" x14ac:dyDescent="0.2">
      <c r="C414" s="13"/>
    </row>
    <row r="415" spans="3:3" ht="14.25" customHeight="1" x14ac:dyDescent="0.2">
      <c r="C415" s="13"/>
    </row>
    <row r="416" spans="3:3" ht="14.25" customHeight="1" x14ac:dyDescent="0.2">
      <c r="C416" s="13"/>
    </row>
    <row r="417" spans="3:3" ht="14.25" customHeight="1" x14ac:dyDescent="0.2">
      <c r="C417" s="13"/>
    </row>
    <row r="418" spans="3:3" ht="14.25" customHeight="1" x14ac:dyDescent="0.2">
      <c r="C418" s="13"/>
    </row>
    <row r="419" spans="3:3" ht="14.25" customHeight="1" x14ac:dyDescent="0.2">
      <c r="C419" s="13"/>
    </row>
    <row r="420" spans="3:3" ht="14.25" customHeight="1" x14ac:dyDescent="0.2">
      <c r="C420" s="13"/>
    </row>
    <row r="421" spans="3:3" ht="14.25" customHeight="1" x14ac:dyDescent="0.2">
      <c r="C421" s="13"/>
    </row>
    <row r="422" spans="3:3" ht="14.25" customHeight="1" x14ac:dyDescent="0.2">
      <c r="C422" s="13"/>
    </row>
    <row r="423" spans="3:3" ht="14.25" customHeight="1" x14ac:dyDescent="0.2">
      <c r="C423" s="13"/>
    </row>
    <row r="424" spans="3:3" ht="14.25" customHeight="1" x14ac:dyDescent="0.2">
      <c r="C424" s="13"/>
    </row>
    <row r="425" spans="3:3" ht="14.25" customHeight="1" x14ac:dyDescent="0.2">
      <c r="C425" s="13"/>
    </row>
    <row r="426" spans="3:3" ht="14.25" customHeight="1" x14ac:dyDescent="0.2">
      <c r="C426" s="13"/>
    </row>
    <row r="427" spans="3:3" ht="14.25" customHeight="1" x14ac:dyDescent="0.2">
      <c r="C427" s="13"/>
    </row>
    <row r="428" spans="3:3" ht="14.25" customHeight="1" x14ac:dyDescent="0.2">
      <c r="C428" s="13"/>
    </row>
    <row r="429" spans="3:3" ht="14.25" customHeight="1" x14ac:dyDescent="0.2">
      <c r="C429" s="13"/>
    </row>
    <row r="430" spans="3:3" ht="14.25" customHeight="1" x14ac:dyDescent="0.2">
      <c r="C430" s="13"/>
    </row>
    <row r="431" spans="3:3" ht="14.25" customHeight="1" x14ac:dyDescent="0.2">
      <c r="C431" s="13"/>
    </row>
    <row r="432" spans="3:3" ht="14.25" customHeight="1" x14ac:dyDescent="0.2">
      <c r="C432" s="13"/>
    </row>
    <row r="433" spans="3:3" ht="14.25" customHeight="1" x14ac:dyDescent="0.2">
      <c r="C433" s="13"/>
    </row>
    <row r="434" spans="3:3" ht="14.25" customHeight="1" x14ac:dyDescent="0.2">
      <c r="C434" s="13"/>
    </row>
    <row r="435" spans="3:3" ht="14.25" customHeight="1" x14ac:dyDescent="0.2">
      <c r="C435" s="13"/>
    </row>
    <row r="436" spans="3:3" ht="14.25" customHeight="1" x14ac:dyDescent="0.2">
      <c r="C436" s="13"/>
    </row>
    <row r="437" spans="3:3" ht="14.25" customHeight="1" x14ac:dyDescent="0.2">
      <c r="C437" s="13"/>
    </row>
    <row r="438" spans="3:3" ht="14.25" customHeight="1" x14ac:dyDescent="0.2">
      <c r="C438" s="13"/>
    </row>
    <row r="439" spans="3:3" ht="14.25" customHeight="1" x14ac:dyDescent="0.2">
      <c r="C439" s="13"/>
    </row>
    <row r="440" spans="3:3" ht="14.25" customHeight="1" x14ac:dyDescent="0.2">
      <c r="C440" s="13"/>
    </row>
    <row r="441" spans="3:3" ht="14.25" customHeight="1" x14ac:dyDescent="0.2">
      <c r="C441" s="13"/>
    </row>
    <row r="442" spans="3:3" ht="14.25" customHeight="1" x14ac:dyDescent="0.2">
      <c r="C442" s="13"/>
    </row>
    <row r="443" spans="3:3" ht="14.25" customHeight="1" x14ac:dyDescent="0.2">
      <c r="C443" s="13"/>
    </row>
    <row r="444" spans="3:3" ht="14.25" customHeight="1" x14ac:dyDescent="0.2">
      <c r="C444" s="13"/>
    </row>
    <row r="445" spans="3:3" ht="14.25" customHeight="1" x14ac:dyDescent="0.2">
      <c r="C445" s="13"/>
    </row>
    <row r="446" spans="3:3" ht="14.25" customHeight="1" x14ac:dyDescent="0.2">
      <c r="C446" s="13"/>
    </row>
    <row r="447" spans="3:3" ht="14.25" customHeight="1" x14ac:dyDescent="0.2">
      <c r="C447" s="13"/>
    </row>
    <row r="448" spans="3:3" ht="14.25" customHeight="1" x14ac:dyDescent="0.2">
      <c r="C448" s="13"/>
    </row>
    <row r="449" spans="3:3" ht="14.25" customHeight="1" x14ac:dyDescent="0.2">
      <c r="C449" s="13"/>
    </row>
    <row r="450" spans="3:3" ht="14.25" customHeight="1" x14ac:dyDescent="0.2">
      <c r="C450" s="13"/>
    </row>
    <row r="451" spans="3:3" ht="14.25" customHeight="1" x14ac:dyDescent="0.2">
      <c r="C451" s="13"/>
    </row>
    <row r="452" spans="3:3" ht="14.25" customHeight="1" x14ac:dyDescent="0.2">
      <c r="C452" s="13"/>
    </row>
    <row r="453" spans="3:3" ht="14.25" customHeight="1" x14ac:dyDescent="0.2">
      <c r="C453" s="13"/>
    </row>
    <row r="454" spans="3:3" ht="14.25" customHeight="1" x14ac:dyDescent="0.2">
      <c r="C454" s="13"/>
    </row>
    <row r="455" spans="3:3" ht="14.25" customHeight="1" x14ac:dyDescent="0.2">
      <c r="C455" s="13"/>
    </row>
    <row r="456" spans="3:3" ht="14.25" customHeight="1" x14ac:dyDescent="0.2">
      <c r="C456" s="13"/>
    </row>
    <row r="457" spans="3:3" ht="14.25" customHeight="1" x14ac:dyDescent="0.2">
      <c r="C457" s="13"/>
    </row>
    <row r="458" spans="3:3" ht="14.25" customHeight="1" x14ac:dyDescent="0.2">
      <c r="C458" s="13"/>
    </row>
    <row r="459" spans="3:3" ht="14.25" customHeight="1" x14ac:dyDescent="0.2">
      <c r="C459" s="13"/>
    </row>
    <row r="460" spans="3:3" ht="14.25" customHeight="1" x14ac:dyDescent="0.2">
      <c r="C460" s="13"/>
    </row>
    <row r="461" spans="3:3" ht="14.25" customHeight="1" x14ac:dyDescent="0.2">
      <c r="C461" s="13"/>
    </row>
    <row r="462" spans="3:3" ht="14.25" customHeight="1" x14ac:dyDescent="0.2">
      <c r="C462" s="13"/>
    </row>
    <row r="463" spans="3:3" ht="14.25" customHeight="1" x14ac:dyDescent="0.2">
      <c r="C463" s="13"/>
    </row>
    <row r="464" spans="3:3" ht="14.25" customHeight="1" x14ac:dyDescent="0.2">
      <c r="C464" s="13"/>
    </row>
    <row r="465" spans="3:3" ht="14.25" customHeight="1" x14ac:dyDescent="0.2">
      <c r="C465" s="13"/>
    </row>
    <row r="466" spans="3:3" ht="14.25" customHeight="1" x14ac:dyDescent="0.2">
      <c r="C466" s="13"/>
    </row>
    <row r="467" spans="3:3" ht="14.25" customHeight="1" x14ac:dyDescent="0.2">
      <c r="C467" s="13"/>
    </row>
    <row r="468" spans="3:3" ht="14.25" customHeight="1" x14ac:dyDescent="0.2">
      <c r="C468" s="13"/>
    </row>
    <row r="469" spans="3:3" ht="14.25" customHeight="1" x14ac:dyDescent="0.2">
      <c r="C469" s="13"/>
    </row>
    <row r="470" spans="3:3" ht="14.25" customHeight="1" x14ac:dyDescent="0.2">
      <c r="C470" s="13"/>
    </row>
    <row r="471" spans="3:3" ht="14.25" customHeight="1" x14ac:dyDescent="0.2">
      <c r="C471" s="13"/>
    </row>
    <row r="472" spans="3:3" ht="14.25" customHeight="1" x14ac:dyDescent="0.2">
      <c r="C472" s="13"/>
    </row>
    <row r="473" spans="3:3" ht="14.25" customHeight="1" x14ac:dyDescent="0.2">
      <c r="C473" s="13"/>
    </row>
    <row r="474" spans="3:3" ht="14.25" customHeight="1" x14ac:dyDescent="0.2">
      <c r="C474" s="13"/>
    </row>
    <row r="475" spans="3:3" ht="14.25" customHeight="1" x14ac:dyDescent="0.2">
      <c r="C475" s="13"/>
    </row>
    <row r="476" spans="3:3" ht="14.25" customHeight="1" x14ac:dyDescent="0.2">
      <c r="C476" s="13"/>
    </row>
    <row r="477" spans="3:3" ht="14.25" customHeight="1" x14ac:dyDescent="0.2">
      <c r="C477" s="13"/>
    </row>
    <row r="478" spans="3:3" ht="14.25" customHeight="1" x14ac:dyDescent="0.2">
      <c r="C478" s="13"/>
    </row>
    <row r="479" spans="3:3" ht="14.25" customHeight="1" x14ac:dyDescent="0.2">
      <c r="C479" s="13"/>
    </row>
    <row r="480" spans="3:3" ht="14.25" customHeight="1" x14ac:dyDescent="0.2">
      <c r="C480" s="13"/>
    </row>
    <row r="481" spans="3:3" ht="14.25" customHeight="1" x14ac:dyDescent="0.2">
      <c r="C481" s="13"/>
    </row>
    <row r="482" spans="3:3" ht="14.25" customHeight="1" x14ac:dyDescent="0.2">
      <c r="C482" s="13"/>
    </row>
    <row r="483" spans="3:3" ht="14.25" customHeight="1" x14ac:dyDescent="0.2">
      <c r="C483" s="13"/>
    </row>
    <row r="484" spans="3:3" ht="14.25" customHeight="1" x14ac:dyDescent="0.2">
      <c r="C484" s="13"/>
    </row>
    <row r="485" spans="3:3" ht="14.25" customHeight="1" x14ac:dyDescent="0.2">
      <c r="C485" s="13"/>
    </row>
    <row r="486" spans="3:3" ht="14.25" customHeight="1" x14ac:dyDescent="0.2">
      <c r="C486" s="13"/>
    </row>
    <row r="487" spans="3:3" ht="14.25" customHeight="1" x14ac:dyDescent="0.2">
      <c r="C487" s="13"/>
    </row>
    <row r="488" spans="3:3" ht="14.25" customHeight="1" x14ac:dyDescent="0.2">
      <c r="C488" s="13"/>
    </row>
    <row r="489" spans="3:3" ht="14.25" customHeight="1" x14ac:dyDescent="0.2">
      <c r="C489" s="13"/>
    </row>
    <row r="490" spans="3:3" ht="14.25" customHeight="1" x14ac:dyDescent="0.2">
      <c r="C490" s="13"/>
    </row>
    <row r="491" spans="3:3" ht="14.25" customHeight="1" x14ac:dyDescent="0.2">
      <c r="C491" s="13"/>
    </row>
    <row r="492" spans="3:3" ht="14.25" customHeight="1" x14ac:dyDescent="0.2">
      <c r="C492" s="13"/>
    </row>
    <row r="493" spans="3:3" ht="14.25" customHeight="1" x14ac:dyDescent="0.2">
      <c r="C493" s="13"/>
    </row>
    <row r="494" spans="3:3" ht="14.25" customHeight="1" x14ac:dyDescent="0.2">
      <c r="C494" s="13"/>
    </row>
    <row r="495" spans="3:3" ht="14.25" customHeight="1" x14ac:dyDescent="0.2">
      <c r="C495" s="13"/>
    </row>
    <row r="496" spans="3:3" ht="14.25" customHeight="1" x14ac:dyDescent="0.2">
      <c r="C496" s="13"/>
    </row>
    <row r="497" spans="3:3" ht="14.25" customHeight="1" x14ac:dyDescent="0.2">
      <c r="C497" s="13"/>
    </row>
    <row r="498" spans="3:3" ht="14.25" customHeight="1" x14ac:dyDescent="0.2">
      <c r="C498" s="13"/>
    </row>
    <row r="499" spans="3:3" ht="14.25" customHeight="1" x14ac:dyDescent="0.2">
      <c r="C499" s="13"/>
    </row>
    <row r="500" spans="3:3" ht="14.25" customHeight="1" x14ac:dyDescent="0.2">
      <c r="C500" s="13"/>
    </row>
    <row r="501" spans="3:3" ht="14.25" customHeight="1" x14ac:dyDescent="0.2">
      <c r="C501" s="13"/>
    </row>
    <row r="502" spans="3:3" ht="14.25" customHeight="1" x14ac:dyDescent="0.2">
      <c r="C502" s="13"/>
    </row>
    <row r="503" spans="3:3" ht="14.25" customHeight="1" x14ac:dyDescent="0.2">
      <c r="C503" s="13"/>
    </row>
    <row r="504" spans="3:3" ht="14.25" customHeight="1" x14ac:dyDescent="0.2">
      <c r="C504" s="13"/>
    </row>
    <row r="505" spans="3:3" ht="14.25" customHeight="1" x14ac:dyDescent="0.2">
      <c r="C505" s="13"/>
    </row>
    <row r="506" spans="3:3" ht="14.25" customHeight="1" x14ac:dyDescent="0.2">
      <c r="C506" s="13"/>
    </row>
    <row r="507" spans="3:3" ht="14.25" customHeight="1" x14ac:dyDescent="0.2">
      <c r="C507" s="13"/>
    </row>
    <row r="508" spans="3:3" ht="14.25" customHeight="1" x14ac:dyDescent="0.2">
      <c r="C508" s="13"/>
    </row>
    <row r="509" spans="3:3" ht="14.25" customHeight="1" x14ac:dyDescent="0.2">
      <c r="C509" s="13"/>
    </row>
    <row r="510" spans="3:3" ht="14.25" customHeight="1" x14ac:dyDescent="0.2">
      <c r="C510" s="13"/>
    </row>
    <row r="511" spans="3:3" ht="14.25" customHeight="1" x14ac:dyDescent="0.2">
      <c r="C511" s="13"/>
    </row>
    <row r="512" spans="3:3" ht="14.25" customHeight="1" x14ac:dyDescent="0.2">
      <c r="C512" s="13"/>
    </row>
    <row r="513" spans="3:3" ht="14.25" customHeight="1" x14ac:dyDescent="0.2">
      <c r="C513" s="13"/>
    </row>
    <row r="514" spans="3:3" ht="14.25" customHeight="1" x14ac:dyDescent="0.2">
      <c r="C514" s="13"/>
    </row>
    <row r="515" spans="3:3" ht="14.25" customHeight="1" x14ac:dyDescent="0.2">
      <c r="C515" s="13"/>
    </row>
    <row r="516" spans="3:3" ht="14.25" customHeight="1" x14ac:dyDescent="0.2">
      <c r="C516" s="13"/>
    </row>
    <row r="517" spans="3:3" ht="14.25" customHeight="1" x14ac:dyDescent="0.2">
      <c r="C517" s="13"/>
    </row>
    <row r="518" spans="3:3" ht="14.25" customHeight="1" x14ac:dyDescent="0.2">
      <c r="C518" s="13"/>
    </row>
    <row r="519" spans="3:3" ht="14.25" customHeight="1" x14ac:dyDescent="0.2">
      <c r="C519" s="13"/>
    </row>
    <row r="520" spans="3:3" ht="14.25" customHeight="1" x14ac:dyDescent="0.2">
      <c r="C520" s="13"/>
    </row>
    <row r="521" spans="3:3" ht="14.25" customHeight="1" x14ac:dyDescent="0.2">
      <c r="C521" s="13"/>
    </row>
    <row r="522" spans="3:3" ht="14.25" customHeight="1" x14ac:dyDescent="0.2">
      <c r="C522" s="13"/>
    </row>
    <row r="523" spans="3:3" ht="14.25" customHeight="1" x14ac:dyDescent="0.2">
      <c r="C523" s="13"/>
    </row>
    <row r="524" spans="3:3" ht="14.25" customHeight="1" x14ac:dyDescent="0.2">
      <c r="C524" s="13"/>
    </row>
    <row r="525" spans="3:3" ht="14.25" customHeight="1" x14ac:dyDescent="0.2">
      <c r="C525" s="13"/>
    </row>
    <row r="526" spans="3:3" ht="14.25" customHeight="1" x14ac:dyDescent="0.2">
      <c r="C526" s="13"/>
    </row>
    <row r="527" spans="3:3" ht="14.25" customHeight="1" x14ac:dyDescent="0.2">
      <c r="C527" s="13"/>
    </row>
    <row r="528" spans="3:3" ht="14.25" customHeight="1" x14ac:dyDescent="0.2">
      <c r="C528" s="13"/>
    </row>
    <row r="529" spans="3:3" ht="14.25" customHeight="1" x14ac:dyDescent="0.2">
      <c r="C529" s="13"/>
    </row>
    <row r="530" spans="3:3" ht="14.25" customHeight="1" x14ac:dyDescent="0.2">
      <c r="C530" s="13"/>
    </row>
    <row r="531" spans="3:3" ht="14.25" customHeight="1" x14ac:dyDescent="0.2">
      <c r="C531" s="13"/>
    </row>
    <row r="532" spans="3:3" ht="14.25" customHeight="1" x14ac:dyDescent="0.2">
      <c r="C532" s="13"/>
    </row>
    <row r="533" spans="3:3" ht="14.25" customHeight="1" x14ac:dyDescent="0.2">
      <c r="C533" s="13"/>
    </row>
    <row r="534" spans="3:3" ht="14.25" customHeight="1" x14ac:dyDescent="0.2">
      <c r="C534" s="13"/>
    </row>
    <row r="535" spans="3:3" ht="14.25" customHeight="1" x14ac:dyDescent="0.2">
      <c r="C535" s="13"/>
    </row>
    <row r="536" spans="3:3" ht="14.25" customHeight="1" x14ac:dyDescent="0.2">
      <c r="C536" s="13"/>
    </row>
    <row r="537" spans="3:3" ht="14.25" customHeight="1" x14ac:dyDescent="0.2">
      <c r="C537" s="13"/>
    </row>
    <row r="538" spans="3:3" ht="14.25" customHeight="1" x14ac:dyDescent="0.2">
      <c r="C538" s="13"/>
    </row>
    <row r="539" spans="3:3" ht="14.25" customHeight="1" x14ac:dyDescent="0.2">
      <c r="C539" s="13"/>
    </row>
    <row r="540" spans="3:3" ht="14.25" customHeight="1" x14ac:dyDescent="0.2">
      <c r="C540" s="13"/>
    </row>
    <row r="541" spans="3:3" ht="14.25" customHeight="1" x14ac:dyDescent="0.2">
      <c r="C541" s="13"/>
    </row>
    <row r="542" spans="3:3" ht="14.25" customHeight="1" x14ac:dyDescent="0.2">
      <c r="C542" s="13"/>
    </row>
    <row r="543" spans="3:3" ht="14.25" customHeight="1" x14ac:dyDescent="0.2">
      <c r="C543" s="13"/>
    </row>
    <row r="544" spans="3:3" ht="14.25" customHeight="1" x14ac:dyDescent="0.2">
      <c r="C544" s="13"/>
    </row>
    <row r="545" spans="3:3" ht="14.25" customHeight="1" x14ac:dyDescent="0.2">
      <c r="C545" s="13"/>
    </row>
    <row r="546" spans="3:3" ht="14.25" customHeight="1" x14ac:dyDescent="0.2">
      <c r="C546" s="13"/>
    </row>
    <row r="547" spans="3:3" ht="14.25" customHeight="1" x14ac:dyDescent="0.2">
      <c r="C547" s="13"/>
    </row>
    <row r="548" spans="3:3" ht="14.25" customHeight="1" x14ac:dyDescent="0.2">
      <c r="C548" s="13"/>
    </row>
    <row r="549" spans="3:3" ht="14.25" customHeight="1" x14ac:dyDescent="0.2">
      <c r="C549" s="13"/>
    </row>
    <row r="550" spans="3:3" ht="14.25" customHeight="1" x14ac:dyDescent="0.2">
      <c r="C550" s="13"/>
    </row>
    <row r="551" spans="3:3" ht="14.25" customHeight="1" x14ac:dyDescent="0.2">
      <c r="C551" s="13"/>
    </row>
    <row r="552" spans="3:3" ht="14.25" customHeight="1" x14ac:dyDescent="0.2">
      <c r="C552" s="13"/>
    </row>
    <row r="553" spans="3:3" ht="14.25" customHeight="1" x14ac:dyDescent="0.2">
      <c r="C553" s="13"/>
    </row>
    <row r="554" spans="3:3" ht="14.25" customHeight="1" x14ac:dyDescent="0.2">
      <c r="C554" s="13"/>
    </row>
    <row r="555" spans="3:3" ht="14.25" customHeight="1" x14ac:dyDescent="0.2">
      <c r="C555" s="13"/>
    </row>
    <row r="556" spans="3:3" ht="14.25" customHeight="1" x14ac:dyDescent="0.2">
      <c r="C556" s="13"/>
    </row>
    <row r="557" spans="3:3" ht="14.25" customHeight="1" x14ac:dyDescent="0.2">
      <c r="C557" s="13"/>
    </row>
    <row r="558" spans="3:3" ht="14.25" customHeight="1" x14ac:dyDescent="0.2">
      <c r="C558" s="13"/>
    </row>
    <row r="559" spans="3:3" ht="14.25" customHeight="1" x14ac:dyDescent="0.2">
      <c r="C559" s="13"/>
    </row>
    <row r="560" spans="3:3" ht="14.25" customHeight="1" x14ac:dyDescent="0.2">
      <c r="C560" s="13"/>
    </row>
    <row r="561" spans="3:3" ht="14.25" customHeight="1" x14ac:dyDescent="0.2">
      <c r="C561" s="13"/>
    </row>
    <row r="562" spans="3:3" ht="14.25" customHeight="1" x14ac:dyDescent="0.2">
      <c r="C562" s="13"/>
    </row>
    <row r="563" spans="3:3" ht="14.25" customHeight="1" x14ac:dyDescent="0.2">
      <c r="C563" s="13"/>
    </row>
    <row r="564" spans="3:3" ht="14.25" customHeight="1" x14ac:dyDescent="0.2">
      <c r="C564" s="13"/>
    </row>
    <row r="565" spans="3:3" ht="14.25" customHeight="1" x14ac:dyDescent="0.2">
      <c r="C565" s="13"/>
    </row>
    <row r="566" spans="3:3" ht="14.25" customHeight="1" x14ac:dyDescent="0.2">
      <c r="C566" s="13"/>
    </row>
    <row r="567" spans="3:3" ht="14.25" customHeight="1" x14ac:dyDescent="0.2">
      <c r="C567" s="13"/>
    </row>
    <row r="568" spans="3:3" ht="14.25" customHeight="1" x14ac:dyDescent="0.2">
      <c r="C568" s="13"/>
    </row>
    <row r="569" spans="3:3" ht="14.25" customHeight="1" x14ac:dyDescent="0.2">
      <c r="C569" s="13"/>
    </row>
    <row r="570" spans="3:3" ht="14.25" customHeight="1" x14ac:dyDescent="0.2">
      <c r="C570" s="13"/>
    </row>
    <row r="571" spans="3:3" ht="14.25" customHeight="1" x14ac:dyDescent="0.2">
      <c r="C571" s="13"/>
    </row>
    <row r="572" spans="3:3" ht="14.25" customHeight="1" x14ac:dyDescent="0.2">
      <c r="C572" s="13"/>
    </row>
    <row r="573" spans="3:3" ht="14.25" customHeight="1" x14ac:dyDescent="0.2">
      <c r="C573" s="13"/>
    </row>
    <row r="574" spans="3:3" ht="14.25" customHeight="1" x14ac:dyDescent="0.2">
      <c r="C574" s="13"/>
    </row>
    <row r="575" spans="3:3" ht="14.25" customHeight="1" x14ac:dyDescent="0.2">
      <c r="C575" s="13"/>
    </row>
    <row r="576" spans="3:3" ht="14.25" customHeight="1" x14ac:dyDescent="0.2">
      <c r="C576" s="13"/>
    </row>
    <row r="577" spans="3:3" ht="14.25" customHeight="1" x14ac:dyDescent="0.2">
      <c r="C577" s="13"/>
    </row>
    <row r="578" spans="3:3" ht="14.25" customHeight="1" x14ac:dyDescent="0.2">
      <c r="C578" s="13"/>
    </row>
    <row r="579" spans="3:3" ht="14.25" customHeight="1" x14ac:dyDescent="0.2">
      <c r="C579" s="13"/>
    </row>
    <row r="580" spans="3:3" ht="14.25" customHeight="1" x14ac:dyDescent="0.2">
      <c r="C580" s="13"/>
    </row>
    <row r="581" spans="3:3" ht="14.25" customHeight="1" x14ac:dyDescent="0.2">
      <c r="C581" s="13"/>
    </row>
    <row r="582" spans="3:3" ht="14.25" customHeight="1" x14ac:dyDescent="0.2">
      <c r="C582" s="13"/>
    </row>
    <row r="583" spans="3:3" ht="14.25" customHeight="1" x14ac:dyDescent="0.2">
      <c r="C583" s="13"/>
    </row>
    <row r="584" spans="3:3" ht="14.25" customHeight="1" x14ac:dyDescent="0.2">
      <c r="C584" s="13"/>
    </row>
    <row r="585" spans="3:3" ht="14.25" customHeight="1" x14ac:dyDescent="0.2">
      <c r="C585" s="13"/>
    </row>
    <row r="586" spans="3:3" ht="14.25" customHeight="1" x14ac:dyDescent="0.2">
      <c r="C586" s="13"/>
    </row>
    <row r="587" spans="3:3" ht="14.25" customHeight="1" x14ac:dyDescent="0.2">
      <c r="C587" s="13"/>
    </row>
    <row r="588" spans="3:3" ht="14.25" customHeight="1" x14ac:dyDescent="0.2">
      <c r="C588" s="13"/>
    </row>
    <row r="589" spans="3:3" ht="14.25" customHeight="1" x14ac:dyDescent="0.2">
      <c r="C589" s="13"/>
    </row>
    <row r="590" spans="3:3" ht="14.25" customHeight="1" x14ac:dyDescent="0.2">
      <c r="C590" s="13"/>
    </row>
    <row r="591" spans="3:3" ht="14.25" customHeight="1" x14ac:dyDescent="0.2">
      <c r="C591" s="13"/>
    </row>
    <row r="592" spans="3:3" ht="14.25" customHeight="1" x14ac:dyDescent="0.2">
      <c r="C592" s="13"/>
    </row>
    <row r="593" spans="3:3" ht="14.25" customHeight="1" x14ac:dyDescent="0.2">
      <c r="C593" s="13"/>
    </row>
    <row r="594" spans="3:3" ht="14.25" customHeight="1" x14ac:dyDescent="0.2">
      <c r="C594" s="13"/>
    </row>
    <row r="595" spans="3:3" ht="14.25" customHeight="1" x14ac:dyDescent="0.2">
      <c r="C595" s="13"/>
    </row>
    <row r="596" spans="3:3" ht="14.25" customHeight="1" x14ac:dyDescent="0.2">
      <c r="C596" s="13"/>
    </row>
    <row r="597" spans="3:3" ht="14.25" customHeight="1" x14ac:dyDescent="0.2">
      <c r="C597" s="13"/>
    </row>
    <row r="598" spans="3:3" ht="14.25" customHeight="1" x14ac:dyDescent="0.2">
      <c r="C598" s="13"/>
    </row>
    <row r="599" spans="3:3" ht="14.25" customHeight="1" x14ac:dyDescent="0.2">
      <c r="C599" s="13"/>
    </row>
    <row r="600" spans="3:3" ht="14.25" customHeight="1" x14ac:dyDescent="0.2">
      <c r="C600" s="13"/>
    </row>
    <row r="601" spans="3:3" ht="14.25" customHeight="1" x14ac:dyDescent="0.2">
      <c r="C601" s="13"/>
    </row>
    <row r="602" spans="3:3" ht="14.25" customHeight="1" x14ac:dyDescent="0.2">
      <c r="C602" s="13"/>
    </row>
    <row r="603" spans="3:3" ht="14.25" customHeight="1" x14ac:dyDescent="0.2">
      <c r="C603" s="13"/>
    </row>
    <row r="604" spans="3:3" ht="14.25" customHeight="1" x14ac:dyDescent="0.2">
      <c r="C604" s="13"/>
    </row>
    <row r="605" spans="3:3" ht="14.25" customHeight="1" x14ac:dyDescent="0.2">
      <c r="C605" s="13"/>
    </row>
    <row r="606" spans="3:3" ht="14.25" customHeight="1" x14ac:dyDescent="0.2">
      <c r="C606" s="13"/>
    </row>
    <row r="607" spans="3:3" ht="14.25" customHeight="1" x14ac:dyDescent="0.2">
      <c r="C607" s="13"/>
    </row>
    <row r="608" spans="3:3" ht="14.25" customHeight="1" x14ac:dyDescent="0.2">
      <c r="C608" s="13"/>
    </row>
    <row r="609" spans="3:3" ht="14.25" customHeight="1" x14ac:dyDescent="0.2">
      <c r="C609" s="13"/>
    </row>
    <row r="610" spans="3:3" ht="14.25" customHeight="1" x14ac:dyDescent="0.2">
      <c r="C610" s="13"/>
    </row>
    <row r="611" spans="3:3" ht="14.25" customHeight="1" x14ac:dyDescent="0.2">
      <c r="C611" s="13"/>
    </row>
    <row r="612" spans="3:3" ht="14.25" customHeight="1" x14ac:dyDescent="0.2">
      <c r="C612" s="13"/>
    </row>
    <row r="613" spans="3:3" ht="14.25" customHeight="1" x14ac:dyDescent="0.2">
      <c r="C613" s="13"/>
    </row>
    <row r="614" spans="3:3" ht="14.25" customHeight="1" x14ac:dyDescent="0.2">
      <c r="C614" s="13"/>
    </row>
    <row r="615" spans="3:3" ht="14.25" customHeight="1" x14ac:dyDescent="0.2">
      <c r="C615" s="13"/>
    </row>
    <row r="616" spans="3:3" ht="14.25" customHeight="1" x14ac:dyDescent="0.2">
      <c r="C616" s="13"/>
    </row>
    <row r="617" spans="3:3" ht="14.25" customHeight="1" x14ac:dyDescent="0.2">
      <c r="C617" s="13"/>
    </row>
    <row r="618" spans="3:3" ht="14.25" customHeight="1" x14ac:dyDescent="0.2">
      <c r="C618" s="13"/>
    </row>
    <row r="619" spans="3:3" ht="14.25" customHeight="1" x14ac:dyDescent="0.2">
      <c r="C619" s="13"/>
    </row>
    <row r="620" spans="3:3" ht="14.25" customHeight="1" x14ac:dyDescent="0.2">
      <c r="C620" s="13"/>
    </row>
    <row r="621" spans="3:3" ht="14.25" customHeight="1" x14ac:dyDescent="0.2">
      <c r="C621" s="13"/>
    </row>
    <row r="622" spans="3:3" ht="14.25" customHeight="1" x14ac:dyDescent="0.2">
      <c r="C622" s="13"/>
    </row>
    <row r="623" spans="3:3" ht="14.25" customHeight="1" x14ac:dyDescent="0.2">
      <c r="C623" s="13"/>
    </row>
    <row r="624" spans="3:3" ht="14.25" customHeight="1" x14ac:dyDescent="0.2">
      <c r="C624" s="13"/>
    </row>
    <row r="625" spans="3:3" ht="14.25" customHeight="1" x14ac:dyDescent="0.2">
      <c r="C625" s="13"/>
    </row>
    <row r="626" spans="3:3" ht="14.25" customHeight="1" x14ac:dyDescent="0.2">
      <c r="C626" s="13"/>
    </row>
    <row r="627" spans="3:3" ht="14.25" customHeight="1" x14ac:dyDescent="0.2">
      <c r="C627" s="13"/>
    </row>
    <row r="628" spans="3:3" ht="14.25" customHeight="1" x14ac:dyDescent="0.2">
      <c r="C628" s="13"/>
    </row>
    <row r="629" spans="3:3" ht="14.25" customHeight="1" x14ac:dyDescent="0.2">
      <c r="C629" s="13"/>
    </row>
    <row r="630" spans="3:3" ht="14.25" customHeight="1" x14ac:dyDescent="0.2">
      <c r="C630" s="13"/>
    </row>
    <row r="631" spans="3:3" ht="14.25" customHeight="1" x14ac:dyDescent="0.2">
      <c r="C631" s="13"/>
    </row>
    <row r="632" spans="3:3" ht="14.25" customHeight="1" x14ac:dyDescent="0.2">
      <c r="C632" s="13"/>
    </row>
    <row r="633" spans="3:3" ht="14.25" customHeight="1" x14ac:dyDescent="0.2">
      <c r="C633" s="13"/>
    </row>
    <row r="634" spans="3:3" ht="14.25" customHeight="1" x14ac:dyDescent="0.2">
      <c r="C634" s="13"/>
    </row>
    <row r="635" spans="3:3" ht="14.25" customHeight="1" x14ac:dyDescent="0.2">
      <c r="C635" s="13"/>
    </row>
    <row r="636" spans="3:3" ht="14.25" customHeight="1" x14ac:dyDescent="0.2">
      <c r="C636" s="13"/>
    </row>
    <row r="637" spans="3:3" ht="14.25" customHeight="1" x14ac:dyDescent="0.2">
      <c r="C637" s="13"/>
    </row>
    <row r="638" spans="3:3" ht="14.25" customHeight="1" x14ac:dyDescent="0.2">
      <c r="C638" s="13"/>
    </row>
    <row r="639" spans="3:3" ht="14.25" customHeight="1" x14ac:dyDescent="0.2">
      <c r="C639" s="13"/>
    </row>
    <row r="640" spans="3:3" ht="14.25" customHeight="1" x14ac:dyDescent="0.2">
      <c r="C640" s="13"/>
    </row>
    <row r="641" spans="3:3" ht="14.25" customHeight="1" x14ac:dyDescent="0.2">
      <c r="C641" s="13"/>
    </row>
    <row r="642" spans="3:3" ht="14.25" customHeight="1" x14ac:dyDescent="0.2">
      <c r="C642" s="13"/>
    </row>
    <row r="643" spans="3:3" ht="14.25" customHeight="1" x14ac:dyDescent="0.2">
      <c r="C643" s="13"/>
    </row>
    <row r="644" spans="3:3" ht="14.25" customHeight="1" x14ac:dyDescent="0.2">
      <c r="C644" s="13"/>
    </row>
    <row r="645" spans="3:3" ht="14.25" customHeight="1" x14ac:dyDescent="0.2">
      <c r="C645" s="13"/>
    </row>
    <row r="646" spans="3:3" ht="14.25" customHeight="1" x14ac:dyDescent="0.2">
      <c r="C646" s="13"/>
    </row>
    <row r="647" spans="3:3" ht="14.25" customHeight="1" x14ac:dyDescent="0.2">
      <c r="C647" s="13"/>
    </row>
    <row r="648" spans="3:3" ht="14.25" customHeight="1" x14ac:dyDescent="0.2">
      <c r="C648" s="13"/>
    </row>
    <row r="649" spans="3:3" ht="14.25" customHeight="1" x14ac:dyDescent="0.2">
      <c r="C649" s="13"/>
    </row>
    <row r="650" spans="3:3" ht="14.25" customHeight="1" x14ac:dyDescent="0.2">
      <c r="C650" s="13"/>
    </row>
    <row r="651" spans="3:3" ht="14.25" customHeight="1" x14ac:dyDescent="0.2">
      <c r="C651" s="13"/>
    </row>
    <row r="652" spans="3:3" ht="14.25" customHeight="1" x14ac:dyDescent="0.2">
      <c r="C652" s="13"/>
    </row>
    <row r="653" spans="3:3" ht="14.25" customHeight="1" x14ac:dyDescent="0.2">
      <c r="C653" s="13"/>
    </row>
    <row r="654" spans="3:3" ht="14.25" customHeight="1" x14ac:dyDescent="0.2">
      <c r="C654" s="13"/>
    </row>
    <row r="655" spans="3:3" ht="14.25" customHeight="1" x14ac:dyDescent="0.2">
      <c r="C655" s="13"/>
    </row>
    <row r="656" spans="3:3" ht="14.25" customHeight="1" x14ac:dyDescent="0.2">
      <c r="C656" s="13"/>
    </row>
    <row r="657" spans="3:3" ht="14.25" customHeight="1" x14ac:dyDescent="0.2">
      <c r="C657" s="13"/>
    </row>
    <row r="658" spans="3:3" ht="14.25" customHeight="1" x14ac:dyDescent="0.2">
      <c r="C658" s="13"/>
    </row>
    <row r="659" spans="3:3" ht="14.25" customHeight="1" x14ac:dyDescent="0.2">
      <c r="C659" s="13"/>
    </row>
    <row r="660" spans="3:3" ht="14.25" customHeight="1" x14ac:dyDescent="0.2">
      <c r="C660" s="13"/>
    </row>
    <row r="661" spans="3:3" ht="14.25" customHeight="1" x14ac:dyDescent="0.2">
      <c r="C661" s="13"/>
    </row>
    <row r="662" spans="3:3" ht="14.25" customHeight="1" x14ac:dyDescent="0.2">
      <c r="C662" s="13"/>
    </row>
    <row r="663" spans="3:3" ht="14.25" customHeight="1" x14ac:dyDescent="0.2">
      <c r="C663" s="13"/>
    </row>
    <row r="664" spans="3:3" ht="14.25" customHeight="1" x14ac:dyDescent="0.2">
      <c r="C664" s="13"/>
    </row>
    <row r="665" spans="3:3" ht="14.25" customHeight="1" x14ac:dyDescent="0.2">
      <c r="C665" s="13"/>
    </row>
    <row r="666" spans="3:3" ht="14.25" customHeight="1" x14ac:dyDescent="0.2">
      <c r="C666" s="13"/>
    </row>
    <row r="667" spans="3:3" ht="14.25" customHeight="1" x14ac:dyDescent="0.2">
      <c r="C667" s="13"/>
    </row>
    <row r="668" spans="3:3" ht="14.25" customHeight="1" x14ac:dyDescent="0.2">
      <c r="C668" s="13"/>
    </row>
    <row r="669" spans="3:3" ht="14.25" customHeight="1" x14ac:dyDescent="0.2">
      <c r="C669" s="13"/>
    </row>
    <row r="670" spans="3:3" ht="14.25" customHeight="1" x14ac:dyDescent="0.2">
      <c r="C670" s="13"/>
    </row>
    <row r="671" spans="3:3" ht="14.25" customHeight="1" x14ac:dyDescent="0.2">
      <c r="C671" s="13"/>
    </row>
    <row r="672" spans="3:3" ht="14.25" customHeight="1" x14ac:dyDescent="0.2">
      <c r="C672" s="13"/>
    </row>
    <row r="673" spans="3:3" ht="14.25" customHeight="1" x14ac:dyDescent="0.2">
      <c r="C673" s="13"/>
    </row>
    <row r="674" spans="3:3" ht="14.25" customHeight="1" x14ac:dyDescent="0.2">
      <c r="C674" s="13"/>
    </row>
    <row r="675" spans="3:3" ht="14.25" customHeight="1" x14ac:dyDescent="0.2">
      <c r="C675" s="13"/>
    </row>
    <row r="676" spans="3:3" ht="14.25" customHeight="1" x14ac:dyDescent="0.2">
      <c r="C676" s="13"/>
    </row>
    <row r="677" spans="3:3" ht="14.25" customHeight="1" x14ac:dyDescent="0.2">
      <c r="C677" s="13"/>
    </row>
    <row r="678" spans="3:3" ht="14.25" customHeight="1" x14ac:dyDescent="0.2">
      <c r="C678" s="13"/>
    </row>
    <row r="679" spans="3:3" ht="14.25" customHeight="1" x14ac:dyDescent="0.2">
      <c r="C679" s="13"/>
    </row>
    <row r="680" spans="3:3" ht="14.25" customHeight="1" x14ac:dyDescent="0.2">
      <c r="C680" s="13"/>
    </row>
    <row r="681" spans="3:3" ht="14.25" customHeight="1" x14ac:dyDescent="0.2">
      <c r="C681" s="13"/>
    </row>
    <row r="682" spans="3:3" ht="14.25" customHeight="1" x14ac:dyDescent="0.2">
      <c r="C682" s="13"/>
    </row>
    <row r="683" spans="3:3" ht="14.25" customHeight="1" x14ac:dyDescent="0.2">
      <c r="C683" s="13"/>
    </row>
    <row r="684" spans="3:3" ht="14.25" customHeight="1" x14ac:dyDescent="0.2">
      <c r="C684" s="13"/>
    </row>
    <row r="685" spans="3:3" ht="14.25" customHeight="1" x14ac:dyDescent="0.2">
      <c r="C685" s="13"/>
    </row>
    <row r="686" spans="3:3" ht="14.25" customHeight="1" x14ac:dyDescent="0.2">
      <c r="C686" s="13"/>
    </row>
    <row r="687" spans="3:3" ht="14.25" customHeight="1" x14ac:dyDescent="0.2">
      <c r="C687" s="13"/>
    </row>
    <row r="688" spans="3:3" ht="14.25" customHeight="1" x14ac:dyDescent="0.2">
      <c r="C688" s="13"/>
    </row>
    <row r="689" spans="3:3" ht="14.25" customHeight="1" x14ac:dyDescent="0.2">
      <c r="C689" s="13"/>
    </row>
    <row r="690" spans="3:3" ht="14.25" customHeight="1" x14ac:dyDescent="0.2">
      <c r="C690" s="13"/>
    </row>
    <row r="691" spans="3:3" ht="14.25" customHeight="1" x14ac:dyDescent="0.2">
      <c r="C691" s="13"/>
    </row>
    <row r="692" spans="3:3" ht="14.25" customHeight="1" x14ac:dyDescent="0.2">
      <c r="C692" s="13"/>
    </row>
    <row r="693" spans="3:3" ht="14.25" customHeight="1" x14ac:dyDescent="0.2">
      <c r="C693" s="13"/>
    </row>
    <row r="694" spans="3:3" ht="14.25" customHeight="1" x14ac:dyDescent="0.2">
      <c r="C694" s="13"/>
    </row>
    <row r="695" spans="3:3" ht="14.25" customHeight="1" x14ac:dyDescent="0.2">
      <c r="C695" s="13"/>
    </row>
    <row r="696" spans="3:3" ht="14.25" customHeight="1" x14ac:dyDescent="0.2">
      <c r="C696" s="13"/>
    </row>
    <row r="697" spans="3:3" ht="14.25" customHeight="1" x14ac:dyDescent="0.2">
      <c r="C697" s="13"/>
    </row>
    <row r="698" spans="3:3" ht="14.25" customHeight="1" x14ac:dyDescent="0.2">
      <c r="C698" s="13"/>
    </row>
    <row r="699" spans="3:3" ht="14.25" customHeight="1" x14ac:dyDescent="0.2">
      <c r="C699" s="13"/>
    </row>
    <row r="700" spans="3:3" ht="14.25" customHeight="1" x14ac:dyDescent="0.2">
      <c r="C700" s="13"/>
    </row>
    <row r="701" spans="3:3" ht="14.25" customHeight="1" x14ac:dyDescent="0.2">
      <c r="C701" s="13"/>
    </row>
    <row r="702" spans="3:3" ht="14.25" customHeight="1" x14ac:dyDescent="0.2">
      <c r="C702" s="13"/>
    </row>
    <row r="703" spans="3:3" ht="14.25" customHeight="1" x14ac:dyDescent="0.2">
      <c r="C703" s="13"/>
    </row>
    <row r="704" spans="3:3" ht="14.25" customHeight="1" x14ac:dyDescent="0.2">
      <c r="C704" s="13"/>
    </row>
    <row r="705" spans="3:3" ht="14.25" customHeight="1" x14ac:dyDescent="0.2">
      <c r="C705" s="13"/>
    </row>
    <row r="706" spans="3:3" ht="14.25" customHeight="1" x14ac:dyDescent="0.2">
      <c r="C706" s="13"/>
    </row>
    <row r="707" spans="3:3" ht="14.25" customHeight="1" x14ac:dyDescent="0.2">
      <c r="C707" s="13"/>
    </row>
    <row r="708" spans="3:3" ht="14.25" customHeight="1" x14ac:dyDescent="0.2">
      <c r="C708" s="13"/>
    </row>
    <row r="709" spans="3:3" ht="14.25" customHeight="1" x14ac:dyDescent="0.2">
      <c r="C709" s="13"/>
    </row>
    <row r="710" spans="3:3" ht="14.25" customHeight="1" x14ac:dyDescent="0.2">
      <c r="C710" s="13"/>
    </row>
    <row r="711" spans="3:3" ht="14.25" customHeight="1" x14ac:dyDescent="0.2">
      <c r="C711" s="13"/>
    </row>
    <row r="712" spans="3:3" ht="14.25" customHeight="1" x14ac:dyDescent="0.2">
      <c r="C712" s="13"/>
    </row>
    <row r="713" spans="3:3" ht="14.25" customHeight="1" x14ac:dyDescent="0.2">
      <c r="C713" s="13"/>
    </row>
    <row r="714" spans="3:3" ht="14.25" customHeight="1" x14ac:dyDescent="0.2">
      <c r="C714" s="13"/>
    </row>
    <row r="715" spans="3:3" ht="14.25" customHeight="1" x14ac:dyDescent="0.2">
      <c r="C715" s="13"/>
    </row>
    <row r="716" spans="3:3" ht="14.25" customHeight="1" x14ac:dyDescent="0.2">
      <c r="C716" s="13"/>
    </row>
    <row r="717" spans="3:3" ht="14.25" customHeight="1" x14ac:dyDescent="0.2">
      <c r="C717" s="13"/>
    </row>
    <row r="718" spans="3:3" ht="14.25" customHeight="1" x14ac:dyDescent="0.2">
      <c r="C718" s="13"/>
    </row>
    <row r="719" spans="3:3" ht="14.25" customHeight="1" x14ac:dyDescent="0.2">
      <c r="C719" s="13"/>
    </row>
    <row r="720" spans="3:3" ht="14.25" customHeight="1" x14ac:dyDescent="0.2">
      <c r="C720" s="13"/>
    </row>
    <row r="721" spans="3:3" ht="14.25" customHeight="1" x14ac:dyDescent="0.2">
      <c r="C721" s="13"/>
    </row>
    <row r="722" spans="3:3" ht="14.25" customHeight="1" x14ac:dyDescent="0.2">
      <c r="C722" s="13"/>
    </row>
    <row r="723" spans="3:3" ht="14.25" customHeight="1" x14ac:dyDescent="0.2">
      <c r="C723" s="13"/>
    </row>
    <row r="724" spans="3:3" ht="14.25" customHeight="1" x14ac:dyDescent="0.2">
      <c r="C724" s="13"/>
    </row>
    <row r="725" spans="3:3" ht="14.25" customHeight="1" x14ac:dyDescent="0.2">
      <c r="C725" s="13"/>
    </row>
    <row r="726" spans="3:3" ht="14.25" customHeight="1" x14ac:dyDescent="0.2">
      <c r="C726" s="13"/>
    </row>
    <row r="727" spans="3:3" ht="14.25" customHeight="1" x14ac:dyDescent="0.2">
      <c r="C727" s="13"/>
    </row>
    <row r="728" spans="3:3" ht="14.25" customHeight="1" x14ac:dyDescent="0.2">
      <c r="C728" s="13"/>
    </row>
    <row r="729" spans="3:3" ht="14.25" customHeight="1" x14ac:dyDescent="0.2">
      <c r="C729" s="13"/>
    </row>
    <row r="730" spans="3:3" ht="14.25" customHeight="1" x14ac:dyDescent="0.2">
      <c r="C730" s="13"/>
    </row>
    <row r="731" spans="3:3" ht="14.25" customHeight="1" x14ac:dyDescent="0.2">
      <c r="C731" s="13"/>
    </row>
    <row r="732" spans="3:3" ht="14.25" customHeight="1" x14ac:dyDescent="0.2">
      <c r="C732" s="13"/>
    </row>
    <row r="733" spans="3:3" ht="14.25" customHeight="1" x14ac:dyDescent="0.2">
      <c r="C733" s="13"/>
    </row>
    <row r="734" spans="3:3" ht="14.25" customHeight="1" x14ac:dyDescent="0.2">
      <c r="C734" s="13"/>
    </row>
    <row r="735" spans="3:3" ht="14.25" customHeight="1" x14ac:dyDescent="0.2">
      <c r="C735" s="13"/>
    </row>
    <row r="736" spans="3:3" ht="14.25" customHeight="1" x14ac:dyDescent="0.2">
      <c r="C736" s="13"/>
    </row>
    <row r="737" spans="3:3" ht="14.25" customHeight="1" x14ac:dyDescent="0.2">
      <c r="C737" s="13"/>
    </row>
    <row r="738" spans="3:3" ht="14.25" customHeight="1" x14ac:dyDescent="0.2">
      <c r="C738" s="13"/>
    </row>
    <row r="739" spans="3:3" ht="14.25" customHeight="1" x14ac:dyDescent="0.2">
      <c r="C739" s="13"/>
    </row>
    <row r="740" spans="3:3" ht="14.25" customHeight="1" x14ac:dyDescent="0.2">
      <c r="C740" s="13"/>
    </row>
    <row r="741" spans="3:3" ht="14.25" customHeight="1" x14ac:dyDescent="0.2">
      <c r="C741" s="13"/>
    </row>
    <row r="742" spans="3:3" ht="14.25" customHeight="1" x14ac:dyDescent="0.2">
      <c r="C742" s="13"/>
    </row>
    <row r="743" spans="3:3" ht="14.25" customHeight="1" x14ac:dyDescent="0.2">
      <c r="C743" s="13"/>
    </row>
    <row r="744" spans="3:3" ht="14.25" customHeight="1" x14ac:dyDescent="0.2">
      <c r="C744" s="13"/>
    </row>
    <row r="745" spans="3:3" ht="14.25" customHeight="1" x14ac:dyDescent="0.2">
      <c r="C745" s="13"/>
    </row>
    <row r="746" spans="3:3" ht="14.25" customHeight="1" x14ac:dyDescent="0.2">
      <c r="C746" s="13"/>
    </row>
    <row r="747" spans="3:3" ht="14.25" customHeight="1" x14ac:dyDescent="0.2">
      <c r="C747" s="13"/>
    </row>
    <row r="748" spans="3:3" ht="14.25" customHeight="1" x14ac:dyDescent="0.2">
      <c r="C748" s="13"/>
    </row>
    <row r="749" spans="3:3" ht="14.25" customHeight="1" x14ac:dyDescent="0.2">
      <c r="C749" s="13"/>
    </row>
    <row r="750" spans="3:3" ht="14.25" customHeight="1" x14ac:dyDescent="0.2">
      <c r="C750" s="13"/>
    </row>
    <row r="751" spans="3:3" ht="14.25" customHeight="1" x14ac:dyDescent="0.2">
      <c r="C751" s="13"/>
    </row>
    <row r="752" spans="3:3" ht="14.25" customHeight="1" x14ac:dyDescent="0.2">
      <c r="C752" s="13"/>
    </row>
    <row r="753" spans="3:3" ht="14.25" customHeight="1" x14ac:dyDescent="0.2">
      <c r="C753" s="13"/>
    </row>
    <row r="754" spans="3:3" ht="14.25" customHeight="1" x14ac:dyDescent="0.2">
      <c r="C754" s="13"/>
    </row>
    <row r="755" spans="3:3" ht="14.25" customHeight="1" x14ac:dyDescent="0.2">
      <c r="C755" s="13"/>
    </row>
    <row r="756" spans="3:3" ht="14.25" customHeight="1" x14ac:dyDescent="0.2">
      <c r="C756" s="13"/>
    </row>
    <row r="757" spans="3:3" ht="14.25" customHeight="1" x14ac:dyDescent="0.2">
      <c r="C757" s="13"/>
    </row>
    <row r="758" spans="3:3" ht="14.25" customHeight="1" x14ac:dyDescent="0.2">
      <c r="C758" s="13"/>
    </row>
    <row r="759" spans="3:3" ht="14.25" customHeight="1" x14ac:dyDescent="0.2">
      <c r="C759" s="13"/>
    </row>
    <row r="760" spans="3:3" ht="14.25" customHeight="1" x14ac:dyDescent="0.2">
      <c r="C760" s="13"/>
    </row>
    <row r="761" spans="3:3" ht="14.25" customHeight="1" x14ac:dyDescent="0.2">
      <c r="C761" s="13"/>
    </row>
    <row r="762" spans="3:3" ht="14.25" customHeight="1" x14ac:dyDescent="0.2">
      <c r="C762" s="13"/>
    </row>
    <row r="763" spans="3:3" ht="14.25" customHeight="1" x14ac:dyDescent="0.2">
      <c r="C763" s="13"/>
    </row>
    <row r="764" spans="3:3" ht="14.25" customHeight="1" x14ac:dyDescent="0.2">
      <c r="C764" s="13"/>
    </row>
    <row r="765" spans="3:3" ht="14.25" customHeight="1" x14ac:dyDescent="0.2">
      <c r="C765" s="13"/>
    </row>
    <row r="766" spans="3:3" ht="14.25" customHeight="1" x14ac:dyDescent="0.2">
      <c r="C766" s="13"/>
    </row>
    <row r="767" spans="3:3" ht="14.25" customHeight="1" x14ac:dyDescent="0.2">
      <c r="C767" s="13"/>
    </row>
    <row r="768" spans="3:3" ht="14.25" customHeight="1" x14ac:dyDescent="0.2">
      <c r="C768" s="13"/>
    </row>
    <row r="769" spans="3:3" ht="14.25" customHeight="1" x14ac:dyDescent="0.2">
      <c r="C769" s="13"/>
    </row>
    <row r="770" spans="3:3" ht="14.25" customHeight="1" x14ac:dyDescent="0.2">
      <c r="C770" s="13"/>
    </row>
    <row r="771" spans="3:3" ht="14.25" customHeight="1" x14ac:dyDescent="0.2">
      <c r="C771" s="13"/>
    </row>
    <row r="772" spans="3:3" ht="14.25" customHeight="1" x14ac:dyDescent="0.2">
      <c r="C772" s="13"/>
    </row>
    <row r="773" spans="3:3" ht="14.25" customHeight="1" x14ac:dyDescent="0.2">
      <c r="C773" s="13"/>
    </row>
    <row r="774" spans="3:3" ht="14.25" customHeight="1" x14ac:dyDescent="0.2">
      <c r="C774" s="13"/>
    </row>
    <row r="775" spans="3:3" ht="14.25" customHeight="1" x14ac:dyDescent="0.2">
      <c r="C775" s="13"/>
    </row>
    <row r="776" spans="3:3" ht="14.25" customHeight="1" x14ac:dyDescent="0.2">
      <c r="C776" s="13"/>
    </row>
    <row r="777" spans="3:3" ht="14.25" customHeight="1" x14ac:dyDescent="0.2">
      <c r="C777" s="13"/>
    </row>
    <row r="778" spans="3:3" ht="14.25" customHeight="1" x14ac:dyDescent="0.2">
      <c r="C778" s="13"/>
    </row>
    <row r="779" spans="3:3" ht="14.25" customHeight="1" x14ac:dyDescent="0.2">
      <c r="C779" s="13"/>
    </row>
    <row r="780" spans="3:3" ht="14.25" customHeight="1" x14ac:dyDescent="0.2">
      <c r="C780" s="13"/>
    </row>
    <row r="781" spans="3:3" ht="14.25" customHeight="1" x14ac:dyDescent="0.2">
      <c r="C781" s="13"/>
    </row>
    <row r="782" spans="3:3" ht="14.25" customHeight="1" x14ac:dyDescent="0.2">
      <c r="C782" s="13"/>
    </row>
    <row r="783" spans="3:3" ht="14.25" customHeight="1" x14ac:dyDescent="0.2">
      <c r="C783" s="13"/>
    </row>
    <row r="784" spans="3:3" ht="14.25" customHeight="1" x14ac:dyDescent="0.2">
      <c r="C784" s="13"/>
    </row>
    <row r="785" spans="3:3" ht="14.25" customHeight="1" x14ac:dyDescent="0.2">
      <c r="C785" s="13"/>
    </row>
    <row r="786" spans="3:3" ht="14.25" customHeight="1" x14ac:dyDescent="0.2">
      <c r="C786" s="13"/>
    </row>
    <row r="787" spans="3:3" ht="14.25" customHeight="1" x14ac:dyDescent="0.2">
      <c r="C787" s="13"/>
    </row>
    <row r="788" spans="3:3" ht="14.25" customHeight="1" x14ac:dyDescent="0.2">
      <c r="C788" s="13"/>
    </row>
    <row r="789" spans="3:3" ht="14.25" customHeight="1" x14ac:dyDescent="0.2">
      <c r="C789" s="13"/>
    </row>
    <row r="790" spans="3:3" ht="14.25" customHeight="1" x14ac:dyDescent="0.2">
      <c r="C790" s="13"/>
    </row>
    <row r="791" spans="3:3" ht="14.25" customHeight="1" x14ac:dyDescent="0.2">
      <c r="C791" s="13"/>
    </row>
    <row r="792" spans="3:3" ht="14.25" customHeight="1" x14ac:dyDescent="0.2">
      <c r="C792" s="13"/>
    </row>
    <row r="793" spans="3:3" ht="14.25" customHeight="1" x14ac:dyDescent="0.2">
      <c r="C793" s="13"/>
    </row>
    <row r="794" spans="3:3" ht="14.25" customHeight="1" x14ac:dyDescent="0.2">
      <c r="C794" s="13"/>
    </row>
    <row r="795" spans="3:3" ht="14.25" customHeight="1" x14ac:dyDescent="0.2">
      <c r="C795" s="13"/>
    </row>
    <row r="796" spans="3:3" ht="14.25" customHeight="1" x14ac:dyDescent="0.2">
      <c r="C796" s="13"/>
    </row>
    <row r="797" spans="3:3" ht="14.25" customHeight="1" x14ac:dyDescent="0.2">
      <c r="C797" s="13"/>
    </row>
    <row r="798" spans="3:3" ht="14.25" customHeight="1" x14ac:dyDescent="0.2">
      <c r="C798" s="13"/>
    </row>
    <row r="799" spans="3:3" ht="14.25" customHeight="1" x14ac:dyDescent="0.2">
      <c r="C799" s="13"/>
    </row>
    <row r="800" spans="3:3" ht="14.25" customHeight="1" x14ac:dyDescent="0.2">
      <c r="C800" s="13"/>
    </row>
    <row r="801" spans="3:3" ht="14.25" customHeight="1" x14ac:dyDescent="0.2">
      <c r="C801" s="13"/>
    </row>
    <row r="802" spans="3:3" ht="14.25" customHeight="1" x14ac:dyDescent="0.2">
      <c r="C802" s="13"/>
    </row>
    <row r="803" spans="3:3" ht="14.25" customHeight="1" x14ac:dyDescent="0.2">
      <c r="C803" s="13"/>
    </row>
    <row r="804" spans="3:3" ht="14.25" customHeight="1" x14ac:dyDescent="0.2">
      <c r="C804" s="13"/>
    </row>
    <row r="805" spans="3:3" ht="14.25" customHeight="1" x14ac:dyDescent="0.2">
      <c r="C805" s="13"/>
    </row>
    <row r="806" spans="3:3" ht="14.25" customHeight="1" x14ac:dyDescent="0.2">
      <c r="C806" s="13"/>
    </row>
    <row r="807" spans="3:3" ht="14.25" customHeight="1" x14ac:dyDescent="0.2">
      <c r="C807" s="13"/>
    </row>
    <row r="808" spans="3:3" ht="14.25" customHeight="1" x14ac:dyDescent="0.2">
      <c r="C808" s="13"/>
    </row>
    <row r="809" spans="3:3" ht="14.25" customHeight="1" x14ac:dyDescent="0.2">
      <c r="C809" s="13"/>
    </row>
    <row r="810" spans="3:3" ht="14.25" customHeight="1" x14ac:dyDescent="0.2">
      <c r="C810" s="13"/>
    </row>
    <row r="811" spans="3:3" ht="14.25" customHeight="1" x14ac:dyDescent="0.2">
      <c r="C811" s="13"/>
    </row>
    <row r="812" spans="3:3" ht="14.25" customHeight="1" x14ac:dyDescent="0.2">
      <c r="C812" s="13"/>
    </row>
    <row r="813" spans="3:3" ht="14.25" customHeight="1" x14ac:dyDescent="0.2">
      <c r="C813" s="13"/>
    </row>
    <row r="814" spans="3:3" ht="14.25" customHeight="1" x14ac:dyDescent="0.2">
      <c r="C814" s="13"/>
    </row>
    <row r="815" spans="3:3" ht="14.25" customHeight="1" x14ac:dyDescent="0.2">
      <c r="C815" s="13"/>
    </row>
    <row r="816" spans="3:3" ht="14.25" customHeight="1" x14ac:dyDescent="0.2">
      <c r="C816" s="13"/>
    </row>
    <row r="817" spans="3:3" ht="14.25" customHeight="1" x14ac:dyDescent="0.2">
      <c r="C817" s="13"/>
    </row>
    <row r="818" spans="3:3" ht="14.25" customHeight="1" x14ac:dyDescent="0.2">
      <c r="C818" s="13"/>
    </row>
    <row r="819" spans="3:3" ht="14.25" customHeight="1" x14ac:dyDescent="0.2">
      <c r="C819" s="13"/>
    </row>
    <row r="820" spans="3:3" ht="14.25" customHeight="1" x14ac:dyDescent="0.2">
      <c r="C820" s="13"/>
    </row>
    <row r="821" spans="3:3" ht="14.25" customHeight="1" x14ac:dyDescent="0.2">
      <c r="C821" s="13"/>
    </row>
    <row r="822" spans="3:3" ht="14.25" customHeight="1" x14ac:dyDescent="0.2">
      <c r="C822" s="13"/>
    </row>
    <row r="823" spans="3:3" ht="14.25" customHeight="1" x14ac:dyDescent="0.2">
      <c r="C823" s="13"/>
    </row>
    <row r="824" spans="3:3" ht="14.25" customHeight="1" x14ac:dyDescent="0.2">
      <c r="C824" s="13"/>
    </row>
    <row r="825" spans="3:3" ht="14.25" customHeight="1" x14ac:dyDescent="0.2">
      <c r="C825" s="13"/>
    </row>
    <row r="826" spans="3:3" ht="14.25" customHeight="1" x14ac:dyDescent="0.2">
      <c r="C826" s="13"/>
    </row>
    <row r="827" spans="3:3" ht="14.25" customHeight="1" x14ac:dyDescent="0.2">
      <c r="C827" s="13"/>
    </row>
    <row r="828" spans="3:3" ht="14.25" customHeight="1" x14ac:dyDescent="0.2">
      <c r="C828" s="13"/>
    </row>
    <row r="829" spans="3:3" ht="14.25" customHeight="1" x14ac:dyDescent="0.2">
      <c r="C829" s="13"/>
    </row>
    <row r="830" spans="3:3" ht="14.25" customHeight="1" x14ac:dyDescent="0.2">
      <c r="C830" s="13"/>
    </row>
    <row r="831" spans="3:3" ht="14.25" customHeight="1" x14ac:dyDescent="0.2">
      <c r="C831" s="13"/>
    </row>
    <row r="832" spans="3:3" ht="14.25" customHeight="1" x14ac:dyDescent="0.2">
      <c r="C832" s="13"/>
    </row>
    <row r="833" spans="3:3" ht="14.25" customHeight="1" x14ac:dyDescent="0.2">
      <c r="C833" s="13"/>
    </row>
    <row r="834" spans="3:3" ht="14.25" customHeight="1" x14ac:dyDescent="0.2">
      <c r="C834" s="13"/>
    </row>
    <row r="835" spans="3:3" ht="14.25" customHeight="1" x14ac:dyDescent="0.2">
      <c r="C835" s="13"/>
    </row>
    <row r="836" spans="3:3" ht="14.25" customHeight="1" x14ac:dyDescent="0.2">
      <c r="C836" s="13"/>
    </row>
    <row r="837" spans="3:3" ht="14.25" customHeight="1" x14ac:dyDescent="0.2">
      <c r="C837" s="13"/>
    </row>
    <row r="838" spans="3:3" ht="14.25" customHeight="1" x14ac:dyDescent="0.2">
      <c r="C838" s="13"/>
    </row>
    <row r="839" spans="3:3" ht="14.25" customHeight="1" x14ac:dyDescent="0.2">
      <c r="C839" s="13"/>
    </row>
    <row r="840" spans="3:3" ht="14.25" customHeight="1" x14ac:dyDescent="0.2">
      <c r="C840" s="13"/>
    </row>
    <row r="841" spans="3:3" ht="14.25" customHeight="1" x14ac:dyDescent="0.2">
      <c r="C841" s="13"/>
    </row>
    <row r="842" spans="3:3" ht="14.25" customHeight="1" x14ac:dyDescent="0.2">
      <c r="C842" s="13"/>
    </row>
    <row r="843" spans="3:3" ht="14.25" customHeight="1" x14ac:dyDescent="0.2">
      <c r="C843" s="13"/>
    </row>
    <row r="844" spans="3:3" ht="14.25" customHeight="1" x14ac:dyDescent="0.2">
      <c r="C844" s="13"/>
    </row>
    <row r="845" spans="3:3" ht="14.25" customHeight="1" x14ac:dyDescent="0.2">
      <c r="C845" s="13"/>
    </row>
    <row r="846" spans="3:3" ht="14.25" customHeight="1" x14ac:dyDescent="0.2">
      <c r="C846" s="13"/>
    </row>
    <row r="847" spans="3:3" ht="14.25" customHeight="1" x14ac:dyDescent="0.2">
      <c r="C847" s="13"/>
    </row>
    <row r="848" spans="3:3" ht="14.25" customHeight="1" x14ac:dyDescent="0.2">
      <c r="C848" s="13"/>
    </row>
    <row r="849" spans="3:3" ht="14.25" customHeight="1" x14ac:dyDescent="0.2">
      <c r="C849" s="13"/>
    </row>
    <row r="850" spans="3:3" ht="14.25" customHeight="1" x14ac:dyDescent="0.2">
      <c r="C850" s="13"/>
    </row>
    <row r="851" spans="3:3" ht="14.25" customHeight="1" x14ac:dyDescent="0.2">
      <c r="C851" s="13"/>
    </row>
    <row r="852" spans="3:3" ht="14.25" customHeight="1" x14ac:dyDescent="0.2">
      <c r="C852" s="13"/>
    </row>
    <row r="853" spans="3:3" ht="14.25" customHeight="1" x14ac:dyDescent="0.2">
      <c r="C853" s="13"/>
    </row>
    <row r="854" spans="3:3" ht="14.25" customHeight="1" x14ac:dyDescent="0.2">
      <c r="C854" s="13"/>
    </row>
    <row r="855" spans="3:3" ht="14.25" customHeight="1" x14ac:dyDescent="0.2">
      <c r="C855" s="13"/>
    </row>
    <row r="856" spans="3:3" ht="14.25" customHeight="1" x14ac:dyDescent="0.2">
      <c r="C856" s="13"/>
    </row>
    <row r="857" spans="3:3" ht="14.25" customHeight="1" x14ac:dyDescent="0.2">
      <c r="C857" s="13"/>
    </row>
    <row r="858" spans="3:3" ht="14.25" customHeight="1" x14ac:dyDescent="0.2">
      <c r="C858" s="13"/>
    </row>
    <row r="859" spans="3:3" ht="14.25" customHeight="1" x14ac:dyDescent="0.2">
      <c r="C859" s="13"/>
    </row>
    <row r="860" spans="3:3" ht="14.25" customHeight="1" x14ac:dyDescent="0.2">
      <c r="C860" s="13"/>
    </row>
    <row r="861" spans="3:3" ht="14.25" customHeight="1" x14ac:dyDescent="0.2">
      <c r="C861" s="13"/>
    </row>
    <row r="862" spans="3:3" ht="14.25" customHeight="1" x14ac:dyDescent="0.2">
      <c r="C862" s="13"/>
    </row>
    <row r="863" spans="3:3" ht="14.25" customHeight="1" x14ac:dyDescent="0.2">
      <c r="C863" s="13"/>
    </row>
    <row r="864" spans="3:3" ht="14.25" customHeight="1" x14ac:dyDescent="0.2">
      <c r="C864" s="13"/>
    </row>
    <row r="865" spans="3:3" ht="14.25" customHeight="1" x14ac:dyDescent="0.2">
      <c r="C865" s="13"/>
    </row>
    <row r="866" spans="3:3" ht="14.25" customHeight="1" x14ac:dyDescent="0.2">
      <c r="C866" s="13"/>
    </row>
    <row r="867" spans="3:3" ht="14.25" customHeight="1" x14ac:dyDescent="0.2">
      <c r="C867" s="13"/>
    </row>
    <row r="868" spans="3:3" ht="14.25" customHeight="1" x14ac:dyDescent="0.2">
      <c r="C868" s="13"/>
    </row>
    <row r="869" spans="3:3" ht="14.25" customHeight="1" x14ac:dyDescent="0.2">
      <c r="C869" s="13"/>
    </row>
    <row r="870" spans="3:3" ht="14.25" customHeight="1" x14ac:dyDescent="0.2">
      <c r="C870" s="13"/>
    </row>
    <row r="871" spans="3:3" ht="14.25" customHeight="1" x14ac:dyDescent="0.2">
      <c r="C871" s="13"/>
    </row>
    <row r="872" spans="3:3" ht="14.25" customHeight="1" x14ac:dyDescent="0.2">
      <c r="C872" s="13"/>
    </row>
    <row r="873" spans="3:3" ht="14.25" customHeight="1" x14ac:dyDescent="0.2">
      <c r="C873" s="13"/>
    </row>
    <row r="874" spans="3:3" ht="14.25" customHeight="1" x14ac:dyDescent="0.2">
      <c r="C874" s="13"/>
    </row>
    <row r="875" spans="3:3" ht="14.25" customHeight="1" x14ac:dyDescent="0.2">
      <c r="C875" s="13"/>
    </row>
    <row r="876" spans="3:3" ht="14.25" customHeight="1" x14ac:dyDescent="0.2">
      <c r="C876" s="13"/>
    </row>
    <row r="877" spans="3:3" ht="14.25" customHeight="1" x14ac:dyDescent="0.2">
      <c r="C877" s="13"/>
    </row>
    <row r="878" spans="3:3" ht="14.25" customHeight="1" x14ac:dyDescent="0.2">
      <c r="C878" s="13"/>
    </row>
    <row r="879" spans="3:3" ht="14.25" customHeight="1" x14ac:dyDescent="0.2">
      <c r="C879" s="13"/>
    </row>
    <row r="880" spans="3:3" ht="14.25" customHeight="1" x14ac:dyDescent="0.2">
      <c r="C880" s="13"/>
    </row>
    <row r="881" spans="3:3" ht="14.25" customHeight="1" x14ac:dyDescent="0.2">
      <c r="C881" s="13"/>
    </row>
    <row r="882" spans="3:3" ht="14.25" customHeight="1" x14ac:dyDescent="0.2">
      <c r="C882" s="13"/>
    </row>
    <row r="883" spans="3:3" ht="14.25" customHeight="1" x14ac:dyDescent="0.2">
      <c r="C883" s="13"/>
    </row>
    <row r="884" spans="3:3" ht="14.25" customHeight="1" x14ac:dyDescent="0.2">
      <c r="C884" s="13"/>
    </row>
    <row r="885" spans="3:3" ht="14.25" customHeight="1" x14ac:dyDescent="0.2">
      <c r="C885" s="13"/>
    </row>
    <row r="886" spans="3:3" ht="14.25" customHeight="1" x14ac:dyDescent="0.2">
      <c r="C886" s="13"/>
    </row>
    <row r="887" spans="3:3" ht="14.25" customHeight="1" x14ac:dyDescent="0.2">
      <c r="C887" s="13"/>
    </row>
    <row r="888" spans="3:3" ht="14.25" customHeight="1" x14ac:dyDescent="0.2">
      <c r="C888" s="13"/>
    </row>
    <row r="889" spans="3:3" ht="14.25" customHeight="1" x14ac:dyDescent="0.2">
      <c r="C889" s="13"/>
    </row>
    <row r="890" spans="3:3" ht="14.25" customHeight="1" x14ac:dyDescent="0.2">
      <c r="C890" s="13"/>
    </row>
    <row r="891" spans="3:3" ht="14.25" customHeight="1" x14ac:dyDescent="0.2">
      <c r="C891" s="13"/>
    </row>
    <row r="892" spans="3:3" ht="14.25" customHeight="1" x14ac:dyDescent="0.2">
      <c r="C892" s="13"/>
    </row>
    <row r="893" spans="3:3" ht="14.25" customHeight="1" x14ac:dyDescent="0.2">
      <c r="C893" s="13"/>
    </row>
    <row r="894" spans="3:3" ht="14.25" customHeight="1" x14ac:dyDescent="0.2">
      <c r="C894" s="13"/>
    </row>
    <row r="895" spans="3:3" ht="14.25" customHeight="1" x14ac:dyDescent="0.2">
      <c r="C895" s="13"/>
    </row>
    <row r="896" spans="3:3" ht="14.25" customHeight="1" x14ac:dyDescent="0.2">
      <c r="C896" s="13"/>
    </row>
    <row r="897" spans="3:3" ht="14.25" customHeight="1" x14ac:dyDescent="0.2">
      <c r="C897" s="13"/>
    </row>
    <row r="898" spans="3:3" ht="14.25" customHeight="1" x14ac:dyDescent="0.2">
      <c r="C898" s="13"/>
    </row>
    <row r="899" spans="3:3" ht="14.25" customHeight="1" x14ac:dyDescent="0.2">
      <c r="C899" s="13"/>
    </row>
    <row r="900" spans="3:3" ht="14.25" customHeight="1" x14ac:dyDescent="0.2">
      <c r="C900" s="13"/>
    </row>
    <row r="901" spans="3:3" ht="14.25" customHeight="1" x14ac:dyDescent="0.2">
      <c r="C901" s="13"/>
    </row>
    <row r="902" spans="3:3" ht="14.25" customHeight="1" x14ac:dyDescent="0.2">
      <c r="C902" s="13"/>
    </row>
    <row r="903" spans="3:3" ht="14.25" customHeight="1" x14ac:dyDescent="0.2">
      <c r="C903" s="13"/>
    </row>
    <row r="904" spans="3:3" ht="14.25" customHeight="1" x14ac:dyDescent="0.2">
      <c r="C904" s="13"/>
    </row>
    <row r="905" spans="3:3" ht="14.25" customHeight="1" x14ac:dyDescent="0.2">
      <c r="C905" s="13"/>
    </row>
    <row r="906" spans="3:3" ht="14.25" customHeight="1" x14ac:dyDescent="0.2">
      <c r="C906" s="13"/>
    </row>
    <row r="907" spans="3:3" ht="14.25" customHeight="1" x14ac:dyDescent="0.2">
      <c r="C907" s="13"/>
    </row>
    <row r="908" spans="3:3" ht="14.25" customHeight="1" x14ac:dyDescent="0.2">
      <c r="C908" s="13"/>
    </row>
    <row r="909" spans="3:3" ht="14.25" customHeight="1" x14ac:dyDescent="0.2">
      <c r="C909" s="13"/>
    </row>
    <row r="910" spans="3:3" ht="14.25" customHeight="1" x14ac:dyDescent="0.2">
      <c r="C910" s="13"/>
    </row>
    <row r="911" spans="3:3" ht="14.25" customHeight="1" x14ac:dyDescent="0.2">
      <c r="C911" s="13"/>
    </row>
    <row r="912" spans="3:3" ht="14.25" customHeight="1" x14ac:dyDescent="0.2">
      <c r="C912" s="13"/>
    </row>
    <row r="913" spans="3:3" ht="14.25" customHeight="1" x14ac:dyDescent="0.2">
      <c r="C913" s="13"/>
    </row>
    <row r="914" spans="3:3" ht="14.25" customHeight="1" x14ac:dyDescent="0.2">
      <c r="C914" s="13"/>
    </row>
    <row r="915" spans="3:3" ht="14.25" customHeight="1" x14ac:dyDescent="0.2">
      <c r="C915" s="13"/>
    </row>
    <row r="916" spans="3:3" ht="14.25" customHeight="1" x14ac:dyDescent="0.2">
      <c r="C916" s="13"/>
    </row>
    <row r="917" spans="3:3" ht="14.25" customHeight="1" x14ac:dyDescent="0.2">
      <c r="C917" s="13"/>
    </row>
    <row r="918" spans="3:3" ht="14.25" customHeight="1" x14ac:dyDescent="0.2">
      <c r="C918" s="13"/>
    </row>
    <row r="919" spans="3:3" ht="14.25" customHeight="1" x14ac:dyDescent="0.2">
      <c r="C919" s="13"/>
    </row>
    <row r="920" spans="3:3" ht="14.25" customHeight="1" x14ac:dyDescent="0.2">
      <c r="C920" s="13"/>
    </row>
    <row r="921" spans="3:3" ht="14.25" customHeight="1" x14ac:dyDescent="0.2">
      <c r="C921" s="13"/>
    </row>
    <row r="922" spans="3:3" ht="14.25" customHeight="1" x14ac:dyDescent="0.2">
      <c r="C922" s="13"/>
    </row>
    <row r="923" spans="3:3" ht="14.25" customHeight="1" x14ac:dyDescent="0.2">
      <c r="C923" s="13"/>
    </row>
    <row r="924" spans="3:3" ht="14.25" customHeight="1" x14ac:dyDescent="0.2">
      <c r="C924" s="13"/>
    </row>
    <row r="925" spans="3:3" ht="14.25" customHeight="1" x14ac:dyDescent="0.2">
      <c r="C925" s="13"/>
    </row>
    <row r="926" spans="3:3" ht="14.25" customHeight="1" x14ac:dyDescent="0.2">
      <c r="C926" s="13"/>
    </row>
    <row r="927" spans="3:3" ht="14.25" customHeight="1" x14ac:dyDescent="0.2">
      <c r="C927" s="13"/>
    </row>
    <row r="928" spans="3:3" ht="14.25" customHeight="1" x14ac:dyDescent="0.2">
      <c r="C928" s="13"/>
    </row>
    <row r="929" spans="3:3" ht="14.25" customHeight="1" x14ac:dyDescent="0.2">
      <c r="C929" s="13"/>
    </row>
    <row r="930" spans="3:3" ht="14.25" customHeight="1" x14ac:dyDescent="0.2">
      <c r="C930" s="13"/>
    </row>
    <row r="931" spans="3:3" ht="14.25" customHeight="1" x14ac:dyDescent="0.2">
      <c r="C931" s="13"/>
    </row>
    <row r="932" spans="3:3" ht="14.25" customHeight="1" x14ac:dyDescent="0.2">
      <c r="C932" s="13"/>
    </row>
    <row r="933" spans="3:3" ht="14.25" customHeight="1" x14ac:dyDescent="0.2">
      <c r="C933" s="13"/>
    </row>
    <row r="934" spans="3:3" ht="14.25" customHeight="1" x14ac:dyDescent="0.2">
      <c r="C934" s="13"/>
    </row>
    <row r="935" spans="3:3" ht="14.25" customHeight="1" x14ac:dyDescent="0.2">
      <c r="C935" s="13"/>
    </row>
    <row r="936" spans="3:3" ht="14.25" customHeight="1" x14ac:dyDescent="0.2">
      <c r="C936" s="13"/>
    </row>
    <row r="937" spans="3:3" ht="14.25" customHeight="1" x14ac:dyDescent="0.2">
      <c r="C937" s="13"/>
    </row>
    <row r="938" spans="3:3" ht="14.25" customHeight="1" x14ac:dyDescent="0.2">
      <c r="C938" s="13"/>
    </row>
    <row r="939" spans="3:3" ht="14.25" customHeight="1" x14ac:dyDescent="0.2">
      <c r="C939" s="13"/>
    </row>
    <row r="940" spans="3:3" ht="14.25" customHeight="1" x14ac:dyDescent="0.2">
      <c r="C940" s="13"/>
    </row>
    <row r="941" spans="3:3" ht="14.25" customHeight="1" x14ac:dyDescent="0.2">
      <c r="C941" s="13"/>
    </row>
    <row r="942" spans="3:3" ht="14.25" customHeight="1" x14ac:dyDescent="0.2">
      <c r="C942" s="13"/>
    </row>
    <row r="943" spans="3:3" ht="14.25" customHeight="1" x14ac:dyDescent="0.2">
      <c r="C943" s="13"/>
    </row>
    <row r="944" spans="3:3" ht="14.25" customHeight="1" x14ac:dyDescent="0.2">
      <c r="C944" s="13"/>
    </row>
    <row r="945" spans="3:3" ht="14.25" customHeight="1" x14ac:dyDescent="0.2">
      <c r="C945" s="13"/>
    </row>
    <row r="946" spans="3:3" ht="14.25" customHeight="1" x14ac:dyDescent="0.2">
      <c r="C946" s="13"/>
    </row>
    <row r="947" spans="3:3" ht="14.25" customHeight="1" x14ac:dyDescent="0.2">
      <c r="C947" s="13"/>
    </row>
    <row r="948" spans="3:3" ht="14.25" customHeight="1" x14ac:dyDescent="0.2">
      <c r="C948" s="13"/>
    </row>
    <row r="949" spans="3:3" ht="14.25" customHeight="1" x14ac:dyDescent="0.2">
      <c r="C949" s="13"/>
    </row>
    <row r="950" spans="3:3" ht="14.25" customHeight="1" x14ac:dyDescent="0.2">
      <c r="C950" s="13"/>
    </row>
    <row r="951" spans="3:3" ht="14.25" customHeight="1" x14ac:dyDescent="0.2">
      <c r="C951" s="13"/>
    </row>
    <row r="952" spans="3:3" ht="14.25" customHeight="1" x14ac:dyDescent="0.2">
      <c r="C952" s="13"/>
    </row>
    <row r="953" spans="3:3" ht="14.25" customHeight="1" x14ac:dyDescent="0.2">
      <c r="C953" s="13"/>
    </row>
    <row r="954" spans="3:3" ht="14.25" customHeight="1" x14ac:dyDescent="0.2">
      <c r="C954" s="13"/>
    </row>
    <row r="955" spans="3:3" ht="14.25" customHeight="1" x14ac:dyDescent="0.2">
      <c r="C955" s="13"/>
    </row>
    <row r="956" spans="3:3" ht="14.25" customHeight="1" x14ac:dyDescent="0.2">
      <c r="C956" s="13"/>
    </row>
    <row r="957" spans="3:3" ht="14.25" customHeight="1" x14ac:dyDescent="0.2">
      <c r="C957" s="13"/>
    </row>
    <row r="958" spans="3:3" ht="14.25" customHeight="1" x14ac:dyDescent="0.2">
      <c r="C958" s="13"/>
    </row>
    <row r="959" spans="3:3" ht="14.25" customHeight="1" x14ac:dyDescent="0.2">
      <c r="C959" s="13"/>
    </row>
    <row r="960" spans="3:3" ht="14.25" customHeight="1" x14ac:dyDescent="0.2">
      <c r="C960" s="13"/>
    </row>
    <row r="961" spans="3:3" ht="14.25" customHeight="1" x14ac:dyDescent="0.2">
      <c r="C961" s="13"/>
    </row>
    <row r="962" spans="3:3" ht="14.25" customHeight="1" x14ac:dyDescent="0.2">
      <c r="C962" s="13"/>
    </row>
    <row r="963" spans="3:3" ht="14.25" customHeight="1" x14ac:dyDescent="0.2">
      <c r="C963" s="13"/>
    </row>
    <row r="964" spans="3:3" ht="14.25" customHeight="1" x14ac:dyDescent="0.2">
      <c r="C964" s="13"/>
    </row>
    <row r="965" spans="3:3" ht="14.25" customHeight="1" x14ac:dyDescent="0.2">
      <c r="C965" s="13"/>
    </row>
    <row r="966" spans="3:3" ht="14.25" customHeight="1" x14ac:dyDescent="0.2">
      <c r="C966" s="13"/>
    </row>
    <row r="967" spans="3:3" ht="14.25" customHeight="1" x14ac:dyDescent="0.2">
      <c r="C967" s="13"/>
    </row>
    <row r="968" spans="3:3" ht="14.25" customHeight="1" x14ac:dyDescent="0.2">
      <c r="C968" s="13"/>
    </row>
    <row r="969" spans="3:3" ht="14.25" customHeight="1" x14ac:dyDescent="0.2">
      <c r="C969" s="13"/>
    </row>
    <row r="970" spans="3:3" ht="14.25" customHeight="1" x14ac:dyDescent="0.2">
      <c r="C970" s="13"/>
    </row>
    <row r="971" spans="3:3" ht="14.25" customHeight="1" x14ac:dyDescent="0.2">
      <c r="C971" s="13"/>
    </row>
    <row r="972" spans="3:3" ht="14.25" customHeight="1" x14ac:dyDescent="0.2">
      <c r="C972" s="13"/>
    </row>
    <row r="973" spans="3:3" ht="14.25" customHeight="1" x14ac:dyDescent="0.2">
      <c r="C973" s="13"/>
    </row>
    <row r="974" spans="3:3" ht="14.25" customHeight="1" x14ac:dyDescent="0.2">
      <c r="C974" s="13"/>
    </row>
    <row r="975" spans="3:3" ht="14.25" customHeight="1" x14ac:dyDescent="0.2">
      <c r="C975" s="13"/>
    </row>
  </sheetData>
  <mergeCells count="9">
    <mergeCell ref="C2:D2"/>
    <mergeCell ref="C3:D3"/>
    <mergeCell ref="B1:E1"/>
    <mergeCell ref="A4:E4"/>
    <mergeCell ref="B5:B6"/>
    <mergeCell ref="C5:C6"/>
    <mergeCell ref="E5:E6"/>
    <mergeCell ref="A5:A6"/>
    <mergeCell ref="D5:D6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E8985-5E2B-44AD-9EE7-566EB9386B8E}">
  <dimension ref="A1:I52"/>
  <sheetViews>
    <sheetView view="pageBreakPreview" topLeftCell="A7" zoomScaleNormal="100" zoomScaleSheetLayoutView="100" workbookViewId="0">
      <selection activeCell="C35" sqref="C35"/>
    </sheetView>
  </sheetViews>
  <sheetFormatPr defaultRowHeight="15.75" x14ac:dyDescent="0.2"/>
  <cols>
    <col min="1" max="1" width="3.5" style="20" customWidth="1"/>
    <col min="2" max="2" width="25.75" style="20" customWidth="1"/>
    <col min="3" max="3" width="26.375" style="20" customWidth="1"/>
    <col min="4" max="4" width="30.125" style="20" hidden="1" customWidth="1"/>
    <col min="5" max="5" width="24.875" style="20" customWidth="1"/>
    <col min="6" max="6" width="24" style="20" customWidth="1"/>
    <col min="7" max="254" width="8.75" style="20"/>
    <col min="255" max="255" width="3.5" style="20" customWidth="1"/>
    <col min="256" max="256" width="25.75" style="20" customWidth="1"/>
    <col min="257" max="257" width="24.75" style="20" customWidth="1"/>
    <col min="258" max="258" width="23.5" style="20" customWidth="1"/>
    <col min="259" max="259" width="22.875" style="20" customWidth="1"/>
    <col min="260" max="262" width="24" style="20" customWidth="1"/>
    <col min="263" max="510" width="8.75" style="20"/>
    <col min="511" max="511" width="3.5" style="20" customWidth="1"/>
    <col min="512" max="512" width="25.75" style="20" customWidth="1"/>
    <col min="513" max="513" width="24.75" style="20" customWidth="1"/>
    <col min="514" max="514" width="23.5" style="20" customWidth="1"/>
    <col min="515" max="515" width="22.875" style="20" customWidth="1"/>
    <col min="516" max="518" width="24" style="20" customWidth="1"/>
    <col min="519" max="766" width="8.75" style="20"/>
    <col min="767" max="767" width="3.5" style="20" customWidth="1"/>
    <col min="768" max="768" width="25.75" style="20" customWidth="1"/>
    <col min="769" max="769" width="24.75" style="20" customWidth="1"/>
    <col min="770" max="770" width="23.5" style="20" customWidth="1"/>
    <col min="771" max="771" width="22.875" style="20" customWidth="1"/>
    <col min="772" max="774" width="24" style="20" customWidth="1"/>
    <col min="775" max="1022" width="8.75" style="20"/>
    <col min="1023" max="1023" width="3.5" style="20" customWidth="1"/>
    <col min="1024" max="1024" width="25.75" style="20" customWidth="1"/>
    <col min="1025" max="1025" width="24.75" style="20" customWidth="1"/>
    <col min="1026" max="1026" width="23.5" style="20" customWidth="1"/>
    <col min="1027" max="1027" width="22.875" style="20" customWidth="1"/>
    <col min="1028" max="1030" width="24" style="20" customWidth="1"/>
    <col min="1031" max="1278" width="8.75" style="20"/>
    <col min="1279" max="1279" width="3.5" style="20" customWidth="1"/>
    <col min="1280" max="1280" width="25.75" style="20" customWidth="1"/>
    <col min="1281" max="1281" width="24.75" style="20" customWidth="1"/>
    <col min="1282" max="1282" width="23.5" style="20" customWidth="1"/>
    <col min="1283" max="1283" width="22.875" style="20" customWidth="1"/>
    <col min="1284" max="1286" width="24" style="20" customWidth="1"/>
    <col min="1287" max="1534" width="8.75" style="20"/>
    <col min="1535" max="1535" width="3.5" style="20" customWidth="1"/>
    <col min="1536" max="1536" width="25.75" style="20" customWidth="1"/>
    <col min="1537" max="1537" width="24.75" style="20" customWidth="1"/>
    <col min="1538" max="1538" width="23.5" style="20" customWidth="1"/>
    <col min="1539" max="1539" width="22.875" style="20" customWidth="1"/>
    <col min="1540" max="1542" width="24" style="20" customWidth="1"/>
    <col min="1543" max="1790" width="8.75" style="20"/>
    <col min="1791" max="1791" width="3.5" style="20" customWidth="1"/>
    <col min="1792" max="1792" width="25.75" style="20" customWidth="1"/>
    <col min="1793" max="1793" width="24.75" style="20" customWidth="1"/>
    <col min="1794" max="1794" width="23.5" style="20" customWidth="1"/>
    <col min="1795" max="1795" width="22.875" style="20" customWidth="1"/>
    <col min="1796" max="1798" width="24" style="20" customWidth="1"/>
    <col min="1799" max="2046" width="8.75" style="20"/>
    <col min="2047" max="2047" width="3.5" style="20" customWidth="1"/>
    <col min="2048" max="2048" width="25.75" style="20" customWidth="1"/>
    <col min="2049" max="2049" width="24.75" style="20" customWidth="1"/>
    <col min="2050" max="2050" width="23.5" style="20" customWidth="1"/>
    <col min="2051" max="2051" width="22.875" style="20" customWidth="1"/>
    <col min="2052" max="2054" width="24" style="20" customWidth="1"/>
    <col min="2055" max="2302" width="8.75" style="20"/>
    <col min="2303" max="2303" width="3.5" style="20" customWidth="1"/>
    <col min="2304" max="2304" width="25.75" style="20" customWidth="1"/>
    <col min="2305" max="2305" width="24.75" style="20" customWidth="1"/>
    <col min="2306" max="2306" width="23.5" style="20" customWidth="1"/>
    <col min="2307" max="2307" width="22.875" style="20" customWidth="1"/>
    <col min="2308" max="2310" width="24" style="20" customWidth="1"/>
    <col min="2311" max="2558" width="8.75" style="20"/>
    <col min="2559" max="2559" width="3.5" style="20" customWidth="1"/>
    <col min="2560" max="2560" width="25.75" style="20" customWidth="1"/>
    <col min="2561" max="2561" width="24.75" style="20" customWidth="1"/>
    <col min="2562" max="2562" width="23.5" style="20" customWidth="1"/>
    <col min="2563" max="2563" width="22.875" style="20" customWidth="1"/>
    <col min="2564" max="2566" width="24" style="20" customWidth="1"/>
    <col min="2567" max="2814" width="8.75" style="20"/>
    <col min="2815" max="2815" width="3.5" style="20" customWidth="1"/>
    <col min="2816" max="2816" width="25.75" style="20" customWidth="1"/>
    <col min="2817" max="2817" width="24.75" style="20" customWidth="1"/>
    <col min="2818" max="2818" width="23.5" style="20" customWidth="1"/>
    <col min="2819" max="2819" width="22.875" style="20" customWidth="1"/>
    <col min="2820" max="2822" width="24" style="20" customWidth="1"/>
    <col min="2823" max="3070" width="8.75" style="20"/>
    <col min="3071" max="3071" width="3.5" style="20" customWidth="1"/>
    <col min="3072" max="3072" width="25.75" style="20" customWidth="1"/>
    <col min="3073" max="3073" width="24.75" style="20" customWidth="1"/>
    <col min="3074" max="3074" width="23.5" style="20" customWidth="1"/>
    <col min="3075" max="3075" width="22.875" style="20" customWidth="1"/>
    <col min="3076" max="3078" width="24" style="20" customWidth="1"/>
    <col min="3079" max="3326" width="8.75" style="20"/>
    <col min="3327" max="3327" width="3.5" style="20" customWidth="1"/>
    <col min="3328" max="3328" width="25.75" style="20" customWidth="1"/>
    <col min="3329" max="3329" width="24.75" style="20" customWidth="1"/>
    <col min="3330" max="3330" width="23.5" style="20" customWidth="1"/>
    <col min="3331" max="3331" width="22.875" style="20" customWidth="1"/>
    <col min="3332" max="3334" width="24" style="20" customWidth="1"/>
    <col min="3335" max="3582" width="8.75" style="20"/>
    <col min="3583" max="3583" width="3.5" style="20" customWidth="1"/>
    <col min="3584" max="3584" width="25.75" style="20" customWidth="1"/>
    <col min="3585" max="3585" width="24.75" style="20" customWidth="1"/>
    <col min="3586" max="3586" width="23.5" style="20" customWidth="1"/>
    <col min="3587" max="3587" width="22.875" style="20" customWidth="1"/>
    <col min="3588" max="3590" width="24" style="20" customWidth="1"/>
    <col min="3591" max="3838" width="8.75" style="20"/>
    <col min="3839" max="3839" width="3.5" style="20" customWidth="1"/>
    <col min="3840" max="3840" width="25.75" style="20" customWidth="1"/>
    <col min="3841" max="3841" width="24.75" style="20" customWidth="1"/>
    <col min="3842" max="3842" width="23.5" style="20" customWidth="1"/>
    <col min="3843" max="3843" width="22.875" style="20" customWidth="1"/>
    <col min="3844" max="3846" width="24" style="20" customWidth="1"/>
    <col min="3847" max="4094" width="8.75" style="20"/>
    <col min="4095" max="4095" width="3.5" style="20" customWidth="1"/>
    <col min="4096" max="4096" width="25.75" style="20" customWidth="1"/>
    <col min="4097" max="4097" width="24.75" style="20" customWidth="1"/>
    <col min="4098" max="4098" width="23.5" style="20" customWidth="1"/>
    <col min="4099" max="4099" width="22.875" style="20" customWidth="1"/>
    <col min="4100" max="4102" width="24" style="20" customWidth="1"/>
    <col min="4103" max="4350" width="8.75" style="20"/>
    <col min="4351" max="4351" width="3.5" style="20" customWidth="1"/>
    <col min="4352" max="4352" width="25.75" style="20" customWidth="1"/>
    <col min="4353" max="4353" width="24.75" style="20" customWidth="1"/>
    <col min="4354" max="4354" width="23.5" style="20" customWidth="1"/>
    <col min="4355" max="4355" width="22.875" style="20" customWidth="1"/>
    <col min="4356" max="4358" width="24" style="20" customWidth="1"/>
    <col min="4359" max="4606" width="8.75" style="20"/>
    <col min="4607" max="4607" width="3.5" style="20" customWidth="1"/>
    <col min="4608" max="4608" width="25.75" style="20" customWidth="1"/>
    <col min="4609" max="4609" width="24.75" style="20" customWidth="1"/>
    <col min="4610" max="4610" width="23.5" style="20" customWidth="1"/>
    <col min="4611" max="4611" width="22.875" style="20" customWidth="1"/>
    <col min="4612" max="4614" width="24" style="20" customWidth="1"/>
    <col min="4615" max="4862" width="8.75" style="20"/>
    <col min="4863" max="4863" width="3.5" style="20" customWidth="1"/>
    <col min="4864" max="4864" width="25.75" style="20" customWidth="1"/>
    <col min="4865" max="4865" width="24.75" style="20" customWidth="1"/>
    <col min="4866" max="4866" width="23.5" style="20" customWidth="1"/>
    <col min="4867" max="4867" width="22.875" style="20" customWidth="1"/>
    <col min="4868" max="4870" width="24" style="20" customWidth="1"/>
    <col min="4871" max="5118" width="8.75" style="20"/>
    <col min="5119" max="5119" width="3.5" style="20" customWidth="1"/>
    <col min="5120" max="5120" width="25.75" style="20" customWidth="1"/>
    <col min="5121" max="5121" width="24.75" style="20" customWidth="1"/>
    <col min="5122" max="5122" width="23.5" style="20" customWidth="1"/>
    <col min="5123" max="5123" width="22.875" style="20" customWidth="1"/>
    <col min="5124" max="5126" width="24" style="20" customWidth="1"/>
    <col min="5127" max="5374" width="8.75" style="20"/>
    <col min="5375" max="5375" width="3.5" style="20" customWidth="1"/>
    <col min="5376" max="5376" width="25.75" style="20" customWidth="1"/>
    <col min="5377" max="5377" width="24.75" style="20" customWidth="1"/>
    <col min="5378" max="5378" width="23.5" style="20" customWidth="1"/>
    <col min="5379" max="5379" width="22.875" style="20" customWidth="1"/>
    <col min="5380" max="5382" width="24" style="20" customWidth="1"/>
    <col min="5383" max="5630" width="8.75" style="20"/>
    <col min="5631" max="5631" width="3.5" style="20" customWidth="1"/>
    <col min="5632" max="5632" width="25.75" style="20" customWidth="1"/>
    <col min="5633" max="5633" width="24.75" style="20" customWidth="1"/>
    <col min="5634" max="5634" width="23.5" style="20" customWidth="1"/>
    <col min="5635" max="5635" width="22.875" style="20" customWidth="1"/>
    <col min="5636" max="5638" width="24" style="20" customWidth="1"/>
    <col min="5639" max="5886" width="8.75" style="20"/>
    <col min="5887" max="5887" width="3.5" style="20" customWidth="1"/>
    <col min="5888" max="5888" width="25.75" style="20" customWidth="1"/>
    <col min="5889" max="5889" width="24.75" style="20" customWidth="1"/>
    <col min="5890" max="5890" width="23.5" style="20" customWidth="1"/>
    <col min="5891" max="5891" width="22.875" style="20" customWidth="1"/>
    <col min="5892" max="5894" width="24" style="20" customWidth="1"/>
    <col min="5895" max="6142" width="8.75" style="20"/>
    <col min="6143" max="6143" width="3.5" style="20" customWidth="1"/>
    <col min="6144" max="6144" width="25.75" style="20" customWidth="1"/>
    <col min="6145" max="6145" width="24.75" style="20" customWidth="1"/>
    <col min="6146" max="6146" width="23.5" style="20" customWidth="1"/>
    <col min="6147" max="6147" width="22.875" style="20" customWidth="1"/>
    <col min="6148" max="6150" width="24" style="20" customWidth="1"/>
    <col min="6151" max="6398" width="8.75" style="20"/>
    <col min="6399" max="6399" width="3.5" style="20" customWidth="1"/>
    <col min="6400" max="6400" width="25.75" style="20" customWidth="1"/>
    <col min="6401" max="6401" width="24.75" style="20" customWidth="1"/>
    <col min="6402" max="6402" width="23.5" style="20" customWidth="1"/>
    <col min="6403" max="6403" width="22.875" style="20" customWidth="1"/>
    <col min="6404" max="6406" width="24" style="20" customWidth="1"/>
    <col min="6407" max="6654" width="8.75" style="20"/>
    <col min="6655" max="6655" width="3.5" style="20" customWidth="1"/>
    <col min="6656" max="6656" width="25.75" style="20" customWidth="1"/>
    <col min="6657" max="6657" width="24.75" style="20" customWidth="1"/>
    <col min="6658" max="6658" width="23.5" style="20" customWidth="1"/>
    <col min="6659" max="6659" width="22.875" style="20" customWidth="1"/>
    <col min="6660" max="6662" width="24" style="20" customWidth="1"/>
    <col min="6663" max="6910" width="8.75" style="20"/>
    <col min="6911" max="6911" width="3.5" style="20" customWidth="1"/>
    <col min="6912" max="6912" width="25.75" style="20" customWidth="1"/>
    <col min="6913" max="6913" width="24.75" style="20" customWidth="1"/>
    <col min="6914" max="6914" width="23.5" style="20" customWidth="1"/>
    <col min="6915" max="6915" width="22.875" style="20" customWidth="1"/>
    <col min="6916" max="6918" width="24" style="20" customWidth="1"/>
    <col min="6919" max="7166" width="8.75" style="20"/>
    <col min="7167" max="7167" width="3.5" style="20" customWidth="1"/>
    <col min="7168" max="7168" width="25.75" style="20" customWidth="1"/>
    <col min="7169" max="7169" width="24.75" style="20" customWidth="1"/>
    <col min="7170" max="7170" width="23.5" style="20" customWidth="1"/>
    <col min="7171" max="7171" width="22.875" style="20" customWidth="1"/>
    <col min="7172" max="7174" width="24" style="20" customWidth="1"/>
    <col min="7175" max="7422" width="8.75" style="20"/>
    <col min="7423" max="7423" width="3.5" style="20" customWidth="1"/>
    <col min="7424" max="7424" width="25.75" style="20" customWidth="1"/>
    <col min="7425" max="7425" width="24.75" style="20" customWidth="1"/>
    <col min="7426" max="7426" width="23.5" style="20" customWidth="1"/>
    <col min="7427" max="7427" width="22.875" style="20" customWidth="1"/>
    <col min="7428" max="7430" width="24" style="20" customWidth="1"/>
    <col min="7431" max="7678" width="8.75" style="20"/>
    <col min="7679" max="7679" width="3.5" style="20" customWidth="1"/>
    <col min="7680" max="7680" width="25.75" style="20" customWidth="1"/>
    <col min="7681" max="7681" width="24.75" style="20" customWidth="1"/>
    <col min="7682" max="7682" width="23.5" style="20" customWidth="1"/>
    <col min="7683" max="7683" width="22.875" style="20" customWidth="1"/>
    <col min="7684" max="7686" width="24" style="20" customWidth="1"/>
    <col min="7687" max="7934" width="8.75" style="20"/>
    <col min="7935" max="7935" width="3.5" style="20" customWidth="1"/>
    <col min="7936" max="7936" width="25.75" style="20" customWidth="1"/>
    <col min="7937" max="7937" width="24.75" style="20" customWidth="1"/>
    <col min="7938" max="7938" width="23.5" style="20" customWidth="1"/>
    <col min="7939" max="7939" width="22.875" style="20" customWidth="1"/>
    <col min="7940" max="7942" width="24" style="20" customWidth="1"/>
    <col min="7943" max="8190" width="8.75" style="20"/>
    <col min="8191" max="8191" width="3.5" style="20" customWidth="1"/>
    <col min="8192" max="8192" width="25.75" style="20" customWidth="1"/>
    <col min="8193" max="8193" width="24.75" style="20" customWidth="1"/>
    <col min="8194" max="8194" width="23.5" style="20" customWidth="1"/>
    <col min="8195" max="8195" width="22.875" style="20" customWidth="1"/>
    <col min="8196" max="8198" width="24" style="20" customWidth="1"/>
    <col min="8199" max="8446" width="8.75" style="20"/>
    <col min="8447" max="8447" width="3.5" style="20" customWidth="1"/>
    <col min="8448" max="8448" width="25.75" style="20" customWidth="1"/>
    <col min="8449" max="8449" width="24.75" style="20" customWidth="1"/>
    <col min="8450" max="8450" width="23.5" style="20" customWidth="1"/>
    <col min="8451" max="8451" width="22.875" style="20" customWidth="1"/>
    <col min="8452" max="8454" width="24" style="20" customWidth="1"/>
    <col min="8455" max="8702" width="8.75" style="20"/>
    <col min="8703" max="8703" width="3.5" style="20" customWidth="1"/>
    <col min="8704" max="8704" width="25.75" style="20" customWidth="1"/>
    <col min="8705" max="8705" width="24.75" style="20" customWidth="1"/>
    <col min="8706" max="8706" width="23.5" style="20" customWidth="1"/>
    <col min="8707" max="8707" width="22.875" style="20" customWidth="1"/>
    <col min="8708" max="8710" width="24" style="20" customWidth="1"/>
    <col min="8711" max="8958" width="8.75" style="20"/>
    <col min="8959" max="8959" width="3.5" style="20" customWidth="1"/>
    <col min="8960" max="8960" width="25.75" style="20" customWidth="1"/>
    <col min="8961" max="8961" width="24.75" style="20" customWidth="1"/>
    <col min="8962" max="8962" width="23.5" style="20" customWidth="1"/>
    <col min="8963" max="8963" width="22.875" style="20" customWidth="1"/>
    <col min="8964" max="8966" width="24" style="20" customWidth="1"/>
    <col min="8967" max="9214" width="8.75" style="20"/>
    <col min="9215" max="9215" width="3.5" style="20" customWidth="1"/>
    <col min="9216" max="9216" width="25.75" style="20" customWidth="1"/>
    <col min="9217" max="9217" width="24.75" style="20" customWidth="1"/>
    <col min="9218" max="9218" width="23.5" style="20" customWidth="1"/>
    <col min="9219" max="9219" width="22.875" style="20" customWidth="1"/>
    <col min="9220" max="9222" width="24" style="20" customWidth="1"/>
    <col min="9223" max="9470" width="8.75" style="20"/>
    <col min="9471" max="9471" width="3.5" style="20" customWidth="1"/>
    <col min="9472" max="9472" width="25.75" style="20" customWidth="1"/>
    <col min="9473" max="9473" width="24.75" style="20" customWidth="1"/>
    <col min="9474" max="9474" width="23.5" style="20" customWidth="1"/>
    <col min="9475" max="9475" width="22.875" style="20" customWidth="1"/>
    <col min="9476" max="9478" width="24" style="20" customWidth="1"/>
    <col min="9479" max="9726" width="8.75" style="20"/>
    <col min="9727" max="9727" width="3.5" style="20" customWidth="1"/>
    <col min="9728" max="9728" width="25.75" style="20" customWidth="1"/>
    <col min="9729" max="9729" width="24.75" style="20" customWidth="1"/>
    <col min="9730" max="9730" width="23.5" style="20" customWidth="1"/>
    <col min="9731" max="9731" width="22.875" style="20" customWidth="1"/>
    <col min="9732" max="9734" width="24" style="20" customWidth="1"/>
    <col min="9735" max="9982" width="8.75" style="20"/>
    <col min="9983" max="9983" width="3.5" style="20" customWidth="1"/>
    <col min="9984" max="9984" width="25.75" style="20" customWidth="1"/>
    <col min="9985" max="9985" width="24.75" style="20" customWidth="1"/>
    <col min="9986" max="9986" width="23.5" style="20" customWidth="1"/>
    <col min="9987" max="9987" width="22.875" style="20" customWidth="1"/>
    <col min="9988" max="9990" width="24" style="20" customWidth="1"/>
    <col min="9991" max="10238" width="8.75" style="20"/>
    <col min="10239" max="10239" width="3.5" style="20" customWidth="1"/>
    <col min="10240" max="10240" width="25.75" style="20" customWidth="1"/>
    <col min="10241" max="10241" width="24.75" style="20" customWidth="1"/>
    <col min="10242" max="10242" width="23.5" style="20" customWidth="1"/>
    <col min="10243" max="10243" width="22.875" style="20" customWidth="1"/>
    <col min="10244" max="10246" width="24" style="20" customWidth="1"/>
    <col min="10247" max="10494" width="8.75" style="20"/>
    <col min="10495" max="10495" width="3.5" style="20" customWidth="1"/>
    <col min="10496" max="10496" width="25.75" style="20" customWidth="1"/>
    <col min="10497" max="10497" width="24.75" style="20" customWidth="1"/>
    <col min="10498" max="10498" width="23.5" style="20" customWidth="1"/>
    <col min="10499" max="10499" width="22.875" style="20" customWidth="1"/>
    <col min="10500" max="10502" width="24" style="20" customWidth="1"/>
    <col min="10503" max="10750" width="8.75" style="20"/>
    <col min="10751" max="10751" width="3.5" style="20" customWidth="1"/>
    <col min="10752" max="10752" width="25.75" style="20" customWidth="1"/>
    <col min="10753" max="10753" width="24.75" style="20" customWidth="1"/>
    <col min="10754" max="10754" width="23.5" style="20" customWidth="1"/>
    <col min="10755" max="10755" width="22.875" style="20" customWidth="1"/>
    <col min="10756" max="10758" width="24" style="20" customWidth="1"/>
    <col min="10759" max="11006" width="8.75" style="20"/>
    <col min="11007" max="11007" width="3.5" style="20" customWidth="1"/>
    <col min="11008" max="11008" width="25.75" style="20" customWidth="1"/>
    <col min="11009" max="11009" width="24.75" style="20" customWidth="1"/>
    <col min="11010" max="11010" width="23.5" style="20" customWidth="1"/>
    <col min="11011" max="11011" width="22.875" style="20" customWidth="1"/>
    <col min="11012" max="11014" width="24" style="20" customWidth="1"/>
    <col min="11015" max="11262" width="8.75" style="20"/>
    <col min="11263" max="11263" width="3.5" style="20" customWidth="1"/>
    <col min="11264" max="11264" width="25.75" style="20" customWidth="1"/>
    <col min="11265" max="11265" width="24.75" style="20" customWidth="1"/>
    <col min="11266" max="11266" width="23.5" style="20" customWidth="1"/>
    <col min="11267" max="11267" width="22.875" style="20" customWidth="1"/>
    <col min="11268" max="11270" width="24" style="20" customWidth="1"/>
    <col min="11271" max="11518" width="8.75" style="20"/>
    <col min="11519" max="11519" width="3.5" style="20" customWidth="1"/>
    <col min="11520" max="11520" width="25.75" style="20" customWidth="1"/>
    <col min="11521" max="11521" width="24.75" style="20" customWidth="1"/>
    <col min="11522" max="11522" width="23.5" style="20" customWidth="1"/>
    <col min="11523" max="11523" width="22.875" style="20" customWidth="1"/>
    <col min="11524" max="11526" width="24" style="20" customWidth="1"/>
    <col min="11527" max="11774" width="8.75" style="20"/>
    <col min="11775" max="11775" width="3.5" style="20" customWidth="1"/>
    <col min="11776" max="11776" width="25.75" style="20" customWidth="1"/>
    <col min="11777" max="11777" width="24.75" style="20" customWidth="1"/>
    <col min="11778" max="11778" width="23.5" style="20" customWidth="1"/>
    <col min="11779" max="11779" width="22.875" style="20" customWidth="1"/>
    <col min="11780" max="11782" width="24" style="20" customWidth="1"/>
    <col min="11783" max="12030" width="8.75" style="20"/>
    <col min="12031" max="12031" width="3.5" style="20" customWidth="1"/>
    <col min="12032" max="12032" width="25.75" style="20" customWidth="1"/>
    <col min="12033" max="12033" width="24.75" style="20" customWidth="1"/>
    <col min="12034" max="12034" width="23.5" style="20" customWidth="1"/>
    <col min="12035" max="12035" width="22.875" style="20" customWidth="1"/>
    <col min="12036" max="12038" width="24" style="20" customWidth="1"/>
    <col min="12039" max="12286" width="8.75" style="20"/>
    <col min="12287" max="12287" width="3.5" style="20" customWidth="1"/>
    <col min="12288" max="12288" width="25.75" style="20" customWidth="1"/>
    <col min="12289" max="12289" width="24.75" style="20" customWidth="1"/>
    <col min="12290" max="12290" width="23.5" style="20" customWidth="1"/>
    <col min="12291" max="12291" width="22.875" style="20" customWidth="1"/>
    <col min="12292" max="12294" width="24" style="20" customWidth="1"/>
    <col min="12295" max="12542" width="8.75" style="20"/>
    <col min="12543" max="12543" width="3.5" style="20" customWidth="1"/>
    <col min="12544" max="12544" width="25.75" style="20" customWidth="1"/>
    <col min="12545" max="12545" width="24.75" style="20" customWidth="1"/>
    <col min="12546" max="12546" width="23.5" style="20" customWidth="1"/>
    <col min="12547" max="12547" width="22.875" style="20" customWidth="1"/>
    <col min="12548" max="12550" width="24" style="20" customWidth="1"/>
    <col min="12551" max="12798" width="8.75" style="20"/>
    <col min="12799" max="12799" width="3.5" style="20" customWidth="1"/>
    <col min="12800" max="12800" width="25.75" style="20" customWidth="1"/>
    <col min="12801" max="12801" width="24.75" style="20" customWidth="1"/>
    <col min="12802" max="12802" width="23.5" style="20" customWidth="1"/>
    <col min="12803" max="12803" width="22.875" style="20" customWidth="1"/>
    <col min="12804" max="12806" width="24" style="20" customWidth="1"/>
    <col min="12807" max="13054" width="8.75" style="20"/>
    <col min="13055" max="13055" width="3.5" style="20" customWidth="1"/>
    <col min="13056" max="13056" width="25.75" style="20" customWidth="1"/>
    <col min="13057" max="13057" width="24.75" style="20" customWidth="1"/>
    <col min="13058" max="13058" width="23.5" style="20" customWidth="1"/>
    <col min="13059" max="13059" width="22.875" style="20" customWidth="1"/>
    <col min="13060" max="13062" width="24" style="20" customWidth="1"/>
    <col min="13063" max="13310" width="8.75" style="20"/>
    <col min="13311" max="13311" width="3.5" style="20" customWidth="1"/>
    <col min="13312" max="13312" width="25.75" style="20" customWidth="1"/>
    <col min="13313" max="13313" width="24.75" style="20" customWidth="1"/>
    <col min="13314" max="13314" width="23.5" style="20" customWidth="1"/>
    <col min="13315" max="13315" width="22.875" style="20" customWidth="1"/>
    <col min="13316" max="13318" width="24" style="20" customWidth="1"/>
    <col min="13319" max="13566" width="8.75" style="20"/>
    <col min="13567" max="13567" width="3.5" style="20" customWidth="1"/>
    <col min="13568" max="13568" width="25.75" style="20" customWidth="1"/>
    <col min="13569" max="13569" width="24.75" style="20" customWidth="1"/>
    <col min="13570" max="13570" width="23.5" style="20" customWidth="1"/>
    <col min="13571" max="13571" width="22.875" style="20" customWidth="1"/>
    <col min="13572" max="13574" width="24" style="20" customWidth="1"/>
    <col min="13575" max="13822" width="8.75" style="20"/>
    <col min="13823" max="13823" width="3.5" style="20" customWidth="1"/>
    <col min="13824" max="13824" width="25.75" style="20" customWidth="1"/>
    <col min="13825" max="13825" width="24.75" style="20" customWidth="1"/>
    <col min="13826" max="13826" width="23.5" style="20" customWidth="1"/>
    <col min="13827" max="13827" width="22.875" style="20" customWidth="1"/>
    <col min="13828" max="13830" width="24" style="20" customWidth="1"/>
    <col min="13831" max="14078" width="8.75" style="20"/>
    <col min="14079" max="14079" width="3.5" style="20" customWidth="1"/>
    <col min="14080" max="14080" width="25.75" style="20" customWidth="1"/>
    <col min="14081" max="14081" width="24.75" style="20" customWidth="1"/>
    <col min="14082" max="14082" width="23.5" style="20" customWidth="1"/>
    <col min="14083" max="14083" width="22.875" style="20" customWidth="1"/>
    <col min="14084" max="14086" width="24" style="20" customWidth="1"/>
    <col min="14087" max="14334" width="8.75" style="20"/>
    <col min="14335" max="14335" width="3.5" style="20" customWidth="1"/>
    <col min="14336" max="14336" width="25.75" style="20" customWidth="1"/>
    <col min="14337" max="14337" width="24.75" style="20" customWidth="1"/>
    <col min="14338" max="14338" width="23.5" style="20" customWidth="1"/>
    <col min="14339" max="14339" width="22.875" style="20" customWidth="1"/>
    <col min="14340" max="14342" width="24" style="20" customWidth="1"/>
    <col min="14343" max="14590" width="8.75" style="20"/>
    <col min="14591" max="14591" width="3.5" style="20" customWidth="1"/>
    <col min="14592" max="14592" width="25.75" style="20" customWidth="1"/>
    <col min="14593" max="14593" width="24.75" style="20" customWidth="1"/>
    <col min="14594" max="14594" width="23.5" style="20" customWidth="1"/>
    <col min="14595" max="14595" width="22.875" style="20" customWidth="1"/>
    <col min="14596" max="14598" width="24" style="20" customWidth="1"/>
    <col min="14599" max="14846" width="8.75" style="20"/>
    <col min="14847" max="14847" width="3.5" style="20" customWidth="1"/>
    <col min="14848" max="14848" width="25.75" style="20" customWidth="1"/>
    <col min="14849" max="14849" width="24.75" style="20" customWidth="1"/>
    <col min="14850" max="14850" width="23.5" style="20" customWidth="1"/>
    <col min="14851" max="14851" width="22.875" style="20" customWidth="1"/>
    <col min="14852" max="14854" width="24" style="20" customWidth="1"/>
    <col min="14855" max="15102" width="8.75" style="20"/>
    <col min="15103" max="15103" width="3.5" style="20" customWidth="1"/>
    <col min="15104" max="15104" width="25.75" style="20" customWidth="1"/>
    <col min="15105" max="15105" width="24.75" style="20" customWidth="1"/>
    <col min="15106" max="15106" width="23.5" style="20" customWidth="1"/>
    <col min="15107" max="15107" width="22.875" style="20" customWidth="1"/>
    <col min="15108" max="15110" width="24" style="20" customWidth="1"/>
    <col min="15111" max="15358" width="8.75" style="20"/>
    <col min="15359" max="15359" width="3.5" style="20" customWidth="1"/>
    <col min="15360" max="15360" width="25.75" style="20" customWidth="1"/>
    <col min="15361" max="15361" width="24.75" style="20" customWidth="1"/>
    <col min="15362" max="15362" width="23.5" style="20" customWidth="1"/>
    <col min="15363" max="15363" width="22.875" style="20" customWidth="1"/>
    <col min="15364" max="15366" width="24" style="20" customWidth="1"/>
    <col min="15367" max="15614" width="8.75" style="20"/>
    <col min="15615" max="15615" width="3.5" style="20" customWidth="1"/>
    <col min="15616" max="15616" width="25.75" style="20" customWidth="1"/>
    <col min="15617" max="15617" width="24.75" style="20" customWidth="1"/>
    <col min="15618" max="15618" width="23.5" style="20" customWidth="1"/>
    <col min="15619" max="15619" width="22.875" style="20" customWidth="1"/>
    <col min="15620" max="15622" width="24" style="20" customWidth="1"/>
    <col min="15623" max="15870" width="8.75" style="20"/>
    <col min="15871" max="15871" width="3.5" style="20" customWidth="1"/>
    <col min="15872" max="15872" width="25.75" style="20" customWidth="1"/>
    <col min="15873" max="15873" width="24.75" style="20" customWidth="1"/>
    <col min="15874" max="15874" width="23.5" style="20" customWidth="1"/>
    <col min="15875" max="15875" width="22.875" style="20" customWidth="1"/>
    <col min="15876" max="15878" width="24" style="20" customWidth="1"/>
    <col min="15879" max="16126" width="8.75" style="20"/>
    <col min="16127" max="16127" width="3.5" style="20" customWidth="1"/>
    <col min="16128" max="16128" width="25.75" style="20" customWidth="1"/>
    <col min="16129" max="16129" width="24.75" style="20" customWidth="1"/>
    <col min="16130" max="16130" width="23.5" style="20" customWidth="1"/>
    <col min="16131" max="16131" width="22.875" style="20" customWidth="1"/>
    <col min="16132" max="16134" width="24" style="20" customWidth="1"/>
    <col min="16135" max="16384" width="8.75" style="20"/>
  </cols>
  <sheetData>
    <row r="1" spans="1:6" ht="24" customHeight="1" x14ac:dyDescent="0.2">
      <c r="A1" s="167"/>
      <c r="B1" s="167"/>
      <c r="C1" s="167"/>
      <c r="D1" s="167"/>
      <c r="E1" s="168"/>
    </row>
    <row r="2" spans="1:6" ht="24" customHeight="1" x14ac:dyDescent="0.2">
      <c r="A2" s="169" t="s">
        <v>29</v>
      </c>
      <c r="B2" s="169"/>
      <c r="C2" s="169"/>
      <c r="D2" s="169"/>
      <c r="E2" s="168"/>
    </row>
    <row r="3" spans="1:6" ht="51.75" customHeight="1" x14ac:dyDescent="0.2">
      <c r="A3" s="170" t="s">
        <v>30</v>
      </c>
      <c r="B3" s="166"/>
      <c r="C3" s="166"/>
      <c r="D3" s="166"/>
      <c r="E3" s="168"/>
    </row>
    <row r="4" spans="1:6" ht="25.5" customHeight="1" x14ac:dyDescent="0.2">
      <c r="A4" s="21"/>
      <c r="B4" s="19"/>
      <c r="C4" s="19"/>
      <c r="D4" s="19"/>
      <c r="E4" s="19"/>
      <c r="F4" s="19"/>
    </row>
    <row r="5" spans="1:6" x14ac:dyDescent="0.25">
      <c r="A5" s="22"/>
      <c r="B5" s="23" t="s">
        <v>31</v>
      </c>
      <c r="C5" s="22"/>
      <c r="D5" s="22"/>
      <c r="E5" s="22"/>
      <c r="F5" s="22"/>
    </row>
    <row r="6" spans="1:6" x14ac:dyDescent="0.2">
      <c r="A6" s="22"/>
      <c r="B6" s="22"/>
      <c r="C6" s="24"/>
      <c r="D6" s="22"/>
      <c r="E6" s="22"/>
      <c r="F6" s="22"/>
    </row>
    <row r="7" spans="1:6" x14ac:dyDescent="0.2">
      <c r="A7" s="22"/>
      <c r="B7" s="25" t="s">
        <v>32</v>
      </c>
      <c r="C7" s="22"/>
      <c r="D7" s="22"/>
      <c r="E7" s="22"/>
      <c r="F7" s="22"/>
    </row>
    <row r="8" spans="1:6" x14ac:dyDescent="0.2">
      <c r="A8" s="22"/>
      <c r="B8" s="22"/>
      <c r="C8" s="22"/>
      <c r="D8" s="22"/>
      <c r="E8" s="22"/>
      <c r="F8" s="22"/>
    </row>
    <row r="9" spans="1:6" x14ac:dyDescent="0.2">
      <c r="A9" s="22"/>
      <c r="B9" s="22"/>
      <c r="C9" s="22"/>
      <c r="D9" s="22"/>
      <c r="E9" s="22"/>
      <c r="F9" s="22"/>
    </row>
    <row r="10" spans="1:6" x14ac:dyDescent="0.2">
      <c r="A10" s="22"/>
      <c r="B10" s="22"/>
      <c r="C10" s="22"/>
      <c r="D10" s="22"/>
      <c r="E10" s="22"/>
      <c r="F10" s="22"/>
    </row>
    <row r="11" spans="1:6" x14ac:dyDescent="0.2">
      <c r="A11" s="22"/>
      <c r="B11" s="22"/>
      <c r="C11" s="22"/>
      <c r="D11" s="22"/>
      <c r="E11" s="22"/>
      <c r="F11" s="22"/>
    </row>
    <row r="12" spans="1:6" x14ac:dyDescent="0.2">
      <c r="A12" s="22"/>
      <c r="B12" s="22"/>
      <c r="C12" s="22"/>
      <c r="D12" s="22"/>
      <c r="E12" s="22"/>
      <c r="F12" s="22"/>
    </row>
    <row r="13" spans="1:6" x14ac:dyDescent="0.2">
      <c r="A13" s="22"/>
      <c r="B13" s="26" t="s">
        <v>33</v>
      </c>
      <c r="C13" s="22"/>
      <c r="D13" s="22"/>
      <c r="E13" s="22"/>
      <c r="F13" s="22"/>
    </row>
    <row r="14" spans="1:6" x14ac:dyDescent="0.2">
      <c r="B14" s="25" t="s">
        <v>34</v>
      </c>
      <c r="C14" s="22"/>
      <c r="D14" s="22"/>
      <c r="E14" s="22"/>
    </row>
    <row r="15" spans="1:6" x14ac:dyDescent="0.2">
      <c r="B15" s="25" t="s">
        <v>35</v>
      </c>
      <c r="C15" s="22"/>
      <c r="D15" s="22"/>
      <c r="E15" s="22"/>
    </row>
    <row r="16" spans="1:6" x14ac:dyDescent="0.2">
      <c r="B16" s="25" t="s">
        <v>36</v>
      </c>
      <c r="C16" s="22"/>
      <c r="D16" s="22"/>
      <c r="E16" s="22"/>
    </row>
    <row r="17" spans="1:6" x14ac:dyDescent="0.2">
      <c r="B17" s="25" t="s">
        <v>37</v>
      </c>
      <c r="C17" s="22"/>
      <c r="D17" s="22"/>
      <c r="E17" s="22"/>
    </row>
    <row r="18" spans="1:6" x14ac:dyDescent="0.2">
      <c r="B18" s="25" t="s">
        <v>38</v>
      </c>
      <c r="C18" s="22"/>
      <c r="D18" s="22"/>
      <c r="E18" s="22"/>
    </row>
    <row r="19" spans="1:6" ht="18.75" customHeight="1" x14ac:dyDescent="0.2">
      <c r="B19" s="22"/>
      <c r="C19" s="22"/>
      <c r="D19" s="25"/>
      <c r="E19" s="22"/>
      <c r="F19" s="22"/>
    </row>
    <row r="20" spans="1:6" ht="18.75" customHeight="1" x14ac:dyDescent="0.2">
      <c r="B20" s="22"/>
      <c r="C20" s="22"/>
      <c r="D20" s="25"/>
      <c r="E20" s="22"/>
      <c r="F20" s="22"/>
    </row>
    <row r="21" spans="1:6" ht="16.5" thickBot="1" x14ac:dyDescent="0.3">
      <c r="A21" s="22"/>
      <c r="B21" s="23" t="s">
        <v>39</v>
      </c>
      <c r="C21" s="27"/>
      <c r="D21" s="22"/>
    </row>
    <row r="22" spans="1:6" ht="16.5" hidden="1" thickBot="1" x14ac:dyDescent="0.25">
      <c r="A22" s="28"/>
      <c r="B22" s="29"/>
      <c r="C22" s="30">
        <v>1</v>
      </c>
      <c r="D22" s="22"/>
    </row>
    <row r="23" spans="1:6" x14ac:dyDescent="0.2">
      <c r="A23" s="28"/>
      <c r="B23" s="171" t="s">
        <v>1</v>
      </c>
      <c r="C23" s="31" t="s">
        <v>40</v>
      </c>
      <c r="D23" s="22"/>
    </row>
    <row r="24" spans="1:6" x14ac:dyDescent="0.2">
      <c r="A24" s="28"/>
      <c r="B24" s="172"/>
      <c r="C24" s="32"/>
      <c r="D24" s="22"/>
    </row>
    <row r="25" spans="1:6" ht="16.5" thickBot="1" x14ac:dyDescent="0.25">
      <c r="A25" s="28"/>
      <c r="B25" s="173"/>
      <c r="C25" s="33"/>
      <c r="D25" s="22"/>
    </row>
    <row r="26" spans="1:6" x14ac:dyDescent="0.2">
      <c r="A26" s="28"/>
      <c r="B26" s="34" t="s">
        <v>41</v>
      </c>
      <c r="C26" s="35">
        <v>0</v>
      </c>
      <c r="D26" s="22"/>
    </row>
    <row r="27" spans="1:6" x14ac:dyDescent="0.2">
      <c r="A27" s="28"/>
      <c r="B27" s="36" t="s">
        <v>42</v>
      </c>
      <c r="C27" s="37">
        <v>0</v>
      </c>
      <c r="D27" s="22"/>
    </row>
    <row r="28" spans="1:6" x14ac:dyDescent="0.2">
      <c r="A28" s="28"/>
      <c r="B28" s="38" t="s">
        <v>43</v>
      </c>
      <c r="C28" s="39">
        <v>0</v>
      </c>
      <c r="D28" s="22"/>
      <c r="E28" s="19"/>
    </row>
    <row r="29" spans="1:6" x14ac:dyDescent="0.2">
      <c r="A29" s="28"/>
      <c r="B29" s="36" t="s">
        <v>44</v>
      </c>
      <c r="C29" s="51">
        <v>3</v>
      </c>
      <c r="D29" s="22"/>
    </row>
    <row r="30" spans="1:6" x14ac:dyDescent="0.2">
      <c r="A30" s="28"/>
      <c r="B30" s="38" t="s">
        <v>45</v>
      </c>
      <c r="C30" s="39">
        <v>8</v>
      </c>
      <c r="D30" s="22"/>
    </row>
    <row r="31" spans="1:6" x14ac:dyDescent="0.2">
      <c r="A31" s="28"/>
      <c r="B31" s="36" t="s">
        <v>46</v>
      </c>
      <c r="C31" s="40">
        <f>SUM(C32:C34)</f>
        <v>12.25</v>
      </c>
      <c r="D31" s="22"/>
    </row>
    <row r="32" spans="1:6" x14ac:dyDescent="0.2">
      <c r="A32" s="28"/>
      <c r="B32" s="41" t="s">
        <v>47</v>
      </c>
      <c r="C32" s="39">
        <v>7.6</v>
      </c>
      <c r="D32" s="22"/>
    </row>
    <row r="33" spans="1:6" x14ac:dyDescent="0.2">
      <c r="A33" s="28"/>
      <c r="B33" s="42" t="s">
        <v>48</v>
      </c>
      <c r="C33" s="37">
        <v>1.65</v>
      </c>
      <c r="D33" s="22"/>
    </row>
    <row r="34" spans="1:6" ht="16.5" thickBot="1" x14ac:dyDescent="0.25">
      <c r="A34" s="28"/>
      <c r="B34" s="41" t="s">
        <v>49</v>
      </c>
      <c r="C34" s="39">
        <v>3</v>
      </c>
      <c r="D34" s="22"/>
    </row>
    <row r="35" spans="1:6" ht="26.25" thickBot="1" x14ac:dyDescent="0.25">
      <c r="A35" s="28"/>
      <c r="B35" s="43" t="s">
        <v>50</v>
      </c>
      <c r="C35" s="44">
        <f>ROUND((((1+C29/100)*(1+C28/100)*(1+(C27+C26)/100)*(1+C30/100)/(1-(C31/100)))-1)*100,2)</f>
        <v>26.77</v>
      </c>
      <c r="D35" s="22"/>
    </row>
    <row r="36" spans="1:6" ht="16.5" thickBot="1" x14ac:dyDescent="0.25">
      <c r="A36" s="28"/>
      <c r="B36" s="45" t="s">
        <v>51</v>
      </c>
      <c r="C36" s="46">
        <v>28.35</v>
      </c>
      <c r="D36" s="22"/>
    </row>
    <row r="37" spans="1:6" ht="32.25" customHeight="1" thickBot="1" x14ac:dyDescent="0.25">
      <c r="A37" s="28"/>
      <c r="B37" s="47"/>
      <c r="C37" s="48" t="str">
        <f>IF(C36&lt;C35,"Valor LDI Calculado maior que o permitido!","")</f>
        <v/>
      </c>
      <c r="D37" s="22"/>
    </row>
    <row r="38" spans="1:6" x14ac:dyDescent="0.2">
      <c r="A38" s="28"/>
      <c r="B38" s="29"/>
      <c r="C38" s="30"/>
      <c r="D38" s="30"/>
      <c r="E38" s="22"/>
    </row>
    <row r="39" spans="1:6" x14ac:dyDescent="0.25">
      <c r="A39" s="49"/>
      <c r="B39" s="23" t="s">
        <v>52</v>
      </c>
      <c r="C39" s="49"/>
      <c r="D39" s="49"/>
      <c r="E39" s="49"/>
      <c r="F39" s="22"/>
    </row>
    <row r="40" spans="1:6" x14ac:dyDescent="0.25">
      <c r="A40" s="22"/>
      <c r="B40" s="22" t="s">
        <v>53</v>
      </c>
      <c r="C40" s="50"/>
      <c r="D40" s="50"/>
      <c r="E40" s="50"/>
      <c r="F40" s="22"/>
    </row>
    <row r="41" spans="1:6" x14ac:dyDescent="0.2">
      <c r="A41" s="22"/>
      <c r="B41" s="22"/>
      <c r="C41" s="50"/>
      <c r="D41" s="50"/>
      <c r="E41" s="50"/>
      <c r="F41" s="22"/>
    </row>
    <row r="42" spans="1:6" ht="80.25" customHeight="1" x14ac:dyDescent="0.2">
      <c r="A42" s="174" t="s">
        <v>54</v>
      </c>
      <c r="B42" s="175"/>
      <c r="C42" s="175"/>
      <c r="D42" s="175"/>
      <c r="E42" s="176"/>
    </row>
    <row r="52" spans="4:9" x14ac:dyDescent="0.2">
      <c r="D52" s="166"/>
      <c r="E52" s="166"/>
      <c r="F52" s="166"/>
      <c r="G52" s="166"/>
      <c r="H52" s="166"/>
      <c r="I52" s="166"/>
    </row>
  </sheetData>
  <mergeCells count="6">
    <mergeCell ref="D52:I52"/>
    <mergeCell ref="A1:E1"/>
    <mergeCell ref="A2:E2"/>
    <mergeCell ref="A3:E3"/>
    <mergeCell ref="B23:B25"/>
    <mergeCell ref="A42:E42"/>
  </mergeCells>
  <conditionalFormatting sqref="B37">
    <cfRule type="cellIs" dxfId="7" priority="4" stopIfTrue="1" operator="equal">
      <formula>"Valor LDI Calculado maior que o permitido"</formula>
    </cfRule>
  </conditionalFormatting>
  <conditionalFormatting sqref="C35">
    <cfRule type="cellIs" dxfId="6" priority="1" stopIfTrue="1" operator="equal">
      <formula>#REF!</formula>
    </cfRule>
    <cfRule type="cellIs" dxfId="5" priority="2" stopIfTrue="1" operator="lessThanOrEqual">
      <formula>$C$36</formula>
    </cfRule>
    <cfRule type="cellIs" dxfId="4" priority="3" stopIfTrue="1" operator="greaterThan">
      <formula>$C$36</formula>
    </cfRule>
  </conditionalFormatting>
  <conditionalFormatting sqref="C36">
    <cfRule type="cellIs" dxfId="3" priority="5" stopIfTrue="1" operator="greaterThan">
      <formula>0</formula>
    </cfRule>
  </conditionalFormatting>
  <conditionalFormatting sqref="C37">
    <cfRule type="cellIs" dxfId="2" priority="8" stopIfTrue="1" operator="equal">
      <formula>"Valor LDI Calculado maior que o permitido!"</formula>
    </cfRule>
  </conditionalFormatting>
  <conditionalFormatting sqref="C41 C35:C38 C22:C25 C27 C29 C31 C33 D38">
    <cfRule type="cellIs" dxfId="1" priority="7" stopIfTrue="1" operator="greaterThan">
      <formula>0</formula>
    </cfRule>
  </conditionalFormatting>
  <conditionalFormatting sqref="C40:E41">
    <cfRule type="cellIs" dxfId="0" priority="6" stopIfTrue="1" operator="notEqual">
      <formula>#REF!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5" firstPageNumber="27" fitToHeight="2" orientation="portrait" r:id="rId1"/>
  <headerFooter>
    <oddHeader>&amp;C&amp;"-,Negrito itálico"&amp;20&amp;K00-030LOGOMARCA DO PROPONENTE</oddHeader>
    <oddFooter>&amp;C&amp;"Arial,Negrito"Anexo I – Proposta – Ampliação "J" da Subestação Areia 230 kV&amp;R&amp;P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8193" r:id="rId4">
          <objectPr defaultSize="0" autoPict="0" r:id="rId5">
            <anchor moveWithCells="1" sizeWithCells="1">
              <from>
                <xdr:col>1</xdr:col>
                <xdr:colOff>533400</xdr:colOff>
                <xdr:row>7</xdr:row>
                <xdr:rowOff>57150</xdr:rowOff>
              </from>
              <to>
                <xdr:col>4</xdr:col>
                <xdr:colOff>962025</xdr:colOff>
                <xdr:row>11</xdr:row>
                <xdr:rowOff>161925</xdr:rowOff>
              </to>
            </anchor>
          </objectPr>
        </oleObject>
      </mc:Choice>
      <mc:Fallback>
        <oleObject progId="Equation.3" shapeId="8193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6" name="Option Button 2">
              <controlPr defaultSize="0" autoFill="0" autoLine="0" autoPict="0">
                <anchor moveWithCells="1">
                  <from>
                    <xdr:col>2</xdr:col>
                    <xdr:colOff>219075</xdr:colOff>
                    <xdr:row>23</xdr:row>
                    <xdr:rowOff>66675</xdr:rowOff>
                  </from>
                  <to>
                    <xdr:col>2</xdr:col>
                    <xdr:colOff>1143000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Group Box 3">
              <controlPr defaultSize="0" autoFill="0" autoPict="0" altText="LP nº 3_x000a_">
                <anchor moveWithCells="1">
                  <from>
                    <xdr:col>2</xdr:col>
                    <xdr:colOff>219075</xdr:colOff>
                    <xdr:row>23</xdr:row>
                    <xdr:rowOff>0</xdr:rowOff>
                  </from>
                  <to>
                    <xdr:col>2</xdr:col>
                    <xdr:colOff>1762125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</vt:lpstr>
      <vt:lpstr>Cronograma físico-financeiro - </vt:lpstr>
      <vt:lpstr>BDI</vt:lpstr>
      <vt:lpstr>BDI!Area_de_impressao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DAEB</cp:lastModifiedBy>
  <dcterms:created xsi:type="dcterms:W3CDTF">2025-01-09T12:45:14Z</dcterms:created>
  <dcterms:modified xsi:type="dcterms:W3CDTF">2026-03-25T14:08:16Z</dcterms:modified>
</cp:coreProperties>
</file>