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VISIONE\Clientes\PM Pantano Grande\2026\custo\zeladoria\"/>
    </mc:Choice>
  </mc:AlternateContent>
  <xr:revisionPtr revIDLastSave="0" documentId="13_ncr:1_{423D8ECF-F45F-4880-81AF-9172036E912A}" xr6:coauthVersionLast="47" xr6:coauthVersionMax="47" xr10:uidLastSave="{00000000-0000-0000-0000-000000000000}"/>
  <bookViews>
    <workbookView xWindow="-108" yWindow="-108" windowWidth="23256" windowHeight="12456" xr2:uid="{9892A71E-D38F-451B-99B0-1D58A829EB96}"/>
  </bookViews>
  <sheets>
    <sheet name="SUPERVISOR" sheetId="1" r:id="rId1"/>
    <sheet name="ZELADOR 44h semanais" sheetId="5" r:id="rId2"/>
    <sheet name="ZELADOR Diurno 12-36" sheetId="2" r:id="rId3"/>
    <sheet name="ZELADOR NOTURNO " sheetId="6" r:id="rId4"/>
  </sheets>
  <definedNames>
    <definedName name="_xlnm.Print_Area" localSheetId="0">SUPERVISOR!$A$1:$F$90</definedName>
    <definedName name="_xlnm.Print_Area" localSheetId="1">'ZELADOR 44h semanais'!$B$1:$F$90</definedName>
    <definedName name="_xlnm.Print_Area" localSheetId="2">'ZELADOR Diurno 12-36'!$B$1:$F$90</definedName>
    <definedName name="_xlnm.Print_Area" localSheetId="3">'ZELADOR NOTURNO '!$B$1:$F$90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2" l="1"/>
  <c r="D45" i="5"/>
  <c r="D46" i="5" s="1"/>
  <c r="D45" i="6"/>
  <c r="D46" i="6" s="1"/>
  <c r="E14" i="1"/>
  <c r="E58" i="2"/>
  <c r="E15" i="2"/>
  <c r="E45" i="2" s="1"/>
  <c r="E46" i="2" s="1"/>
  <c r="E11" i="6"/>
  <c r="D42" i="6"/>
  <c r="D36" i="6"/>
  <c r="D26" i="6"/>
  <c r="D42" i="5"/>
  <c r="D36" i="5"/>
  <c r="D26" i="5"/>
  <c r="E15" i="5"/>
  <c r="E35" i="5" s="1"/>
  <c r="D46" i="2"/>
  <c r="D42" i="2"/>
  <c r="D36" i="2"/>
  <c r="D26" i="2"/>
  <c r="D41" i="1"/>
  <c r="D35" i="1"/>
  <c r="D44" i="1" s="1"/>
  <c r="D45" i="1" s="1"/>
  <c r="D25" i="1"/>
  <c r="E15" i="6" l="1"/>
  <c r="E45" i="5"/>
  <c r="E46" i="5" s="1"/>
  <c r="E40" i="5"/>
  <c r="E29" i="5"/>
  <c r="E41" i="5"/>
  <c r="E18" i="5"/>
  <c r="E30" i="5"/>
  <c r="E20" i="5"/>
  <c r="E32" i="5"/>
  <c r="E21" i="5"/>
  <c r="E33" i="5"/>
  <c r="E22" i="5"/>
  <c r="E34" i="5"/>
  <c r="E24" i="5"/>
  <c r="E25" i="5"/>
  <c r="E26" i="5"/>
  <c r="E58" i="6"/>
  <c r="D48" i="6"/>
  <c r="E23" i="5"/>
  <c r="E31" i="5"/>
  <c r="E39" i="5"/>
  <c r="D48" i="5"/>
  <c r="E58" i="5"/>
  <c r="E19" i="5"/>
  <c r="E22" i="2"/>
  <c r="E26" i="2"/>
  <c r="E30" i="2"/>
  <c r="E39" i="2"/>
  <c r="E24" i="2"/>
  <c r="E32" i="2"/>
  <c r="E40" i="2"/>
  <c r="E41" i="2"/>
  <c r="E31" i="2"/>
  <c r="E25" i="2"/>
  <c r="E18" i="2"/>
  <c r="D48" i="2"/>
  <c r="E19" i="2"/>
  <c r="E35" i="2"/>
  <c r="E23" i="2"/>
  <c r="E33" i="2"/>
  <c r="E34" i="2"/>
  <c r="E20" i="2"/>
  <c r="E21" i="2"/>
  <c r="E29" i="2"/>
  <c r="E57" i="1"/>
  <c r="E19" i="1"/>
  <c r="E17" i="1"/>
  <c r="E21" i="1"/>
  <c r="E24" i="1"/>
  <c r="E18" i="1"/>
  <c r="E23" i="1"/>
  <c r="E20" i="1"/>
  <c r="E22" i="1"/>
  <c r="D47" i="1"/>
  <c r="E30" i="1"/>
  <c r="E33" i="1"/>
  <c r="E32" i="1"/>
  <c r="E44" i="1"/>
  <c r="E45" i="1" s="1"/>
  <c r="E31" i="1"/>
  <c r="E38" i="1"/>
  <c r="E40" i="1"/>
  <c r="E29" i="1"/>
  <c r="E28" i="1"/>
  <c r="E34" i="1"/>
  <c r="E39" i="1"/>
  <c r="E25" i="1"/>
  <c r="E18" i="6" l="1"/>
  <c r="E33" i="6"/>
  <c r="E30" i="6"/>
  <c r="E39" i="6"/>
  <c r="E42" i="6" s="1"/>
  <c r="E23" i="6"/>
  <c r="E34" i="6"/>
  <c r="E32" i="6"/>
  <c r="E31" i="6"/>
  <c r="E25" i="6"/>
  <c r="E41" i="6"/>
  <c r="E19" i="6"/>
  <c r="E21" i="6"/>
  <c r="E40" i="6"/>
  <c r="E45" i="6"/>
  <c r="E46" i="6" s="1"/>
  <c r="E26" i="6"/>
  <c r="E35" i="6"/>
  <c r="E29" i="6"/>
  <c r="E22" i="6"/>
  <c r="E24" i="6"/>
  <c r="E20" i="6"/>
  <c r="E42" i="5"/>
  <c r="E36" i="5"/>
  <c r="E36" i="2"/>
  <c r="E42" i="2"/>
  <c r="E41" i="1"/>
  <c r="E35" i="1"/>
  <c r="E36" i="6" l="1"/>
  <c r="E48" i="6" s="1"/>
  <c r="E50" i="6" s="1"/>
  <c r="E60" i="6" s="1"/>
  <c r="E65" i="6" s="1"/>
  <c r="E66" i="6" s="1"/>
  <c r="E70" i="6" s="1"/>
  <c r="E75" i="6" s="1"/>
  <c r="E81" i="6" s="1"/>
  <c r="E84" i="6" s="1"/>
  <c r="E48" i="5"/>
  <c r="E50" i="5" s="1"/>
  <c r="E60" i="5" s="1"/>
  <c r="E65" i="5" s="1"/>
  <c r="E66" i="5" s="1"/>
  <c r="E70" i="5" s="1"/>
  <c r="E75" i="5" s="1"/>
  <c r="E81" i="5" s="1"/>
  <c r="E84" i="5" s="1"/>
  <c r="E48" i="2"/>
  <c r="E50" i="2" s="1"/>
  <c r="E60" i="2" s="1"/>
  <c r="E65" i="2" s="1"/>
  <c r="E66" i="2" s="1"/>
  <c r="E70" i="2" s="1"/>
  <c r="E75" i="2" s="1"/>
  <c r="E81" i="2" s="1"/>
  <c r="E84" i="2" s="1"/>
  <c r="E47" i="1"/>
  <c r="E49" i="1" s="1"/>
  <c r="E59" i="1" s="1"/>
  <c r="E64" i="1" s="1"/>
  <c r="E65" i="1" s="1"/>
  <c r="E69" i="1" s="1"/>
  <c r="E74" i="1" s="1"/>
  <c r="E80" i="1" s="1"/>
  <c r="E83" i="1" s="1"/>
</calcChain>
</file>

<file path=xl/sharedStrings.xml><?xml version="1.0" encoding="utf-8"?>
<sst xmlns="http://schemas.openxmlformats.org/spreadsheetml/2006/main" count="291" uniqueCount="69">
  <si>
    <t>I - MÃO DE OBRA</t>
  </si>
  <si>
    <t>Salário</t>
  </si>
  <si>
    <t>Adicional Noturno</t>
  </si>
  <si>
    <t>Adicional Periculosidade</t>
  </si>
  <si>
    <t>Adicional Insalubridade</t>
  </si>
  <si>
    <t>%</t>
  </si>
  <si>
    <t>R$</t>
  </si>
  <si>
    <t>INSS</t>
  </si>
  <si>
    <t>SESI ou SESC</t>
  </si>
  <si>
    <t>SENAI ou SENAC</t>
  </si>
  <si>
    <t>INCRA</t>
  </si>
  <si>
    <t>Salário Educação</t>
  </si>
  <si>
    <t>FGTS</t>
  </si>
  <si>
    <t>Seguro Acidente de Trabalho (SAT/INSS)</t>
  </si>
  <si>
    <t>SEBRAE</t>
  </si>
  <si>
    <t>GRUPO A</t>
  </si>
  <si>
    <t>REMUNERAÇÃO</t>
  </si>
  <si>
    <t>GRUPO B</t>
  </si>
  <si>
    <t>Férias</t>
  </si>
  <si>
    <t>Auxílio Doença</t>
  </si>
  <si>
    <t>Licença Paternidade/maternidade</t>
  </si>
  <si>
    <t>Faltas Legais</t>
  </si>
  <si>
    <t>Acidente de trabalho</t>
  </si>
  <si>
    <t>Aviso Prévio Trabalhado</t>
  </si>
  <si>
    <t>13º Salário</t>
  </si>
  <si>
    <t>GRUPO C</t>
  </si>
  <si>
    <t>Aviso Prévio Indenizado</t>
  </si>
  <si>
    <t>Indenização Adicional</t>
  </si>
  <si>
    <t>Indenização Adicional (rescisão sem justa causa)</t>
  </si>
  <si>
    <t>GRUPO D</t>
  </si>
  <si>
    <t>Incidências dos Encargos do GRUPO A sobre os itens do GRUPO B</t>
  </si>
  <si>
    <t>INSUMOS B</t>
  </si>
  <si>
    <t>INSUMOS A</t>
  </si>
  <si>
    <t>R$ UNITÁRIO
MENSAL</t>
  </si>
  <si>
    <t>Auxílio Alimentação</t>
  </si>
  <si>
    <t>Uniformes e EPI's</t>
  </si>
  <si>
    <t>Assistência Médica (admissional, periódico e demissional)</t>
  </si>
  <si>
    <r>
      <t xml:space="preserve">VALOR DO ENCARGO SOCIAL </t>
    </r>
    <r>
      <rPr>
        <i/>
        <sz val="8"/>
        <color theme="1"/>
        <rFont val="Calibri"/>
        <family val="2"/>
        <scheme val="minor"/>
      </rPr>
      <t>(f) = (b + c + d + e)</t>
    </r>
  </si>
  <si>
    <r>
      <t xml:space="preserve">TOTAL DO GRUPO D </t>
    </r>
    <r>
      <rPr>
        <i/>
        <sz val="8"/>
        <color theme="1"/>
        <rFont val="Calibri"/>
        <family val="2"/>
        <scheme val="minor"/>
      </rPr>
      <t>(e)</t>
    </r>
  </si>
  <si>
    <r>
      <t xml:space="preserve">TOTAL DO GRUPO C </t>
    </r>
    <r>
      <rPr>
        <i/>
        <sz val="8"/>
        <color theme="1"/>
        <rFont val="Calibri"/>
        <family val="2"/>
        <scheme val="minor"/>
      </rPr>
      <t>(d)</t>
    </r>
  </si>
  <si>
    <r>
      <t xml:space="preserve">TOTAL DO GRUPO B </t>
    </r>
    <r>
      <rPr>
        <i/>
        <sz val="8"/>
        <color theme="1"/>
        <rFont val="Calibri"/>
        <family val="2"/>
        <scheme val="minor"/>
      </rPr>
      <t>(c)</t>
    </r>
  </si>
  <si>
    <r>
      <rPr>
        <b/>
        <i/>
        <u/>
        <sz val="11"/>
        <color theme="1"/>
        <rFont val="Calibri"/>
        <family val="2"/>
        <scheme val="minor"/>
      </rPr>
      <t>TOTAL DO GRUPO A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i/>
        <sz val="8"/>
        <color theme="1"/>
        <rFont val="Calibri"/>
        <family val="2"/>
        <scheme val="minor"/>
      </rPr>
      <t>(b)</t>
    </r>
  </si>
  <si>
    <r>
      <t xml:space="preserve">TOTAL DA REMUNERAÇÃO </t>
    </r>
    <r>
      <rPr>
        <sz val="8"/>
        <color theme="1"/>
        <rFont val="Calibri"/>
        <family val="2"/>
        <scheme val="minor"/>
      </rPr>
      <t>(a)</t>
    </r>
  </si>
  <si>
    <r>
      <t xml:space="preserve">VALOR DA MÃO-DE-OBRA REMUNERAÇÃO + ENCARGOS SOCIAIS </t>
    </r>
    <r>
      <rPr>
        <i/>
        <sz val="8"/>
        <color theme="1"/>
        <rFont val="Calibri"/>
        <family val="2"/>
        <scheme val="minor"/>
      </rPr>
      <t>(g) = (a + f)</t>
    </r>
  </si>
  <si>
    <r>
      <t xml:space="preserve">TOTAL DOS INSUMOS B </t>
    </r>
    <r>
      <rPr>
        <i/>
        <sz val="8"/>
        <color theme="1"/>
        <rFont val="Calibri"/>
        <family val="2"/>
        <scheme val="minor"/>
      </rPr>
      <t>(h)</t>
    </r>
  </si>
  <si>
    <r>
      <t xml:space="preserve">TOTAL DO INSUMOS + VALOR DA MÃO-DE-OBRA </t>
    </r>
    <r>
      <rPr>
        <i/>
        <sz val="8"/>
        <color theme="1"/>
        <rFont val="Calibri"/>
        <family val="2"/>
        <scheme val="minor"/>
      </rPr>
      <t>(i) = (g + h)</t>
    </r>
  </si>
  <si>
    <t>DESPESAS ADMINISTRATIVAS / LUCRO</t>
  </si>
  <si>
    <t>VALOR (R$)</t>
  </si>
  <si>
    <r>
      <t xml:space="preserve">Total de Despesas administrativas / lucro </t>
    </r>
    <r>
      <rPr>
        <i/>
        <sz val="8"/>
        <color theme="1"/>
        <rFont val="Calibri"/>
        <family val="2"/>
        <scheme val="minor"/>
      </rPr>
      <t>( j )</t>
    </r>
  </si>
  <si>
    <r>
      <t xml:space="preserve">TOTAL DE DESPEAS ADMINISTRATIVAS / LUCROS + MÃO-DE-OBRA + INSUMOS </t>
    </r>
    <r>
      <rPr>
        <i/>
        <sz val="8"/>
        <color theme="1"/>
        <rFont val="Calibri"/>
        <family val="2"/>
        <scheme val="minor"/>
      </rPr>
      <t>(l) = (i + j)</t>
    </r>
  </si>
  <si>
    <t>TRIBUTOS</t>
  </si>
  <si>
    <r>
      <t xml:space="preserve">LUCRO PRESUMIDO </t>
    </r>
    <r>
      <rPr>
        <i/>
        <sz val="8"/>
        <color theme="1"/>
        <rFont val="Calibri"/>
        <family val="2"/>
        <scheme val="minor"/>
      </rPr>
      <t>(m)</t>
    </r>
  </si>
  <si>
    <t>Função: SUPERVISOR</t>
  </si>
  <si>
    <t>20%*</t>
  </si>
  <si>
    <t>*sobre o salário minimo</t>
  </si>
  <si>
    <r>
      <t xml:space="preserve">TOTAL GERAL DA FUNÇÃO  </t>
    </r>
    <r>
      <rPr>
        <b/>
        <i/>
        <sz val="8"/>
        <color theme="1"/>
        <rFont val="Calibri"/>
        <family val="2"/>
        <scheme val="minor"/>
      </rPr>
      <t>(o) = (l +n)</t>
    </r>
  </si>
  <si>
    <t>( - ) dedução auxílio alimentação</t>
  </si>
  <si>
    <t>Beneficios social familiar</t>
  </si>
  <si>
    <t>Adicional Noturno ****</t>
  </si>
  <si>
    <r>
      <t xml:space="preserve">VALOR DO ENCARGO SOCIAL </t>
    </r>
    <r>
      <rPr>
        <i/>
        <sz val="8"/>
        <rFont val="Calibri"/>
        <family val="2"/>
        <scheme val="minor"/>
      </rPr>
      <t>(f) = (b + c + d + e)</t>
    </r>
  </si>
  <si>
    <r>
      <t xml:space="preserve">VALOR DA MÃO-DE-OBRA REMUNERAÇÃO + ENCARGOS SOCIAIS </t>
    </r>
    <r>
      <rPr>
        <i/>
        <sz val="8"/>
        <rFont val="Calibri"/>
        <family val="2"/>
        <scheme val="minor"/>
      </rPr>
      <t>(g) = (a + f)</t>
    </r>
  </si>
  <si>
    <t>Salário*</t>
  </si>
  <si>
    <t>20%**</t>
  </si>
  <si>
    <t>Despesas Administrativas / Lucro ***</t>
  </si>
  <si>
    <t>Despesas Administrativas / Lucro ****</t>
  </si>
  <si>
    <r>
      <t xml:space="preserve">TOTAL DE TRIBUTOS </t>
    </r>
    <r>
      <rPr>
        <i/>
        <sz val="8"/>
        <color theme="1"/>
        <rFont val="Calibri"/>
        <family val="2"/>
        <scheme val="minor"/>
      </rPr>
      <t>(n) = l*(m/(1-m))</t>
    </r>
  </si>
  <si>
    <t>Função: ZELADOR 44h semanais</t>
  </si>
  <si>
    <t>Função: ZELADOR DIURNO (12/36)</t>
  </si>
  <si>
    <t>Função: ZELADOR NOTURNO (12/36)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</si>
</sst>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* #,##0_ ;_ * \-#,##0_ ;_ * &quot;-&quot;??_ ;_ @_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.5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7.5"/>
      <name val="Arial"/>
      <family val="2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sz val="7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0" fillId="2" borderId="0" xfId="0" applyFill="1"/>
    <xf numFmtId="10" fontId="12" fillId="2" borderId="0" xfId="2" applyNumberFormat="1" applyFont="1" applyFill="1" applyAlignment="1">
      <alignment horizontal="center"/>
    </xf>
    <xf numFmtId="164" fontId="12" fillId="2" borderId="0" xfId="1" applyFont="1" applyFill="1" applyAlignment="1">
      <alignment horizontal="right"/>
    </xf>
    <xf numFmtId="0" fontId="2" fillId="2" borderId="0" xfId="0" applyFont="1" applyFill="1" applyAlignment="1">
      <alignment vertical="center"/>
    </xf>
    <xf numFmtId="0" fontId="0" fillId="2" borderId="7" xfId="0" applyFill="1" applyBorder="1"/>
    <xf numFmtId="0" fontId="0" fillId="2" borderId="14" xfId="0" applyFill="1" applyBorder="1" applyAlignment="1">
      <alignment vertical="center"/>
    </xf>
    <xf numFmtId="10" fontId="12" fillId="2" borderId="14" xfId="2" applyNumberFormat="1" applyFont="1" applyFill="1" applyBorder="1" applyAlignment="1">
      <alignment horizontal="center" vertical="center"/>
    </xf>
    <xf numFmtId="164" fontId="12" fillId="2" borderId="14" xfId="1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9" xfId="0" applyFill="1" applyBorder="1"/>
    <xf numFmtId="0" fontId="2" fillId="2" borderId="1" xfId="0" applyFont="1" applyFill="1" applyBorder="1" applyAlignment="1">
      <alignment vertical="center"/>
    </xf>
    <xf numFmtId="10" fontId="11" fillId="2" borderId="1" xfId="2" applyNumberFormat="1" applyFont="1" applyFill="1" applyBorder="1" applyAlignment="1">
      <alignment horizontal="center" vertical="center"/>
    </xf>
    <xf numFmtId="164" fontId="11" fillId="2" borderId="1" xfId="1" applyFont="1" applyFill="1" applyBorder="1" applyAlignment="1">
      <alignment horizontal="center" vertical="center" wrapText="1"/>
    </xf>
    <xf numFmtId="0" fontId="0" fillId="2" borderId="10" xfId="0" applyFill="1" applyBorder="1"/>
    <xf numFmtId="0" fontId="2" fillId="2" borderId="9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0" fontId="11" fillId="2" borderId="0" xfId="2" applyNumberFormat="1" applyFont="1" applyFill="1" applyBorder="1" applyAlignment="1">
      <alignment horizontal="center" vertical="center"/>
    </xf>
    <xf numFmtId="164" fontId="11" fillId="2" borderId="0" xfId="1" applyFont="1" applyFill="1" applyBorder="1" applyAlignment="1">
      <alignment horizontal="center" vertical="center" wrapText="1"/>
    </xf>
    <xf numFmtId="10" fontId="11" fillId="2" borderId="1" xfId="2" applyNumberFormat="1" applyFont="1" applyFill="1" applyBorder="1" applyAlignment="1">
      <alignment horizontal="center"/>
    </xf>
    <xf numFmtId="164" fontId="11" fillId="2" borderId="1" xfId="1" applyFont="1" applyFill="1" applyBorder="1" applyAlignment="1">
      <alignment horizontal="center" vertical="center"/>
    </xf>
    <xf numFmtId="0" fontId="0" fillId="2" borderId="1" xfId="0" applyFill="1" applyBorder="1"/>
    <xf numFmtId="10" fontId="12" fillId="2" borderId="1" xfId="2" applyNumberFormat="1" applyFont="1" applyFill="1" applyBorder="1" applyAlignment="1">
      <alignment horizontal="center"/>
    </xf>
    <xf numFmtId="164" fontId="12" fillId="2" borderId="1" xfId="1" applyFont="1" applyFill="1" applyBorder="1" applyAlignment="1">
      <alignment horizontal="right"/>
    </xf>
    <xf numFmtId="10" fontId="0" fillId="2" borderId="0" xfId="2" applyNumberFormat="1" applyFont="1" applyFill="1"/>
    <xf numFmtId="0" fontId="13" fillId="2" borderId="1" xfId="0" applyFont="1" applyFill="1" applyBorder="1"/>
    <xf numFmtId="164" fontId="0" fillId="2" borderId="0" xfId="0" applyNumberFormat="1" applyFill="1"/>
    <xf numFmtId="10" fontId="15" fillId="2" borderId="1" xfId="2" applyNumberFormat="1" applyFont="1" applyFill="1" applyBorder="1" applyAlignment="1">
      <alignment horizontal="left"/>
    </xf>
    <xf numFmtId="164" fontId="11" fillId="2" borderId="1" xfId="1" applyFont="1" applyFill="1" applyBorder="1" applyAlignment="1">
      <alignment horizontal="right"/>
    </xf>
    <xf numFmtId="10" fontId="12" fillId="2" borderId="0" xfId="2" applyNumberFormat="1" applyFont="1" applyFill="1" applyBorder="1" applyAlignment="1">
      <alignment horizontal="center"/>
    </xf>
    <xf numFmtId="164" fontId="12" fillId="2" borderId="0" xfId="1" applyFont="1" applyFill="1" applyBorder="1" applyAlignment="1">
      <alignment horizontal="right"/>
    </xf>
    <xf numFmtId="0" fontId="3" fillId="2" borderId="1" xfId="0" applyFont="1" applyFill="1" applyBorder="1"/>
    <xf numFmtId="0" fontId="4" fillId="2" borderId="1" xfId="0" applyFont="1" applyFill="1" applyBorder="1"/>
    <xf numFmtId="0" fontId="2" fillId="2" borderId="1" xfId="0" applyFont="1" applyFill="1" applyBorder="1"/>
    <xf numFmtId="0" fontId="2" fillId="2" borderId="9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164" fontId="11" fillId="2" borderId="0" xfId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/>
    <xf numFmtId="10" fontId="12" fillId="2" borderId="12" xfId="2" applyNumberFormat="1" applyFont="1" applyFill="1" applyBorder="1" applyAlignment="1">
      <alignment horizontal="center"/>
    </xf>
    <xf numFmtId="164" fontId="12" fillId="2" borderId="12" xfId="1" applyFont="1" applyFill="1" applyBorder="1" applyAlignment="1">
      <alignment horizontal="right"/>
    </xf>
    <xf numFmtId="0" fontId="0" fillId="2" borderId="13" xfId="0" applyFill="1" applyBorder="1"/>
    <xf numFmtId="0" fontId="2" fillId="2" borderId="7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10" fontId="12" fillId="2" borderId="14" xfId="2" applyNumberFormat="1" applyFont="1" applyFill="1" applyBorder="1" applyAlignment="1">
      <alignment horizontal="center"/>
    </xf>
    <xf numFmtId="164" fontId="12" fillId="2" borderId="14" xfId="1" applyFont="1" applyFill="1" applyBorder="1" applyAlignment="1">
      <alignment horizontal="right"/>
    </xf>
    <xf numFmtId="0" fontId="2" fillId="2" borderId="3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64" fontId="11" fillId="2" borderId="12" xfId="1" applyFont="1" applyFill="1" applyBorder="1" applyAlignment="1">
      <alignment horizontal="right"/>
    </xf>
    <xf numFmtId="0" fontId="0" fillId="2" borderId="14" xfId="0" applyFill="1" applyBorder="1"/>
    <xf numFmtId="0" fontId="5" fillId="2" borderId="1" xfId="0" applyFont="1" applyFill="1" applyBorder="1" applyAlignment="1">
      <alignment horizontal="left" vertical="center"/>
    </xf>
    <xf numFmtId="10" fontId="16" fillId="2" borderId="1" xfId="2" applyNumberFormat="1" applyFont="1" applyFill="1" applyBorder="1" applyAlignment="1">
      <alignment horizontal="right" vertical="center"/>
    </xf>
    <xf numFmtId="164" fontId="12" fillId="2" borderId="6" xfId="1" applyFont="1" applyFill="1" applyBorder="1" applyAlignment="1">
      <alignment horizontal="right"/>
    </xf>
    <xf numFmtId="164" fontId="12" fillId="2" borderId="2" xfId="1" applyFont="1" applyFill="1" applyBorder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164" fontId="12" fillId="2" borderId="5" xfId="1" applyFont="1" applyFill="1" applyBorder="1" applyAlignment="1">
      <alignment horizontal="right"/>
    </xf>
    <xf numFmtId="0" fontId="2" fillId="2" borderId="12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horizontal="left" vertical="center"/>
    </xf>
    <xf numFmtId="164" fontId="11" fillId="2" borderId="1" xfId="1" applyFont="1" applyFill="1" applyBorder="1" applyAlignment="1">
      <alignment horizontal="center"/>
    </xf>
    <xf numFmtId="0" fontId="14" fillId="2" borderId="0" xfId="0" applyFont="1" applyFill="1"/>
    <xf numFmtId="165" fontId="2" fillId="2" borderId="0" xfId="1" applyNumberFormat="1" applyFont="1" applyFill="1" applyBorder="1" applyAlignment="1">
      <alignment horizontal="center" vertical="center" wrapText="1"/>
    </xf>
    <xf numFmtId="164" fontId="12" fillId="3" borderId="1" xfId="1" applyFont="1" applyFill="1" applyBorder="1" applyAlignment="1">
      <alignment horizontal="right"/>
    </xf>
    <xf numFmtId="10" fontId="12" fillId="3" borderId="1" xfId="2" applyNumberFormat="1" applyFont="1" applyFill="1" applyBorder="1" applyAlignment="1">
      <alignment horizontal="center"/>
    </xf>
    <xf numFmtId="10" fontId="11" fillId="3" borderId="1" xfId="2" applyNumberFormat="1" applyFont="1" applyFill="1" applyBorder="1" applyAlignment="1">
      <alignment horizontal="center"/>
    </xf>
    <xf numFmtId="164" fontId="11" fillId="3" borderId="1" xfId="1" applyFont="1" applyFill="1" applyBorder="1" applyAlignment="1">
      <alignment horizontal="right"/>
    </xf>
    <xf numFmtId="2" fontId="0" fillId="2" borderId="0" xfId="0" applyNumberFormat="1" applyFill="1"/>
    <xf numFmtId="10" fontId="0" fillId="2" borderId="0" xfId="2" applyNumberFormat="1" applyFont="1" applyFill="1" applyAlignment="1">
      <alignment horizontal="center"/>
    </xf>
    <xf numFmtId="164" fontId="0" fillId="2" borderId="0" xfId="1" applyFont="1" applyFill="1" applyAlignment="1">
      <alignment horizontal="right"/>
    </xf>
    <xf numFmtId="10" fontId="1" fillId="2" borderId="14" xfId="2" applyNumberFormat="1" applyFont="1" applyFill="1" applyBorder="1" applyAlignment="1">
      <alignment horizontal="center" vertical="center"/>
    </xf>
    <xf numFmtId="164" fontId="1" fillId="2" borderId="14" xfId="1" applyFont="1" applyFill="1" applyBorder="1" applyAlignment="1">
      <alignment horizontal="center" vertical="center" wrapText="1"/>
    </xf>
    <xf numFmtId="10" fontId="2" fillId="2" borderId="1" xfId="2" applyNumberFormat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 wrapText="1"/>
    </xf>
    <xf numFmtId="10" fontId="2" fillId="2" borderId="0" xfId="2" applyNumberFormat="1" applyFont="1" applyFill="1" applyBorder="1" applyAlignment="1">
      <alignment horizontal="center" vertical="center"/>
    </xf>
    <xf numFmtId="164" fontId="2" fillId="2" borderId="0" xfId="1" applyFont="1" applyFill="1" applyBorder="1" applyAlignment="1">
      <alignment horizontal="center" vertical="center" wrapText="1"/>
    </xf>
    <xf numFmtId="10" fontId="2" fillId="2" borderId="1" xfId="2" applyNumberFormat="1" applyFont="1" applyFill="1" applyBorder="1" applyAlignment="1">
      <alignment horizontal="center"/>
    </xf>
    <xf numFmtId="164" fontId="2" fillId="2" borderId="1" xfId="1" applyFont="1" applyFill="1" applyBorder="1" applyAlignment="1">
      <alignment horizontal="center" vertical="center"/>
    </xf>
    <xf numFmtId="10" fontId="0" fillId="2" borderId="1" xfId="2" applyNumberFormat="1" applyFont="1" applyFill="1" applyBorder="1" applyAlignment="1">
      <alignment horizontal="center"/>
    </xf>
    <xf numFmtId="164" fontId="0" fillId="2" borderId="1" xfId="1" applyFont="1" applyFill="1" applyBorder="1" applyAlignment="1">
      <alignment horizontal="right"/>
    </xf>
    <xf numFmtId="0" fontId="10" fillId="2" borderId="1" xfId="0" applyFont="1" applyFill="1" applyBorder="1"/>
    <xf numFmtId="164" fontId="2" fillId="2" borderId="1" xfId="1" applyFont="1" applyFill="1" applyBorder="1" applyAlignment="1">
      <alignment horizontal="right"/>
    </xf>
    <xf numFmtId="10" fontId="0" fillId="2" borderId="0" xfId="2" applyNumberFormat="1" applyFont="1" applyFill="1" applyBorder="1" applyAlignment="1">
      <alignment horizontal="center"/>
    </xf>
    <xf numFmtId="164" fontId="0" fillId="2" borderId="0" xfId="1" applyFont="1" applyFill="1" applyBorder="1" applyAlignment="1">
      <alignment horizontal="right"/>
    </xf>
    <xf numFmtId="0" fontId="11" fillId="2" borderId="1" xfId="0" applyFont="1" applyFill="1" applyBorder="1"/>
    <xf numFmtId="0" fontId="12" fillId="2" borderId="0" xfId="0" applyFont="1" applyFill="1"/>
    <xf numFmtId="164" fontId="2" fillId="2" borderId="0" xfId="1" applyFont="1" applyFill="1" applyBorder="1" applyAlignment="1">
      <alignment horizontal="right"/>
    </xf>
    <xf numFmtId="164" fontId="1" fillId="2" borderId="1" xfId="1" applyFont="1" applyFill="1" applyBorder="1" applyAlignment="1">
      <alignment horizontal="right"/>
    </xf>
    <xf numFmtId="10" fontId="0" fillId="2" borderId="12" xfId="2" applyNumberFormat="1" applyFont="1" applyFill="1" applyBorder="1" applyAlignment="1">
      <alignment horizontal="center"/>
    </xf>
    <xf numFmtId="164" fontId="0" fillId="2" borderId="12" xfId="1" applyFont="1" applyFill="1" applyBorder="1" applyAlignment="1">
      <alignment horizontal="right"/>
    </xf>
    <xf numFmtId="10" fontId="0" fillId="2" borderId="14" xfId="2" applyNumberFormat="1" applyFont="1" applyFill="1" applyBorder="1" applyAlignment="1">
      <alignment horizontal="center"/>
    </xf>
    <xf numFmtId="164" fontId="0" fillId="2" borderId="14" xfId="1" applyFont="1" applyFill="1" applyBorder="1" applyAlignment="1">
      <alignment horizontal="right"/>
    </xf>
    <xf numFmtId="164" fontId="2" fillId="2" borderId="12" xfId="1" applyFont="1" applyFill="1" applyBorder="1" applyAlignment="1">
      <alignment horizontal="right"/>
    </xf>
    <xf numFmtId="10" fontId="8" fillId="2" borderId="1" xfId="2" applyNumberFormat="1" applyFont="1" applyFill="1" applyBorder="1" applyAlignment="1">
      <alignment horizontal="right" vertical="center"/>
    </xf>
    <xf numFmtId="164" fontId="1" fillId="2" borderId="6" xfId="1" applyFont="1" applyFill="1" applyBorder="1" applyAlignment="1">
      <alignment horizontal="right"/>
    </xf>
    <xf numFmtId="164" fontId="1" fillId="2" borderId="2" xfId="1" applyFont="1" applyFill="1" applyBorder="1" applyAlignment="1">
      <alignment horizontal="right"/>
    </xf>
    <xf numFmtId="164" fontId="1" fillId="2" borderId="5" xfId="1" applyFont="1" applyFill="1" applyBorder="1" applyAlignment="1">
      <alignment horizontal="right"/>
    </xf>
    <xf numFmtId="10" fontId="19" fillId="2" borderId="0" xfId="2" applyNumberFormat="1" applyFont="1" applyFill="1" applyAlignment="1">
      <alignment horizontal="center"/>
    </xf>
    <xf numFmtId="164" fontId="19" fillId="2" borderId="0" xfId="1" applyFont="1" applyFill="1" applyAlignment="1">
      <alignment horizontal="right"/>
    </xf>
    <xf numFmtId="164" fontId="0" fillId="4" borderId="1" xfId="1" applyFont="1" applyFill="1" applyBorder="1" applyAlignment="1">
      <alignment horizontal="right"/>
    </xf>
    <xf numFmtId="164" fontId="1" fillId="4" borderId="1" xfId="1" applyFont="1" applyFill="1" applyBorder="1" applyAlignment="1">
      <alignment horizontal="right"/>
    </xf>
    <xf numFmtId="164" fontId="12" fillId="4" borderId="1" xfId="1" applyFont="1" applyFill="1" applyBorder="1" applyAlignment="1">
      <alignment horizontal="right"/>
    </xf>
    <xf numFmtId="10" fontId="2" fillId="4" borderId="1" xfId="2" applyNumberFormat="1" applyFont="1" applyFill="1" applyBorder="1" applyAlignment="1">
      <alignment vertical="center"/>
    </xf>
    <xf numFmtId="10" fontId="2" fillId="4" borderId="1" xfId="2" applyNumberFormat="1" applyFont="1" applyFill="1" applyBorder="1" applyAlignment="1">
      <alignment horizontal="center" vertical="center"/>
    </xf>
    <xf numFmtId="10" fontId="11" fillId="4" borderId="1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18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top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1" fillId="2" borderId="1" xfId="0" applyFont="1" applyFill="1" applyBorder="1" applyAlignment="1">
      <alignment horizontal="center"/>
    </xf>
    <xf numFmtId="0" fontId="20" fillId="0" borderId="0" xfId="0" applyFont="1" applyAlignment="1">
      <alignment horizontal="left" vertical="top" wrapText="1"/>
    </xf>
  </cellXfs>
  <cellStyles count="4">
    <cellStyle name="Normal" xfId="0" builtinId="0"/>
    <cellStyle name="Porcentagem" xfId="2" builtinId="5"/>
    <cellStyle name="Vírgula" xfId="1" builtinId="3"/>
    <cellStyle name="Vírgula 2" xfId="3" xr:uid="{996C81F6-552F-4433-B460-98FC7C579B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27CDF-3932-46A7-AF08-5E56B01F96C9}">
  <sheetPr>
    <pageSetUpPr fitToPage="1"/>
  </sheetPr>
  <dimension ref="B2:H89"/>
  <sheetViews>
    <sheetView tabSelected="1" topLeftCell="A69" zoomScale="108" zoomScaleNormal="145" workbookViewId="0">
      <selection activeCell="E13" sqref="E13"/>
    </sheetView>
  </sheetViews>
  <sheetFormatPr defaultRowHeight="14.4" x14ac:dyDescent="0.3"/>
  <cols>
    <col min="1" max="1" width="1.88671875" style="3" customWidth="1"/>
    <col min="2" max="2" width="1.5546875" style="3" customWidth="1"/>
    <col min="3" max="3" width="65.6640625" style="3" customWidth="1"/>
    <col min="4" max="4" width="9.6640625" style="75" customWidth="1"/>
    <col min="5" max="5" width="17.44140625" style="76" bestFit="1" customWidth="1"/>
    <col min="6" max="6" width="2.109375" style="3" customWidth="1"/>
    <col min="7" max="16384" width="8.88671875" style="3"/>
  </cols>
  <sheetData>
    <row r="2" spans="2:8" x14ac:dyDescent="0.3">
      <c r="B2" s="113" t="s">
        <v>0</v>
      </c>
      <c r="C2" s="113"/>
      <c r="D2" s="113"/>
      <c r="E2" s="113"/>
    </row>
    <row r="3" spans="2:8" ht="9" customHeight="1" x14ac:dyDescent="0.3">
      <c r="B3" s="2"/>
      <c r="C3" s="2"/>
    </row>
    <row r="4" spans="2:8" x14ac:dyDescent="0.3">
      <c r="B4" s="113" t="s">
        <v>52</v>
      </c>
      <c r="C4" s="113"/>
      <c r="D4" s="113"/>
      <c r="E4" s="113"/>
    </row>
    <row r="5" spans="2:8" ht="15" thickBot="1" x14ac:dyDescent="0.35">
      <c r="B5" s="2"/>
      <c r="C5" s="2"/>
      <c r="D5" s="2"/>
      <c r="E5" s="2"/>
    </row>
    <row r="6" spans="2:8" ht="12" customHeight="1" x14ac:dyDescent="0.3">
      <c r="B6" s="7"/>
      <c r="C6" s="8"/>
      <c r="D6" s="77"/>
      <c r="E6" s="78"/>
      <c r="F6" s="11"/>
    </row>
    <row r="7" spans="2:8" ht="30" customHeight="1" x14ac:dyDescent="0.3">
      <c r="B7" s="12"/>
      <c r="C7" s="13" t="s">
        <v>32</v>
      </c>
      <c r="D7" s="79" t="s">
        <v>5</v>
      </c>
      <c r="E7" s="80" t="s">
        <v>33</v>
      </c>
      <c r="F7" s="16"/>
    </row>
    <row r="8" spans="2:8" ht="7.5" customHeight="1" x14ac:dyDescent="0.3">
      <c r="B8" s="17"/>
      <c r="C8" s="18"/>
      <c r="D8" s="81"/>
      <c r="E8" s="82"/>
      <c r="F8" s="16"/>
    </row>
    <row r="9" spans="2:8" x14ac:dyDescent="0.3">
      <c r="B9" s="12"/>
      <c r="C9" s="1" t="s">
        <v>16</v>
      </c>
      <c r="D9" s="83" t="s">
        <v>5</v>
      </c>
      <c r="E9" s="84" t="s">
        <v>6</v>
      </c>
      <c r="F9" s="16"/>
    </row>
    <row r="10" spans="2:8" x14ac:dyDescent="0.3">
      <c r="B10" s="12"/>
      <c r="C10" s="23" t="s">
        <v>61</v>
      </c>
      <c r="D10" s="85"/>
      <c r="E10" s="106"/>
      <c r="F10" s="16"/>
      <c r="H10" s="28"/>
    </row>
    <row r="11" spans="2:8" x14ac:dyDescent="0.3">
      <c r="B11" s="12"/>
      <c r="C11" s="23" t="s">
        <v>2</v>
      </c>
      <c r="D11" s="85"/>
      <c r="E11" s="86"/>
      <c r="F11" s="16"/>
    </row>
    <row r="12" spans="2:8" x14ac:dyDescent="0.3">
      <c r="B12" s="12"/>
      <c r="C12" s="23" t="s">
        <v>3</v>
      </c>
      <c r="D12" s="85"/>
      <c r="E12" s="87"/>
      <c r="F12" s="16"/>
    </row>
    <row r="13" spans="2:8" x14ac:dyDescent="0.3">
      <c r="B13" s="12"/>
      <c r="C13" s="23" t="s">
        <v>4</v>
      </c>
      <c r="D13" s="85" t="s">
        <v>62</v>
      </c>
      <c r="E13" s="106"/>
      <c r="F13" s="16"/>
    </row>
    <row r="14" spans="2:8" x14ac:dyDescent="0.3">
      <c r="B14" s="12"/>
      <c r="C14" s="115" t="s">
        <v>42</v>
      </c>
      <c r="D14" s="116"/>
      <c r="E14" s="88">
        <f>SUM(E10:E13)</f>
        <v>0</v>
      </c>
      <c r="F14" s="16"/>
    </row>
    <row r="15" spans="2:8" ht="7.5" customHeight="1" x14ac:dyDescent="0.3">
      <c r="B15" s="12"/>
      <c r="D15" s="89"/>
      <c r="E15" s="90"/>
      <c r="F15" s="16"/>
    </row>
    <row r="16" spans="2:8" x14ac:dyDescent="0.3">
      <c r="B16" s="12"/>
      <c r="C16" s="1" t="s">
        <v>15</v>
      </c>
      <c r="D16" s="83" t="s">
        <v>5</v>
      </c>
      <c r="E16" s="84" t="s">
        <v>6</v>
      </c>
      <c r="F16" s="16"/>
    </row>
    <row r="17" spans="2:6" x14ac:dyDescent="0.3">
      <c r="B17" s="12"/>
      <c r="C17" s="23" t="s">
        <v>7</v>
      </c>
      <c r="D17" s="85">
        <v>0.2</v>
      </c>
      <c r="E17" s="86">
        <f>+D17*$E$14</f>
        <v>0</v>
      </c>
      <c r="F17" s="16"/>
    </row>
    <row r="18" spans="2:6" x14ac:dyDescent="0.3">
      <c r="B18" s="12"/>
      <c r="C18" s="23" t="s">
        <v>8</v>
      </c>
      <c r="D18" s="85">
        <v>1.4999999999999999E-2</v>
      </c>
      <c r="E18" s="86">
        <f t="shared" ref="E18:E25" si="0">+D18*$E$14</f>
        <v>0</v>
      </c>
      <c r="F18" s="16"/>
    </row>
    <row r="19" spans="2:6" x14ac:dyDescent="0.3">
      <c r="B19" s="12"/>
      <c r="C19" s="23" t="s">
        <v>9</v>
      </c>
      <c r="D19" s="85">
        <v>0.01</v>
      </c>
      <c r="E19" s="86">
        <f t="shared" si="0"/>
        <v>0</v>
      </c>
      <c r="F19" s="16"/>
    </row>
    <row r="20" spans="2:6" x14ac:dyDescent="0.3">
      <c r="B20" s="12"/>
      <c r="C20" s="23" t="s">
        <v>10</v>
      </c>
      <c r="D20" s="85">
        <v>2E-3</v>
      </c>
      <c r="E20" s="86">
        <f t="shared" si="0"/>
        <v>0</v>
      </c>
      <c r="F20" s="16"/>
    </row>
    <row r="21" spans="2:6" x14ac:dyDescent="0.3">
      <c r="B21" s="12"/>
      <c r="C21" s="23" t="s">
        <v>11</v>
      </c>
      <c r="D21" s="85">
        <v>2.5000000000000001E-2</v>
      </c>
      <c r="E21" s="86">
        <f t="shared" si="0"/>
        <v>0</v>
      </c>
      <c r="F21" s="16"/>
    </row>
    <row r="22" spans="2:6" x14ac:dyDescent="0.3">
      <c r="B22" s="12"/>
      <c r="C22" s="23" t="s">
        <v>12</v>
      </c>
      <c r="D22" s="85">
        <v>0.08</v>
      </c>
      <c r="E22" s="86">
        <f t="shared" si="0"/>
        <v>0</v>
      </c>
      <c r="F22" s="16"/>
    </row>
    <row r="23" spans="2:6" x14ac:dyDescent="0.3">
      <c r="B23" s="12"/>
      <c r="C23" s="23" t="s">
        <v>13</v>
      </c>
      <c r="D23" s="85">
        <v>0.03</v>
      </c>
      <c r="E23" s="86">
        <f t="shared" si="0"/>
        <v>0</v>
      </c>
      <c r="F23" s="16"/>
    </row>
    <row r="24" spans="2:6" x14ac:dyDescent="0.3">
      <c r="B24" s="12"/>
      <c r="C24" s="23" t="s">
        <v>14</v>
      </c>
      <c r="D24" s="85">
        <v>6.0000000000000001E-3</v>
      </c>
      <c r="E24" s="86">
        <f t="shared" si="0"/>
        <v>0</v>
      </c>
      <c r="F24" s="16"/>
    </row>
    <row r="25" spans="2:6" x14ac:dyDescent="0.3">
      <c r="B25" s="12"/>
      <c r="C25" s="33" t="s">
        <v>41</v>
      </c>
      <c r="D25" s="83">
        <f>SUM(D17:D24)</f>
        <v>0.3680000000000001</v>
      </c>
      <c r="E25" s="88">
        <f t="shared" si="0"/>
        <v>0</v>
      </c>
      <c r="F25" s="16"/>
    </row>
    <row r="26" spans="2:6" ht="6" customHeight="1" x14ac:dyDescent="0.3">
      <c r="B26" s="12"/>
      <c r="D26" s="89"/>
      <c r="E26" s="90"/>
      <c r="F26" s="16"/>
    </row>
    <row r="27" spans="2:6" x14ac:dyDescent="0.3">
      <c r="B27" s="12"/>
      <c r="C27" s="1" t="s">
        <v>17</v>
      </c>
      <c r="D27" s="83" t="s">
        <v>5</v>
      </c>
      <c r="E27" s="84" t="s">
        <v>6</v>
      </c>
      <c r="F27" s="16"/>
    </row>
    <row r="28" spans="2:6" x14ac:dyDescent="0.3">
      <c r="B28" s="12"/>
      <c r="C28" s="23" t="s">
        <v>18</v>
      </c>
      <c r="D28" s="85">
        <v>0.1111</v>
      </c>
      <c r="E28" s="86">
        <f t="shared" ref="E28:E34" si="1">+D28*$E$14</f>
        <v>0</v>
      </c>
      <c r="F28" s="16"/>
    </row>
    <row r="29" spans="2:6" x14ac:dyDescent="0.3">
      <c r="B29" s="12"/>
      <c r="C29" s="23" t="s">
        <v>19</v>
      </c>
      <c r="D29" s="85">
        <v>1.3899999999999999E-2</v>
      </c>
      <c r="E29" s="86">
        <f t="shared" si="1"/>
        <v>0</v>
      </c>
      <c r="F29" s="16"/>
    </row>
    <row r="30" spans="2:6" x14ac:dyDescent="0.3">
      <c r="B30" s="12"/>
      <c r="C30" s="23" t="s">
        <v>20</v>
      </c>
      <c r="D30" s="85">
        <v>8.9999999999999998E-4</v>
      </c>
      <c r="E30" s="86">
        <f t="shared" si="1"/>
        <v>0</v>
      </c>
      <c r="F30" s="16"/>
    </row>
    <row r="31" spans="2:6" x14ac:dyDescent="0.3">
      <c r="B31" s="12"/>
      <c r="C31" s="23" t="s">
        <v>21</v>
      </c>
      <c r="D31" s="85">
        <v>2.8E-3</v>
      </c>
      <c r="E31" s="86">
        <f t="shared" si="1"/>
        <v>0</v>
      </c>
      <c r="F31" s="16"/>
    </row>
    <row r="32" spans="2:6" x14ac:dyDescent="0.3">
      <c r="B32" s="12"/>
      <c r="C32" s="23" t="s">
        <v>22</v>
      </c>
      <c r="D32" s="85">
        <v>3.3E-3</v>
      </c>
      <c r="E32" s="86">
        <f t="shared" si="1"/>
        <v>0</v>
      </c>
      <c r="F32" s="16"/>
    </row>
    <row r="33" spans="2:6" x14ac:dyDescent="0.3">
      <c r="B33" s="12"/>
      <c r="C33" s="23" t="s">
        <v>23</v>
      </c>
      <c r="D33" s="85">
        <v>1.1000000000000001E-3</v>
      </c>
      <c r="E33" s="86">
        <f t="shared" si="1"/>
        <v>0</v>
      </c>
      <c r="F33" s="16"/>
    </row>
    <row r="34" spans="2:6" x14ac:dyDescent="0.3">
      <c r="B34" s="12"/>
      <c r="C34" s="23" t="s">
        <v>24</v>
      </c>
      <c r="D34" s="85">
        <v>8.3299999999999999E-2</v>
      </c>
      <c r="E34" s="86">
        <f t="shared" si="1"/>
        <v>0</v>
      </c>
      <c r="F34" s="16"/>
    </row>
    <row r="35" spans="2:6" x14ac:dyDescent="0.3">
      <c r="B35" s="12"/>
      <c r="C35" s="34" t="s">
        <v>40</v>
      </c>
      <c r="D35" s="83">
        <f>SUM(D28:D34)</f>
        <v>0.21639999999999998</v>
      </c>
      <c r="E35" s="88">
        <f>SUM(E28:E34)</f>
        <v>0</v>
      </c>
      <c r="F35" s="16"/>
    </row>
    <row r="36" spans="2:6" ht="6.75" customHeight="1" x14ac:dyDescent="0.3">
      <c r="B36" s="12"/>
      <c r="D36" s="89"/>
      <c r="E36" s="90"/>
      <c r="F36" s="16"/>
    </row>
    <row r="37" spans="2:6" x14ac:dyDescent="0.3">
      <c r="B37" s="12"/>
      <c r="C37" s="1" t="s">
        <v>25</v>
      </c>
      <c r="D37" s="83" t="s">
        <v>5</v>
      </c>
      <c r="E37" s="84" t="s">
        <v>6</v>
      </c>
      <c r="F37" s="16"/>
    </row>
    <row r="38" spans="2:6" x14ac:dyDescent="0.3">
      <c r="B38" s="12"/>
      <c r="C38" s="23" t="s">
        <v>26</v>
      </c>
      <c r="D38" s="85">
        <v>4.1999999999999997E-3</v>
      </c>
      <c r="E38" s="86">
        <f>+D38*$E$14</f>
        <v>0</v>
      </c>
      <c r="F38" s="16"/>
    </row>
    <row r="39" spans="2:6" x14ac:dyDescent="0.3">
      <c r="B39" s="12"/>
      <c r="C39" s="23" t="s">
        <v>27</v>
      </c>
      <c r="D39" s="85">
        <v>8.0000000000000004E-4</v>
      </c>
      <c r="E39" s="86">
        <f>+D39*$E$14</f>
        <v>0</v>
      </c>
      <c r="F39" s="16"/>
    </row>
    <row r="40" spans="2:6" x14ac:dyDescent="0.3">
      <c r="B40" s="12"/>
      <c r="C40" s="23" t="s">
        <v>28</v>
      </c>
      <c r="D40" s="24">
        <v>3.2000000000000001E-2</v>
      </c>
      <c r="E40" s="25">
        <f>+D40*$E$14</f>
        <v>0</v>
      </c>
      <c r="F40" s="16"/>
    </row>
    <row r="41" spans="2:6" x14ac:dyDescent="0.3">
      <c r="B41" s="12"/>
      <c r="C41" s="34" t="s">
        <v>39</v>
      </c>
      <c r="D41" s="83">
        <f>SUM(D38:D40)</f>
        <v>3.6999999999999998E-2</v>
      </c>
      <c r="E41" s="88">
        <f>SUM(E38:E40)</f>
        <v>0</v>
      </c>
      <c r="F41" s="16"/>
    </row>
    <row r="42" spans="2:6" ht="6" customHeight="1" x14ac:dyDescent="0.3">
      <c r="B42" s="12"/>
      <c r="D42" s="89"/>
      <c r="E42" s="90"/>
      <c r="F42" s="16"/>
    </row>
    <row r="43" spans="2:6" x14ac:dyDescent="0.3">
      <c r="B43" s="12"/>
      <c r="C43" s="1" t="s">
        <v>29</v>
      </c>
      <c r="D43" s="83" t="s">
        <v>5</v>
      </c>
      <c r="E43" s="84" t="s">
        <v>6</v>
      </c>
      <c r="F43" s="16"/>
    </row>
    <row r="44" spans="2:6" x14ac:dyDescent="0.3">
      <c r="B44" s="12"/>
      <c r="C44" s="23" t="s">
        <v>30</v>
      </c>
      <c r="D44" s="24">
        <f>+D35*D25</f>
        <v>7.9635200000000017E-2</v>
      </c>
      <c r="E44" s="86">
        <f>+E14*D44</f>
        <v>0</v>
      </c>
      <c r="F44" s="16"/>
    </row>
    <row r="45" spans="2:6" x14ac:dyDescent="0.3">
      <c r="B45" s="12"/>
      <c r="C45" s="34" t="s">
        <v>38</v>
      </c>
      <c r="D45" s="83">
        <f>+D44</f>
        <v>7.9635200000000017E-2</v>
      </c>
      <c r="E45" s="88">
        <f>+E44</f>
        <v>0</v>
      </c>
      <c r="F45" s="16"/>
    </row>
    <row r="46" spans="2:6" ht="9" customHeight="1" x14ac:dyDescent="0.3">
      <c r="B46" s="12"/>
      <c r="D46" s="89"/>
      <c r="E46" s="90"/>
      <c r="F46" s="16"/>
    </row>
    <row r="47" spans="2:6" x14ac:dyDescent="0.3">
      <c r="B47" s="12"/>
      <c r="C47" s="91" t="s">
        <v>59</v>
      </c>
      <c r="D47" s="14">
        <f>+D25+D35+D41+D45</f>
        <v>0.70103520000000008</v>
      </c>
      <c r="E47" s="30">
        <f>+E25+E35+E41+E45</f>
        <v>0</v>
      </c>
      <c r="F47" s="16"/>
    </row>
    <row r="48" spans="2:6" x14ac:dyDescent="0.3">
      <c r="B48" s="12"/>
      <c r="C48" s="92"/>
      <c r="D48" s="31"/>
      <c r="E48" s="32"/>
      <c r="F48" s="16"/>
    </row>
    <row r="49" spans="2:6" x14ac:dyDescent="0.3">
      <c r="B49" s="36"/>
      <c r="C49" s="129" t="s">
        <v>60</v>
      </c>
      <c r="D49" s="129"/>
      <c r="E49" s="30">
        <f>+E47+E14</f>
        <v>0</v>
      </c>
      <c r="F49" s="16"/>
    </row>
    <row r="50" spans="2:6" x14ac:dyDescent="0.3">
      <c r="B50" s="37"/>
      <c r="C50" s="38"/>
      <c r="D50" s="38"/>
      <c r="E50" s="93"/>
      <c r="F50" s="16"/>
    </row>
    <row r="51" spans="2:6" x14ac:dyDescent="0.3">
      <c r="B51" s="37"/>
      <c r="C51" s="118" t="s">
        <v>31</v>
      </c>
      <c r="D51" s="119"/>
      <c r="E51" s="80" t="s">
        <v>47</v>
      </c>
      <c r="F51" s="16"/>
    </row>
    <row r="52" spans="2:6" x14ac:dyDescent="0.3">
      <c r="B52" s="37"/>
      <c r="C52" s="120" t="s">
        <v>34</v>
      </c>
      <c r="D52" s="120"/>
      <c r="E52" s="107"/>
      <c r="F52" s="16"/>
    </row>
    <row r="53" spans="2:6" x14ac:dyDescent="0.3">
      <c r="B53" s="37"/>
      <c r="C53" s="121" t="s">
        <v>56</v>
      </c>
      <c r="D53" s="122"/>
      <c r="E53" s="107"/>
      <c r="F53" s="16"/>
    </row>
    <row r="54" spans="2:6" x14ac:dyDescent="0.3">
      <c r="B54" s="37"/>
      <c r="C54" s="121" t="s">
        <v>57</v>
      </c>
      <c r="D54" s="122"/>
      <c r="E54" s="108"/>
      <c r="F54" s="16"/>
    </row>
    <row r="55" spans="2:6" x14ac:dyDescent="0.3">
      <c r="B55" s="37"/>
      <c r="C55" s="120" t="s">
        <v>35</v>
      </c>
      <c r="D55" s="120"/>
      <c r="E55" s="108"/>
      <c r="F55" s="16"/>
    </row>
    <row r="56" spans="2:6" x14ac:dyDescent="0.3">
      <c r="B56" s="37"/>
      <c r="C56" s="120" t="s">
        <v>36</v>
      </c>
      <c r="D56" s="120"/>
      <c r="E56" s="107"/>
      <c r="F56" s="16"/>
    </row>
    <row r="57" spans="2:6" x14ac:dyDescent="0.3">
      <c r="B57" s="37"/>
      <c r="C57" s="112" t="s">
        <v>44</v>
      </c>
      <c r="D57" s="112"/>
      <c r="E57" s="88">
        <f>SUM(E52:E56)</f>
        <v>0</v>
      </c>
      <c r="F57" s="16"/>
    </row>
    <row r="58" spans="2:6" ht="9.75" customHeight="1" x14ac:dyDescent="0.3">
      <c r="B58" s="37"/>
      <c r="C58" s="38"/>
      <c r="D58" s="38"/>
      <c r="E58" s="93"/>
      <c r="F58" s="16"/>
    </row>
    <row r="59" spans="2:6" x14ac:dyDescent="0.3">
      <c r="B59" s="37"/>
      <c r="C59" s="127" t="s">
        <v>45</v>
      </c>
      <c r="D59" s="127"/>
      <c r="E59" s="88">
        <f>+E49+E57</f>
        <v>0</v>
      </c>
      <c r="F59" s="16"/>
    </row>
    <row r="60" spans="2:6" ht="6.75" customHeight="1" thickBot="1" x14ac:dyDescent="0.35">
      <c r="B60" s="42"/>
      <c r="C60" s="43"/>
      <c r="D60" s="95"/>
      <c r="E60" s="96"/>
      <c r="F60" s="46"/>
    </row>
    <row r="61" spans="2:6" ht="15" thickBot="1" x14ac:dyDescent="0.35">
      <c r="B61" s="128"/>
      <c r="C61" s="128"/>
      <c r="D61" s="89"/>
    </row>
    <row r="62" spans="2:6" ht="8.25" customHeight="1" x14ac:dyDescent="0.3">
      <c r="B62" s="47"/>
      <c r="C62" s="48"/>
      <c r="D62" s="97"/>
      <c r="E62" s="98"/>
      <c r="F62" s="11"/>
    </row>
    <row r="63" spans="2:6" x14ac:dyDescent="0.3">
      <c r="B63" s="12"/>
      <c r="C63" s="51" t="s">
        <v>46</v>
      </c>
      <c r="D63" s="41" t="s">
        <v>5</v>
      </c>
      <c r="E63" s="80" t="s">
        <v>47</v>
      </c>
      <c r="F63" s="16"/>
    </row>
    <row r="64" spans="2:6" x14ac:dyDescent="0.3">
      <c r="B64" s="12"/>
      <c r="C64" s="53" t="s">
        <v>64</v>
      </c>
      <c r="D64" s="109"/>
      <c r="E64" s="94">
        <f>+D64*E59</f>
        <v>0</v>
      </c>
      <c r="F64" s="16"/>
    </row>
    <row r="65" spans="2:6" x14ac:dyDescent="0.3">
      <c r="B65" s="12"/>
      <c r="C65" s="13" t="s">
        <v>48</v>
      </c>
      <c r="D65" s="13"/>
      <c r="E65" s="88">
        <f>SUM(E64:E64)</f>
        <v>0</v>
      </c>
      <c r="F65" s="16"/>
    </row>
    <row r="66" spans="2:6" ht="8.25" customHeight="1" thickBot="1" x14ac:dyDescent="0.35">
      <c r="B66" s="42"/>
      <c r="C66" s="55"/>
      <c r="D66" s="55"/>
      <c r="E66" s="99"/>
      <c r="F66" s="46"/>
    </row>
    <row r="67" spans="2:6" ht="15" thickBot="1" x14ac:dyDescent="0.35"/>
    <row r="68" spans="2:6" ht="5.25" customHeight="1" x14ac:dyDescent="0.3">
      <c r="B68" s="7"/>
      <c r="C68" s="58"/>
      <c r="D68" s="97"/>
      <c r="E68" s="98"/>
      <c r="F68" s="11"/>
    </row>
    <row r="69" spans="2:6" x14ac:dyDescent="0.3">
      <c r="B69" s="12"/>
      <c r="C69" s="117" t="s">
        <v>49</v>
      </c>
      <c r="D69" s="117"/>
      <c r="E69" s="86">
        <f>+E59+E65</f>
        <v>0</v>
      </c>
      <c r="F69" s="16"/>
    </row>
    <row r="70" spans="2:6" ht="5.25" customHeight="1" thickBot="1" x14ac:dyDescent="0.35">
      <c r="B70" s="42"/>
      <c r="C70" s="43"/>
      <c r="D70" s="95"/>
      <c r="E70" s="96"/>
      <c r="F70" s="46"/>
    </row>
    <row r="71" spans="2:6" ht="15" thickBot="1" x14ac:dyDescent="0.35"/>
    <row r="72" spans="2:6" ht="7.5" customHeight="1" x14ac:dyDescent="0.3">
      <c r="B72" s="7"/>
      <c r="C72" s="58"/>
      <c r="D72" s="97"/>
      <c r="E72" s="98"/>
      <c r="F72" s="11"/>
    </row>
    <row r="73" spans="2:6" x14ac:dyDescent="0.3">
      <c r="B73" s="12"/>
      <c r="C73" s="51" t="s">
        <v>50</v>
      </c>
      <c r="D73" s="41" t="s">
        <v>5</v>
      </c>
      <c r="E73" s="80" t="s">
        <v>47</v>
      </c>
      <c r="F73" s="16"/>
    </row>
    <row r="74" spans="2:6" x14ac:dyDescent="0.3">
      <c r="B74" s="12"/>
      <c r="C74" s="13" t="s">
        <v>51</v>
      </c>
      <c r="D74" s="110"/>
      <c r="E74" s="25">
        <f>+E69/(1-D74)*D74</f>
        <v>0</v>
      </c>
      <c r="F74" s="16"/>
    </row>
    <row r="75" spans="2:6" hidden="1" x14ac:dyDescent="0.3">
      <c r="B75" s="12"/>
      <c r="C75" s="59"/>
      <c r="D75" s="100">
        <v>0.14330000000000001</v>
      </c>
      <c r="E75" s="101"/>
      <c r="F75" s="16"/>
    </row>
    <row r="76" spans="2:6" hidden="1" x14ac:dyDescent="0.3">
      <c r="B76" s="12"/>
      <c r="C76" s="59"/>
      <c r="D76" s="100"/>
      <c r="E76" s="102"/>
      <c r="F76" s="16"/>
    </row>
    <row r="77" spans="2:6" hidden="1" x14ac:dyDescent="0.3">
      <c r="B77" s="12"/>
      <c r="C77" s="59"/>
      <c r="D77" s="100"/>
      <c r="E77" s="102"/>
      <c r="F77" s="16"/>
    </row>
    <row r="78" spans="2:6" hidden="1" x14ac:dyDescent="0.3">
      <c r="B78" s="12"/>
      <c r="C78" s="63"/>
      <c r="D78" s="100"/>
      <c r="E78" s="102"/>
      <c r="F78" s="16"/>
    </row>
    <row r="79" spans="2:6" hidden="1" x14ac:dyDescent="0.3">
      <c r="B79" s="12"/>
      <c r="C79" s="63"/>
      <c r="D79" s="100"/>
      <c r="E79" s="103"/>
      <c r="F79" s="16"/>
    </row>
    <row r="80" spans="2:6" x14ac:dyDescent="0.3">
      <c r="B80" s="12"/>
      <c r="C80" s="112" t="s">
        <v>65</v>
      </c>
      <c r="D80" s="112"/>
      <c r="E80" s="88">
        <f>SUM(E74:E79)</f>
        <v>0</v>
      </c>
      <c r="F80" s="16"/>
    </row>
    <row r="81" spans="2:6" ht="9.75" customHeight="1" thickBot="1" x14ac:dyDescent="0.35">
      <c r="B81" s="42"/>
      <c r="C81" s="65"/>
      <c r="D81" s="65"/>
      <c r="E81" s="99"/>
      <c r="F81" s="46"/>
    </row>
    <row r="82" spans="2:6" ht="6" customHeight="1" x14ac:dyDescent="0.3"/>
    <row r="83" spans="2:6" x14ac:dyDescent="0.3">
      <c r="B83" s="117" t="s">
        <v>55</v>
      </c>
      <c r="C83" s="117"/>
      <c r="D83" s="117"/>
      <c r="E83" s="67">
        <f>+E69+E80</f>
        <v>0</v>
      </c>
    </row>
    <row r="84" spans="2:6" s="68" customFormat="1" ht="9.6" x14ac:dyDescent="0.2"/>
    <row r="85" spans="2:6" s="68" customFormat="1" ht="9.6" x14ac:dyDescent="0.2">
      <c r="C85" s="130"/>
      <c r="D85" s="130"/>
      <c r="E85" s="130"/>
      <c r="F85" s="130"/>
    </row>
    <row r="86" spans="2:6" s="68" customFormat="1" ht="9.6" x14ac:dyDescent="0.2">
      <c r="C86" s="123"/>
      <c r="D86" s="123"/>
      <c r="E86" s="123"/>
    </row>
    <row r="87" spans="2:6" s="68" customFormat="1" ht="9.6" x14ac:dyDescent="0.2">
      <c r="C87" s="124"/>
      <c r="D87" s="124"/>
      <c r="E87" s="124"/>
    </row>
    <row r="88" spans="2:6" ht="68.400000000000006" customHeight="1" x14ac:dyDescent="0.3">
      <c r="C88" s="125"/>
      <c r="D88" s="125"/>
      <c r="E88" s="125"/>
      <c r="F88" s="125"/>
    </row>
    <row r="89" spans="2:6" ht="58.8" customHeight="1" x14ac:dyDescent="0.3">
      <c r="C89" s="126"/>
      <c r="D89" s="124"/>
      <c r="E89" s="124"/>
    </row>
  </sheetData>
  <sheetProtection selectLockedCells="1"/>
  <mergeCells count="21">
    <mergeCell ref="C56:D56"/>
    <mergeCell ref="C85:F85"/>
    <mergeCell ref="C88:F88"/>
    <mergeCell ref="C89:E89"/>
    <mergeCell ref="C52:D52"/>
    <mergeCell ref="C55:D55"/>
    <mergeCell ref="C53:D53"/>
    <mergeCell ref="C54:D54"/>
    <mergeCell ref="C57:D57"/>
    <mergeCell ref="C59:D59"/>
    <mergeCell ref="B61:C61"/>
    <mergeCell ref="C86:E86"/>
    <mergeCell ref="C87:E87"/>
    <mergeCell ref="C80:D80"/>
    <mergeCell ref="C69:D69"/>
    <mergeCell ref="B83:D83"/>
    <mergeCell ref="C49:D49"/>
    <mergeCell ref="B2:E2"/>
    <mergeCell ref="B4:E4"/>
    <mergeCell ref="C14:D14"/>
    <mergeCell ref="C51:D51"/>
  </mergeCells>
  <printOptions horizontalCentered="1"/>
  <pageMargins left="0.11811023622047245" right="0.19685039370078741" top="0.78740157480314965" bottom="0.78740157480314965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703C3-5486-4A98-B4EE-7140BCDD8E8E}">
  <sheetPr>
    <pageSetUpPr fitToPage="1"/>
  </sheetPr>
  <dimension ref="B2:I89"/>
  <sheetViews>
    <sheetView topLeftCell="A82" zoomScale="160" zoomScaleNormal="160" workbookViewId="0">
      <selection activeCell="C86" sqref="C86:F91"/>
    </sheetView>
  </sheetViews>
  <sheetFormatPr defaultRowHeight="14.4" x14ac:dyDescent="0.3"/>
  <cols>
    <col min="1" max="1" width="1.88671875" style="3" customWidth="1"/>
    <col min="2" max="2" width="1.5546875" style="3" customWidth="1"/>
    <col min="3" max="3" width="65.6640625" style="3" customWidth="1"/>
    <col min="4" max="4" width="9.6640625" style="4" customWidth="1"/>
    <col min="5" max="5" width="17.44140625" style="5" bestFit="1" customWidth="1"/>
    <col min="6" max="6" width="2.109375" style="3" customWidth="1"/>
    <col min="7" max="16384" width="8.88671875" style="3"/>
  </cols>
  <sheetData>
    <row r="2" spans="2:9" x14ac:dyDescent="0.3">
      <c r="B2" s="113" t="s">
        <v>0</v>
      </c>
      <c r="C2" s="113"/>
      <c r="D2" s="113"/>
      <c r="E2" s="113"/>
    </row>
    <row r="3" spans="2:9" ht="9" customHeight="1" x14ac:dyDescent="0.3">
      <c r="B3" s="2"/>
      <c r="C3" s="2"/>
    </row>
    <row r="4" spans="2:9" x14ac:dyDescent="0.3">
      <c r="B4" s="113" t="s">
        <v>66</v>
      </c>
      <c r="C4" s="113"/>
      <c r="D4" s="113"/>
      <c r="E4" s="113"/>
    </row>
    <row r="5" spans="2:9" ht="15" thickBot="1" x14ac:dyDescent="0.35">
      <c r="B5" s="2"/>
      <c r="C5" s="2"/>
      <c r="D5" s="2"/>
      <c r="E5" s="2"/>
    </row>
    <row r="6" spans="2:9" ht="12" customHeight="1" x14ac:dyDescent="0.3">
      <c r="B6" s="7"/>
      <c r="C6" s="8"/>
      <c r="D6" s="9"/>
      <c r="E6" s="10"/>
      <c r="F6" s="11"/>
    </row>
    <row r="7" spans="2:9" ht="30" customHeight="1" x14ac:dyDescent="0.3">
      <c r="B7" s="12"/>
      <c r="C7" s="13" t="s">
        <v>32</v>
      </c>
      <c r="D7" s="14" t="s">
        <v>5</v>
      </c>
      <c r="E7" s="15" t="s">
        <v>33</v>
      </c>
      <c r="F7" s="16"/>
    </row>
    <row r="8" spans="2:9" ht="7.5" customHeight="1" x14ac:dyDescent="0.3">
      <c r="B8" s="17"/>
      <c r="C8" s="18"/>
      <c r="D8" s="19"/>
      <c r="E8" s="20"/>
      <c r="F8" s="16"/>
    </row>
    <row r="9" spans="2:9" x14ac:dyDescent="0.3">
      <c r="B9" s="12"/>
      <c r="C9" s="1" t="s">
        <v>16</v>
      </c>
      <c r="D9" s="21" t="s">
        <v>5</v>
      </c>
      <c r="E9" s="22" t="s">
        <v>6</v>
      </c>
      <c r="F9" s="16"/>
    </row>
    <row r="10" spans="2:9" x14ac:dyDescent="0.3">
      <c r="B10" s="12"/>
      <c r="C10" s="23" t="s">
        <v>1</v>
      </c>
      <c r="D10" s="24"/>
      <c r="E10" s="108"/>
      <c r="F10" s="16"/>
      <c r="G10" s="26"/>
      <c r="H10" s="74"/>
      <c r="I10" s="28"/>
    </row>
    <row r="11" spans="2:9" x14ac:dyDescent="0.3">
      <c r="B11" s="12"/>
      <c r="C11" s="23" t="s">
        <v>2</v>
      </c>
      <c r="D11" s="24"/>
      <c r="E11" s="25"/>
      <c r="F11" s="16"/>
    </row>
    <row r="12" spans="2:9" x14ac:dyDescent="0.3">
      <c r="B12" s="12"/>
      <c r="C12" s="23" t="s">
        <v>3</v>
      </c>
      <c r="D12" s="24"/>
      <c r="E12" s="27"/>
      <c r="F12" s="16"/>
    </row>
    <row r="13" spans="2:9" x14ac:dyDescent="0.3">
      <c r="B13" s="12"/>
      <c r="C13" s="23" t="s">
        <v>4</v>
      </c>
      <c r="D13" s="24" t="s">
        <v>62</v>
      </c>
      <c r="E13" s="108"/>
      <c r="F13" s="16"/>
    </row>
    <row r="14" spans="2:9" ht="9.75" customHeight="1" x14ac:dyDescent="0.3">
      <c r="B14" s="12"/>
      <c r="C14" s="23"/>
      <c r="D14" s="29" t="s">
        <v>54</v>
      </c>
      <c r="E14" s="25"/>
      <c r="F14" s="16"/>
    </row>
    <row r="15" spans="2:9" x14ac:dyDescent="0.3">
      <c r="B15" s="12"/>
      <c r="C15" s="115" t="s">
        <v>42</v>
      </c>
      <c r="D15" s="116"/>
      <c r="E15" s="30">
        <f>SUM(E10:E13)</f>
        <v>0</v>
      </c>
      <c r="F15" s="16"/>
    </row>
    <row r="16" spans="2:9" ht="7.5" customHeight="1" x14ac:dyDescent="0.3">
      <c r="B16" s="12"/>
      <c r="D16" s="31"/>
      <c r="E16" s="32"/>
      <c r="F16" s="16"/>
    </row>
    <row r="17" spans="2:6" x14ac:dyDescent="0.3">
      <c r="B17" s="12"/>
      <c r="C17" s="1" t="s">
        <v>15</v>
      </c>
      <c r="D17" s="21" t="s">
        <v>5</v>
      </c>
      <c r="E17" s="22" t="s">
        <v>6</v>
      </c>
      <c r="F17" s="16"/>
    </row>
    <row r="18" spans="2:6" x14ac:dyDescent="0.3">
      <c r="B18" s="12"/>
      <c r="C18" s="23" t="s">
        <v>7</v>
      </c>
      <c r="D18" s="24">
        <v>0.2</v>
      </c>
      <c r="E18" s="25">
        <f>+D18*$E$15</f>
        <v>0</v>
      </c>
      <c r="F18" s="16"/>
    </row>
    <row r="19" spans="2:6" x14ac:dyDescent="0.3">
      <c r="B19" s="12"/>
      <c r="C19" s="23" t="s">
        <v>8</v>
      </c>
      <c r="D19" s="24">
        <v>1.4999999999999999E-2</v>
      </c>
      <c r="E19" s="25">
        <f t="shared" ref="E19:E26" si="0">+D19*$E$15</f>
        <v>0</v>
      </c>
      <c r="F19" s="16"/>
    </row>
    <row r="20" spans="2:6" x14ac:dyDescent="0.3">
      <c r="B20" s="12"/>
      <c r="C20" s="23" t="s">
        <v>9</v>
      </c>
      <c r="D20" s="24">
        <v>0.01</v>
      </c>
      <c r="E20" s="25">
        <f t="shared" si="0"/>
        <v>0</v>
      </c>
      <c r="F20" s="16"/>
    </row>
    <row r="21" spans="2:6" x14ac:dyDescent="0.3">
      <c r="B21" s="12"/>
      <c r="C21" s="23" t="s">
        <v>10</v>
      </c>
      <c r="D21" s="24">
        <v>2E-3</v>
      </c>
      <c r="E21" s="25">
        <f t="shared" si="0"/>
        <v>0</v>
      </c>
      <c r="F21" s="16"/>
    </row>
    <row r="22" spans="2:6" x14ac:dyDescent="0.3">
      <c r="B22" s="12"/>
      <c r="C22" s="23" t="s">
        <v>11</v>
      </c>
      <c r="D22" s="24">
        <v>2.5000000000000001E-2</v>
      </c>
      <c r="E22" s="25">
        <f t="shared" si="0"/>
        <v>0</v>
      </c>
      <c r="F22" s="16"/>
    </row>
    <row r="23" spans="2:6" x14ac:dyDescent="0.3">
      <c r="B23" s="12"/>
      <c r="C23" s="23" t="s">
        <v>12</v>
      </c>
      <c r="D23" s="24">
        <v>0.08</v>
      </c>
      <c r="E23" s="25">
        <f t="shared" si="0"/>
        <v>0</v>
      </c>
      <c r="F23" s="16"/>
    </row>
    <row r="24" spans="2:6" x14ac:dyDescent="0.3">
      <c r="B24" s="12"/>
      <c r="C24" s="23" t="s">
        <v>13</v>
      </c>
      <c r="D24" s="24">
        <v>0.03</v>
      </c>
      <c r="E24" s="25">
        <f t="shared" si="0"/>
        <v>0</v>
      </c>
      <c r="F24" s="16"/>
    </row>
    <row r="25" spans="2:6" x14ac:dyDescent="0.3">
      <c r="B25" s="12"/>
      <c r="C25" s="23" t="s">
        <v>14</v>
      </c>
      <c r="D25" s="24">
        <v>6.0000000000000001E-3</v>
      </c>
      <c r="E25" s="25">
        <f t="shared" si="0"/>
        <v>0</v>
      </c>
      <c r="F25" s="16"/>
    </row>
    <row r="26" spans="2:6" x14ac:dyDescent="0.3">
      <c r="B26" s="12"/>
      <c r="C26" s="33" t="s">
        <v>41</v>
      </c>
      <c r="D26" s="21">
        <f>SUM(D18:D25)</f>
        <v>0.3680000000000001</v>
      </c>
      <c r="E26" s="30">
        <f t="shared" si="0"/>
        <v>0</v>
      </c>
      <c r="F26" s="16"/>
    </row>
    <row r="27" spans="2:6" ht="6" customHeight="1" x14ac:dyDescent="0.3">
      <c r="B27" s="12"/>
      <c r="D27" s="31"/>
      <c r="E27" s="32"/>
      <c r="F27" s="16"/>
    </row>
    <row r="28" spans="2:6" x14ac:dyDescent="0.3">
      <c r="B28" s="12"/>
      <c r="C28" s="1" t="s">
        <v>17</v>
      </c>
      <c r="D28" s="21" t="s">
        <v>5</v>
      </c>
      <c r="E28" s="22" t="s">
        <v>6</v>
      </c>
      <c r="F28" s="16"/>
    </row>
    <row r="29" spans="2:6" x14ac:dyDescent="0.3">
      <c r="B29" s="12"/>
      <c r="C29" s="23" t="s">
        <v>18</v>
      </c>
      <c r="D29" s="24">
        <v>0.1111</v>
      </c>
      <c r="E29" s="25">
        <f t="shared" ref="E29:E35" si="1">+D29*$E$15</f>
        <v>0</v>
      </c>
      <c r="F29" s="16"/>
    </row>
    <row r="30" spans="2:6" x14ac:dyDescent="0.3">
      <c r="B30" s="12"/>
      <c r="C30" s="23" t="s">
        <v>19</v>
      </c>
      <c r="D30" s="24">
        <v>1.3899999999999999E-2</v>
      </c>
      <c r="E30" s="25">
        <f t="shared" si="1"/>
        <v>0</v>
      </c>
      <c r="F30" s="16"/>
    </row>
    <row r="31" spans="2:6" x14ac:dyDescent="0.3">
      <c r="B31" s="12"/>
      <c r="C31" s="23" t="s">
        <v>20</v>
      </c>
      <c r="D31" s="24">
        <v>8.9999999999999998E-4</v>
      </c>
      <c r="E31" s="25">
        <f t="shared" si="1"/>
        <v>0</v>
      </c>
      <c r="F31" s="16"/>
    </row>
    <row r="32" spans="2:6" x14ac:dyDescent="0.3">
      <c r="B32" s="12"/>
      <c r="C32" s="23" t="s">
        <v>21</v>
      </c>
      <c r="D32" s="24">
        <v>2.8E-3</v>
      </c>
      <c r="E32" s="25">
        <f t="shared" si="1"/>
        <v>0</v>
      </c>
      <c r="F32" s="16"/>
    </row>
    <row r="33" spans="2:6" x14ac:dyDescent="0.3">
      <c r="B33" s="12"/>
      <c r="C33" s="23" t="s">
        <v>22</v>
      </c>
      <c r="D33" s="24">
        <v>3.3E-3</v>
      </c>
      <c r="E33" s="25">
        <f t="shared" si="1"/>
        <v>0</v>
      </c>
      <c r="F33" s="16"/>
    </row>
    <row r="34" spans="2:6" x14ac:dyDescent="0.3">
      <c r="B34" s="12"/>
      <c r="C34" s="23" t="s">
        <v>23</v>
      </c>
      <c r="D34" s="24">
        <v>1.1000000000000001E-3</v>
      </c>
      <c r="E34" s="25">
        <f t="shared" si="1"/>
        <v>0</v>
      </c>
      <c r="F34" s="16"/>
    </row>
    <row r="35" spans="2:6" x14ac:dyDescent="0.3">
      <c r="B35" s="12"/>
      <c r="C35" s="23" t="s">
        <v>24</v>
      </c>
      <c r="D35" s="24">
        <v>8.3299999999999999E-2</v>
      </c>
      <c r="E35" s="25">
        <f t="shared" si="1"/>
        <v>0</v>
      </c>
      <c r="F35" s="16"/>
    </row>
    <row r="36" spans="2:6" x14ac:dyDescent="0.3">
      <c r="B36" s="12"/>
      <c r="C36" s="34" t="s">
        <v>40</v>
      </c>
      <c r="D36" s="21">
        <f>SUM(D29:D35)</f>
        <v>0.21639999999999998</v>
      </c>
      <c r="E36" s="30">
        <f>SUM(E29:E35)</f>
        <v>0</v>
      </c>
      <c r="F36" s="16"/>
    </row>
    <row r="37" spans="2:6" ht="6.75" customHeight="1" x14ac:dyDescent="0.3">
      <c r="B37" s="12"/>
      <c r="D37" s="31"/>
      <c r="E37" s="32"/>
      <c r="F37" s="16"/>
    </row>
    <row r="38" spans="2:6" x14ac:dyDescent="0.3">
      <c r="B38" s="12"/>
      <c r="C38" s="1" t="s">
        <v>25</v>
      </c>
      <c r="D38" s="21" t="s">
        <v>5</v>
      </c>
      <c r="E38" s="22" t="s">
        <v>6</v>
      </c>
      <c r="F38" s="16"/>
    </row>
    <row r="39" spans="2:6" x14ac:dyDescent="0.3">
      <c r="B39" s="12"/>
      <c r="C39" s="23" t="s">
        <v>26</v>
      </c>
      <c r="D39" s="24">
        <v>4.1999999999999997E-3</v>
      </c>
      <c r="E39" s="25">
        <f>+D39*$E$15</f>
        <v>0</v>
      </c>
      <c r="F39" s="16"/>
    </row>
    <row r="40" spans="2:6" x14ac:dyDescent="0.3">
      <c r="B40" s="12"/>
      <c r="C40" s="23" t="s">
        <v>27</v>
      </c>
      <c r="D40" s="24">
        <v>8.0000000000000004E-4</v>
      </c>
      <c r="E40" s="25">
        <f>+D40*$E$15</f>
        <v>0</v>
      </c>
      <c r="F40" s="16"/>
    </row>
    <row r="41" spans="2:6" x14ac:dyDescent="0.3">
      <c r="B41" s="12"/>
      <c r="C41" s="23" t="s">
        <v>28</v>
      </c>
      <c r="D41" s="24">
        <v>3.2000000000000001E-2</v>
      </c>
      <c r="E41" s="25">
        <f>+D41*$E$15</f>
        <v>0</v>
      </c>
      <c r="F41" s="16"/>
    </row>
    <row r="42" spans="2:6" x14ac:dyDescent="0.3">
      <c r="B42" s="12"/>
      <c r="C42" s="34" t="s">
        <v>39</v>
      </c>
      <c r="D42" s="21">
        <f>SUM(D39:D41)</f>
        <v>3.6999999999999998E-2</v>
      </c>
      <c r="E42" s="30">
        <f>SUM(E39:E41)</f>
        <v>0</v>
      </c>
      <c r="F42" s="16"/>
    </row>
    <row r="43" spans="2:6" ht="6" customHeight="1" x14ac:dyDescent="0.3">
      <c r="B43" s="12"/>
      <c r="D43" s="31"/>
      <c r="E43" s="32"/>
      <c r="F43" s="16"/>
    </row>
    <row r="44" spans="2:6" x14ac:dyDescent="0.3">
      <c r="B44" s="12"/>
      <c r="C44" s="1" t="s">
        <v>29</v>
      </c>
      <c r="D44" s="21" t="s">
        <v>5</v>
      </c>
      <c r="E44" s="22" t="s">
        <v>6</v>
      </c>
      <c r="F44" s="16"/>
    </row>
    <row r="45" spans="2:6" x14ac:dyDescent="0.3">
      <c r="B45" s="12"/>
      <c r="C45" s="23" t="s">
        <v>30</v>
      </c>
      <c r="D45" s="24">
        <f>+D36*D26</f>
        <v>7.9635200000000017E-2</v>
      </c>
      <c r="E45" s="25">
        <f>+E15*D45</f>
        <v>0</v>
      </c>
      <c r="F45" s="16"/>
    </row>
    <row r="46" spans="2:6" x14ac:dyDescent="0.3">
      <c r="B46" s="12"/>
      <c r="C46" s="34" t="s">
        <v>38</v>
      </c>
      <c r="D46" s="21">
        <f>+D45</f>
        <v>7.9635200000000017E-2</v>
      </c>
      <c r="E46" s="30">
        <f>+E45</f>
        <v>0</v>
      </c>
      <c r="F46" s="16"/>
    </row>
    <row r="47" spans="2:6" ht="9" customHeight="1" x14ac:dyDescent="0.3">
      <c r="B47" s="12"/>
      <c r="D47" s="31"/>
      <c r="E47" s="32"/>
      <c r="F47" s="16"/>
    </row>
    <row r="48" spans="2:6" x14ac:dyDescent="0.3">
      <c r="B48" s="12"/>
      <c r="C48" s="35" t="s">
        <v>37</v>
      </c>
      <c r="D48" s="14">
        <f>+D26+D36+D42+D46</f>
        <v>0.70103520000000008</v>
      </c>
      <c r="E48" s="30">
        <f>+E26+E36+E42+E46</f>
        <v>0</v>
      </c>
      <c r="F48" s="16"/>
    </row>
    <row r="49" spans="2:6" x14ac:dyDescent="0.3">
      <c r="B49" s="12"/>
      <c r="D49" s="31"/>
      <c r="E49" s="32"/>
      <c r="F49" s="16"/>
    </row>
    <row r="50" spans="2:6" x14ac:dyDescent="0.3">
      <c r="B50" s="36"/>
      <c r="C50" s="117" t="s">
        <v>43</v>
      </c>
      <c r="D50" s="117"/>
      <c r="E50" s="30">
        <f>+E48+E15</f>
        <v>0</v>
      </c>
      <c r="F50" s="16"/>
    </row>
    <row r="51" spans="2:6" x14ac:dyDescent="0.3">
      <c r="B51" s="37"/>
      <c r="C51" s="38"/>
      <c r="D51" s="39"/>
      <c r="E51" s="40"/>
      <c r="F51" s="16"/>
    </row>
    <row r="52" spans="2:6" x14ac:dyDescent="0.3">
      <c r="B52" s="37"/>
      <c r="C52" s="118" t="s">
        <v>31</v>
      </c>
      <c r="D52" s="119"/>
      <c r="E52" s="15" t="s">
        <v>47</v>
      </c>
      <c r="F52" s="16"/>
    </row>
    <row r="53" spans="2:6" x14ac:dyDescent="0.3">
      <c r="B53" s="37"/>
      <c r="C53" s="120" t="s">
        <v>34</v>
      </c>
      <c r="D53" s="120"/>
      <c r="E53" s="108"/>
      <c r="F53" s="16"/>
    </row>
    <row r="54" spans="2:6" x14ac:dyDescent="0.3">
      <c r="B54" s="37"/>
      <c r="C54" s="121" t="s">
        <v>56</v>
      </c>
      <c r="D54" s="122"/>
      <c r="E54" s="108"/>
      <c r="F54" s="16"/>
    </row>
    <row r="55" spans="2:6" x14ac:dyDescent="0.3">
      <c r="B55" s="37"/>
      <c r="C55" s="121" t="s">
        <v>57</v>
      </c>
      <c r="D55" s="122"/>
      <c r="E55" s="108"/>
      <c r="F55" s="16"/>
    </row>
    <row r="56" spans="2:6" x14ac:dyDescent="0.3">
      <c r="B56" s="37"/>
      <c r="C56" s="120" t="s">
        <v>35</v>
      </c>
      <c r="D56" s="120"/>
      <c r="E56" s="108"/>
      <c r="F56" s="16"/>
    </row>
    <row r="57" spans="2:6" x14ac:dyDescent="0.3">
      <c r="B57" s="37"/>
      <c r="C57" s="120" t="s">
        <v>36</v>
      </c>
      <c r="D57" s="120"/>
      <c r="E57" s="108"/>
      <c r="F57" s="16"/>
    </row>
    <row r="58" spans="2:6" x14ac:dyDescent="0.3">
      <c r="B58" s="37"/>
      <c r="C58" s="112" t="s">
        <v>44</v>
      </c>
      <c r="D58" s="112"/>
      <c r="E58" s="30">
        <f>SUM(E53:E57)</f>
        <v>0</v>
      </c>
      <c r="F58" s="16"/>
    </row>
    <row r="59" spans="2:6" ht="9.75" customHeight="1" x14ac:dyDescent="0.3">
      <c r="B59" s="37"/>
      <c r="C59" s="38"/>
      <c r="D59" s="39"/>
      <c r="E59" s="40"/>
      <c r="F59" s="16"/>
    </row>
    <row r="60" spans="2:6" x14ac:dyDescent="0.3">
      <c r="B60" s="37"/>
      <c r="C60" s="127" t="s">
        <v>45</v>
      </c>
      <c r="D60" s="127"/>
      <c r="E60" s="30">
        <f>+E50+E58</f>
        <v>0</v>
      </c>
      <c r="F60" s="16"/>
    </row>
    <row r="61" spans="2:6" ht="6.75" customHeight="1" thickBot="1" x14ac:dyDescent="0.35">
      <c r="B61" s="42"/>
      <c r="C61" s="43"/>
      <c r="D61" s="44"/>
      <c r="E61" s="45"/>
      <c r="F61" s="46"/>
    </row>
    <row r="62" spans="2:6" ht="15" thickBot="1" x14ac:dyDescent="0.35">
      <c r="B62" s="128"/>
      <c r="C62" s="128"/>
      <c r="D62" s="31"/>
    </row>
    <row r="63" spans="2:6" ht="8.25" customHeight="1" x14ac:dyDescent="0.3">
      <c r="B63" s="47"/>
      <c r="C63" s="48"/>
      <c r="D63" s="49"/>
      <c r="E63" s="50"/>
      <c r="F63" s="11"/>
    </row>
    <row r="64" spans="2:6" x14ac:dyDescent="0.3">
      <c r="B64" s="12"/>
      <c r="C64" s="51" t="s">
        <v>46</v>
      </c>
      <c r="D64" s="52" t="s">
        <v>5</v>
      </c>
      <c r="E64" s="15" t="s">
        <v>47</v>
      </c>
      <c r="F64" s="16"/>
    </row>
    <row r="65" spans="2:6" x14ac:dyDescent="0.3">
      <c r="B65" s="12"/>
      <c r="C65" s="53" t="s">
        <v>63</v>
      </c>
      <c r="D65" s="110"/>
      <c r="E65" s="94">
        <f>+D65*E60</f>
        <v>0</v>
      </c>
      <c r="F65" s="16"/>
    </row>
    <row r="66" spans="2:6" x14ac:dyDescent="0.3">
      <c r="B66" s="12"/>
      <c r="C66" s="13" t="s">
        <v>48</v>
      </c>
      <c r="D66" s="54"/>
      <c r="E66" s="30">
        <f>SUM(E65:E65)</f>
        <v>0</v>
      </c>
      <c r="F66" s="16"/>
    </row>
    <row r="67" spans="2:6" ht="8.25" customHeight="1" thickBot="1" x14ac:dyDescent="0.35">
      <c r="B67" s="42"/>
      <c r="C67" s="55"/>
      <c r="D67" s="56"/>
      <c r="E67" s="57"/>
      <c r="F67" s="46"/>
    </row>
    <row r="68" spans="2:6" ht="5.25" customHeight="1" thickBot="1" x14ac:dyDescent="0.35"/>
    <row r="69" spans="2:6" ht="5.25" customHeight="1" x14ac:dyDescent="0.3">
      <c r="B69" s="7"/>
      <c r="C69" s="58"/>
      <c r="D69" s="49"/>
      <c r="E69" s="50"/>
      <c r="F69" s="11"/>
    </row>
    <row r="70" spans="2:6" x14ac:dyDescent="0.3">
      <c r="B70" s="12"/>
      <c r="C70" s="117" t="s">
        <v>49</v>
      </c>
      <c r="D70" s="117"/>
      <c r="E70" s="25">
        <f>+E60+E66</f>
        <v>0</v>
      </c>
      <c r="F70" s="16"/>
    </row>
    <row r="71" spans="2:6" ht="5.25" customHeight="1" thickBot="1" x14ac:dyDescent="0.35">
      <c r="B71" s="42"/>
      <c r="C71" s="43"/>
      <c r="D71" s="44"/>
      <c r="E71" s="45"/>
      <c r="F71" s="46"/>
    </row>
    <row r="72" spans="2:6" ht="6" customHeight="1" thickBot="1" x14ac:dyDescent="0.35"/>
    <row r="73" spans="2:6" ht="7.5" customHeight="1" x14ac:dyDescent="0.3">
      <c r="B73" s="7"/>
      <c r="C73" s="58"/>
      <c r="D73" s="49"/>
      <c r="E73" s="50"/>
      <c r="F73" s="11"/>
    </row>
    <row r="74" spans="2:6" x14ac:dyDescent="0.3">
      <c r="B74" s="12"/>
      <c r="C74" s="51" t="s">
        <v>50</v>
      </c>
      <c r="D74" s="52" t="s">
        <v>5</v>
      </c>
      <c r="E74" s="15" t="s">
        <v>47</v>
      </c>
      <c r="F74" s="16"/>
    </row>
    <row r="75" spans="2:6" x14ac:dyDescent="0.3">
      <c r="B75" s="12"/>
      <c r="C75" s="13" t="s">
        <v>51</v>
      </c>
      <c r="D75" s="111"/>
      <c r="E75" s="25">
        <f>+E70/(1-D75)*D75</f>
        <v>0</v>
      </c>
      <c r="F75" s="16"/>
    </row>
    <row r="76" spans="2:6" hidden="1" x14ac:dyDescent="0.3">
      <c r="B76" s="12"/>
      <c r="C76" s="59"/>
      <c r="D76" s="60">
        <v>0.14330000000000001</v>
      </c>
      <c r="E76" s="61"/>
      <c r="F76" s="16"/>
    </row>
    <row r="77" spans="2:6" hidden="1" x14ac:dyDescent="0.3">
      <c r="B77" s="12"/>
      <c r="C77" s="59"/>
      <c r="D77" s="60"/>
      <c r="E77" s="62"/>
      <c r="F77" s="16"/>
    </row>
    <row r="78" spans="2:6" hidden="1" x14ac:dyDescent="0.3">
      <c r="B78" s="12"/>
      <c r="C78" s="59"/>
      <c r="D78" s="60"/>
      <c r="E78" s="62"/>
      <c r="F78" s="16"/>
    </row>
    <row r="79" spans="2:6" hidden="1" x14ac:dyDescent="0.3">
      <c r="B79" s="12"/>
      <c r="C79" s="63"/>
      <c r="D79" s="60"/>
      <c r="E79" s="62"/>
      <c r="F79" s="16"/>
    </row>
    <row r="80" spans="2:6" hidden="1" x14ac:dyDescent="0.3">
      <c r="B80" s="12"/>
      <c r="C80" s="63"/>
      <c r="D80" s="60"/>
      <c r="E80" s="64"/>
      <c r="F80" s="16"/>
    </row>
    <row r="81" spans="2:6" x14ac:dyDescent="0.3">
      <c r="B81" s="12"/>
      <c r="C81" s="112" t="s">
        <v>65</v>
      </c>
      <c r="D81" s="112"/>
      <c r="E81" s="30">
        <f>SUM(E75:E80)</f>
        <v>0</v>
      </c>
      <c r="F81" s="16"/>
    </row>
    <row r="82" spans="2:6" ht="9.75" customHeight="1" thickBot="1" x14ac:dyDescent="0.35">
      <c r="B82" s="42"/>
      <c r="C82" s="65"/>
      <c r="D82" s="66"/>
      <c r="E82" s="57"/>
      <c r="F82" s="46"/>
    </row>
    <row r="83" spans="2:6" ht="7.5" customHeight="1" x14ac:dyDescent="0.3"/>
    <row r="84" spans="2:6" x14ac:dyDescent="0.3">
      <c r="B84" s="117" t="s">
        <v>55</v>
      </c>
      <c r="C84" s="117"/>
      <c r="D84" s="117"/>
      <c r="E84" s="67">
        <f>+E70+E81</f>
        <v>0</v>
      </c>
    </row>
    <row r="86" spans="2:6" s="68" customFormat="1" ht="9.6" x14ac:dyDescent="0.2">
      <c r="C86" s="123"/>
      <c r="D86" s="123"/>
      <c r="E86" s="123"/>
    </row>
    <row r="87" spans="2:6" s="68" customFormat="1" ht="9.6" x14ac:dyDescent="0.2">
      <c r="C87" s="124"/>
      <c r="D87" s="124"/>
      <c r="E87" s="124"/>
    </row>
    <row r="88" spans="2:6" ht="68.400000000000006" customHeight="1" x14ac:dyDescent="0.3">
      <c r="C88" s="125"/>
      <c r="D88" s="125"/>
      <c r="E88" s="125"/>
      <c r="F88" s="125"/>
    </row>
    <row r="89" spans="2:6" ht="31.8" customHeight="1" x14ac:dyDescent="0.3">
      <c r="C89" s="126"/>
      <c r="D89" s="124"/>
      <c r="E89" s="124"/>
    </row>
  </sheetData>
  <mergeCells count="20">
    <mergeCell ref="C89:E89"/>
    <mergeCell ref="C86:E86"/>
    <mergeCell ref="C88:F88"/>
    <mergeCell ref="C87:E87"/>
    <mergeCell ref="C60:D60"/>
    <mergeCell ref="B62:C62"/>
    <mergeCell ref="C70:D70"/>
    <mergeCell ref="C81:D81"/>
    <mergeCell ref="B84:D84"/>
    <mergeCell ref="C58:D58"/>
    <mergeCell ref="B2:E2"/>
    <mergeCell ref="B4:E4"/>
    <mergeCell ref="C15:D15"/>
    <mergeCell ref="C50:D50"/>
    <mergeCell ref="C52:D52"/>
    <mergeCell ref="C53:D53"/>
    <mergeCell ref="C54:D54"/>
    <mergeCell ref="C55:D55"/>
    <mergeCell ref="C56:D56"/>
    <mergeCell ref="C57:D57"/>
  </mergeCells>
  <printOptions horizontalCentered="1"/>
  <pageMargins left="0.11811023622047245" right="0.19685039370078741" top="0.78740157480314965" bottom="0.78740157480314965" header="0.31496062992125984" footer="0.31496062992125984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9E750-1E71-45DB-BA51-EE418E2D9153}">
  <sheetPr>
    <pageSetUpPr fitToPage="1"/>
  </sheetPr>
  <dimension ref="B2:F89"/>
  <sheetViews>
    <sheetView topLeftCell="A83" zoomScale="145" zoomScaleNormal="145" workbookViewId="0">
      <selection activeCell="C92" sqref="C92"/>
    </sheetView>
  </sheetViews>
  <sheetFormatPr defaultRowHeight="14.4" x14ac:dyDescent="0.3"/>
  <cols>
    <col min="1" max="1" width="1.88671875" style="3" customWidth="1"/>
    <col min="2" max="2" width="1.5546875" style="3" customWidth="1"/>
    <col min="3" max="3" width="65.6640625" style="3" customWidth="1"/>
    <col min="4" max="4" width="9.6640625" style="4" customWidth="1"/>
    <col min="5" max="5" width="17.44140625" style="5" bestFit="1" customWidth="1"/>
    <col min="6" max="6" width="2.109375" style="3" customWidth="1"/>
    <col min="7" max="16384" width="8.88671875" style="3"/>
  </cols>
  <sheetData>
    <row r="2" spans="2:6" x14ac:dyDescent="0.3">
      <c r="B2" s="113" t="s">
        <v>0</v>
      </c>
      <c r="C2" s="113"/>
      <c r="D2" s="113"/>
      <c r="E2" s="113"/>
    </row>
    <row r="3" spans="2:6" ht="9" customHeight="1" x14ac:dyDescent="0.3">
      <c r="B3" s="2"/>
      <c r="C3" s="2"/>
    </row>
    <row r="4" spans="2:6" x14ac:dyDescent="0.3">
      <c r="B4" s="113" t="s">
        <v>67</v>
      </c>
      <c r="C4" s="113"/>
      <c r="D4" s="113"/>
      <c r="E4" s="113"/>
    </row>
    <row r="5" spans="2:6" ht="15" thickBot="1" x14ac:dyDescent="0.35">
      <c r="B5" s="2"/>
      <c r="C5" s="2"/>
      <c r="D5" s="2"/>
      <c r="E5" s="2"/>
    </row>
    <row r="6" spans="2:6" ht="12" customHeight="1" x14ac:dyDescent="0.3">
      <c r="B6" s="7"/>
      <c r="C6" s="8"/>
      <c r="D6" s="9"/>
      <c r="E6" s="10"/>
      <c r="F6" s="11"/>
    </row>
    <row r="7" spans="2:6" ht="30" customHeight="1" x14ac:dyDescent="0.3">
      <c r="B7" s="12"/>
      <c r="C7" s="13" t="s">
        <v>32</v>
      </c>
      <c r="D7" s="14" t="s">
        <v>5</v>
      </c>
      <c r="E7" s="15" t="s">
        <v>33</v>
      </c>
      <c r="F7" s="16"/>
    </row>
    <row r="8" spans="2:6" ht="7.5" customHeight="1" x14ac:dyDescent="0.3">
      <c r="B8" s="17"/>
      <c r="C8" s="18"/>
      <c r="D8" s="19"/>
      <c r="E8" s="20"/>
      <c r="F8" s="16"/>
    </row>
    <row r="9" spans="2:6" x14ac:dyDescent="0.3">
      <c r="B9" s="12"/>
      <c r="C9" s="1" t="s">
        <v>16</v>
      </c>
      <c r="D9" s="21" t="s">
        <v>5</v>
      </c>
      <c r="E9" s="22" t="s">
        <v>6</v>
      </c>
      <c r="F9" s="16"/>
    </row>
    <row r="10" spans="2:6" x14ac:dyDescent="0.3">
      <c r="B10" s="12"/>
      <c r="C10" s="23" t="s">
        <v>1</v>
      </c>
      <c r="D10" s="71"/>
      <c r="E10" s="108"/>
      <c r="F10" s="16"/>
    </row>
    <row r="11" spans="2:6" x14ac:dyDescent="0.3">
      <c r="B11" s="12"/>
      <c r="C11" s="23" t="s">
        <v>2</v>
      </c>
      <c r="D11" s="71"/>
      <c r="E11" s="25"/>
      <c r="F11" s="16"/>
    </row>
    <row r="12" spans="2:6" x14ac:dyDescent="0.3">
      <c r="B12" s="12"/>
      <c r="C12" s="23" t="s">
        <v>3</v>
      </c>
      <c r="D12" s="71"/>
      <c r="E12" s="27"/>
      <c r="F12" s="16"/>
    </row>
    <row r="13" spans="2:6" x14ac:dyDescent="0.3">
      <c r="B13" s="12"/>
      <c r="C13" s="23" t="s">
        <v>4</v>
      </c>
      <c r="D13" s="71" t="s">
        <v>53</v>
      </c>
      <c r="E13" s="108"/>
      <c r="F13" s="16"/>
    </row>
    <row r="14" spans="2:6" ht="9.75" customHeight="1" x14ac:dyDescent="0.3">
      <c r="B14" s="12"/>
      <c r="C14" s="23"/>
      <c r="D14" s="29" t="s">
        <v>54</v>
      </c>
      <c r="E14" s="25"/>
      <c r="F14" s="16"/>
    </row>
    <row r="15" spans="2:6" x14ac:dyDescent="0.3">
      <c r="B15" s="12"/>
      <c r="C15" s="115" t="s">
        <v>42</v>
      </c>
      <c r="D15" s="116"/>
      <c r="E15" s="30">
        <f>SUM(E10:E13)</f>
        <v>0</v>
      </c>
      <c r="F15" s="16"/>
    </row>
    <row r="16" spans="2:6" ht="7.5" customHeight="1" x14ac:dyDescent="0.3">
      <c r="B16" s="12"/>
      <c r="D16" s="31"/>
      <c r="E16" s="32"/>
      <c r="F16" s="16"/>
    </row>
    <row r="17" spans="2:6" x14ac:dyDescent="0.3">
      <c r="B17" s="12"/>
      <c r="C17" s="1" t="s">
        <v>15</v>
      </c>
      <c r="D17" s="21" t="s">
        <v>5</v>
      </c>
      <c r="E17" s="22" t="s">
        <v>6</v>
      </c>
      <c r="F17" s="16"/>
    </row>
    <row r="18" spans="2:6" x14ac:dyDescent="0.3">
      <c r="B18" s="12"/>
      <c r="C18" s="23" t="s">
        <v>7</v>
      </c>
      <c r="D18" s="71">
        <v>0.2</v>
      </c>
      <c r="E18" s="70">
        <f>+D18*$E$15</f>
        <v>0</v>
      </c>
      <c r="F18" s="16"/>
    </row>
    <row r="19" spans="2:6" x14ac:dyDescent="0.3">
      <c r="B19" s="12"/>
      <c r="C19" s="23" t="s">
        <v>8</v>
      </c>
      <c r="D19" s="71">
        <v>1.4999999999999999E-2</v>
      </c>
      <c r="E19" s="70">
        <f t="shared" ref="E19:E26" si="0">+D19*$E$15</f>
        <v>0</v>
      </c>
      <c r="F19" s="16"/>
    </row>
    <row r="20" spans="2:6" x14ac:dyDescent="0.3">
      <c r="B20" s="12"/>
      <c r="C20" s="23" t="s">
        <v>9</v>
      </c>
      <c r="D20" s="71">
        <v>0.01</v>
      </c>
      <c r="E20" s="70">
        <f t="shared" si="0"/>
        <v>0</v>
      </c>
      <c r="F20" s="16"/>
    </row>
    <row r="21" spans="2:6" x14ac:dyDescent="0.3">
      <c r="B21" s="12"/>
      <c r="C21" s="23" t="s">
        <v>10</v>
      </c>
      <c r="D21" s="71">
        <v>2E-3</v>
      </c>
      <c r="E21" s="70">
        <f t="shared" si="0"/>
        <v>0</v>
      </c>
      <c r="F21" s="16"/>
    </row>
    <row r="22" spans="2:6" x14ac:dyDescent="0.3">
      <c r="B22" s="12"/>
      <c r="C22" s="23" t="s">
        <v>11</v>
      </c>
      <c r="D22" s="71">
        <v>2.5000000000000001E-2</v>
      </c>
      <c r="E22" s="70">
        <f t="shared" si="0"/>
        <v>0</v>
      </c>
      <c r="F22" s="16"/>
    </row>
    <row r="23" spans="2:6" x14ac:dyDescent="0.3">
      <c r="B23" s="12"/>
      <c r="C23" s="23" t="s">
        <v>12</v>
      </c>
      <c r="D23" s="71">
        <v>0.08</v>
      </c>
      <c r="E23" s="70">
        <f t="shared" si="0"/>
        <v>0</v>
      </c>
      <c r="F23" s="16"/>
    </row>
    <row r="24" spans="2:6" x14ac:dyDescent="0.3">
      <c r="B24" s="12"/>
      <c r="C24" s="23" t="s">
        <v>13</v>
      </c>
      <c r="D24" s="71">
        <v>0.03</v>
      </c>
      <c r="E24" s="70">
        <f t="shared" si="0"/>
        <v>0</v>
      </c>
      <c r="F24" s="16"/>
    </row>
    <row r="25" spans="2:6" x14ac:dyDescent="0.3">
      <c r="B25" s="12"/>
      <c r="C25" s="23" t="s">
        <v>14</v>
      </c>
      <c r="D25" s="71">
        <v>6.0000000000000001E-3</v>
      </c>
      <c r="E25" s="70">
        <f t="shared" si="0"/>
        <v>0</v>
      </c>
      <c r="F25" s="16"/>
    </row>
    <row r="26" spans="2:6" x14ac:dyDescent="0.3">
      <c r="B26" s="12"/>
      <c r="C26" s="33" t="s">
        <v>41</v>
      </c>
      <c r="D26" s="72">
        <f>SUM(D18:D25)</f>
        <v>0.3680000000000001</v>
      </c>
      <c r="E26" s="73">
        <f t="shared" si="0"/>
        <v>0</v>
      </c>
      <c r="F26" s="16"/>
    </row>
    <row r="27" spans="2:6" ht="6" customHeight="1" x14ac:dyDescent="0.3">
      <c r="B27" s="12"/>
      <c r="D27" s="31"/>
      <c r="E27" s="32"/>
      <c r="F27" s="16"/>
    </row>
    <row r="28" spans="2:6" x14ac:dyDescent="0.3">
      <c r="B28" s="12"/>
      <c r="C28" s="1" t="s">
        <v>17</v>
      </c>
      <c r="D28" s="21" t="s">
        <v>5</v>
      </c>
      <c r="E28" s="22" t="s">
        <v>6</v>
      </c>
      <c r="F28" s="16"/>
    </row>
    <row r="29" spans="2:6" x14ac:dyDescent="0.3">
      <c r="B29" s="12"/>
      <c r="C29" s="23" t="s">
        <v>18</v>
      </c>
      <c r="D29" s="71">
        <v>0.1111</v>
      </c>
      <c r="E29" s="70">
        <f t="shared" ref="E29:E35" si="1">+D29*$E$15</f>
        <v>0</v>
      </c>
      <c r="F29" s="16"/>
    </row>
    <row r="30" spans="2:6" x14ac:dyDescent="0.3">
      <c r="B30" s="12"/>
      <c r="C30" s="23" t="s">
        <v>19</v>
      </c>
      <c r="D30" s="71">
        <v>1.3899999999999999E-2</v>
      </c>
      <c r="E30" s="70">
        <f t="shared" si="1"/>
        <v>0</v>
      </c>
      <c r="F30" s="16"/>
    </row>
    <row r="31" spans="2:6" x14ac:dyDescent="0.3">
      <c r="B31" s="12"/>
      <c r="C31" s="23" t="s">
        <v>20</v>
      </c>
      <c r="D31" s="71">
        <v>8.9999999999999998E-4</v>
      </c>
      <c r="E31" s="70">
        <f t="shared" si="1"/>
        <v>0</v>
      </c>
      <c r="F31" s="16"/>
    </row>
    <row r="32" spans="2:6" x14ac:dyDescent="0.3">
      <c r="B32" s="12"/>
      <c r="C32" s="23" t="s">
        <v>21</v>
      </c>
      <c r="D32" s="71">
        <v>2.8E-3</v>
      </c>
      <c r="E32" s="70">
        <f t="shared" si="1"/>
        <v>0</v>
      </c>
      <c r="F32" s="16"/>
    </row>
    <row r="33" spans="2:6" x14ac:dyDescent="0.3">
      <c r="B33" s="12"/>
      <c r="C33" s="23" t="s">
        <v>22</v>
      </c>
      <c r="D33" s="71">
        <v>3.3E-3</v>
      </c>
      <c r="E33" s="70">
        <f t="shared" si="1"/>
        <v>0</v>
      </c>
      <c r="F33" s="16"/>
    </row>
    <row r="34" spans="2:6" x14ac:dyDescent="0.3">
      <c r="B34" s="12"/>
      <c r="C34" s="23" t="s">
        <v>23</v>
      </c>
      <c r="D34" s="71">
        <v>1.1000000000000001E-3</v>
      </c>
      <c r="E34" s="70">
        <f t="shared" si="1"/>
        <v>0</v>
      </c>
      <c r="F34" s="16"/>
    </row>
    <row r="35" spans="2:6" x14ac:dyDescent="0.3">
      <c r="B35" s="12"/>
      <c r="C35" s="23" t="s">
        <v>24</v>
      </c>
      <c r="D35" s="71">
        <v>8.3299999999999999E-2</v>
      </c>
      <c r="E35" s="70">
        <f t="shared" si="1"/>
        <v>0</v>
      </c>
      <c r="F35" s="16"/>
    </row>
    <row r="36" spans="2:6" x14ac:dyDescent="0.3">
      <c r="B36" s="12"/>
      <c r="C36" s="34" t="s">
        <v>40</v>
      </c>
      <c r="D36" s="72">
        <f>SUM(D29:D35)</f>
        <v>0.21639999999999998</v>
      </c>
      <c r="E36" s="73">
        <f>SUM(E29:E35)</f>
        <v>0</v>
      </c>
      <c r="F36" s="16"/>
    </row>
    <row r="37" spans="2:6" ht="6.75" customHeight="1" x14ac:dyDescent="0.3">
      <c r="B37" s="12"/>
      <c r="D37" s="31"/>
      <c r="E37" s="32"/>
      <c r="F37" s="16"/>
    </row>
    <row r="38" spans="2:6" x14ac:dyDescent="0.3">
      <c r="B38" s="12"/>
      <c r="C38" s="1" t="s">
        <v>25</v>
      </c>
      <c r="D38" s="21" t="s">
        <v>5</v>
      </c>
      <c r="E38" s="22" t="s">
        <v>6</v>
      </c>
      <c r="F38" s="16"/>
    </row>
    <row r="39" spans="2:6" x14ac:dyDescent="0.3">
      <c r="B39" s="12"/>
      <c r="C39" s="23" t="s">
        <v>26</v>
      </c>
      <c r="D39" s="71">
        <v>4.1999999999999997E-3</v>
      </c>
      <c r="E39" s="70">
        <f>+D39*$E$15</f>
        <v>0</v>
      </c>
      <c r="F39" s="16"/>
    </row>
    <row r="40" spans="2:6" x14ac:dyDescent="0.3">
      <c r="B40" s="12"/>
      <c r="C40" s="23" t="s">
        <v>27</v>
      </c>
      <c r="D40" s="71">
        <v>8.0000000000000004E-4</v>
      </c>
      <c r="E40" s="70">
        <f>+D40*$E$15</f>
        <v>0</v>
      </c>
      <c r="F40" s="16"/>
    </row>
    <row r="41" spans="2:6" x14ac:dyDescent="0.3">
      <c r="B41" s="12"/>
      <c r="C41" s="23" t="s">
        <v>28</v>
      </c>
      <c r="D41" s="71">
        <v>3.2000000000000001E-2</v>
      </c>
      <c r="E41" s="70">
        <f>+D41*$E$15</f>
        <v>0</v>
      </c>
      <c r="F41" s="16"/>
    </row>
    <row r="42" spans="2:6" x14ac:dyDescent="0.3">
      <c r="B42" s="12"/>
      <c r="C42" s="34" t="s">
        <v>39</v>
      </c>
      <c r="D42" s="72">
        <f>SUM(D39:D41)</f>
        <v>3.6999999999999998E-2</v>
      </c>
      <c r="E42" s="73">
        <f>SUM(E39:E41)</f>
        <v>0</v>
      </c>
      <c r="F42" s="16"/>
    </row>
    <row r="43" spans="2:6" ht="6" customHeight="1" x14ac:dyDescent="0.3">
      <c r="B43" s="12"/>
      <c r="D43" s="31"/>
      <c r="E43" s="32"/>
      <c r="F43" s="16"/>
    </row>
    <row r="44" spans="2:6" x14ac:dyDescent="0.3">
      <c r="B44" s="12"/>
      <c r="C44" s="1" t="s">
        <v>29</v>
      </c>
      <c r="D44" s="21" t="s">
        <v>5</v>
      </c>
      <c r="E44" s="22" t="s">
        <v>6</v>
      </c>
      <c r="F44" s="16"/>
    </row>
    <row r="45" spans="2:6" x14ac:dyDescent="0.3">
      <c r="B45" s="12"/>
      <c r="C45" s="23" t="s">
        <v>30</v>
      </c>
      <c r="D45" s="24">
        <f>+D36*D26</f>
        <v>7.9635200000000017E-2</v>
      </c>
      <c r="E45" s="70">
        <f>+E15*D45</f>
        <v>0</v>
      </c>
      <c r="F45" s="16"/>
    </row>
    <row r="46" spans="2:6" x14ac:dyDescent="0.3">
      <c r="B46" s="12"/>
      <c r="C46" s="34" t="s">
        <v>38</v>
      </c>
      <c r="D46" s="72">
        <f>+D45</f>
        <v>7.9635200000000017E-2</v>
      </c>
      <c r="E46" s="73">
        <f>+E45</f>
        <v>0</v>
      </c>
      <c r="F46" s="16"/>
    </row>
    <row r="47" spans="2:6" ht="9" customHeight="1" x14ac:dyDescent="0.3">
      <c r="B47" s="12"/>
      <c r="D47" s="31"/>
      <c r="E47" s="32"/>
      <c r="F47" s="16"/>
    </row>
    <row r="48" spans="2:6" x14ac:dyDescent="0.3">
      <c r="B48" s="12"/>
      <c r="C48" s="35" t="s">
        <v>37</v>
      </c>
      <c r="D48" s="14">
        <f>+D26+D36+D42+D46</f>
        <v>0.70103520000000008</v>
      </c>
      <c r="E48" s="30">
        <f>+E26+E36+E42+E46</f>
        <v>0</v>
      </c>
      <c r="F48" s="16"/>
    </row>
    <row r="49" spans="2:6" x14ac:dyDescent="0.3">
      <c r="B49" s="12"/>
      <c r="D49" s="31"/>
      <c r="E49" s="32"/>
      <c r="F49" s="16"/>
    </row>
    <row r="50" spans="2:6" x14ac:dyDescent="0.3">
      <c r="B50" s="36"/>
      <c r="C50" s="117" t="s">
        <v>43</v>
      </c>
      <c r="D50" s="117"/>
      <c r="E50" s="30">
        <f>+E48+E15</f>
        <v>0</v>
      </c>
      <c r="F50" s="16"/>
    </row>
    <row r="51" spans="2:6" x14ac:dyDescent="0.3">
      <c r="B51" s="37"/>
      <c r="C51" s="38"/>
      <c r="D51" s="39"/>
      <c r="E51" s="40"/>
      <c r="F51" s="16"/>
    </row>
    <row r="52" spans="2:6" x14ac:dyDescent="0.3">
      <c r="B52" s="37"/>
      <c r="C52" s="118" t="s">
        <v>31</v>
      </c>
      <c r="D52" s="119"/>
      <c r="E52" s="15" t="s">
        <v>47</v>
      </c>
      <c r="F52" s="16"/>
    </row>
    <row r="53" spans="2:6" x14ac:dyDescent="0.3">
      <c r="B53" s="37"/>
      <c r="C53" s="120" t="s">
        <v>34</v>
      </c>
      <c r="D53" s="120"/>
      <c r="E53" s="108"/>
      <c r="F53" s="16"/>
    </row>
    <row r="54" spans="2:6" x14ac:dyDescent="0.3">
      <c r="B54" s="37"/>
      <c r="C54" s="121" t="s">
        <v>56</v>
      </c>
      <c r="D54" s="122"/>
      <c r="E54" s="108"/>
      <c r="F54" s="16"/>
    </row>
    <row r="55" spans="2:6" x14ac:dyDescent="0.3">
      <c r="B55" s="37"/>
      <c r="C55" s="121" t="s">
        <v>57</v>
      </c>
      <c r="D55" s="122"/>
      <c r="E55" s="108"/>
      <c r="F55" s="16"/>
    </row>
    <row r="56" spans="2:6" x14ac:dyDescent="0.3">
      <c r="B56" s="37"/>
      <c r="C56" s="120" t="s">
        <v>35</v>
      </c>
      <c r="D56" s="120"/>
      <c r="E56" s="108"/>
      <c r="F56" s="16"/>
    </row>
    <row r="57" spans="2:6" x14ac:dyDescent="0.3">
      <c r="B57" s="37"/>
      <c r="C57" s="120" t="s">
        <v>36</v>
      </c>
      <c r="D57" s="120"/>
      <c r="E57" s="108"/>
      <c r="F57" s="16"/>
    </row>
    <row r="58" spans="2:6" x14ac:dyDescent="0.3">
      <c r="B58" s="37"/>
      <c r="C58" s="112" t="s">
        <v>44</v>
      </c>
      <c r="D58" s="112"/>
      <c r="E58" s="30">
        <f>SUM(E53:E57)</f>
        <v>0</v>
      </c>
      <c r="F58" s="16"/>
    </row>
    <row r="59" spans="2:6" ht="9.75" customHeight="1" x14ac:dyDescent="0.3">
      <c r="B59" s="37"/>
      <c r="C59" s="38"/>
      <c r="D59" s="39"/>
      <c r="E59" s="40"/>
      <c r="F59" s="16"/>
    </row>
    <row r="60" spans="2:6" x14ac:dyDescent="0.3">
      <c r="B60" s="37"/>
      <c r="C60" s="127" t="s">
        <v>45</v>
      </c>
      <c r="D60" s="127"/>
      <c r="E60" s="30">
        <f>+E50+E58</f>
        <v>0</v>
      </c>
      <c r="F60" s="16"/>
    </row>
    <row r="61" spans="2:6" ht="6.75" customHeight="1" thickBot="1" x14ac:dyDescent="0.35">
      <c r="B61" s="42"/>
      <c r="C61" s="43"/>
      <c r="D61" s="44"/>
      <c r="E61" s="45"/>
      <c r="F61" s="46"/>
    </row>
    <row r="62" spans="2:6" ht="15" thickBot="1" x14ac:dyDescent="0.35">
      <c r="B62" s="128"/>
      <c r="C62" s="128"/>
      <c r="D62" s="31"/>
    </row>
    <row r="63" spans="2:6" ht="8.25" customHeight="1" x14ac:dyDescent="0.3">
      <c r="B63" s="47"/>
      <c r="C63" s="48"/>
      <c r="D63" s="49"/>
      <c r="E63" s="50"/>
      <c r="F63" s="11"/>
    </row>
    <row r="64" spans="2:6" x14ac:dyDescent="0.3">
      <c r="B64" s="12"/>
      <c r="C64" s="51" t="s">
        <v>46</v>
      </c>
      <c r="D64" s="52" t="s">
        <v>5</v>
      </c>
      <c r="E64" s="15" t="s">
        <v>47</v>
      </c>
      <c r="F64" s="16"/>
    </row>
    <row r="65" spans="2:6" x14ac:dyDescent="0.3">
      <c r="B65" s="12"/>
      <c r="C65" s="53" t="s">
        <v>63</v>
      </c>
      <c r="D65" s="109"/>
      <c r="E65" s="94">
        <f>+D65*E60</f>
        <v>0</v>
      </c>
      <c r="F65" s="16"/>
    </row>
    <row r="66" spans="2:6" x14ac:dyDescent="0.3">
      <c r="B66" s="12"/>
      <c r="C66" s="13" t="s">
        <v>48</v>
      </c>
      <c r="D66" s="54"/>
      <c r="E66" s="30">
        <f>SUM(E65:E65)</f>
        <v>0</v>
      </c>
      <c r="F66" s="16"/>
    </row>
    <row r="67" spans="2:6" ht="8.25" customHeight="1" thickBot="1" x14ac:dyDescent="0.35">
      <c r="B67" s="42"/>
      <c r="C67" s="55"/>
      <c r="D67" s="56"/>
      <c r="E67" s="57"/>
      <c r="F67" s="46"/>
    </row>
    <row r="68" spans="2:6" ht="5.25" customHeight="1" thickBot="1" x14ac:dyDescent="0.35"/>
    <row r="69" spans="2:6" ht="5.25" customHeight="1" x14ac:dyDescent="0.3">
      <c r="B69" s="7"/>
      <c r="C69" s="58"/>
      <c r="D69" s="49"/>
      <c r="E69" s="50"/>
      <c r="F69" s="11"/>
    </row>
    <row r="70" spans="2:6" x14ac:dyDescent="0.3">
      <c r="B70" s="12"/>
      <c r="C70" s="117" t="s">
        <v>49</v>
      </c>
      <c r="D70" s="117"/>
      <c r="E70" s="25">
        <f>+E60+E66</f>
        <v>0</v>
      </c>
      <c r="F70" s="16"/>
    </row>
    <row r="71" spans="2:6" ht="5.25" customHeight="1" thickBot="1" x14ac:dyDescent="0.35">
      <c r="B71" s="42"/>
      <c r="C71" s="43"/>
      <c r="D71" s="44"/>
      <c r="E71" s="45"/>
      <c r="F71" s="46"/>
    </row>
    <row r="72" spans="2:6" ht="6" customHeight="1" thickBot="1" x14ac:dyDescent="0.35"/>
    <row r="73" spans="2:6" ht="7.5" customHeight="1" x14ac:dyDescent="0.3">
      <c r="B73" s="7"/>
      <c r="C73" s="58"/>
      <c r="D73" s="49"/>
      <c r="E73" s="50"/>
      <c r="F73" s="11"/>
    </row>
    <row r="74" spans="2:6" x14ac:dyDescent="0.3">
      <c r="B74" s="12"/>
      <c r="C74" s="51" t="s">
        <v>50</v>
      </c>
      <c r="D74" s="52" t="s">
        <v>5</v>
      </c>
      <c r="E74" s="15" t="s">
        <v>47</v>
      </c>
      <c r="F74" s="16"/>
    </row>
    <row r="75" spans="2:6" x14ac:dyDescent="0.3">
      <c r="B75" s="12"/>
      <c r="C75" s="13" t="s">
        <v>51</v>
      </c>
      <c r="D75" s="111"/>
      <c r="E75" s="25">
        <f>+E70/(1-D75)*D75</f>
        <v>0</v>
      </c>
      <c r="F75" s="16"/>
    </row>
    <row r="76" spans="2:6" hidden="1" x14ac:dyDescent="0.3">
      <c r="B76" s="12"/>
      <c r="C76" s="59"/>
      <c r="D76" s="60">
        <v>0.14330000000000001</v>
      </c>
      <c r="E76" s="61"/>
      <c r="F76" s="16"/>
    </row>
    <row r="77" spans="2:6" hidden="1" x14ac:dyDescent="0.3">
      <c r="B77" s="12"/>
      <c r="C77" s="59"/>
      <c r="D77" s="60"/>
      <c r="E77" s="62"/>
      <c r="F77" s="16"/>
    </row>
    <row r="78" spans="2:6" hidden="1" x14ac:dyDescent="0.3">
      <c r="B78" s="12"/>
      <c r="C78" s="59"/>
      <c r="D78" s="60"/>
      <c r="E78" s="62"/>
      <c r="F78" s="16"/>
    </row>
    <row r="79" spans="2:6" hidden="1" x14ac:dyDescent="0.3">
      <c r="B79" s="12"/>
      <c r="C79" s="63"/>
      <c r="D79" s="60"/>
      <c r="E79" s="62"/>
      <c r="F79" s="16"/>
    </row>
    <row r="80" spans="2:6" hidden="1" x14ac:dyDescent="0.3">
      <c r="B80" s="12"/>
      <c r="C80" s="63"/>
      <c r="D80" s="60"/>
      <c r="E80" s="64"/>
      <c r="F80" s="16"/>
    </row>
    <row r="81" spans="2:6" x14ac:dyDescent="0.3">
      <c r="B81" s="12"/>
      <c r="C81" s="112" t="s">
        <v>65</v>
      </c>
      <c r="D81" s="112"/>
      <c r="E81" s="30">
        <f>SUM(E75:E80)</f>
        <v>0</v>
      </c>
      <c r="F81" s="16"/>
    </row>
    <row r="82" spans="2:6" ht="9.75" customHeight="1" thickBot="1" x14ac:dyDescent="0.35">
      <c r="B82" s="42"/>
      <c r="C82" s="65"/>
      <c r="D82" s="66"/>
      <c r="E82" s="57"/>
      <c r="F82" s="46"/>
    </row>
    <row r="83" spans="2:6" ht="7.5" customHeight="1" x14ac:dyDescent="0.3"/>
    <row r="84" spans="2:6" x14ac:dyDescent="0.3">
      <c r="B84" s="117" t="s">
        <v>55</v>
      </c>
      <c r="C84" s="117"/>
      <c r="D84" s="117"/>
      <c r="E84" s="67">
        <f>+E70+E81</f>
        <v>0</v>
      </c>
    </row>
    <row r="86" spans="2:6" s="68" customFormat="1" ht="9.6" x14ac:dyDescent="0.2">
      <c r="C86" s="123"/>
      <c r="D86" s="123"/>
      <c r="E86" s="123"/>
    </row>
    <row r="87" spans="2:6" s="68" customFormat="1" ht="9.6" x14ac:dyDescent="0.2">
      <c r="C87" s="124"/>
      <c r="D87" s="124"/>
      <c r="E87" s="124"/>
    </row>
    <row r="88" spans="2:6" ht="68.400000000000006" customHeight="1" x14ac:dyDescent="0.3">
      <c r="C88" s="125"/>
      <c r="D88" s="125"/>
      <c r="E88" s="125"/>
      <c r="F88" s="125"/>
    </row>
    <row r="89" spans="2:6" ht="36.6" customHeight="1" x14ac:dyDescent="0.3">
      <c r="C89" s="126"/>
      <c r="D89" s="124"/>
      <c r="E89" s="124"/>
    </row>
  </sheetData>
  <mergeCells count="20">
    <mergeCell ref="C89:E89"/>
    <mergeCell ref="C87:E87"/>
    <mergeCell ref="B2:E2"/>
    <mergeCell ref="B4:E4"/>
    <mergeCell ref="C57:D57"/>
    <mergeCell ref="C60:D60"/>
    <mergeCell ref="B62:C62"/>
    <mergeCell ref="C70:D70"/>
    <mergeCell ref="C54:D54"/>
    <mergeCell ref="C55:D55"/>
    <mergeCell ref="C56:D56"/>
    <mergeCell ref="C58:D58"/>
    <mergeCell ref="C15:D15"/>
    <mergeCell ref="C50:D50"/>
    <mergeCell ref="C52:D52"/>
    <mergeCell ref="C53:D53"/>
    <mergeCell ref="C81:D81"/>
    <mergeCell ref="B84:D84"/>
    <mergeCell ref="C86:E86"/>
    <mergeCell ref="C88:F88"/>
  </mergeCells>
  <printOptions horizontalCentered="1"/>
  <pageMargins left="0.11811023622047245" right="0.19685039370078741" top="0.78740157480314965" bottom="0.78740157480314965" header="0.31496062992125984" footer="0.31496062992125984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AD5F-F27E-47CD-9AA1-F3B2C77CAAEB}">
  <sheetPr>
    <pageSetUpPr fitToPage="1"/>
  </sheetPr>
  <dimension ref="B2:K90"/>
  <sheetViews>
    <sheetView topLeftCell="A45" zoomScale="175" zoomScaleNormal="175" workbookViewId="0">
      <selection activeCell="D74" sqref="D74"/>
    </sheetView>
  </sheetViews>
  <sheetFormatPr defaultRowHeight="14.4" x14ac:dyDescent="0.3"/>
  <cols>
    <col min="1" max="1" width="1.88671875" style="3" customWidth="1"/>
    <col min="2" max="2" width="1.5546875" style="3" customWidth="1"/>
    <col min="3" max="3" width="65.6640625" style="3" customWidth="1"/>
    <col min="4" max="4" width="9.6640625" style="4" customWidth="1"/>
    <col min="5" max="5" width="17.44140625" style="5" bestFit="1" customWidth="1"/>
    <col min="6" max="6" width="2.109375" style="3" customWidth="1"/>
    <col min="7" max="10" width="8.88671875" style="3"/>
    <col min="11" max="11" width="9.6640625" style="3" bestFit="1" customWidth="1"/>
    <col min="12" max="16384" width="8.88671875" style="3"/>
  </cols>
  <sheetData>
    <row r="2" spans="2:11" x14ac:dyDescent="0.3">
      <c r="B2" s="113" t="s">
        <v>0</v>
      </c>
      <c r="C2" s="113"/>
      <c r="D2" s="113"/>
      <c r="E2" s="113"/>
    </row>
    <row r="3" spans="2:11" ht="9" customHeight="1" x14ac:dyDescent="0.3">
      <c r="B3" s="2"/>
      <c r="C3" s="2"/>
    </row>
    <row r="4" spans="2:11" x14ac:dyDescent="0.3">
      <c r="B4" s="113" t="s">
        <v>68</v>
      </c>
      <c r="C4" s="113"/>
      <c r="D4" s="113"/>
      <c r="E4" s="113"/>
    </row>
    <row r="5" spans="2:11" ht="15" thickBot="1" x14ac:dyDescent="0.35">
      <c r="C5" s="114"/>
      <c r="D5" s="114"/>
      <c r="E5" s="69"/>
      <c r="F5" s="6"/>
    </row>
    <row r="6" spans="2:11" ht="12" customHeight="1" x14ac:dyDescent="0.3">
      <c r="B6" s="7"/>
      <c r="C6" s="8"/>
      <c r="D6" s="9"/>
      <c r="E6" s="10"/>
      <c r="F6" s="11"/>
    </row>
    <row r="7" spans="2:11" ht="30" customHeight="1" x14ac:dyDescent="0.3">
      <c r="B7" s="12"/>
      <c r="C7" s="13" t="s">
        <v>32</v>
      </c>
      <c r="D7" s="14" t="s">
        <v>5</v>
      </c>
      <c r="E7" s="15" t="s">
        <v>33</v>
      </c>
      <c r="F7" s="16"/>
    </row>
    <row r="8" spans="2:11" ht="7.5" customHeight="1" x14ac:dyDescent="0.3">
      <c r="B8" s="17"/>
      <c r="C8" s="18"/>
      <c r="D8" s="19"/>
      <c r="E8" s="20"/>
      <c r="F8" s="16"/>
    </row>
    <row r="9" spans="2:11" x14ac:dyDescent="0.3">
      <c r="B9" s="12"/>
      <c r="C9" s="1" t="s">
        <v>16</v>
      </c>
      <c r="D9" s="21" t="s">
        <v>5</v>
      </c>
      <c r="E9" s="22" t="s">
        <v>6</v>
      </c>
      <c r="F9" s="16"/>
    </row>
    <row r="10" spans="2:11" x14ac:dyDescent="0.3">
      <c r="B10" s="12"/>
      <c r="C10" s="23" t="s">
        <v>1</v>
      </c>
      <c r="D10" s="24"/>
      <c r="E10" s="108"/>
      <c r="F10" s="16"/>
      <c r="H10" s="26"/>
    </row>
    <row r="11" spans="2:11" x14ac:dyDescent="0.3">
      <c r="B11" s="12"/>
      <c r="C11" s="23" t="s">
        <v>58</v>
      </c>
      <c r="D11" s="24"/>
      <c r="E11" s="25">
        <f>((E10/220*1.2)-(E10/220))*(15)*(7)</f>
        <v>0</v>
      </c>
      <c r="F11" s="16"/>
    </row>
    <row r="12" spans="2:11" x14ac:dyDescent="0.3">
      <c r="B12" s="12"/>
      <c r="C12" s="23" t="s">
        <v>3</v>
      </c>
      <c r="D12" s="24"/>
      <c r="E12" s="27"/>
      <c r="F12" s="16"/>
      <c r="K12" s="28"/>
    </row>
    <row r="13" spans="2:11" x14ac:dyDescent="0.3">
      <c r="B13" s="12"/>
      <c r="C13" s="23" t="s">
        <v>4</v>
      </c>
      <c r="D13" s="24" t="s">
        <v>62</v>
      </c>
      <c r="E13" s="108"/>
      <c r="F13" s="16"/>
    </row>
    <row r="14" spans="2:11" ht="9.75" customHeight="1" x14ac:dyDescent="0.3">
      <c r="B14" s="12"/>
      <c r="C14" s="23"/>
      <c r="D14" s="29" t="s">
        <v>54</v>
      </c>
      <c r="E14" s="25"/>
      <c r="F14" s="16"/>
    </row>
    <row r="15" spans="2:11" x14ac:dyDescent="0.3">
      <c r="B15" s="12"/>
      <c r="C15" s="115" t="s">
        <v>42</v>
      </c>
      <c r="D15" s="116"/>
      <c r="E15" s="30">
        <f>SUM(E10:E13)</f>
        <v>0</v>
      </c>
      <c r="F15" s="16"/>
    </row>
    <row r="16" spans="2:11" ht="7.5" customHeight="1" x14ac:dyDescent="0.3">
      <c r="B16" s="12"/>
      <c r="D16" s="31"/>
      <c r="E16" s="32"/>
      <c r="F16" s="16"/>
    </row>
    <row r="17" spans="2:6" x14ac:dyDescent="0.3">
      <c r="B17" s="12"/>
      <c r="C17" s="1" t="s">
        <v>15</v>
      </c>
      <c r="D17" s="21" t="s">
        <v>5</v>
      </c>
      <c r="E17" s="22" t="s">
        <v>6</v>
      </c>
      <c r="F17" s="16"/>
    </row>
    <row r="18" spans="2:6" x14ac:dyDescent="0.3">
      <c r="B18" s="12"/>
      <c r="C18" s="23" t="s">
        <v>7</v>
      </c>
      <c r="D18" s="24">
        <v>0.2</v>
      </c>
      <c r="E18" s="25">
        <f>+D18*$E$15</f>
        <v>0</v>
      </c>
      <c r="F18" s="16"/>
    </row>
    <row r="19" spans="2:6" x14ac:dyDescent="0.3">
      <c r="B19" s="12"/>
      <c r="C19" s="23" t="s">
        <v>8</v>
      </c>
      <c r="D19" s="24">
        <v>1.4999999999999999E-2</v>
      </c>
      <c r="E19" s="25">
        <f t="shared" ref="E19:E26" si="0">+D19*$E$15</f>
        <v>0</v>
      </c>
      <c r="F19" s="16"/>
    </row>
    <row r="20" spans="2:6" x14ac:dyDescent="0.3">
      <c r="B20" s="12"/>
      <c r="C20" s="23" t="s">
        <v>9</v>
      </c>
      <c r="D20" s="24">
        <v>0.01</v>
      </c>
      <c r="E20" s="25">
        <f t="shared" si="0"/>
        <v>0</v>
      </c>
      <c r="F20" s="16"/>
    </row>
    <row r="21" spans="2:6" x14ac:dyDescent="0.3">
      <c r="B21" s="12"/>
      <c r="C21" s="23" t="s">
        <v>10</v>
      </c>
      <c r="D21" s="24">
        <v>2E-3</v>
      </c>
      <c r="E21" s="25">
        <f t="shared" si="0"/>
        <v>0</v>
      </c>
      <c r="F21" s="16"/>
    </row>
    <row r="22" spans="2:6" x14ac:dyDescent="0.3">
      <c r="B22" s="12"/>
      <c r="C22" s="23" t="s">
        <v>11</v>
      </c>
      <c r="D22" s="24">
        <v>2.5000000000000001E-2</v>
      </c>
      <c r="E22" s="25">
        <f t="shared" si="0"/>
        <v>0</v>
      </c>
      <c r="F22" s="16"/>
    </row>
    <row r="23" spans="2:6" x14ac:dyDescent="0.3">
      <c r="B23" s="12"/>
      <c r="C23" s="23" t="s">
        <v>12</v>
      </c>
      <c r="D23" s="24">
        <v>0.08</v>
      </c>
      <c r="E23" s="25">
        <f t="shared" si="0"/>
        <v>0</v>
      </c>
      <c r="F23" s="16"/>
    </row>
    <row r="24" spans="2:6" x14ac:dyDescent="0.3">
      <c r="B24" s="12"/>
      <c r="C24" s="23" t="s">
        <v>13</v>
      </c>
      <c r="D24" s="24">
        <v>0.03</v>
      </c>
      <c r="E24" s="25">
        <f t="shared" si="0"/>
        <v>0</v>
      </c>
      <c r="F24" s="16"/>
    </row>
    <row r="25" spans="2:6" x14ac:dyDescent="0.3">
      <c r="B25" s="12"/>
      <c r="C25" s="23" t="s">
        <v>14</v>
      </c>
      <c r="D25" s="24">
        <v>6.0000000000000001E-3</v>
      </c>
      <c r="E25" s="25">
        <f t="shared" si="0"/>
        <v>0</v>
      </c>
      <c r="F25" s="16"/>
    </row>
    <row r="26" spans="2:6" x14ac:dyDescent="0.3">
      <c r="B26" s="12"/>
      <c r="C26" s="33" t="s">
        <v>41</v>
      </c>
      <c r="D26" s="21">
        <f>SUM(D18:D25)</f>
        <v>0.3680000000000001</v>
      </c>
      <c r="E26" s="30">
        <f t="shared" si="0"/>
        <v>0</v>
      </c>
      <c r="F26" s="16"/>
    </row>
    <row r="27" spans="2:6" ht="6" customHeight="1" x14ac:dyDescent="0.3">
      <c r="B27" s="12"/>
      <c r="D27" s="31"/>
      <c r="E27" s="32"/>
      <c r="F27" s="16"/>
    </row>
    <row r="28" spans="2:6" x14ac:dyDescent="0.3">
      <c r="B28" s="12"/>
      <c r="C28" s="1" t="s">
        <v>17</v>
      </c>
      <c r="D28" s="21" t="s">
        <v>5</v>
      </c>
      <c r="E28" s="22" t="s">
        <v>6</v>
      </c>
      <c r="F28" s="16"/>
    </row>
    <row r="29" spans="2:6" x14ac:dyDescent="0.3">
      <c r="B29" s="12"/>
      <c r="C29" s="23" t="s">
        <v>18</v>
      </c>
      <c r="D29" s="24">
        <v>0.1111</v>
      </c>
      <c r="E29" s="25">
        <f t="shared" ref="E29:E35" si="1">+D29*$E$15</f>
        <v>0</v>
      </c>
      <c r="F29" s="16"/>
    </row>
    <row r="30" spans="2:6" x14ac:dyDescent="0.3">
      <c r="B30" s="12"/>
      <c r="C30" s="23" t="s">
        <v>19</v>
      </c>
      <c r="D30" s="24">
        <v>1.3899999999999999E-2</v>
      </c>
      <c r="E30" s="25">
        <f t="shared" si="1"/>
        <v>0</v>
      </c>
      <c r="F30" s="16"/>
    </row>
    <row r="31" spans="2:6" x14ac:dyDescent="0.3">
      <c r="B31" s="12"/>
      <c r="C31" s="23" t="s">
        <v>20</v>
      </c>
      <c r="D31" s="24">
        <v>8.9999999999999998E-4</v>
      </c>
      <c r="E31" s="25">
        <f t="shared" si="1"/>
        <v>0</v>
      </c>
      <c r="F31" s="16"/>
    </row>
    <row r="32" spans="2:6" x14ac:dyDescent="0.3">
      <c r="B32" s="12"/>
      <c r="C32" s="23" t="s">
        <v>21</v>
      </c>
      <c r="D32" s="24">
        <v>2.8E-3</v>
      </c>
      <c r="E32" s="25">
        <f t="shared" si="1"/>
        <v>0</v>
      </c>
      <c r="F32" s="16"/>
    </row>
    <row r="33" spans="2:6" x14ac:dyDescent="0.3">
      <c r="B33" s="12"/>
      <c r="C33" s="23" t="s">
        <v>22</v>
      </c>
      <c r="D33" s="24">
        <v>3.3E-3</v>
      </c>
      <c r="E33" s="25">
        <f t="shared" si="1"/>
        <v>0</v>
      </c>
      <c r="F33" s="16"/>
    </row>
    <row r="34" spans="2:6" x14ac:dyDescent="0.3">
      <c r="B34" s="12"/>
      <c r="C34" s="23" t="s">
        <v>23</v>
      </c>
      <c r="D34" s="24">
        <v>1.1000000000000001E-3</v>
      </c>
      <c r="E34" s="25">
        <f t="shared" si="1"/>
        <v>0</v>
      </c>
      <c r="F34" s="16"/>
    </row>
    <row r="35" spans="2:6" x14ac:dyDescent="0.3">
      <c r="B35" s="12"/>
      <c r="C35" s="23" t="s">
        <v>24</v>
      </c>
      <c r="D35" s="24">
        <v>8.3299999999999999E-2</v>
      </c>
      <c r="E35" s="25">
        <f t="shared" si="1"/>
        <v>0</v>
      </c>
      <c r="F35" s="16"/>
    </row>
    <row r="36" spans="2:6" x14ac:dyDescent="0.3">
      <c r="B36" s="12"/>
      <c r="C36" s="34" t="s">
        <v>40</v>
      </c>
      <c r="D36" s="21">
        <f>SUM(D29:D35)</f>
        <v>0.21639999999999998</v>
      </c>
      <c r="E36" s="30">
        <f>SUM(E29:E35)</f>
        <v>0</v>
      </c>
      <c r="F36" s="16"/>
    </row>
    <row r="37" spans="2:6" ht="6.75" customHeight="1" x14ac:dyDescent="0.3">
      <c r="B37" s="12"/>
      <c r="D37" s="31"/>
      <c r="E37" s="32"/>
      <c r="F37" s="16"/>
    </row>
    <row r="38" spans="2:6" x14ac:dyDescent="0.3">
      <c r="B38" s="12"/>
      <c r="C38" s="1" t="s">
        <v>25</v>
      </c>
      <c r="D38" s="21" t="s">
        <v>5</v>
      </c>
      <c r="E38" s="22" t="s">
        <v>6</v>
      </c>
      <c r="F38" s="16"/>
    </row>
    <row r="39" spans="2:6" x14ac:dyDescent="0.3">
      <c r="B39" s="12"/>
      <c r="C39" s="23" t="s">
        <v>26</v>
      </c>
      <c r="D39" s="24">
        <v>4.1999999999999997E-3</v>
      </c>
      <c r="E39" s="25">
        <f>+D39*$E$15</f>
        <v>0</v>
      </c>
      <c r="F39" s="16"/>
    </row>
    <row r="40" spans="2:6" x14ac:dyDescent="0.3">
      <c r="B40" s="12"/>
      <c r="C40" s="23" t="s">
        <v>27</v>
      </c>
      <c r="D40" s="24">
        <v>8.0000000000000004E-4</v>
      </c>
      <c r="E40" s="25">
        <f>+D40*$E$15</f>
        <v>0</v>
      </c>
      <c r="F40" s="16"/>
    </row>
    <row r="41" spans="2:6" x14ac:dyDescent="0.3">
      <c r="B41" s="12"/>
      <c r="C41" s="23" t="s">
        <v>28</v>
      </c>
      <c r="D41" s="24">
        <v>3.2000000000000001E-2</v>
      </c>
      <c r="E41" s="25">
        <f>+D41*$E$15</f>
        <v>0</v>
      </c>
      <c r="F41" s="16"/>
    </row>
    <row r="42" spans="2:6" x14ac:dyDescent="0.3">
      <c r="B42" s="12"/>
      <c r="C42" s="34" t="s">
        <v>39</v>
      </c>
      <c r="D42" s="21">
        <f>SUM(D39:D41)</f>
        <v>3.6999999999999998E-2</v>
      </c>
      <c r="E42" s="30">
        <f>SUM(E39:E41)</f>
        <v>0</v>
      </c>
      <c r="F42" s="16"/>
    </row>
    <row r="43" spans="2:6" ht="6" customHeight="1" x14ac:dyDescent="0.3">
      <c r="B43" s="12"/>
      <c r="D43" s="31"/>
      <c r="E43" s="32"/>
      <c r="F43" s="16"/>
    </row>
    <row r="44" spans="2:6" x14ac:dyDescent="0.3">
      <c r="B44" s="12"/>
      <c r="C44" s="1" t="s">
        <v>29</v>
      </c>
      <c r="D44" s="21" t="s">
        <v>5</v>
      </c>
      <c r="E44" s="22" t="s">
        <v>6</v>
      </c>
      <c r="F44" s="16"/>
    </row>
    <row r="45" spans="2:6" x14ac:dyDescent="0.3">
      <c r="B45" s="12"/>
      <c r="C45" s="23" t="s">
        <v>30</v>
      </c>
      <c r="D45" s="24">
        <f>+D36*D26</f>
        <v>7.9635200000000017E-2</v>
      </c>
      <c r="E45" s="25">
        <f>+E15*D45</f>
        <v>0</v>
      </c>
      <c r="F45" s="16"/>
    </row>
    <row r="46" spans="2:6" x14ac:dyDescent="0.3">
      <c r="B46" s="12"/>
      <c r="C46" s="34" t="s">
        <v>38</v>
      </c>
      <c r="D46" s="21">
        <f>+D45</f>
        <v>7.9635200000000017E-2</v>
      </c>
      <c r="E46" s="30">
        <f>+E45</f>
        <v>0</v>
      </c>
      <c r="F46" s="16"/>
    </row>
    <row r="47" spans="2:6" ht="9" customHeight="1" x14ac:dyDescent="0.3">
      <c r="B47" s="12"/>
      <c r="D47" s="31"/>
      <c r="E47" s="32"/>
      <c r="F47" s="16"/>
    </row>
    <row r="48" spans="2:6" x14ac:dyDescent="0.3">
      <c r="B48" s="12"/>
      <c r="C48" s="35" t="s">
        <v>37</v>
      </c>
      <c r="D48" s="14">
        <f>+D26+D36+D42+D46</f>
        <v>0.70103520000000008</v>
      </c>
      <c r="E48" s="30">
        <f>+E26+E36+E42+E46</f>
        <v>0</v>
      </c>
      <c r="F48" s="16"/>
    </row>
    <row r="49" spans="2:6" x14ac:dyDescent="0.3">
      <c r="B49" s="12"/>
      <c r="D49" s="31"/>
      <c r="E49" s="32"/>
      <c r="F49" s="16"/>
    </row>
    <row r="50" spans="2:6" x14ac:dyDescent="0.3">
      <c r="B50" s="36"/>
      <c r="C50" s="117" t="s">
        <v>43</v>
      </c>
      <c r="D50" s="117"/>
      <c r="E50" s="30">
        <f>+E48+E15</f>
        <v>0</v>
      </c>
      <c r="F50" s="16"/>
    </row>
    <row r="51" spans="2:6" x14ac:dyDescent="0.3">
      <c r="B51" s="37"/>
      <c r="C51" s="38"/>
      <c r="D51" s="39"/>
      <c r="E51" s="40"/>
      <c r="F51" s="16"/>
    </row>
    <row r="52" spans="2:6" x14ac:dyDescent="0.3">
      <c r="B52" s="37"/>
      <c r="C52" s="118" t="s">
        <v>31</v>
      </c>
      <c r="D52" s="119"/>
      <c r="E52" s="15" t="s">
        <v>47</v>
      </c>
      <c r="F52" s="16"/>
    </row>
    <row r="53" spans="2:6" x14ac:dyDescent="0.3">
      <c r="B53" s="37"/>
      <c r="C53" s="120" t="s">
        <v>34</v>
      </c>
      <c r="D53" s="120"/>
      <c r="E53" s="108"/>
      <c r="F53" s="16"/>
    </row>
    <row r="54" spans="2:6" x14ac:dyDescent="0.3">
      <c r="B54" s="37"/>
      <c r="C54" s="121" t="s">
        <v>56</v>
      </c>
      <c r="D54" s="122"/>
      <c r="E54" s="108"/>
      <c r="F54" s="16"/>
    </row>
    <row r="55" spans="2:6" x14ac:dyDescent="0.3">
      <c r="B55" s="37"/>
      <c r="C55" s="121" t="s">
        <v>57</v>
      </c>
      <c r="D55" s="122"/>
      <c r="E55" s="108"/>
      <c r="F55" s="16"/>
    </row>
    <row r="56" spans="2:6" x14ac:dyDescent="0.3">
      <c r="B56" s="37"/>
      <c r="C56" s="120" t="s">
        <v>35</v>
      </c>
      <c r="D56" s="120"/>
      <c r="E56" s="108"/>
      <c r="F56" s="16"/>
    </row>
    <row r="57" spans="2:6" x14ac:dyDescent="0.3">
      <c r="B57" s="37"/>
      <c r="C57" s="120" t="s">
        <v>36</v>
      </c>
      <c r="D57" s="120"/>
      <c r="E57" s="108"/>
      <c r="F57" s="16"/>
    </row>
    <row r="58" spans="2:6" x14ac:dyDescent="0.3">
      <c r="B58" s="37"/>
      <c r="C58" s="112" t="s">
        <v>44</v>
      </c>
      <c r="D58" s="112"/>
      <c r="E58" s="30">
        <f>SUM(E53:E57)</f>
        <v>0</v>
      </c>
      <c r="F58" s="16"/>
    </row>
    <row r="59" spans="2:6" ht="9.75" customHeight="1" x14ac:dyDescent="0.3">
      <c r="B59" s="37"/>
      <c r="C59" s="38"/>
      <c r="D59" s="39"/>
      <c r="E59" s="40"/>
      <c r="F59" s="16"/>
    </row>
    <row r="60" spans="2:6" x14ac:dyDescent="0.3">
      <c r="B60" s="37"/>
      <c r="C60" s="127" t="s">
        <v>45</v>
      </c>
      <c r="D60" s="127"/>
      <c r="E60" s="30">
        <f>+E50+E58</f>
        <v>0</v>
      </c>
      <c r="F60" s="16"/>
    </row>
    <row r="61" spans="2:6" ht="6.75" customHeight="1" thickBot="1" x14ac:dyDescent="0.35">
      <c r="B61" s="42"/>
      <c r="C61" s="43"/>
      <c r="D61" s="44"/>
      <c r="E61" s="45"/>
      <c r="F61" s="46"/>
    </row>
    <row r="62" spans="2:6" ht="15" thickBot="1" x14ac:dyDescent="0.35">
      <c r="B62" s="128"/>
      <c r="C62" s="128"/>
      <c r="D62" s="31"/>
    </row>
    <row r="63" spans="2:6" ht="8.25" customHeight="1" x14ac:dyDescent="0.3">
      <c r="B63" s="47"/>
      <c r="C63" s="48"/>
      <c r="D63" s="49"/>
      <c r="E63" s="50"/>
      <c r="F63" s="11"/>
    </row>
    <row r="64" spans="2:6" x14ac:dyDescent="0.3">
      <c r="B64" s="12"/>
      <c r="C64" s="51" t="s">
        <v>46</v>
      </c>
      <c r="D64" s="52" t="s">
        <v>5</v>
      </c>
      <c r="E64" s="15" t="s">
        <v>47</v>
      </c>
      <c r="F64" s="16"/>
    </row>
    <row r="65" spans="2:6" x14ac:dyDescent="0.3">
      <c r="B65" s="12"/>
      <c r="C65" s="53" t="s">
        <v>64</v>
      </c>
      <c r="D65" s="110"/>
      <c r="E65" s="94">
        <f>+D65*E60</f>
        <v>0</v>
      </c>
      <c r="F65" s="16"/>
    </row>
    <row r="66" spans="2:6" x14ac:dyDescent="0.3">
      <c r="B66" s="12"/>
      <c r="C66" s="13" t="s">
        <v>48</v>
      </c>
      <c r="D66" s="54"/>
      <c r="E66" s="30">
        <f>SUM(E65:E65)</f>
        <v>0</v>
      </c>
      <c r="F66" s="16"/>
    </row>
    <row r="67" spans="2:6" ht="8.25" customHeight="1" thickBot="1" x14ac:dyDescent="0.35">
      <c r="B67" s="42"/>
      <c r="C67" s="55"/>
      <c r="D67" s="56"/>
      <c r="E67" s="57"/>
      <c r="F67" s="46"/>
    </row>
    <row r="68" spans="2:6" ht="5.25" customHeight="1" thickBot="1" x14ac:dyDescent="0.35"/>
    <row r="69" spans="2:6" ht="5.25" customHeight="1" x14ac:dyDescent="0.3">
      <c r="B69" s="7"/>
      <c r="C69" s="58"/>
      <c r="D69" s="49"/>
      <c r="E69" s="50"/>
      <c r="F69" s="11"/>
    </row>
    <row r="70" spans="2:6" x14ac:dyDescent="0.3">
      <c r="B70" s="12"/>
      <c r="C70" s="117" t="s">
        <v>49</v>
      </c>
      <c r="D70" s="117"/>
      <c r="E70" s="25">
        <f>+E60+E66</f>
        <v>0</v>
      </c>
      <c r="F70" s="16"/>
    </row>
    <row r="71" spans="2:6" ht="5.25" customHeight="1" thickBot="1" x14ac:dyDescent="0.35">
      <c r="B71" s="42"/>
      <c r="C71" s="43"/>
      <c r="D71" s="44"/>
      <c r="E71" s="45"/>
      <c r="F71" s="46"/>
    </row>
    <row r="72" spans="2:6" ht="6" customHeight="1" thickBot="1" x14ac:dyDescent="0.35"/>
    <row r="73" spans="2:6" ht="7.5" customHeight="1" x14ac:dyDescent="0.3">
      <c r="B73" s="7"/>
      <c r="C73" s="58"/>
      <c r="D73" s="49"/>
      <c r="E73" s="50"/>
      <c r="F73" s="11"/>
    </row>
    <row r="74" spans="2:6" x14ac:dyDescent="0.3">
      <c r="B74" s="12"/>
      <c r="C74" s="51" t="s">
        <v>50</v>
      </c>
      <c r="D74" s="52" t="s">
        <v>5</v>
      </c>
      <c r="E74" s="15" t="s">
        <v>47</v>
      </c>
      <c r="F74" s="16"/>
    </row>
    <row r="75" spans="2:6" x14ac:dyDescent="0.3">
      <c r="B75" s="12"/>
      <c r="C75" s="13" t="s">
        <v>51</v>
      </c>
      <c r="D75" s="111"/>
      <c r="E75" s="25">
        <f>+E70/(1-D75)*D75</f>
        <v>0</v>
      </c>
      <c r="F75" s="16"/>
    </row>
    <row r="76" spans="2:6" hidden="1" x14ac:dyDescent="0.3">
      <c r="B76" s="12"/>
      <c r="C76" s="59"/>
      <c r="D76" s="60">
        <v>0.14330000000000001</v>
      </c>
      <c r="E76" s="61"/>
      <c r="F76" s="16"/>
    </row>
    <row r="77" spans="2:6" hidden="1" x14ac:dyDescent="0.3">
      <c r="B77" s="12"/>
      <c r="C77" s="59"/>
      <c r="D77" s="60"/>
      <c r="E77" s="62"/>
      <c r="F77" s="16"/>
    </row>
    <row r="78" spans="2:6" hidden="1" x14ac:dyDescent="0.3">
      <c r="B78" s="12"/>
      <c r="C78" s="59"/>
      <c r="D78" s="60"/>
      <c r="E78" s="62"/>
      <c r="F78" s="16"/>
    </row>
    <row r="79" spans="2:6" hidden="1" x14ac:dyDescent="0.3">
      <c r="B79" s="12"/>
      <c r="C79" s="63"/>
      <c r="D79" s="60"/>
      <c r="E79" s="62"/>
      <c r="F79" s="16"/>
    </row>
    <row r="80" spans="2:6" hidden="1" x14ac:dyDescent="0.3">
      <c r="B80" s="12"/>
      <c r="C80" s="63"/>
      <c r="D80" s="60"/>
      <c r="E80" s="64"/>
      <c r="F80" s="16"/>
    </row>
    <row r="81" spans="2:6" x14ac:dyDescent="0.3">
      <c r="B81" s="12"/>
      <c r="C81" s="112" t="s">
        <v>65</v>
      </c>
      <c r="D81" s="112"/>
      <c r="E81" s="30">
        <f>SUM(E75:E80)</f>
        <v>0</v>
      </c>
      <c r="F81" s="16"/>
    </row>
    <row r="82" spans="2:6" ht="9.75" customHeight="1" thickBot="1" x14ac:dyDescent="0.35">
      <c r="B82" s="42"/>
      <c r="C82" s="65"/>
      <c r="D82" s="66"/>
      <c r="E82" s="57"/>
      <c r="F82" s="46"/>
    </row>
    <row r="83" spans="2:6" ht="7.5" customHeight="1" x14ac:dyDescent="0.3"/>
    <row r="84" spans="2:6" x14ac:dyDescent="0.3">
      <c r="B84" s="117" t="s">
        <v>55</v>
      </c>
      <c r="C84" s="117"/>
      <c r="D84" s="117"/>
      <c r="E84" s="67">
        <f>+E70+E81</f>
        <v>0</v>
      </c>
    </row>
    <row r="86" spans="2:6" s="68" customFormat="1" ht="9.6" x14ac:dyDescent="0.2">
      <c r="D86" s="104"/>
      <c r="E86" s="105"/>
    </row>
    <row r="87" spans="2:6" s="68" customFormat="1" ht="9.6" x14ac:dyDescent="0.2">
      <c r="C87" s="123"/>
      <c r="D87" s="123"/>
      <c r="E87" s="123"/>
    </row>
    <row r="88" spans="2:6" s="68" customFormat="1" ht="9.6" x14ac:dyDescent="0.2">
      <c r="C88" s="124"/>
      <c r="D88" s="124"/>
      <c r="E88" s="124"/>
    </row>
    <row r="89" spans="2:6" ht="68.400000000000006" customHeight="1" x14ac:dyDescent="0.3">
      <c r="C89" s="125"/>
      <c r="D89" s="125"/>
      <c r="E89" s="125"/>
      <c r="F89" s="125"/>
    </row>
    <row r="90" spans="2:6" ht="33" customHeight="1" x14ac:dyDescent="0.3">
      <c r="C90" s="126"/>
      <c r="D90" s="124"/>
      <c r="E90" s="124"/>
    </row>
  </sheetData>
  <mergeCells count="21">
    <mergeCell ref="C87:E87"/>
    <mergeCell ref="C88:E88"/>
    <mergeCell ref="C89:F89"/>
    <mergeCell ref="C90:E90"/>
    <mergeCell ref="C60:D60"/>
    <mergeCell ref="B62:C62"/>
    <mergeCell ref="C70:D70"/>
    <mergeCell ref="C81:D81"/>
    <mergeCell ref="B84:D84"/>
    <mergeCell ref="C58:D58"/>
    <mergeCell ref="B2:E2"/>
    <mergeCell ref="B4:E4"/>
    <mergeCell ref="C5:D5"/>
    <mergeCell ref="C15:D15"/>
    <mergeCell ref="C50:D50"/>
    <mergeCell ref="C52:D52"/>
    <mergeCell ref="C53:D53"/>
    <mergeCell ref="C54:D54"/>
    <mergeCell ref="C55:D55"/>
    <mergeCell ref="C56:D56"/>
    <mergeCell ref="C57:D57"/>
  </mergeCells>
  <printOptions horizontalCentered="1"/>
  <pageMargins left="0.11811023622047245" right="0.19685039370078741" top="0.78740157480314965" bottom="0.78740157480314965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SUPERVISOR</vt:lpstr>
      <vt:lpstr>ZELADOR 44h semanais</vt:lpstr>
      <vt:lpstr>ZELADOR Diurno 12-36</vt:lpstr>
      <vt:lpstr>ZELADOR NOTURNO </vt:lpstr>
      <vt:lpstr>SUPERVISOR!Area_de_impressao</vt:lpstr>
      <vt:lpstr>'ZELADOR 44h semanais'!Area_de_impressao</vt:lpstr>
      <vt:lpstr>'ZELADOR Diurno 12-36'!Area_de_impressao</vt:lpstr>
      <vt:lpstr>'ZELADOR NOTURNO 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fabiano vargas</dc:creator>
  <cp:lastModifiedBy>fabiano vargas</cp:lastModifiedBy>
  <cp:lastPrinted>2026-09-15T13:19:06Z</cp:lastPrinted>
  <dcterms:created xsi:type="dcterms:W3CDTF">2021-05-05T16:15:00Z</dcterms:created>
  <dcterms:modified xsi:type="dcterms:W3CDTF">2026-09-15T13:20:57Z</dcterms:modified>
</cp:coreProperties>
</file>