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scapini\Downloads\Edital xxx_202x - PCE xxx_202x - Registro de Preços de Rachão, Saibro e Material de Base\"/>
    </mc:Choice>
  </mc:AlternateContent>
  <xr:revisionPtr revIDLastSave="0" documentId="13_ncr:1_{99EF0681-9CC2-41D1-B021-20A195F0650F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PLANILHA COM FÓRMULAS" sheetId="1" r:id="rId1"/>
    <sheet name="PLANILHA COM ARREDONDAMENT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" l="1"/>
  <c r="K23" i="1"/>
  <c r="K24" i="1"/>
  <c r="K25" i="1"/>
  <c r="K26" i="1"/>
  <c r="K27" i="1"/>
  <c r="K28" i="1"/>
  <c r="K29" i="1"/>
  <c r="K22" i="1"/>
  <c r="M8" i="2"/>
  <c r="M7" i="2"/>
  <c r="M6" i="2"/>
  <c r="M5" i="2"/>
  <c r="M11" i="2"/>
  <c r="M10" i="2"/>
  <c r="M9" i="2"/>
  <c r="L5" i="1"/>
  <c r="M5" i="1" s="1"/>
  <c r="L6" i="1"/>
  <c r="M6" i="1" s="1"/>
  <c r="L7" i="1"/>
  <c r="M7" i="1" s="1"/>
  <c r="L8" i="1"/>
  <c r="M8" i="1" s="1"/>
  <c r="L9" i="1"/>
  <c r="M9" i="1" s="1"/>
  <c r="L10" i="1"/>
  <c r="M10" i="1" s="1"/>
  <c r="L11" i="1"/>
  <c r="M11" i="1" s="1"/>
  <c r="L4" i="1"/>
  <c r="M4" i="1" s="1"/>
  <c r="M12" i="2" l="1"/>
  <c r="M12" i="1"/>
</calcChain>
</file>

<file path=xl/sharedStrings.xml><?xml version="1.0" encoding="utf-8"?>
<sst xmlns="http://schemas.openxmlformats.org/spreadsheetml/2006/main" count="64" uniqueCount="27">
  <si>
    <t>ITEM</t>
  </si>
  <si>
    <t>DESCRIÇÃO</t>
  </si>
  <si>
    <t>T</t>
  </si>
  <si>
    <t>TOTAL ESTIMADO</t>
  </si>
  <si>
    <t>UN</t>
  </si>
  <si>
    <t>QUANTIDADE ESTIMADA</t>
  </si>
  <si>
    <t>VALOR REFERÊNCIA *</t>
  </si>
  <si>
    <t>VALORES DE REFERÊNCIA</t>
  </si>
  <si>
    <r>
      <t>Brita número 1</t>
    </r>
    <r>
      <rPr>
        <sz val="11"/>
        <color rgb="FF000000"/>
        <rFont val="Calibri"/>
        <family val="2"/>
        <scheme val="minor"/>
      </rPr>
      <t>, de pedra basalto</t>
    </r>
  </si>
  <si>
    <r>
      <t xml:space="preserve">Brita número 2, </t>
    </r>
    <r>
      <rPr>
        <sz val="11"/>
        <color rgb="FF000000"/>
        <rFont val="Calibri"/>
        <family val="2"/>
        <scheme val="minor"/>
      </rPr>
      <t>de pedra basalto</t>
    </r>
  </si>
  <si>
    <t>Brita graduada</t>
  </si>
  <si>
    <r>
      <t>Brita pedrisco</t>
    </r>
    <r>
      <rPr>
        <sz val="11"/>
        <color rgb="FF000000"/>
        <rFont val="Calibri"/>
        <family val="2"/>
        <scheme val="minor"/>
      </rPr>
      <t>, de pedra basalto</t>
    </r>
  </si>
  <si>
    <t>Pó de brita</t>
  </si>
  <si>
    <t xml:space="preserve"> </t>
  </si>
  <si>
    <t>Saibro britado</t>
  </si>
  <si>
    <t>Rachão</t>
  </si>
  <si>
    <t>SIMONAGGIO</t>
  </si>
  <si>
    <t>CASCALHEIRA</t>
  </si>
  <si>
    <t>SOLUÇÕES BRITAS</t>
  </si>
  <si>
    <t>EXPOPEDRAS</t>
  </si>
  <si>
    <t>ATA PE011/2026 GARIBALDI</t>
  </si>
  <si>
    <t>ATA 10/2025 BOA VISTA DO SUL</t>
  </si>
  <si>
    <t>ATA 05/2026 SÃO BENTO DO SUL</t>
  </si>
  <si>
    <t>Carmen R. Spellmeier - Secretaria de Obras</t>
  </si>
  <si>
    <t>Material para base (mistura em pó e pedrisco)</t>
  </si>
  <si>
    <t>VALOR TOTAL ESTIMADO</t>
  </si>
  <si>
    <r>
      <t xml:space="preserve">Material para base </t>
    </r>
    <r>
      <rPr>
        <sz val="11"/>
        <color rgb="FF000000"/>
        <rFont val="Calibri"/>
        <family val="2"/>
        <scheme val="minor"/>
      </rPr>
      <t>(mistura em pó e pedrisco)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</si>
</sst>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164" fontId="4" fillId="0" borderId="0" xfId="0" applyNumberFormat="1" applyFont="1"/>
    <xf numFmtId="0" fontId="5" fillId="0" borderId="0" xfId="0" applyFont="1" applyAlignment="1">
      <alignment horizontal="left"/>
    </xf>
    <xf numFmtId="0" fontId="6" fillId="0" borderId="0" xfId="0" applyFont="1"/>
    <xf numFmtId="164" fontId="2" fillId="2" borderId="1" xfId="0" applyNumberFormat="1" applyFont="1" applyFill="1" applyBorder="1" applyAlignment="1">
      <alignment vertical="center"/>
    </xf>
    <xf numFmtId="164" fontId="0" fillId="0" borderId="0" xfId="0" applyNumberFormat="1"/>
    <xf numFmtId="0" fontId="9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9" fillId="0" borderId="4" xfId="0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7" xfId="0" applyFont="1" applyBorder="1" applyAlignment="1">
      <alignment horizontal="center"/>
    </xf>
    <xf numFmtId="164" fontId="1" fillId="0" borderId="8" xfId="1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164" fontId="1" fillId="0" borderId="5" xfId="1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164" fontId="2" fillId="0" borderId="6" xfId="0" applyNumberFormat="1" applyFont="1" applyBorder="1" applyAlignment="1"/>
    <xf numFmtId="0" fontId="1" fillId="0" borderId="7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164" fontId="2" fillId="3" borderId="5" xfId="0" applyNumberFormat="1" applyFont="1" applyFill="1" applyBorder="1" applyAlignment="1">
      <alignment vertical="center"/>
    </xf>
    <xf numFmtId="164" fontId="2" fillId="2" borderId="4" xfId="0" applyNumberFormat="1" applyFont="1" applyFill="1" applyBorder="1" applyAlignment="1"/>
    <xf numFmtId="164" fontId="2" fillId="0" borderId="0" xfId="0" applyNumberFormat="1" applyFont="1" applyBorder="1" applyAlignment="1"/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zoomScale="130" zoomScaleNormal="130" workbookViewId="0">
      <selection activeCell="L4" sqref="L4:L11"/>
    </sheetView>
  </sheetViews>
  <sheetFormatPr defaultRowHeight="15" x14ac:dyDescent="0.25"/>
  <cols>
    <col min="1" max="1" width="5.42578125" bestFit="1" customWidth="1"/>
    <col min="2" max="2" width="13.140625" customWidth="1"/>
    <col min="3" max="3" width="3.7109375" bestFit="1" customWidth="1"/>
    <col min="4" max="4" width="31" customWidth="1"/>
    <col min="5" max="5" width="13.140625" customWidth="1"/>
    <col min="6" max="6" width="13.85546875" customWidth="1"/>
    <col min="7" max="7" width="11.7109375" customWidth="1"/>
    <col min="8" max="8" width="13.28515625" customWidth="1"/>
    <col min="9" max="10" width="11.7109375" customWidth="1"/>
    <col min="11" max="11" width="12.140625" customWidth="1"/>
    <col min="12" max="12" width="14.5703125" customWidth="1"/>
    <col min="13" max="13" width="18.5703125" bestFit="1" customWidth="1"/>
    <col min="14" max="14" width="15.28515625" bestFit="1" customWidth="1"/>
  </cols>
  <sheetData>
    <row r="1" spans="1:14" ht="53.2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4" ht="53.25" customHeight="1" x14ac:dyDescent="0.25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4" s="1" customFormat="1" ht="66" customHeight="1" thickBot="1" x14ac:dyDescent="0.3">
      <c r="A3" s="19" t="s">
        <v>0</v>
      </c>
      <c r="B3" s="19" t="s">
        <v>5</v>
      </c>
      <c r="C3" s="19" t="s">
        <v>4</v>
      </c>
      <c r="D3" s="3" t="s">
        <v>1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22</v>
      </c>
      <c r="J3" s="3" t="s">
        <v>21</v>
      </c>
      <c r="K3" s="3" t="s">
        <v>20</v>
      </c>
      <c r="L3" s="3" t="s">
        <v>6</v>
      </c>
      <c r="M3" s="3" t="s">
        <v>3</v>
      </c>
    </row>
    <row r="4" spans="1:14" ht="21" customHeight="1" thickBot="1" x14ac:dyDescent="0.3">
      <c r="A4" s="6">
        <v>1</v>
      </c>
      <c r="B4" s="20">
        <v>8000</v>
      </c>
      <c r="C4" s="6" t="s">
        <v>2</v>
      </c>
      <c r="D4" s="18" t="s">
        <v>8</v>
      </c>
      <c r="E4" s="4">
        <v>128</v>
      </c>
      <c r="F4" s="4">
        <v>77</v>
      </c>
      <c r="G4" s="4">
        <v>115</v>
      </c>
      <c r="H4" s="4">
        <v>115</v>
      </c>
      <c r="I4" s="4"/>
      <c r="J4" s="4"/>
      <c r="K4" s="4">
        <v>63.67</v>
      </c>
      <c r="L4" s="14">
        <f t="shared" ref="L4:L11" si="0">AVERAGE(E4:K4)</f>
        <v>99.734000000000009</v>
      </c>
      <c r="M4" s="7">
        <f t="shared" ref="M4:M11" si="1">AVERAGE(B4*L4)</f>
        <v>797872.00000000012</v>
      </c>
      <c r="N4" s="15"/>
    </row>
    <row r="5" spans="1:14" ht="21" customHeight="1" thickBot="1" x14ac:dyDescent="0.3">
      <c r="A5" s="6">
        <v>2</v>
      </c>
      <c r="B5" s="20">
        <v>4000</v>
      </c>
      <c r="C5" s="6" t="s">
        <v>2</v>
      </c>
      <c r="D5" s="16" t="s">
        <v>9</v>
      </c>
      <c r="E5" s="4">
        <v>128</v>
      </c>
      <c r="F5" s="4">
        <v>76</v>
      </c>
      <c r="G5" s="4">
        <v>115</v>
      </c>
      <c r="H5" s="4">
        <v>115</v>
      </c>
      <c r="I5" s="4"/>
      <c r="J5" s="4"/>
      <c r="K5" s="4">
        <v>63.67</v>
      </c>
      <c r="L5" s="14">
        <f t="shared" si="0"/>
        <v>99.534000000000006</v>
      </c>
      <c r="M5" s="7">
        <f t="shared" si="1"/>
        <v>398136</v>
      </c>
      <c r="N5" s="15"/>
    </row>
    <row r="6" spans="1:14" ht="18.75" customHeight="1" thickBot="1" x14ac:dyDescent="0.3">
      <c r="A6" s="6">
        <v>3</v>
      </c>
      <c r="B6" s="20">
        <v>6000</v>
      </c>
      <c r="C6" s="6" t="s">
        <v>2</v>
      </c>
      <c r="D6" s="16" t="s">
        <v>10</v>
      </c>
      <c r="E6" s="4">
        <v>114.95</v>
      </c>
      <c r="F6" s="4">
        <v>85.9</v>
      </c>
      <c r="G6" s="4">
        <v>115</v>
      </c>
      <c r="H6" s="4">
        <v>108</v>
      </c>
      <c r="I6" s="4"/>
      <c r="J6" s="4"/>
      <c r="K6" s="4">
        <v>88.5</v>
      </c>
      <c r="L6" s="14">
        <f t="shared" si="0"/>
        <v>102.47</v>
      </c>
      <c r="M6" s="7">
        <f t="shared" si="1"/>
        <v>614820</v>
      </c>
      <c r="N6" s="15"/>
    </row>
    <row r="7" spans="1:14" ht="21.75" customHeight="1" thickBot="1" x14ac:dyDescent="0.3">
      <c r="A7" s="17">
        <v>4</v>
      </c>
      <c r="B7" s="20">
        <v>8000</v>
      </c>
      <c r="C7" s="23" t="s">
        <v>2</v>
      </c>
      <c r="D7" s="25" t="s">
        <v>11</v>
      </c>
      <c r="E7" s="24">
        <v>128</v>
      </c>
      <c r="F7" s="21">
        <v>78</v>
      </c>
      <c r="G7" s="21">
        <v>115</v>
      </c>
      <c r="H7" s="21">
        <v>115</v>
      </c>
      <c r="I7" s="21"/>
      <c r="J7" s="21"/>
      <c r="K7" s="21">
        <v>84.33</v>
      </c>
      <c r="L7" s="14">
        <f t="shared" si="0"/>
        <v>104.066</v>
      </c>
      <c r="M7" s="7">
        <f t="shared" si="1"/>
        <v>832528</v>
      </c>
      <c r="N7" s="15"/>
    </row>
    <row r="8" spans="1:14" ht="21.75" customHeight="1" thickBot="1" x14ac:dyDescent="0.3">
      <c r="A8" s="17">
        <v>5</v>
      </c>
      <c r="B8" s="20">
        <v>8000</v>
      </c>
      <c r="C8" s="23" t="s">
        <v>2</v>
      </c>
      <c r="D8" s="25" t="s">
        <v>12</v>
      </c>
      <c r="E8" s="24">
        <v>113.38</v>
      </c>
      <c r="F8" s="21">
        <v>78.5</v>
      </c>
      <c r="G8" s="21">
        <v>120</v>
      </c>
      <c r="H8" s="21">
        <v>107</v>
      </c>
      <c r="I8" s="26"/>
      <c r="J8" s="26">
        <v>77.849999999999994</v>
      </c>
      <c r="K8" s="26">
        <v>73.69</v>
      </c>
      <c r="L8" s="14">
        <f t="shared" si="0"/>
        <v>95.070000000000007</v>
      </c>
      <c r="M8" s="7">
        <f t="shared" si="1"/>
        <v>760560.00000000012</v>
      </c>
      <c r="N8" s="15"/>
    </row>
    <row r="9" spans="1:14" ht="21.75" customHeight="1" thickBot="1" x14ac:dyDescent="0.3">
      <c r="A9" s="17">
        <v>6</v>
      </c>
      <c r="B9" s="20">
        <v>20000</v>
      </c>
      <c r="C9" s="23" t="s">
        <v>2</v>
      </c>
      <c r="D9" s="25" t="s">
        <v>14</v>
      </c>
      <c r="E9" s="24"/>
      <c r="F9" s="21">
        <v>77</v>
      </c>
      <c r="G9" s="21">
        <v>110</v>
      </c>
      <c r="H9" s="21"/>
      <c r="I9" s="26">
        <v>77.09</v>
      </c>
      <c r="J9" s="26"/>
      <c r="K9" s="26"/>
      <c r="L9" s="14">
        <f t="shared" si="0"/>
        <v>88.030000000000015</v>
      </c>
      <c r="M9" s="7">
        <f t="shared" si="1"/>
        <v>1760600.0000000002</v>
      </c>
      <c r="N9" s="15"/>
    </row>
    <row r="10" spans="1:14" ht="21.75" customHeight="1" thickBot="1" x14ac:dyDescent="0.3">
      <c r="A10" s="17">
        <v>7</v>
      </c>
      <c r="B10" s="20">
        <v>4000</v>
      </c>
      <c r="C10" s="23" t="s">
        <v>2</v>
      </c>
      <c r="D10" s="25" t="s">
        <v>15</v>
      </c>
      <c r="E10" s="24">
        <v>126.5</v>
      </c>
      <c r="F10" s="21">
        <v>75</v>
      </c>
      <c r="G10" s="21">
        <v>115</v>
      </c>
      <c r="H10" s="21">
        <v>109</v>
      </c>
      <c r="I10" s="26">
        <v>85.18</v>
      </c>
      <c r="J10" s="26"/>
      <c r="K10" s="26"/>
      <c r="L10" s="14">
        <f t="shared" si="0"/>
        <v>102.136</v>
      </c>
      <c r="M10" s="7">
        <f t="shared" si="1"/>
        <v>408544</v>
      </c>
      <c r="N10" s="15"/>
    </row>
    <row r="11" spans="1:14" ht="27" customHeight="1" thickBot="1" x14ac:dyDescent="0.3">
      <c r="A11" s="17">
        <v>8</v>
      </c>
      <c r="B11" s="20">
        <v>5000</v>
      </c>
      <c r="C11" s="23" t="s">
        <v>2</v>
      </c>
      <c r="D11" s="25" t="s">
        <v>26</v>
      </c>
      <c r="E11" s="24">
        <v>126.7</v>
      </c>
      <c r="F11" s="21">
        <v>77.77</v>
      </c>
      <c r="G11" s="21">
        <v>125</v>
      </c>
      <c r="H11" s="21">
        <v>116</v>
      </c>
      <c r="I11" s="21"/>
      <c r="J11" s="21"/>
      <c r="K11" s="21"/>
      <c r="L11" s="14">
        <f t="shared" si="0"/>
        <v>111.36750000000001</v>
      </c>
      <c r="M11" s="7">
        <f t="shared" si="1"/>
        <v>556837.5</v>
      </c>
      <c r="N11" s="15"/>
    </row>
    <row r="12" spans="1:14" ht="15.75" thickBo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33"/>
      <c r="M12" s="28">
        <f>SUM(M4:M11)</f>
        <v>6129897.5</v>
      </c>
      <c r="N12" s="15"/>
    </row>
    <row r="13" spans="1:14" x14ac:dyDescent="0.25">
      <c r="A13" s="38" t="s">
        <v>23</v>
      </c>
      <c r="B13" s="38"/>
      <c r="C13" s="38"/>
      <c r="D13" s="38"/>
      <c r="E13" s="38"/>
      <c r="F13" s="2"/>
      <c r="G13" s="2"/>
      <c r="H13" s="2"/>
      <c r="I13" s="2"/>
      <c r="J13" s="2"/>
      <c r="K13" s="2"/>
      <c r="L13" s="2"/>
      <c r="M13" s="5"/>
    </row>
    <row r="14" spans="1:14" ht="15.75" x14ac:dyDescent="0.25">
      <c r="A14" s="41">
        <v>46160</v>
      </c>
      <c r="B14" s="41"/>
      <c r="C14" s="22"/>
      <c r="D14" s="22"/>
      <c r="E14" s="9"/>
      <c r="F14" s="10"/>
      <c r="G14" s="10"/>
      <c r="H14" s="10"/>
      <c r="I14" s="10"/>
      <c r="J14" s="10"/>
      <c r="K14" s="10"/>
      <c r="L14" s="10"/>
      <c r="M14" s="11"/>
    </row>
    <row r="15" spans="1:14" ht="15.75" x14ac:dyDescent="0.25">
      <c r="A15" s="12"/>
      <c r="B15" s="12"/>
      <c r="C15" s="12"/>
      <c r="D15" s="12"/>
      <c r="E15" s="10"/>
      <c r="F15" s="10"/>
      <c r="G15" s="10"/>
      <c r="H15" s="10"/>
      <c r="I15" s="10"/>
      <c r="J15" s="10"/>
      <c r="K15" s="10"/>
      <c r="L15" s="10"/>
      <c r="M15" s="11"/>
    </row>
    <row r="16" spans="1:14" ht="15.75" x14ac:dyDescent="0.25">
      <c r="A16" s="12"/>
      <c r="B16" s="12"/>
      <c r="C16" s="12"/>
      <c r="D16" s="12"/>
      <c r="E16" s="10"/>
      <c r="F16" s="10"/>
      <c r="G16" s="10"/>
      <c r="H16" s="10"/>
      <c r="I16" s="10"/>
      <c r="J16" s="10"/>
      <c r="K16" s="10"/>
      <c r="L16" s="10"/>
      <c r="M16" s="11"/>
    </row>
    <row r="17" spans="1:13" ht="15.75" x14ac:dyDescent="0.25">
      <c r="A17" s="35" t="s">
        <v>13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13" ht="15.75" x14ac:dyDescent="0.25">
      <c r="A18" s="37"/>
      <c r="B18" s="37"/>
      <c r="C18" s="37"/>
      <c r="D18" s="37"/>
      <c r="E18" s="37"/>
      <c r="F18" s="37"/>
      <c r="G18" s="37"/>
      <c r="H18" s="37"/>
      <c r="I18" s="27"/>
      <c r="J18" s="27"/>
      <c r="K18" s="27"/>
      <c r="L18" s="13"/>
      <c r="M18" s="13"/>
    </row>
    <row r="19" spans="1:13" ht="15.7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39"/>
      <c r="M19" s="40"/>
    </row>
    <row r="21" spans="1:13" x14ac:dyDescent="0.25">
      <c r="L21" s="36"/>
      <c r="M21" s="36"/>
    </row>
    <row r="22" spans="1:13" x14ac:dyDescent="0.25">
      <c r="J22">
        <v>99.734000000000009</v>
      </c>
      <c r="K22">
        <f>ROUND(J22,2)</f>
        <v>99.73</v>
      </c>
    </row>
    <row r="23" spans="1:13" x14ac:dyDescent="0.25">
      <c r="J23">
        <v>99.534000000000006</v>
      </c>
      <c r="K23">
        <f t="shared" ref="K23:K29" si="2">ROUND(J23,2)</f>
        <v>99.53</v>
      </c>
    </row>
    <row r="24" spans="1:13" x14ac:dyDescent="0.25">
      <c r="J24">
        <v>102.47</v>
      </c>
      <c r="K24">
        <f t="shared" si="2"/>
        <v>102.47</v>
      </c>
    </row>
    <row r="25" spans="1:13" x14ac:dyDescent="0.25">
      <c r="J25">
        <v>104.066</v>
      </c>
      <c r="K25">
        <f t="shared" si="2"/>
        <v>104.07</v>
      </c>
    </row>
    <row r="26" spans="1:13" x14ac:dyDescent="0.25">
      <c r="J26">
        <v>95.070000000000007</v>
      </c>
      <c r="K26">
        <f t="shared" si="2"/>
        <v>95.07</v>
      </c>
    </row>
    <row r="27" spans="1:13" x14ac:dyDescent="0.25">
      <c r="J27">
        <v>88.030000000000015</v>
      </c>
      <c r="K27">
        <f t="shared" si="2"/>
        <v>88.03</v>
      </c>
    </row>
    <row r="28" spans="1:13" x14ac:dyDescent="0.25">
      <c r="J28">
        <v>102.136</v>
      </c>
      <c r="K28">
        <f t="shared" si="2"/>
        <v>102.14</v>
      </c>
    </row>
    <row r="29" spans="1:13" x14ac:dyDescent="0.25">
      <c r="J29">
        <v>111.36750000000001</v>
      </c>
      <c r="K29">
        <f t="shared" si="2"/>
        <v>111.37</v>
      </c>
    </row>
  </sheetData>
  <mergeCells count="7">
    <mergeCell ref="A2:M2"/>
    <mergeCell ref="A17:M17"/>
    <mergeCell ref="L21:M21"/>
    <mergeCell ref="A18:H18"/>
    <mergeCell ref="A13:E13"/>
    <mergeCell ref="L19:M19"/>
    <mergeCell ref="A14:B14"/>
  </mergeCells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D0EF6-B5F3-416D-A34E-647AB47FC8F9}">
  <dimension ref="A1:M14"/>
  <sheetViews>
    <sheetView tabSelected="1" zoomScale="110" zoomScaleNormal="110" workbookViewId="0">
      <selection activeCell="F15" sqref="F15"/>
    </sheetView>
  </sheetViews>
  <sheetFormatPr defaultRowHeight="15" x14ac:dyDescent="0.25"/>
  <cols>
    <col min="1" max="1" width="6.85546875" customWidth="1"/>
    <col min="2" max="2" width="13" customWidth="1"/>
    <col min="3" max="3" width="6.140625" customWidth="1"/>
    <col min="4" max="4" width="15.140625" customWidth="1"/>
    <col min="5" max="5" width="14.42578125" customWidth="1"/>
    <col min="6" max="6" width="14.7109375" customWidth="1"/>
    <col min="7" max="7" width="12.140625" customWidth="1"/>
    <col min="8" max="8" width="14.42578125" customWidth="1"/>
    <col min="9" max="9" width="11.7109375" customWidth="1"/>
    <col min="10" max="11" width="11.5703125" customWidth="1"/>
    <col min="12" max="12" width="15.28515625" customWidth="1"/>
    <col min="13" max="13" width="16.85546875" customWidth="1"/>
  </cols>
  <sheetData>
    <row r="1" spans="1:13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8.75" x14ac:dyDescent="0.25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64.5" thickBot="1" x14ac:dyDescent="0.3">
      <c r="A3" s="19" t="s">
        <v>0</v>
      </c>
      <c r="B3" s="19" t="s">
        <v>5</v>
      </c>
      <c r="C3" s="19" t="s">
        <v>4</v>
      </c>
      <c r="D3" s="3" t="s">
        <v>1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22</v>
      </c>
      <c r="J3" s="3" t="s">
        <v>21</v>
      </c>
      <c r="K3" s="3" t="s">
        <v>20</v>
      </c>
      <c r="L3" s="3" t="s">
        <v>6</v>
      </c>
      <c r="M3" s="3" t="s">
        <v>3</v>
      </c>
    </row>
    <row r="4" spans="1:13" ht="39" customHeight="1" thickBot="1" x14ac:dyDescent="0.3">
      <c r="A4" s="6">
        <v>1</v>
      </c>
      <c r="B4" s="20">
        <v>8000</v>
      </c>
      <c r="C4" s="6" t="s">
        <v>2</v>
      </c>
      <c r="D4" s="18" t="s">
        <v>8</v>
      </c>
      <c r="E4" s="4">
        <v>128</v>
      </c>
      <c r="F4" s="4">
        <v>77</v>
      </c>
      <c r="G4" s="4">
        <v>115</v>
      </c>
      <c r="H4" s="4">
        <v>115</v>
      </c>
      <c r="I4" s="4"/>
      <c r="J4" s="4"/>
      <c r="K4" s="4">
        <v>63.67</v>
      </c>
      <c r="L4" s="30">
        <v>99.73</v>
      </c>
      <c r="M4" s="7">
        <f t="shared" ref="M4:M11" si="0">AVERAGE(B4*L4)</f>
        <v>797840</v>
      </c>
    </row>
    <row r="5" spans="1:13" ht="39.75" customHeight="1" thickBot="1" x14ac:dyDescent="0.3">
      <c r="A5" s="6">
        <v>2</v>
      </c>
      <c r="B5" s="20">
        <v>4000</v>
      </c>
      <c r="C5" s="6" t="s">
        <v>2</v>
      </c>
      <c r="D5" s="16" t="s">
        <v>9</v>
      </c>
      <c r="E5" s="4">
        <v>128</v>
      </c>
      <c r="F5" s="4">
        <v>76</v>
      </c>
      <c r="G5" s="4">
        <v>115</v>
      </c>
      <c r="H5" s="4">
        <v>115</v>
      </c>
      <c r="I5" s="4"/>
      <c r="J5" s="4"/>
      <c r="K5" s="4">
        <v>63.67</v>
      </c>
      <c r="L5" s="30">
        <v>99.53</v>
      </c>
      <c r="M5" s="7">
        <f t="shared" si="0"/>
        <v>398120</v>
      </c>
    </row>
    <row r="6" spans="1:13" ht="25.5" customHeight="1" thickBot="1" x14ac:dyDescent="0.3">
      <c r="A6" s="6">
        <v>3</v>
      </c>
      <c r="B6" s="20">
        <v>6000</v>
      </c>
      <c r="C6" s="6" t="s">
        <v>2</v>
      </c>
      <c r="D6" s="16" t="s">
        <v>10</v>
      </c>
      <c r="E6" s="4">
        <v>114.95</v>
      </c>
      <c r="F6" s="4">
        <v>85.9</v>
      </c>
      <c r="G6" s="4">
        <v>115</v>
      </c>
      <c r="H6" s="4">
        <v>108</v>
      </c>
      <c r="I6" s="4"/>
      <c r="J6" s="4"/>
      <c r="K6" s="4">
        <v>88.5</v>
      </c>
      <c r="L6" s="30">
        <v>102.47</v>
      </c>
      <c r="M6" s="7">
        <f t="shared" si="0"/>
        <v>614820</v>
      </c>
    </row>
    <row r="7" spans="1:13" ht="38.25" customHeight="1" thickBot="1" x14ac:dyDescent="0.3">
      <c r="A7" s="6">
        <v>4</v>
      </c>
      <c r="B7" s="20">
        <v>8000</v>
      </c>
      <c r="C7" s="23" t="s">
        <v>2</v>
      </c>
      <c r="D7" s="25" t="s">
        <v>11</v>
      </c>
      <c r="E7" s="24">
        <v>128</v>
      </c>
      <c r="F7" s="21">
        <v>78</v>
      </c>
      <c r="G7" s="21">
        <v>115</v>
      </c>
      <c r="H7" s="21">
        <v>115</v>
      </c>
      <c r="I7" s="21"/>
      <c r="J7" s="21"/>
      <c r="K7" s="21">
        <v>84.33</v>
      </c>
      <c r="L7" s="30">
        <v>104.07</v>
      </c>
      <c r="M7" s="7">
        <f t="shared" si="0"/>
        <v>832560</v>
      </c>
    </row>
    <row r="8" spans="1:13" ht="19.5" customHeight="1" thickBot="1" x14ac:dyDescent="0.3">
      <c r="A8" s="6">
        <v>5</v>
      </c>
      <c r="B8" s="20">
        <v>8000</v>
      </c>
      <c r="C8" s="23" t="s">
        <v>2</v>
      </c>
      <c r="D8" s="25" t="s">
        <v>12</v>
      </c>
      <c r="E8" s="24">
        <v>113.38</v>
      </c>
      <c r="F8" s="21">
        <v>78.5</v>
      </c>
      <c r="G8" s="21">
        <v>120</v>
      </c>
      <c r="H8" s="21">
        <v>107</v>
      </c>
      <c r="I8" s="26"/>
      <c r="J8" s="26">
        <v>77.849999999999994</v>
      </c>
      <c r="K8" s="26">
        <v>73.69</v>
      </c>
      <c r="L8" s="30">
        <v>95.07</v>
      </c>
      <c r="M8" s="7">
        <f t="shared" si="0"/>
        <v>760560</v>
      </c>
    </row>
    <row r="9" spans="1:13" ht="23.25" customHeight="1" thickBot="1" x14ac:dyDescent="0.3">
      <c r="A9" s="6">
        <v>6</v>
      </c>
      <c r="B9" s="20">
        <v>20000</v>
      </c>
      <c r="C9" s="23" t="s">
        <v>2</v>
      </c>
      <c r="D9" s="25" t="s">
        <v>14</v>
      </c>
      <c r="E9" s="24"/>
      <c r="F9" s="21">
        <v>77</v>
      </c>
      <c r="G9" s="21">
        <v>110</v>
      </c>
      <c r="H9" s="21"/>
      <c r="I9" s="26">
        <v>77.09</v>
      </c>
      <c r="J9" s="26"/>
      <c r="K9" s="26"/>
      <c r="L9" s="30">
        <v>88.03</v>
      </c>
      <c r="M9" s="7">
        <f t="shared" si="0"/>
        <v>1760600</v>
      </c>
    </row>
    <row r="10" spans="1:13" ht="15.75" thickBot="1" x14ac:dyDescent="0.3">
      <c r="A10" s="6">
        <v>7</v>
      </c>
      <c r="B10" s="20">
        <v>4000</v>
      </c>
      <c r="C10" s="23" t="s">
        <v>2</v>
      </c>
      <c r="D10" s="25" t="s">
        <v>15</v>
      </c>
      <c r="E10" s="24">
        <v>126.5</v>
      </c>
      <c r="F10" s="21">
        <v>75</v>
      </c>
      <c r="G10" s="21">
        <v>115</v>
      </c>
      <c r="H10" s="21">
        <v>109</v>
      </c>
      <c r="I10" s="26">
        <v>85.18</v>
      </c>
      <c r="J10" s="26"/>
      <c r="K10" s="26"/>
      <c r="L10" s="30">
        <v>102.14</v>
      </c>
      <c r="M10" s="7">
        <f t="shared" si="0"/>
        <v>408560</v>
      </c>
    </row>
    <row r="11" spans="1:13" ht="64.5" customHeight="1" thickBot="1" x14ac:dyDescent="0.3">
      <c r="A11" s="6">
        <v>8</v>
      </c>
      <c r="B11" s="20">
        <v>5000</v>
      </c>
      <c r="C11" s="29" t="s">
        <v>2</v>
      </c>
      <c r="D11" s="25" t="s">
        <v>24</v>
      </c>
      <c r="E11" s="24">
        <v>126.7</v>
      </c>
      <c r="F11" s="21">
        <v>77.77</v>
      </c>
      <c r="G11" s="21">
        <v>125</v>
      </c>
      <c r="H11" s="21">
        <v>116</v>
      </c>
      <c r="I11" s="21"/>
      <c r="J11" s="21"/>
      <c r="K11" s="26"/>
      <c r="L11" s="31">
        <v>111.37</v>
      </c>
      <c r="M11" s="7">
        <f t="shared" si="0"/>
        <v>556850</v>
      </c>
    </row>
    <row r="12" spans="1:13" ht="15.75" thickBo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42" t="s">
        <v>25</v>
      </c>
      <c r="L12" s="43"/>
      <c r="M12" s="32">
        <f>SUM(M4:M11)</f>
        <v>6129910</v>
      </c>
    </row>
    <row r="13" spans="1:13" x14ac:dyDescent="0.25">
      <c r="A13" s="38" t="s">
        <v>23</v>
      </c>
      <c r="B13" s="38"/>
      <c r="C13" s="38"/>
      <c r="D13" s="38"/>
      <c r="E13" s="38"/>
      <c r="F13" s="2"/>
      <c r="G13" s="2"/>
      <c r="H13" s="2"/>
      <c r="I13" s="2"/>
      <c r="J13" s="2"/>
      <c r="K13" s="2"/>
      <c r="L13" s="2"/>
      <c r="M13" s="5"/>
    </row>
    <row r="14" spans="1:13" ht="15.75" x14ac:dyDescent="0.25">
      <c r="A14" s="41">
        <v>46160</v>
      </c>
      <c r="B14" s="41"/>
      <c r="C14" s="22"/>
      <c r="D14" s="22"/>
      <c r="E14" s="9"/>
      <c r="F14" s="10"/>
      <c r="G14" s="10"/>
      <c r="H14" s="10"/>
      <c r="I14" s="10"/>
      <c r="J14" s="10"/>
      <c r="K14" s="10"/>
      <c r="L14" s="10"/>
      <c r="M14" s="11"/>
    </row>
  </sheetData>
  <mergeCells count="4">
    <mergeCell ref="A2:M2"/>
    <mergeCell ref="A13:E13"/>
    <mergeCell ref="A14:B14"/>
    <mergeCell ref="K12:L1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COM FÓRMULAS</vt:lpstr>
      <vt:lpstr>PLANILHA COM ARREDONDAMENTO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 Rohsig</dc:creator>
  <cp:lastModifiedBy>Larissa Scapini</cp:lastModifiedBy>
  <cp:lastPrinted>2026-05-19T11:35:22Z</cp:lastPrinted>
  <dcterms:created xsi:type="dcterms:W3CDTF">2024-01-15T18:40:22Z</dcterms:created>
  <dcterms:modified xsi:type="dcterms:W3CDTF">2026-05-22T17:20:37Z</dcterms:modified>
</cp:coreProperties>
</file>