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s-dmae\DMAE-GLIC-LICITACOES$\Editais de Licitaçoes\Obras e Serviços de Engenharia\Ano2026\PE 156 - Contratação de serviços de manutenção de inversores Weg com fornecimento de materiais\"/>
    </mc:Choice>
  </mc:AlternateContent>
  <bookViews>
    <workbookView xWindow="0" yWindow="0" windowWidth="28800" windowHeight="12315"/>
  </bookViews>
  <sheets>
    <sheet name="Preços referenciais" sheetId="1" r:id="rId1"/>
  </sheets>
  <definedNames>
    <definedName name="_xlnm._FilterDatabase" localSheetId="0" hidden="1">'Preços referenciais'!$A$3:$G$84</definedName>
  </definedNames>
  <calcPr calcId="152511"/>
</workbook>
</file>

<file path=xl/calcChain.xml><?xml version="1.0" encoding="utf-8"?>
<calcChain xmlns="http://schemas.openxmlformats.org/spreadsheetml/2006/main">
  <c r="C86" i="1" l="1"/>
  <c r="E83" i="1" l="1"/>
  <c r="E82" i="1"/>
  <c r="G82" i="1" s="1"/>
  <c r="E81" i="1"/>
  <c r="G81" i="1" s="1"/>
  <c r="E80" i="1"/>
  <c r="G80" i="1" s="1"/>
  <c r="E79" i="1"/>
  <c r="G79" i="1" s="1"/>
  <c r="E77" i="1"/>
  <c r="G77" i="1" s="1"/>
  <c r="E76" i="1"/>
  <c r="G76" i="1" s="1"/>
  <c r="E75" i="1"/>
  <c r="G75" i="1" s="1"/>
  <c r="E74" i="1"/>
  <c r="G74" i="1" s="1"/>
  <c r="E72" i="1"/>
  <c r="G72" i="1" s="1"/>
  <c r="E71" i="1"/>
  <c r="G71" i="1" s="1"/>
  <c r="E70" i="1"/>
  <c r="G70" i="1" s="1"/>
  <c r="E69" i="1"/>
  <c r="G69" i="1" s="1"/>
  <c r="E68" i="1"/>
  <c r="G68" i="1" s="1"/>
  <c r="E66" i="1"/>
  <c r="G66" i="1" s="1"/>
  <c r="E65" i="1"/>
  <c r="G65" i="1" s="1"/>
  <c r="E64" i="1"/>
  <c r="G64" i="1" s="1"/>
  <c r="E63" i="1"/>
  <c r="G63" i="1" s="1"/>
  <c r="E62" i="1"/>
  <c r="G62" i="1" s="1"/>
  <c r="E60" i="1"/>
  <c r="G60" i="1" s="1"/>
  <c r="E59" i="1"/>
  <c r="G59" i="1" s="1"/>
  <c r="E58" i="1"/>
  <c r="G58" i="1" s="1"/>
  <c r="E57" i="1"/>
  <c r="G57" i="1" s="1"/>
  <c r="E55" i="1"/>
  <c r="G55" i="1" s="1"/>
  <c r="E54" i="1"/>
  <c r="G54" i="1" s="1"/>
  <c r="E53" i="1"/>
  <c r="G53" i="1" s="1"/>
  <c r="E52" i="1"/>
  <c r="G52" i="1" s="1"/>
  <c r="E50" i="1"/>
  <c r="G50" i="1" s="1"/>
  <c r="E49" i="1"/>
  <c r="G49" i="1" s="1"/>
  <c r="E48" i="1"/>
  <c r="G48" i="1" s="1"/>
  <c r="E47" i="1"/>
  <c r="G47" i="1" s="1"/>
  <c r="E46" i="1"/>
  <c r="G46" i="1" s="1"/>
  <c r="E45" i="1"/>
  <c r="G45" i="1" s="1"/>
  <c r="E43" i="1"/>
  <c r="G43" i="1" s="1"/>
  <c r="E42" i="1"/>
  <c r="G42" i="1" s="1"/>
  <c r="E41" i="1"/>
  <c r="G41" i="1" s="1"/>
  <c r="E40" i="1"/>
  <c r="G40" i="1" s="1"/>
  <c r="E38" i="1"/>
  <c r="G38" i="1" s="1"/>
  <c r="E37" i="1"/>
  <c r="G37" i="1" s="1"/>
  <c r="E36" i="1"/>
  <c r="G36" i="1" s="1"/>
  <c r="E35" i="1"/>
  <c r="G35" i="1" s="1"/>
  <c r="E33" i="1"/>
  <c r="G33" i="1" s="1"/>
  <c r="E32" i="1"/>
  <c r="G32" i="1" s="1"/>
  <c r="E31" i="1"/>
  <c r="G31" i="1" s="1"/>
  <c r="E30" i="1"/>
  <c r="G30" i="1" s="1"/>
  <c r="E28" i="1"/>
  <c r="G28" i="1" s="1"/>
  <c r="E27" i="1"/>
  <c r="G27" i="1" s="1"/>
  <c r="E26" i="1"/>
  <c r="G26" i="1" s="1"/>
  <c r="E25" i="1"/>
  <c r="G25" i="1" s="1"/>
  <c r="E23" i="1"/>
  <c r="G23" i="1" s="1"/>
  <c r="E22" i="1"/>
  <c r="G22" i="1" s="1"/>
  <c r="E21" i="1"/>
  <c r="G21" i="1" s="1"/>
  <c r="E20" i="1"/>
  <c r="G20" i="1" s="1"/>
  <c r="E18" i="1"/>
  <c r="G18" i="1" s="1"/>
  <c r="E17" i="1"/>
  <c r="G17" i="1" s="1"/>
  <c r="E16" i="1"/>
  <c r="G16" i="1" s="1"/>
  <c r="E15" i="1"/>
  <c r="G15" i="1" s="1"/>
  <c r="E13" i="1"/>
  <c r="G13" i="1" s="1"/>
  <c r="E12" i="1"/>
  <c r="G12" i="1" s="1"/>
  <c r="E11" i="1"/>
  <c r="G11" i="1" s="1"/>
  <c r="E10" i="1"/>
  <c r="G10" i="1" s="1"/>
  <c r="E8" i="1"/>
  <c r="G8" i="1" s="1"/>
  <c r="E7" i="1"/>
  <c r="G7" i="1" s="1"/>
  <c r="E6" i="1"/>
  <c r="E5" i="1"/>
  <c r="G5" i="1" l="1"/>
  <c r="C87" i="1"/>
  <c r="C85" i="1" s="1"/>
  <c r="G6" i="1"/>
</calcChain>
</file>

<file path=xl/sharedStrings.xml><?xml version="1.0" encoding="utf-8"?>
<sst xmlns="http://schemas.openxmlformats.org/spreadsheetml/2006/main" count="217" uniqueCount="153">
  <si>
    <t>item</t>
  </si>
  <si>
    <t>Descrição</t>
  </si>
  <si>
    <t>Quant.</t>
  </si>
  <si>
    <r>
      <t>P</t>
    </r>
    <r>
      <rPr>
        <b/>
        <vertAlign val="subscript"/>
        <sz val="8"/>
        <color rgb="FF000000"/>
        <rFont val="Arial"/>
        <family val="2"/>
      </rPr>
      <t>mo</t>
    </r>
  </si>
  <si>
    <t>Serviços Gerais</t>
  </si>
  <si>
    <t>1.1</t>
  </si>
  <si>
    <t>Serviços Gerais até 75kW</t>
  </si>
  <si>
    <t>1.2</t>
  </si>
  <si>
    <t>Serviços Gerais 90kW - 200kW</t>
  </si>
  <si>
    <t>1.3</t>
  </si>
  <si>
    <t>Serviços Gerais 250kW - 450kW</t>
  </si>
  <si>
    <t>1.4</t>
  </si>
  <si>
    <t>Serviços Gerais 500kw - 900kW</t>
  </si>
  <si>
    <t>Substituição da placa de controle</t>
  </si>
  <si>
    <t>2.1</t>
  </si>
  <si>
    <t>Substituição da placa de controle até 75kW</t>
  </si>
  <si>
    <t>2.2</t>
  </si>
  <si>
    <t>Substituição da placa de controle 90kW - 200kW</t>
  </si>
  <si>
    <t>2.3</t>
  </si>
  <si>
    <t>Substituição da placa de controle 250kW - 450kW</t>
  </si>
  <si>
    <t>2.4</t>
  </si>
  <si>
    <t>Substituição da placa de controle 500kw - 900kW</t>
  </si>
  <si>
    <t>Substituição de retificadores de entrada</t>
  </si>
  <si>
    <t>3.1</t>
  </si>
  <si>
    <t>Substituição de retificadores de entrada até 75kW</t>
  </si>
  <si>
    <t>3.2</t>
  </si>
  <si>
    <t>Substituição de retificadores de entrada 90kW - 200kW</t>
  </si>
  <si>
    <t>3.3</t>
  </si>
  <si>
    <t>Substituição de retificadores de entrada 201kW - 450kW</t>
  </si>
  <si>
    <t>3.4</t>
  </si>
  <si>
    <t>Substituição de retificadores de entrada 500W - 900kW</t>
  </si>
  <si>
    <t>Substituição do circuito intermediário</t>
  </si>
  <si>
    <t>4.1</t>
  </si>
  <si>
    <t>Substituição do circuito intermediário até 75kW</t>
  </si>
  <si>
    <t>4.2</t>
  </si>
  <si>
    <t>Substituição do circuito intermediário 90kW - 200kW</t>
  </si>
  <si>
    <t>4.3</t>
  </si>
  <si>
    <t>Substituição do circuito intermediário 201kW - 450kW</t>
  </si>
  <si>
    <t>4.4</t>
  </si>
  <si>
    <t>Substituição do circuito intermediário 500kW - 900kW</t>
  </si>
  <si>
    <t>Substituição do circuito inversor</t>
  </si>
  <si>
    <t>5.1</t>
  </si>
  <si>
    <t>Substituição do circuito inversor até 75kW</t>
  </si>
  <si>
    <t>5.2</t>
  </si>
  <si>
    <t>Substituição do circuito inversor 90kW - 200kW</t>
  </si>
  <si>
    <t>5.3</t>
  </si>
  <si>
    <t>Substituição do circuito inversor 201kW - 450kW</t>
  </si>
  <si>
    <t>5.4</t>
  </si>
  <si>
    <t>Substituição do circuito inversor 500kW - 900kW</t>
  </si>
  <si>
    <t>Substituição de placa de potência</t>
  </si>
  <si>
    <t>6.1</t>
  </si>
  <si>
    <t>Substituição de placa de potência até 75kW</t>
  </si>
  <si>
    <t>6.2</t>
  </si>
  <si>
    <t>Substituição de placa de potência 90kW - 200kW</t>
  </si>
  <si>
    <t>6.3</t>
  </si>
  <si>
    <t>Substituição de placa de potência 201kW - 450kW</t>
  </si>
  <si>
    <t>6.4</t>
  </si>
  <si>
    <t>Substituição de placa de potência 500kW - 900kW</t>
  </si>
  <si>
    <t>Substituição do conjunto de ventiladores</t>
  </si>
  <si>
    <t>7.1</t>
  </si>
  <si>
    <t>Substituição do conjunto de ventiladores até 75kW</t>
  </si>
  <si>
    <t>7.2</t>
  </si>
  <si>
    <t>Substituição do conjunto de ventiladores 90kW - 200kW</t>
  </si>
  <si>
    <t>7.3</t>
  </si>
  <si>
    <t>Substituição do conjunto de ventiladores 201kW - 450kW</t>
  </si>
  <si>
    <t>7.4</t>
  </si>
  <si>
    <t>Substituição do conjunto de ventiladores 500kW - 900kW</t>
  </si>
  <si>
    <t>Substituição de placa de gatilho</t>
  </si>
  <si>
    <t>8.1</t>
  </si>
  <si>
    <t>Substituição de placa de gatilho até 75kW</t>
  </si>
  <si>
    <t>8.2</t>
  </si>
  <si>
    <t>Substituição de placa de gatilho  90kW - 200kW</t>
  </si>
  <si>
    <t>8.3</t>
  </si>
  <si>
    <t>Substituição de placa de gatilho  201kW - 450kW</t>
  </si>
  <si>
    <t>8.4</t>
  </si>
  <si>
    <t>Substituição de placa de gatilho 500kW - 900kW</t>
  </si>
  <si>
    <t>Substituição de placa de pré carga</t>
  </si>
  <si>
    <t>9.1</t>
  </si>
  <si>
    <t>Substituição de placa de pré carga até 75kW</t>
  </si>
  <si>
    <t>9.2</t>
  </si>
  <si>
    <t>Substituição de placa de pré carga 90kW - 200kW</t>
  </si>
  <si>
    <t>9.3</t>
  </si>
  <si>
    <t>Substituição de placa de pré carga 201kW - 450kW</t>
  </si>
  <si>
    <t>9.4</t>
  </si>
  <si>
    <t>Substituição de placa de pré carga 500kW - 900kW</t>
  </si>
  <si>
    <t>Limpeza de placas eletrônicas em cuba ultrassonica (Unitário)</t>
  </si>
  <si>
    <t>Parametrização de inversor de frequência / soft starter</t>
  </si>
  <si>
    <t>Recuperação de carcaça e pintura</t>
  </si>
  <si>
    <t>12.1</t>
  </si>
  <si>
    <t>Recuperação de carcaça e pintura até 75kW</t>
  </si>
  <si>
    <t>12.2</t>
  </si>
  <si>
    <t>Recuperação de carcaça e pintura 90kW - 200kW</t>
  </si>
  <si>
    <t>12.3</t>
  </si>
  <si>
    <t>Recuperação de carcaça e pintura 201kW - 450kW</t>
  </si>
  <si>
    <t>12.4</t>
  </si>
  <si>
    <t>Recuperação de carcaça e pintura 500kW - 900kW</t>
  </si>
  <si>
    <t>Manutenção preventiva</t>
  </si>
  <si>
    <t>13.1</t>
  </si>
  <si>
    <t>Manutenção preventiva até 75kW</t>
  </si>
  <si>
    <t>13.2</t>
  </si>
  <si>
    <t>Manutenção preventiva 90kW - 200kW</t>
  </si>
  <si>
    <t>13.3</t>
  </si>
  <si>
    <t>Manutenção preventiva 201kW - 450kW</t>
  </si>
  <si>
    <t>13.4</t>
  </si>
  <si>
    <t>Manutenção preventiva 500kW - 900kW</t>
  </si>
  <si>
    <t>Análise preditiva</t>
  </si>
  <si>
    <t>14.1</t>
  </si>
  <si>
    <t>Análise preditiva até 75kW</t>
  </si>
  <si>
    <t>14.2</t>
  </si>
  <si>
    <t>Análise preditiva 90kW - 200kW</t>
  </si>
  <si>
    <t>14.3</t>
  </si>
  <si>
    <t>Análise preditiva 201kW - 450kW</t>
  </si>
  <si>
    <t>14.4</t>
  </si>
  <si>
    <t>Análise preditiva 500kW - 900kW</t>
  </si>
  <si>
    <t>Realização de Backup em inversor de frequência / soft starter</t>
  </si>
  <si>
    <t>Pré-carga em conversores de Frequência com fonte padrão 440VDC</t>
  </si>
  <si>
    <t>16.1</t>
  </si>
  <si>
    <t>Pré-carga em conversores de Frequência com fonte padrão 440VDC até 75kW</t>
  </si>
  <si>
    <t>16.2</t>
  </si>
  <si>
    <t>Pré-carga em conversores de Frequência com fonte padrão 440VDC 90kW - 200kW</t>
  </si>
  <si>
    <t>16.3</t>
  </si>
  <si>
    <t>Pré-carga em conversores de Frequência com fonte padrão 440VDC 201kW - 450kW</t>
  </si>
  <si>
    <t>16.4</t>
  </si>
  <si>
    <t>Pré-carga em conversores de Frequência com fonte padrão 440VDC 500kW - 900kW</t>
  </si>
  <si>
    <t>Teste de protocolo de rede profibus / devicenet / Ethernet / modbus</t>
  </si>
  <si>
    <t>Substituição de cabos e periféricos</t>
  </si>
  <si>
    <t>18.1</t>
  </si>
  <si>
    <t>Substituição de cabos e periféricos até 75kW</t>
  </si>
  <si>
    <t>18.2</t>
  </si>
  <si>
    <t>Substituição de cabos e periféricos 90kW - 200kW</t>
  </si>
  <si>
    <t>18.3</t>
  </si>
  <si>
    <t>Substituição de cabos e periféricos 201kW - 450kW</t>
  </si>
  <si>
    <t>18.4</t>
  </si>
  <si>
    <t>Substituição de cabos e periféricos 500kW - 900kW</t>
  </si>
  <si>
    <t>Substituição de barramentos circuito retificador</t>
  </si>
  <si>
    <t>19.1</t>
  </si>
  <si>
    <t>Substituição de barramentos circuito retificador até 75kW</t>
  </si>
  <si>
    <t>19.2</t>
  </si>
  <si>
    <t xml:space="preserve">Substituição de barramentos circuito retificador 90kW - 200kW </t>
  </si>
  <si>
    <t>19.3</t>
  </si>
  <si>
    <t>Substituição de barramentos circuito retificador 201kW - 450kW</t>
  </si>
  <si>
    <t>19.4</t>
  </si>
  <si>
    <t>Substituição de barramentos circuito retificador 500W - 900kW</t>
  </si>
  <si>
    <t>Materiais</t>
  </si>
  <si>
    <r>
      <t>P</t>
    </r>
    <r>
      <rPr>
        <b/>
        <vertAlign val="subscript"/>
        <sz val="8"/>
        <color rgb="FF000000"/>
        <rFont val="Arial"/>
        <family val="2"/>
      </rPr>
      <t>peças</t>
    </r>
  </si>
  <si>
    <r>
      <t xml:space="preserve">100.882,44 x </t>
    </r>
    <r>
      <rPr>
        <b/>
        <sz val="8"/>
        <color rgb="FF000000"/>
        <rFont val="Arial"/>
        <family val="2"/>
      </rPr>
      <t>Ppeças</t>
    </r>
  </si>
  <si>
    <t>PLANILHA DE PREÇOS REFERENCIAIS</t>
  </si>
  <si>
    <t>Valor Unitário Referencial (R$)</t>
  </si>
  <si>
    <t>Valor total
Referencial (R$)</t>
  </si>
  <si>
    <t>Valor total
da Proposta
(R$)</t>
  </si>
  <si>
    <t>serviços</t>
  </si>
  <si>
    <t>materiais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</si>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</sst>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2"/>
      <color rgb="FF000000"/>
      <name val="Arial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vertAlign val="subscript"/>
      <sz val="8"/>
      <color rgb="FF000000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NumberFormat="1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/>
    </xf>
    <xf numFmtId="43" fontId="2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lef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/>
    </xf>
    <xf numFmtId="43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5" xfId="0" applyNumberFormat="1" applyFont="1" applyBorder="1" applyAlignment="1">
      <alignment horizontal="center" vertical="center"/>
    </xf>
    <xf numFmtId="43" fontId="0" fillId="0" borderId="0" xfId="0" applyNumberFormat="1"/>
    <xf numFmtId="0" fontId="2" fillId="0" borderId="2" xfId="0" applyNumberFormat="1" applyFont="1" applyFill="1" applyBorder="1" applyAlignment="1">
      <alignment horizontal="left" vertical="center" wrapText="1"/>
    </xf>
    <xf numFmtId="4" fontId="2" fillId="0" borderId="2" xfId="0" applyNumberFormat="1" applyFont="1" applyBorder="1"/>
    <xf numFmtId="43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Border="1"/>
    <xf numFmtId="0" fontId="0" fillId="0" borderId="0" xfId="0" applyAlignment="1">
      <alignment horizontal="center"/>
    </xf>
    <xf numFmtId="4" fontId="0" fillId="0" borderId="0" xfId="0" applyNumberFormat="1"/>
    <xf numFmtId="4" fontId="1" fillId="0" borderId="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" fontId="4" fillId="0" borderId="0" xfId="0" applyNumberFormat="1" applyFont="1"/>
    <xf numFmtId="0" fontId="4" fillId="0" borderId="0" xfId="0" applyFont="1"/>
    <xf numFmtId="0" fontId="2" fillId="0" borderId="5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abSelected="1" zoomScale="145" zoomScaleNormal="145" workbookViewId="0">
      <selection activeCell="C79" sqref="C79:D82"/>
    </sheetView>
  </sheetViews>
  <sheetFormatPr defaultColWidth="15" defaultRowHeight="15" x14ac:dyDescent="0.2"/>
  <cols>
    <col min="1" max="1" width="5.21875" bestFit="1" customWidth="1"/>
    <col min="2" max="2" width="47.5546875" bestFit="1" customWidth="1"/>
    <col min="3" max="3" width="12.109375" style="34" bestFit="1" customWidth="1"/>
    <col min="4" max="4" width="6" customWidth="1"/>
    <col min="5" max="5" width="8.88671875" customWidth="1"/>
    <col min="6" max="6" width="4.33203125" style="33" customWidth="1"/>
    <col min="7" max="7" width="12.5546875" customWidth="1"/>
  </cols>
  <sheetData>
    <row r="1" spans="1:7" ht="15.75" thickBot="1" x14ac:dyDescent="0.25">
      <c r="A1" s="40" t="s">
        <v>146</v>
      </c>
      <c r="B1" s="40"/>
      <c r="C1" s="40"/>
      <c r="D1" s="40"/>
      <c r="E1" s="40"/>
      <c r="F1" s="40"/>
      <c r="G1" s="40"/>
    </row>
    <row r="2" spans="1:7" ht="15.75" thickTop="1" x14ac:dyDescent="0.2">
      <c r="A2" s="1"/>
      <c r="B2" s="1"/>
      <c r="C2" s="3"/>
      <c r="D2" s="1"/>
      <c r="E2" s="1"/>
      <c r="F2" s="2"/>
      <c r="G2" s="1"/>
    </row>
    <row r="3" spans="1:7" ht="42" customHeight="1" x14ac:dyDescent="0.2">
      <c r="A3" s="5" t="s">
        <v>0</v>
      </c>
      <c r="B3" s="5" t="s">
        <v>1</v>
      </c>
      <c r="C3" s="35" t="s">
        <v>147</v>
      </c>
      <c r="D3" s="6" t="s">
        <v>2</v>
      </c>
      <c r="E3" s="7" t="s">
        <v>148</v>
      </c>
      <c r="F3" s="6" t="s">
        <v>3</v>
      </c>
      <c r="G3" s="7" t="s">
        <v>149</v>
      </c>
    </row>
    <row r="4" spans="1:7" ht="17.649999999999999" customHeight="1" x14ac:dyDescent="0.2">
      <c r="A4" s="8">
        <v>1</v>
      </c>
      <c r="B4" s="39" t="s">
        <v>4</v>
      </c>
      <c r="C4" s="39"/>
      <c r="D4" s="9"/>
      <c r="E4" s="9"/>
      <c r="F4" s="10"/>
      <c r="G4" s="11"/>
    </row>
    <row r="5" spans="1:7" ht="17.649999999999999" customHeight="1" x14ac:dyDescent="0.2">
      <c r="A5" s="12" t="s">
        <v>5</v>
      </c>
      <c r="B5" s="12" t="s">
        <v>6</v>
      </c>
      <c r="C5" s="13">
        <v>249</v>
      </c>
      <c r="D5" s="14">
        <v>4</v>
      </c>
      <c r="E5" s="15">
        <f>C5*D5</f>
        <v>996</v>
      </c>
      <c r="F5" s="16" t="s">
        <v>3</v>
      </c>
      <c r="G5" s="14" t="str">
        <f>CONCATENATE(E5," x ",F5)</f>
        <v>996 x Pmo</v>
      </c>
    </row>
    <row r="6" spans="1:7" ht="17.649999999999999" customHeight="1" x14ac:dyDescent="0.2">
      <c r="A6" s="17" t="s">
        <v>7</v>
      </c>
      <c r="B6" s="17" t="s">
        <v>8</v>
      </c>
      <c r="C6" s="18">
        <v>372.5</v>
      </c>
      <c r="D6" s="19">
        <v>8</v>
      </c>
      <c r="E6" s="20">
        <f t="shared" ref="E6:E69" si="0">C6*D6</f>
        <v>2980</v>
      </c>
      <c r="F6" s="21" t="s">
        <v>3</v>
      </c>
      <c r="G6" s="19" t="str">
        <f t="shared" ref="G6:G69" si="1">CONCATENATE(E6," x ",F6)</f>
        <v>2980 x Pmo</v>
      </c>
    </row>
    <row r="7" spans="1:7" ht="17.649999999999999" customHeight="1" x14ac:dyDescent="0.2">
      <c r="A7" s="17" t="s">
        <v>9</v>
      </c>
      <c r="B7" s="17" t="s">
        <v>10</v>
      </c>
      <c r="C7" s="18">
        <v>447.5</v>
      </c>
      <c r="D7" s="19">
        <v>8</v>
      </c>
      <c r="E7" s="20">
        <f t="shared" si="0"/>
        <v>3580</v>
      </c>
      <c r="F7" s="21" t="s">
        <v>3</v>
      </c>
      <c r="G7" s="19" t="str">
        <f t="shared" si="1"/>
        <v>3580 x Pmo</v>
      </c>
    </row>
    <row r="8" spans="1:7" ht="17.649999999999999" customHeight="1" x14ac:dyDescent="0.2">
      <c r="A8" s="22" t="s">
        <v>11</v>
      </c>
      <c r="B8" s="22" t="s">
        <v>12</v>
      </c>
      <c r="C8" s="23">
        <v>627.5</v>
      </c>
      <c r="D8" s="24">
        <v>2</v>
      </c>
      <c r="E8" s="25">
        <f t="shared" si="0"/>
        <v>1255</v>
      </c>
      <c r="F8" s="6" t="s">
        <v>3</v>
      </c>
      <c r="G8" s="24" t="str">
        <f t="shared" si="1"/>
        <v>1255 x Pmo</v>
      </c>
    </row>
    <row r="9" spans="1:7" ht="17.649999999999999" customHeight="1" x14ac:dyDescent="0.2">
      <c r="A9" s="8">
        <v>2</v>
      </c>
      <c r="B9" s="39" t="s">
        <v>13</v>
      </c>
      <c r="C9" s="39"/>
      <c r="D9" s="26"/>
      <c r="E9" s="27"/>
      <c r="F9" s="10"/>
      <c r="G9" s="36"/>
    </row>
    <row r="10" spans="1:7" ht="17.649999999999999" customHeight="1" x14ac:dyDescent="0.2">
      <c r="A10" s="12" t="s">
        <v>14</v>
      </c>
      <c r="B10" s="12" t="s">
        <v>15</v>
      </c>
      <c r="C10" s="13">
        <v>147.5</v>
      </c>
      <c r="D10" s="14">
        <v>2</v>
      </c>
      <c r="E10" s="15">
        <f t="shared" si="0"/>
        <v>295</v>
      </c>
      <c r="F10" s="16" t="s">
        <v>3</v>
      </c>
      <c r="G10" s="14" t="str">
        <f t="shared" si="1"/>
        <v>295 x Pmo</v>
      </c>
    </row>
    <row r="11" spans="1:7" ht="17.649999999999999" customHeight="1" x14ac:dyDescent="0.2">
      <c r="A11" s="17" t="s">
        <v>16</v>
      </c>
      <c r="B11" s="17" t="s">
        <v>17</v>
      </c>
      <c r="C11" s="18">
        <v>222.5</v>
      </c>
      <c r="D11" s="19">
        <v>4</v>
      </c>
      <c r="E11" s="20">
        <f t="shared" si="0"/>
        <v>890</v>
      </c>
      <c r="F11" s="21" t="s">
        <v>3</v>
      </c>
      <c r="G11" s="19" t="str">
        <f t="shared" si="1"/>
        <v>890 x Pmo</v>
      </c>
    </row>
    <row r="12" spans="1:7" ht="17.649999999999999" customHeight="1" x14ac:dyDescent="0.2">
      <c r="A12" s="17" t="s">
        <v>18</v>
      </c>
      <c r="B12" s="17" t="s">
        <v>19</v>
      </c>
      <c r="C12" s="18">
        <v>247.5</v>
      </c>
      <c r="D12" s="19">
        <v>4</v>
      </c>
      <c r="E12" s="20">
        <f t="shared" si="0"/>
        <v>990</v>
      </c>
      <c r="F12" s="21" t="s">
        <v>3</v>
      </c>
      <c r="G12" s="19" t="str">
        <f t="shared" si="1"/>
        <v>990 x Pmo</v>
      </c>
    </row>
    <row r="13" spans="1:7" ht="17.649999999999999" customHeight="1" x14ac:dyDescent="0.2">
      <c r="A13" s="22" t="s">
        <v>20</v>
      </c>
      <c r="B13" s="22" t="s">
        <v>21</v>
      </c>
      <c r="C13" s="23">
        <v>364.5</v>
      </c>
      <c r="D13" s="24">
        <v>1</v>
      </c>
      <c r="E13" s="25">
        <f t="shared" si="0"/>
        <v>364.5</v>
      </c>
      <c r="F13" s="6" t="s">
        <v>3</v>
      </c>
      <c r="G13" s="24" t="str">
        <f t="shared" si="1"/>
        <v>364,5 x Pmo</v>
      </c>
    </row>
    <row r="14" spans="1:7" ht="17.649999999999999" customHeight="1" x14ac:dyDescent="0.2">
      <c r="A14" s="8">
        <v>3</v>
      </c>
      <c r="B14" s="39" t="s">
        <v>22</v>
      </c>
      <c r="C14" s="39"/>
      <c r="D14" s="26"/>
      <c r="E14" s="27"/>
      <c r="F14" s="10"/>
      <c r="G14" s="36"/>
    </row>
    <row r="15" spans="1:7" ht="17.649999999999999" customHeight="1" x14ac:dyDescent="0.2">
      <c r="A15" s="12" t="s">
        <v>23</v>
      </c>
      <c r="B15" s="12" t="s">
        <v>24</v>
      </c>
      <c r="C15" s="13">
        <v>422.5</v>
      </c>
      <c r="D15" s="14">
        <v>1</v>
      </c>
      <c r="E15" s="15">
        <f t="shared" si="0"/>
        <v>422.5</v>
      </c>
      <c r="F15" s="16" t="s">
        <v>3</v>
      </c>
      <c r="G15" s="14" t="str">
        <f t="shared" si="1"/>
        <v>422,5 x Pmo</v>
      </c>
    </row>
    <row r="16" spans="1:7" ht="17.649999999999999" customHeight="1" x14ac:dyDescent="0.2">
      <c r="A16" s="17" t="s">
        <v>25</v>
      </c>
      <c r="B16" s="17" t="s">
        <v>26</v>
      </c>
      <c r="C16" s="18">
        <v>521.5</v>
      </c>
      <c r="D16" s="19">
        <v>2</v>
      </c>
      <c r="E16" s="20">
        <f t="shared" si="0"/>
        <v>1043</v>
      </c>
      <c r="F16" s="21" t="s">
        <v>3</v>
      </c>
      <c r="G16" s="19" t="str">
        <f t="shared" si="1"/>
        <v>1043 x Pmo</v>
      </c>
    </row>
    <row r="17" spans="1:7" ht="17.649999999999999" customHeight="1" x14ac:dyDescent="0.2">
      <c r="A17" s="17" t="s">
        <v>27</v>
      </c>
      <c r="B17" s="17" t="s">
        <v>28</v>
      </c>
      <c r="C17" s="18">
        <v>647.5</v>
      </c>
      <c r="D17" s="19">
        <v>2</v>
      </c>
      <c r="E17" s="20">
        <f t="shared" si="0"/>
        <v>1295</v>
      </c>
      <c r="F17" s="21" t="s">
        <v>3</v>
      </c>
      <c r="G17" s="19" t="str">
        <f t="shared" si="1"/>
        <v>1295 x Pmo</v>
      </c>
    </row>
    <row r="18" spans="1:7" ht="17.649999999999999" customHeight="1" x14ac:dyDescent="0.2">
      <c r="A18" s="22" t="s">
        <v>29</v>
      </c>
      <c r="B18" s="22" t="s">
        <v>30</v>
      </c>
      <c r="C18" s="23">
        <v>750</v>
      </c>
      <c r="D18" s="24">
        <v>1</v>
      </c>
      <c r="E18" s="25">
        <f t="shared" si="0"/>
        <v>750</v>
      </c>
      <c r="F18" s="6" t="s">
        <v>3</v>
      </c>
      <c r="G18" s="24" t="str">
        <f t="shared" si="1"/>
        <v>750 x Pmo</v>
      </c>
    </row>
    <row r="19" spans="1:7" ht="17.649999999999999" customHeight="1" x14ac:dyDescent="0.2">
      <c r="A19" s="8">
        <v>4</v>
      </c>
      <c r="B19" s="39" t="s">
        <v>31</v>
      </c>
      <c r="C19" s="39"/>
      <c r="D19" s="26"/>
      <c r="E19" s="27"/>
      <c r="F19" s="10"/>
      <c r="G19" s="36"/>
    </row>
    <row r="20" spans="1:7" ht="17.649999999999999" customHeight="1" x14ac:dyDescent="0.2">
      <c r="A20" s="12" t="s">
        <v>32</v>
      </c>
      <c r="B20" s="12" t="s">
        <v>33</v>
      </c>
      <c r="C20" s="13">
        <v>275</v>
      </c>
      <c r="D20" s="14">
        <v>1</v>
      </c>
      <c r="E20" s="15">
        <f t="shared" si="0"/>
        <v>275</v>
      </c>
      <c r="F20" s="16" t="s">
        <v>3</v>
      </c>
      <c r="G20" s="14" t="str">
        <f t="shared" si="1"/>
        <v>275 x Pmo</v>
      </c>
    </row>
    <row r="21" spans="1:7" ht="17.649999999999999" customHeight="1" x14ac:dyDescent="0.2">
      <c r="A21" s="17" t="s">
        <v>34</v>
      </c>
      <c r="B21" s="17" t="s">
        <v>35</v>
      </c>
      <c r="C21" s="18">
        <v>591</v>
      </c>
      <c r="D21" s="19">
        <v>2</v>
      </c>
      <c r="E21" s="20">
        <f t="shared" si="0"/>
        <v>1182</v>
      </c>
      <c r="F21" s="21" t="s">
        <v>3</v>
      </c>
      <c r="G21" s="19" t="str">
        <f t="shared" si="1"/>
        <v>1182 x Pmo</v>
      </c>
    </row>
    <row r="22" spans="1:7" ht="17.649999999999999" customHeight="1" x14ac:dyDescent="0.2">
      <c r="A22" s="17" t="s">
        <v>36</v>
      </c>
      <c r="B22" s="17" t="s">
        <v>37</v>
      </c>
      <c r="C22" s="18">
        <v>590.5</v>
      </c>
      <c r="D22" s="19">
        <v>2</v>
      </c>
      <c r="E22" s="20">
        <f t="shared" si="0"/>
        <v>1181</v>
      </c>
      <c r="F22" s="21" t="s">
        <v>3</v>
      </c>
      <c r="G22" s="19" t="str">
        <f t="shared" si="1"/>
        <v>1181 x Pmo</v>
      </c>
    </row>
    <row r="23" spans="1:7" ht="17.649999999999999" customHeight="1" x14ac:dyDescent="0.2">
      <c r="A23" s="22" t="s">
        <v>38</v>
      </c>
      <c r="B23" s="22" t="s">
        <v>39</v>
      </c>
      <c r="C23" s="23">
        <v>966</v>
      </c>
      <c r="D23" s="24">
        <v>1</v>
      </c>
      <c r="E23" s="25">
        <f t="shared" si="0"/>
        <v>966</v>
      </c>
      <c r="F23" s="6" t="s">
        <v>3</v>
      </c>
      <c r="G23" s="24" t="str">
        <f t="shared" si="1"/>
        <v>966 x Pmo</v>
      </c>
    </row>
    <row r="24" spans="1:7" ht="17.649999999999999" customHeight="1" x14ac:dyDescent="0.2">
      <c r="A24" s="8">
        <v>5</v>
      </c>
      <c r="B24" s="39" t="s">
        <v>40</v>
      </c>
      <c r="C24" s="39"/>
      <c r="D24" s="26"/>
      <c r="E24" s="27"/>
      <c r="F24" s="10"/>
      <c r="G24" s="36"/>
    </row>
    <row r="25" spans="1:7" ht="17.649999999999999" customHeight="1" x14ac:dyDescent="0.2">
      <c r="A25" s="12" t="s">
        <v>41</v>
      </c>
      <c r="B25" s="12" t="s">
        <v>42</v>
      </c>
      <c r="C25" s="13">
        <v>255</v>
      </c>
      <c r="D25" s="14">
        <v>1</v>
      </c>
      <c r="E25" s="15">
        <f t="shared" si="0"/>
        <v>255</v>
      </c>
      <c r="F25" s="16" t="s">
        <v>3</v>
      </c>
      <c r="G25" s="14" t="str">
        <f t="shared" si="1"/>
        <v>255 x Pmo</v>
      </c>
    </row>
    <row r="26" spans="1:7" ht="17.649999999999999" customHeight="1" x14ac:dyDescent="0.2">
      <c r="A26" s="17" t="s">
        <v>43</v>
      </c>
      <c r="B26" s="17" t="s">
        <v>44</v>
      </c>
      <c r="C26" s="18">
        <v>524</v>
      </c>
      <c r="D26" s="19">
        <v>2</v>
      </c>
      <c r="E26" s="20">
        <f t="shared" si="0"/>
        <v>1048</v>
      </c>
      <c r="F26" s="21" t="s">
        <v>3</v>
      </c>
      <c r="G26" s="19" t="str">
        <f t="shared" si="1"/>
        <v>1048 x Pmo</v>
      </c>
    </row>
    <row r="27" spans="1:7" ht="17.649999999999999" customHeight="1" x14ac:dyDescent="0.2">
      <c r="A27" s="17" t="s">
        <v>45</v>
      </c>
      <c r="B27" s="17" t="s">
        <v>46</v>
      </c>
      <c r="C27" s="18">
        <v>543.5</v>
      </c>
      <c r="D27" s="19">
        <v>2</v>
      </c>
      <c r="E27" s="20">
        <f t="shared" si="0"/>
        <v>1087</v>
      </c>
      <c r="F27" s="21" t="s">
        <v>3</v>
      </c>
      <c r="G27" s="19" t="str">
        <f t="shared" si="1"/>
        <v>1087 x Pmo</v>
      </c>
    </row>
    <row r="28" spans="1:7" ht="17.649999999999999" customHeight="1" x14ac:dyDescent="0.2">
      <c r="A28" s="22" t="s">
        <v>47</v>
      </c>
      <c r="B28" s="22" t="s">
        <v>48</v>
      </c>
      <c r="C28" s="23">
        <v>760</v>
      </c>
      <c r="D28" s="24">
        <v>1</v>
      </c>
      <c r="E28" s="25">
        <f t="shared" si="0"/>
        <v>760</v>
      </c>
      <c r="F28" s="6" t="s">
        <v>3</v>
      </c>
      <c r="G28" s="24" t="str">
        <f t="shared" si="1"/>
        <v>760 x Pmo</v>
      </c>
    </row>
    <row r="29" spans="1:7" ht="17.649999999999999" customHeight="1" x14ac:dyDescent="0.2">
      <c r="A29" s="8">
        <v>6</v>
      </c>
      <c r="B29" s="39" t="s">
        <v>49</v>
      </c>
      <c r="C29" s="39"/>
      <c r="D29" s="26"/>
      <c r="E29" s="27"/>
      <c r="F29" s="10"/>
      <c r="G29" s="36"/>
    </row>
    <row r="30" spans="1:7" ht="17.649999999999999" customHeight="1" x14ac:dyDescent="0.2">
      <c r="A30" s="12" t="s">
        <v>50</v>
      </c>
      <c r="B30" s="12" t="s">
        <v>51</v>
      </c>
      <c r="C30" s="13">
        <v>250</v>
      </c>
      <c r="D30" s="14">
        <v>2</v>
      </c>
      <c r="E30" s="15">
        <f t="shared" si="0"/>
        <v>500</v>
      </c>
      <c r="F30" s="16" t="s">
        <v>3</v>
      </c>
      <c r="G30" s="14" t="str">
        <f t="shared" si="1"/>
        <v>500 x Pmo</v>
      </c>
    </row>
    <row r="31" spans="1:7" ht="17.649999999999999" customHeight="1" x14ac:dyDescent="0.2">
      <c r="A31" s="17" t="s">
        <v>52</v>
      </c>
      <c r="B31" s="17" t="s">
        <v>53</v>
      </c>
      <c r="C31" s="18">
        <v>290.5</v>
      </c>
      <c r="D31" s="19">
        <v>4</v>
      </c>
      <c r="E31" s="20">
        <f t="shared" si="0"/>
        <v>1162</v>
      </c>
      <c r="F31" s="21" t="s">
        <v>3</v>
      </c>
      <c r="G31" s="19" t="str">
        <f t="shared" si="1"/>
        <v>1162 x Pmo</v>
      </c>
    </row>
    <row r="32" spans="1:7" ht="17.649999999999999" customHeight="1" x14ac:dyDescent="0.2">
      <c r="A32" s="17" t="s">
        <v>54</v>
      </c>
      <c r="B32" s="17" t="s">
        <v>55</v>
      </c>
      <c r="C32" s="18">
        <v>367.5</v>
      </c>
      <c r="D32" s="19">
        <v>4</v>
      </c>
      <c r="E32" s="20">
        <f t="shared" si="0"/>
        <v>1470</v>
      </c>
      <c r="F32" s="21" t="s">
        <v>3</v>
      </c>
      <c r="G32" s="19" t="str">
        <f t="shared" si="1"/>
        <v>1470 x Pmo</v>
      </c>
    </row>
    <row r="33" spans="1:7" ht="17.649999999999999" customHeight="1" x14ac:dyDescent="0.2">
      <c r="A33" s="22" t="s">
        <v>56</v>
      </c>
      <c r="B33" s="22" t="s">
        <v>57</v>
      </c>
      <c r="C33" s="23">
        <v>502</v>
      </c>
      <c r="D33" s="24">
        <v>1</v>
      </c>
      <c r="E33" s="25">
        <f t="shared" si="0"/>
        <v>502</v>
      </c>
      <c r="F33" s="6" t="s">
        <v>3</v>
      </c>
      <c r="G33" s="24" t="str">
        <f t="shared" si="1"/>
        <v>502 x Pmo</v>
      </c>
    </row>
    <row r="34" spans="1:7" ht="17.649999999999999" customHeight="1" x14ac:dyDescent="0.2">
      <c r="A34" s="8">
        <v>7</v>
      </c>
      <c r="B34" s="39" t="s">
        <v>58</v>
      </c>
      <c r="C34" s="39"/>
      <c r="D34" s="26"/>
      <c r="E34" s="27"/>
      <c r="F34" s="10"/>
      <c r="G34" s="36"/>
    </row>
    <row r="35" spans="1:7" ht="17.649999999999999" customHeight="1" x14ac:dyDescent="0.2">
      <c r="A35" s="12" t="s">
        <v>59</v>
      </c>
      <c r="B35" s="12" t="s">
        <v>60</v>
      </c>
      <c r="C35" s="13">
        <v>232</v>
      </c>
      <c r="D35" s="14">
        <v>2</v>
      </c>
      <c r="E35" s="15">
        <f t="shared" si="0"/>
        <v>464</v>
      </c>
      <c r="F35" s="16" t="s">
        <v>3</v>
      </c>
      <c r="G35" s="14" t="str">
        <f t="shared" si="1"/>
        <v>464 x Pmo</v>
      </c>
    </row>
    <row r="36" spans="1:7" ht="17.649999999999999" customHeight="1" x14ac:dyDescent="0.2">
      <c r="A36" s="17" t="s">
        <v>61</v>
      </c>
      <c r="B36" s="17" t="s">
        <v>62</v>
      </c>
      <c r="C36" s="18">
        <v>289.5</v>
      </c>
      <c r="D36" s="19">
        <v>4</v>
      </c>
      <c r="E36" s="20">
        <f t="shared" si="0"/>
        <v>1158</v>
      </c>
      <c r="F36" s="21" t="s">
        <v>3</v>
      </c>
      <c r="G36" s="19" t="str">
        <f t="shared" si="1"/>
        <v>1158 x Pmo</v>
      </c>
    </row>
    <row r="37" spans="1:7" ht="17.649999999999999" customHeight="1" x14ac:dyDescent="0.2">
      <c r="A37" s="17" t="s">
        <v>63</v>
      </c>
      <c r="B37" s="17" t="s">
        <v>64</v>
      </c>
      <c r="C37" s="18">
        <v>315</v>
      </c>
      <c r="D37" s="19">
        <v>4</v>
      </c>
      <c r="E37" s="20">
        <f t="shared" si="0"/>
        <v>1260</v>
      </c>
      <c r="F37" s="21" t="s">
        <v>3</v>
      </c>
      <c r="G37" s="19" t="str">
        <f t="shared" si="1"/>
        <v>1260 x Pmo</v>
      </c>
    </row>
    <row r="38" spans="1:7" ht="17.649999999999999" customHeight="1" x14ac:dyDescent="0.2">
      <c r="A38" s="22" t="s">
        <v>65</v>
      </c>
      <c r="B38" s="22" t="s">
        <v>66</v>
      </c>
      <c r="C38" s="23">
        <v>959.5</v>
      </c>
      <c r="D38" s="24">
        <v>1</v>
      </c>
      <c r="E38" s="25">
        <f t="shared" si="0"/>
        <v>959.5</v>
      </c>
      <c r="F38" s="6" t="s">
        <v>3</v>
      </c>
      <c r="G38" s="24" t="str">
        <f t="shared" si="1"/>
        <v>959,5 x Pmo</v>
      </c>
    </row>
    <row r="39" spans="1:7" ht="17.649999999999999" customHeight="1" x14ac:dyDescent="0.2">
      <c r="A39" s="8">
        <v>8</v>
      </c>
      <c r="B39" s="39" t="s">
        <v>67</v>
      </c>
      <c r="C39" s="39"/>
      <c r="D39" s="26"/>
      <c r="E39" s="27"/>
      <c r="F39" s="10"/>
      <c r="G39" s="36"/>
    </row>
    <row r="40" spans="1:7" ht="17.649999999999999" customHeight="1" x14ac:dyDescent="0.2">
      <c r="A40" s="12" t="s">
        <v>68</v>
      </c>
      <c r="B40" s="12" t="s">
        <v>69</v>
      </c>
      <c r="C40" s="13">
        <v>250</v>
      </c>
      <c r="D40" s="14">
        <v>1</v>
      </c>
      <c r="E40" s="15">
        <f t="shared" si="0"/>
        <v>250</v>
      </c>
      <c r="F40" s="16" t="s">
        <v>3</v>
      </c>
      <c r="G40" s="14" t="str">
        <f t="shared" si="1"/>
        <v>250 x Pmo</v>
      </c>
    </row>
    <row r="41" spans="1:7" ht="17.649999999999999" customHeight="1" x14ac:dyDescent="0.2">
      <c r="A41" s="17" t="s">
        <v>70</v>
      </c>
      <c r="B41" s="17" t="s">
        <v>71</v>
      </c>
      <c r="C41" s="18">
        <v>268.5</v>
      </c>
      <c r="D41" s="19">
        <v>2</v>
      </c>
      <c r="E41" s="20">
        <f t="shared" si="0"/>
        <v>537</v>
      </c>
      <c r="F41" s="21" t="s">
        <v>3</v>
      </c>
      <c r="G41" s="19" t="str">
        <f t="shared" si="1"/>
        <v>537 x Pmo</v>
      </c>
    </row>
    <row r="42" spans="1:7" ht="17.649999999999999" customHeight="1" x14ac:dyDescent="0.2">
      <c r="A42" s="17" t="s">
        <v>72</v>
      </c>
      <c r="B42" s="17" t="s">
        <v>73</v>
      </c>
      <c r="C42" s="18">
        <v>357.5</v>
      </c>
      <c r="D42" s="19">
        <v>2</v>
      </c>
      <c r="E42" s="20">
        <f t="shared" si="0"/>
        <v>715</v>
      </c>
      <c r="F42" s="21" t="s">
        <v>3</v>
      </c>
      <c r="G42" s="19" t="str">
        <f t="shared" si="1"/>
        <v>715 x Pmo</v>
      </c>
    </row>
    <row r="43" spans="1:7" ht="17.649999999999999" customHeight="1" x14ac:dyDescent="0.2">
      <c r="A43" s="22" t="s">
        <v>74</v>
      </c>
      <c r="B43" s="22" t="s">
        <v>75</v>
      </c>
      <c r="C43" s="23">
        <v>464.5</v>
      </c>
      <c r="D43" s="24">
        <v>1</v>
      </c>
      <c r="E43" s="25">
        <f t="shared" si="0"/>
        <v>464.5</v>
      </c>
      <c r="F43" s="6" t="s">
        <v>3</v>
      </c>
      <c r="G43" s="24" t="str">
        <f t="shared" si="1"/>
        <v>464,5 x Pmo</v>
      </c>
    </row>
    <row r="44" spans="1:7" ht="17.649999999999999" customHeight="1" x14ac:dyDescent="0.2">
      <c r="A44" s="8">
        <v>9</v>
      </c>
      <c r="B44" s="39" t="s">
        <v>76</v>
      </c>
      <c r="C44" s="39"/>
      <c r="D44" s="26"/>
      <c r="E44" s="27"/>
      <c r="F44" s="10"/>
      <c r="G44" s="36"/>
    </row>
    <row r="45" spans="1:7" ht="17.649999999999999" customHeight="1" x14ac:dyDescent="0.2">
      <c r="A45" s="12" t="s">
        <v>77</v>
      </c>
      <c r="B45" s="12" t="s">
        <v>78</v>
      </c>
      <c r="C45" s="13">
        <v>250</v>
      </c>
      <c r="D45" s="14">
        <v>1</v>
      </c>
      <c r="E45" s="15">
        <f t="shared" si="0"/>
        <v>250</v>
      </c>
      <c r="F45" s="16" t="s">
        <v>3</v>
      </c>
      <c r="G45" s="14" t="str">
        <f t="shared" si="1"/>
        <v>250 x Pmo</v>
      </c>
    </row>
    <row r="46" spans="1:7" ht="17.649999999999999" customHeight="1" x14ac:dyDescent="0.2">
      <c r="A46" s="17" t="s">
        <v>79</v>
      </c>
      <c r="B46" s="17" t="s">
        <v>80</v>
      </c>
      <c r="C46" s="18">
        <v>268</v>
      </c>
      <c r="D46" s="19">
        <v>2</v>
      </c>
      <c r="E46" s="20">
        <f t="shared" si="0"/>
        <v>536</v>
      </c>
      <c r="F46" s="21" t="s">
        <v>3</v>
      </c>
      <c r="G46" s="19" t="str">
        <f t="shared" si="1"/>
        <v>536 x Pmo</v>
      </c>
    </row>
    <row r="47" spans="1:7" ht="17.649999999999999" customHeight="1" x14ac:dyDescent="0.2">
      <c r="A47" s="17" t="s">
        <v>81</v>
      </c>
      <c r="B47" s="17" t="s">
        <v>82</v>
      </c>
      <c r="C47" s="18">
        <v>337.5</v>
      </c>
      <c r="D47" s="19">
        <v>2</v>
      </c>
      <c r="E47" s="20">
        <f t="shared" si="0"/>
        <v>675</v>
      </c>
      <c r="F47" s="21" t="s">
        <v>3</v>
      </c>
      <c r="G47" s="19" t="str">
        <f t="shared" si="1"/>
        <v>675 x Pmo</v>
      </c>
    </row>
    <row r="48" spans="1:7" ht="17.649999999999999" customHeight="1" x14ac:dyDescent="0.2">
      <c r="A48" s="17" t="s">
        <v>83</v>
      </c>
      <c r="B48" s="17" t="s">
        <v>84</v>
      </c>
      <c r="C48" s="18">
        <v>464.5</v>
      </c>
      <c r="D48" s="19">
        <v>1</v>
      </c>
      <c r="E48" s="20">
        <f t="shared" si="0"/>
        <v>464.5</v>
      </c>
      <c r="F48" s="21" t="s">
        <v>3</v>
      </c>
      <c r="G48" s="19" t="str">
        <f t="shared" si="1"/>
        <v>464,5 x Pmo</v>
      </c>
    </row>
    <row r="49" spans="1:7" ht="17.649999999999999" customHeight="1" x14ac:dyDescent="0.2">
      <c r="A49" s="17">
        <v>10</v>
      </c>
      <c r="B49" s="17" t="s">
        <v>85</v>
      </c>
      <c r="C49" s="18">
        <v>112.5</v>
      </c>
      <c r="D49" s="19">
        <v>6</v>
      </c>
      <c r="E49" s="20">
        <f t="shared" si="0"/>
        <v>675</v>
      </c>
      <c r="F49" s="21" t="s">
        <v>3</v>
      </c>
      <c r="G49" s="19" t="str">
        <f t="shared" si="1"/>
        <v>675 x Pmo</v>
      </c>
    </row>
    <row r="50" spans="1:7" ht="17.649999999999999" customHeight="1" x14ac:dyDescent="0.2">
      <c r="A50" s="22">
        <v>11</v>
      </c>
      <c r="B50" s="22" t="s">
        <v>86</v>
      </c>
      <c r="C50" s="23">
        <v>250</v>
      </c>
      <c r="D50" s="24">
        <v>8</v>
      </c>
      <c r="E50" s="25">
        <f t="shared" si="0"/>
        <v>2000</v>
      </c>
      <c r="F50" s="21" t="s">
        <v>3</v>
      </c>
      <c r="G50" s="24" t="str">
        <f t="shared" si="1"/>
        <v>2000 x Pmo</v>
      </c>
    </row>
    <row r="51" spans="1:7" ht="17.649999999999999" customHeight="1" x14ac:dyDescent="0.2">
      <c r="A51" s="8">
        <v>12</v>
      </c>
      <c r="B51" s="39" t="s">
        <v>87</v>
      </c>
      <c r="C51" s="39"/>
      <c r="D51" s="26"/>
      <c r="E51" s="27"/>
      <c r="F51" s="10"/>
      <c r="G51" s="36"/>
    </row>
    <row r="52" spans="1:7" ht="17.649999999999999" customHeight="1" x14ac:dyDescent="0.2">
      <c r="A52" s="12" t="s">
        <v>88</v>
      </c>
      <c r="B52" s="12" t="s">
        <v>89</v>
      </c>
      <c r="C52" s="13">
        <v>124</v>
      </c>
      <c r="D52" s="14">
        <v>2</v>
      </c>
      <c r="E52" s="15">
        <f t="shared" si="0"/>
        <v>248</v>
      </c>
      <c r="F52" s="16" t="s">
        <v>3</v>
      </c>
      <c r="G52" s="14" t="str">
        <f t="shared" si="1"/>
        <v>248 x Pmo</v>
      </c>
    </row>
    <row r="53" spans="1:7" ht="17.649999999999999" customHeight="1" x14ac:dyDescent="0.2">
      <c r="A53" s="17" t="s">
        <v>90</v>
      </c>
      <c r="B53" s="17" t="s">
        <v>91</v>
      </c>
      <c r="C53" s="18">
        <v>254.5</v>
      </c>
      <c r="D53" s="19">
        <v>4</v>
      </c>
      <c r="E53" s="20">
        <f t="shared" si="0"/>
        <v>1018</v>
      </c>
      <c r="F53" s="21" t="s">
        <v>3</v>
      </c>
      <c r="G53" s="19" t="str">
        <f t="shared" si="1"/>
        <v>1018 x Pmo</v>
      </c>
    </row>
    <row r="54" spans="1:7" ht="17.649999999999999" customHeight="1" x14ac:dyDescent="0.2">
      <c r="A54" s="17" t="s">
        <v>92</v>
      </c>
      <c r="B54" s="17" t="s">
        <v>93</v>
      </c>
      <c r="C54" s="18">
        <v>295.5</v>
      </c>
      <c r="D54" s="19">
        <v>4</v>
      </c>
      <c r="E54" s="20">
        <f t="shared" si="0"/>
        <v>1182</v>
      </c>
      <c r="F54" s="21" t="s">
        <v>3</v>
      </c>
      <c r="G54" s="19" t="str">
        <f t="shared" si="1"/>
        <v>1182 x Pmo</v>
      </c>
    </row>
    <row r="55" spans="1:7" ht="17.649999999999999" customHeight="1" x14ac:dyDescent="0.2">
      <c r="A55" s="22" t="s">
        <v>94</v>
      </c>
      <c r="B55" s="22" t="s">
        <v>95</v>
      </c>
      <c r="C55" s="23">
        <v>460.5</v>
      </c>
      <c r="D55" s="24">
        <v>1</v>
      </c>
      <c r="E55" s="25">
        <f t="shared" si="0"/>
        <v>460.5</v>
      </c>
      <c r="F55" s="6" t="s">
        <v>3</v>
      </c>
      <c r="G55" s="24" t="str">
        <f t="shared" si="1"/>
        <v>460,5 x Pmo</v>
      </c>
    </row>
    <row r="56" spans="1:7" ht="17.649999999999999" customHeight="1" x14ac:dyDescent="0.2">
      <c r="A56" s="8">
        <v>13</v>
      </c>
      <c r="B56" s="39" t="s">
        <v>96</v>
      </c>
      <c r="C56" s="39"/>
      <c r="D56" s="26"/>
      <c r="E56" s="27"/>
      <c r="F56" s="10"/>
      <c r="G56" s="36"/>
    </row>
    <row r="57" spans="1:7" ht="17.649999999999999" customHeight="1" x14ac:dyDescent="0.2">
      <c r="A57" s="12" t="s">
        <v>97</v>
      </c>
      <c r="B57" s="12" t="s">
        <v>98</v>
      </c>
      <c r="C57" s="13">
        <v>1090</v>
      </c>
      <c r="D57" s="14">
        <v>2</v>
      </c>
      <c r="E57" s="15">
        <f t="shared" si="0"/>
        <v>2180</v>
      </c>
      <c r="F57" s="16" t="s">
        <v>3</v>
      </c>
      <c r="G57" s="14" t="str">
        <f t="shared" si="1"/>
        <v>2180 x Pmo</v>
      </c>
    </row>
    <row r="58" spans="1:7" ht="17.649999999999999" customHeight="1" x14ac:dyDescent="0.2">
      <c r="A58" s="17" t="s">
        <v>99</v>
      </c>
      <c r="B58" s="17" t="s">
        <v>100</v>
      </c>
      <c r="C58" s="18">
        <v>1440</v>
      </c>
      <c r="D58" s="19">
        <v>4</v>
      </c>
      <c r="E58" s="20">
        <f t="shared" si="0"/>
        <v>5760</v>
      </c>
      <c r="F58" s="21" t="s">
        <v>3</v>
      </c>
      <c r="G58" s="19" t="str">
        <f t="shared" si="1"/>
        <v>5760 x Pmo</v>
      </c>
    </row>
    <row r="59" spans="1:7" ht="17.649999999999999" customHeight="1" x14ac:dyDescent="0.2">
      <c r="A59" s="17" t="s">
        <v>101</v>
      </c>
      <c r="B59" s="17" t="s">
        <v>102</v>
      </c>
      <c r="C59" s="18">
        <v>1722.5</v>
      </c>
      <c r="D59" s="19">
        <v>4</v>
      </c>
      <c r="E59" s="20">
        <f t="shared" si="0"/>
        <v>6890</v>
      </c>
      <c r="F59" s="21" t="s">
        <v>3</v>
      </c>
      <c r="G59" s="19" t="str">
        <f t="shared" si="1"/>
        <v>6890 x Pmo</v>
      </c>
    </row>
    <row r="60" spans="1:7" ht="17.649999999999999" customHeight="1" x14ac:dyDescent="0.2">
      <c r="A60" s="22" t="s">
        <v>103</v>
      </c>
      <c r="B60" s="22" t="s">
        <v>104</v>
      </c>
      <c r="C60" s="23">
        <v>2250</v>
      </c>
      <c r="D60" s="24">
        <v>1</v>
      </c>
      <c r="E60" s="25">
        <f t="shared" si="0"/>
        <v>2250</v>
      </c>
      <c r="F60" s="6" t="s">
        <v>3</v>
      </c>
      <c r="G60" s="24" t="str">
        <f t="shared" si="1"/>
        <v>2250 x Pmo</v>
      </c>
    </row>
    <row r="61" spans="1:7" ht="17.649999999999999" customHeight="1" x14ac:dyDescent="0.2">
      <c r="A61" s="8">
        <v>14</v>
      </c>
      <c r="B61" s="39" t="s">
        <v>105</v>
      </c>
      <c r="C61" s="39"/>
      <c r="D61" s="26"/>
      <c r="E61" s="27"/>
      <c r="F61" s="10"/>
      <c r="G61" s="36"/>
    </row>
    <row r="62" spans="1:7" ht="17.649999999999999" customHeight="1" x14ac:dyDescent="0.2">
      <c r="A62" s="12" t="s">
        <v>106</v>
      </c>
      <c r="B62" s="12" t="s">
        <v>107</v>
      </c>
      <c r="C62" s="13">
        <v>440</v>
      </c>
      <c r="D62" s="14">
        <v>2</v>
      </c>
      <c r="E62" s="15">
        <f t="shared" si="0"/>
        <v>880</v>
      </c>
      <c r="F62" s="16" t="s">
        <v>3</v>
      </c>
      <c r="G62" s="14" t="str">
        <f t="shared" si="1"/>
        <v>880 x Pmo</v>
      </c>
    </row>
    <row r="63" spans="1:7" ht="17.649999999999999" customHeight="1" x14ac:dyDescent="0.2">
      <c r="A63" s="17" t="s">
        <v>108</v>
      </c>
      <c r="B63" s="17" t="s">
        <v>109</v>
      </c>
      <c r="C63" s="18">
        <v>547.5</v>
      </c>
      <c r="D63" s="19">
        <v>4</v>
      </c>
      <c r="E63" s="20">
        <f t="shared" si="0"/>
        <v>2190</v>
      </c>
      <c r="F63" s="21" t="s">
        <v>3</v>
      </c>
      <c r="G63" s="19" t="str">
        <f t="shared" si="1"/>
        <v>2190 x Pmo</v>
      </c>
    </row>
    <row r="64" spans="1:7" ht="17.649999999999999" customHeight="1" x14ac:dyDescent="0.2">
      <c r="A64" s="17" t="s">
        <v>110</v>
      </c>
      <c r="B64" s="17" t="s">
        <v>111</v>
      </c>
      <c r="C64" s="18">
        <v>631.5</v>
      </c>
      <c r="D64" s="19">
        <v>4</v>
      </c>
      <c r="E64" s="20">
        <f t="shared" si="0"/>
        <v>2526</v>
      </c>
      <c r="F64" s="21" t="s">
        <v>3</v>
      </c>
      <c r="G64" s="19" t="str">
        <f t="shared" si="1"/>
        <v>2526 x Pmo</v>
      </c>
    </row>
    <row r="65" spans="1:7" ht="17.649999999999999" customHeight="1" x14ac:dyDescent="0.2">
      <c r="A65" s="17" t="s">
        <v>112</v>
      </c>
      <c r="B65" s="17" t="s">
        <v>113</v>
      </c>
      <c r="C65" s="18">
        <v>720.5</v>
      </c>
      <c r="D65" s="19">
        <v>1</v>
      </c>
      <c r="E65" s="20">
        <f t="shared" si="0"/>
        <v>720.5</v>
      </c>
      <c r="F65" s="21" t="s">
        <v>3</v>
      </c>
      <c r="G65" s="19" t="str">
        <f t="shared" si="1"/>
        <v>720,5 x Pmo</v>
      </c>
    </row>
    <row r="66" spans="1:7" ht="17.649999999999999" customHeight="1" x14ac:dyDescent="0.2">
      <c r="A66" s="22">
        <v>15</v>
      </c>
      <c r="B66" s="22" t="s">
        <v>114</v>
      </c>
      <c r="C66" s="23">
        <v>187.5</v>
      </c>
      <c r="D66" s="24">
        <v>8</v>
      </c>
      <c r="E66" s="25">
        <f t="shared" si="0"/>
        <v>1500</v>
      </c>
      <c r="F66" s="6" t="s">
        <v>3</v>
      </c>
      <c r="G66" s="24" t="str">
        <f t="shared" si="1"/>
        <v>1500 x Pmo</v>
      </c>
    </row>
    <row r="67" spans="1:7" ht="17.649999999999999" customHeight="1" x14ac:dyDescent="0.2">
      <c r="A67" s="8">
        <v>16</v>
      </c>
      <c r="B67" s="39" t="s">
        <v>115</v>
      </c>
      <c r="C67" s="39"/>
      <c r="D67" s="26"/>
      <c r="E67" s="27"/>
      <c r="F67" s="10"/>
      <c r="G67" s="36"/>
    </row>
    <row r="68" spans="1:7" ht="17.649999999999999" customHeight="1" x14ac:dyDescent="0.2">
      <c r="A68" s="12" t="s">
        <v>116</v>
      </c>
      <c r="B68" s="12" t="s">
        <v>117</v>
      </c>
      <c r="C68" s="13">
        <v>647.5</v>
      </c>
      <c r="D68" s="14">
        <v>1</v>
      </c>
      <c r="E68" s="15">
        <f t="shared" si="0"/>
        <v>647.5</v>
      </c>
      <c r="F68" s="16" t="s">
        <v>3</v>
      </c>
      <c r="G68" s="14" t="str">
        <f t="shared" si="1"/>
        <v>647,5 x Pmo</v>
      </c>
    </row>
    <row r="69" spans="1:7" ht="17.649999999999999" customHeight="1" x14ac:dyDescent="0.2">
      <c r="A69" s="17" t="s">
        <v>118</v>
      </c>
      <c r="B69" s="17" t="s">
        <v>119</v>
      </c>
      <c r="C69" s="18">
        <v>875</v>
      </c>
      <c r="D69" s="19">
        <v>2</v>
      </c>
      <c r="E69" s="20">
        <f t="shared" si="0"/>
        <v>1750</v>
      </c>
      <c r="F69" s="21" t="s">
        <v>3</v>
      </c>
      <c r="G69" s="19" t="str">
        <f t="shared" si="1"/>
        <v>1750 x Pmo</v>
      </c>
    </row>
    <row r="70" spans="1:7" ht="17.649999999999999" customHeight="1" x14ac:dyDescent="0.2">
      <c r="A70" s="17" t="s">
        <v>120</v>
      </c>
      <c r="B70" s="17" t="s">
        <v>121</v>
      </c>
      <c r="C70" s="18">
        <v>1067.5</v>
      </c>
      <c r="D70" s="19">
        <v>2</v>
      </c>
      <c r="E70" s="20">
        <f t="shared" ref="E70:E83" si="2">C70*D70</f>
        <v>2135</v>
      </c>
      <c r="F70" s="21" t="s">
        <v>3</v>
      </c>
      <c r="G70" s="19" t="str">
        <f t="shared" ref="G70:G82" si="3">CONCATENATE(E70," x ",F70)</f>
        <v>2135 x Pmo</v>
      </c>
    </row>
    <row r="71" spans="1:7" ht="17.649999999999999" customHeight="1" x14ac:dyDescent="0.2">
      <c r="A71" s="17" t="s">
        <v>122</v>
      </c>
      <c r="B71" s="17" t="s">
        <v>123</v>
      </c>
      <c r="C71" s="18">
        <v>1210</v>
      </c>
      <c r="D71" s="19">
        <v>1</v>
      </c>
      <c r="E71" s="20">
        <f t="shared" si="2"/>
        <v>1210</v>
      </c>
      <c r="F71" s="21" t="s">
        <v>3</v>
      </c>
      <c r="G71" s="19" t="str">
        <f t="shared" si="3"/>
        <v>1210 x Pmo</v>
      </c>
    </row>
    <row r="72" spans="1:7" ht="17.649999999999999" customHeight="1" x14ac:dyDescent="0.2">
      <c r="A72" s="17">
        <v>17</v>
      </c>
      <c r="B72" s="22" t="s">
        <v>124</v>
      </c>
      <c r="C72" s="23">
        <v>325</v>
      </c>
      <c r="D72" s="24">
        <v>5</v>
      </c>
      <c r="E72" s="25">
        <f t="shared" si="2"/>
        <v>1625</v>
      </c>
      <c r="F72" s="6" t="s">
        <v>3</v>
      </c>
      <c r="G72" s="24" t="str">
        <f t="shared" si="3"/>
        <v>1625 x Pmo</v>
      </c>
    </row>
    <row r="73" spans="1:7" ht="17.649999999999999" customHeight="1" x14ac:dyDescent="0.2">
      <c r="A73" s="8">
        <v>18</v>
      </c>
      <c r="B73" s="41" t="s">
        <v>125</v>
      </c>
      <c r="C73" s="39"/>
      <c r="D73" s="26"/>
      <c r="E73" s="27"/>
      <c r="F73" s="10"/>
      <c r="G73" s="36"/>
    </row>
    <row r="74" spans="1:7" ht="17.649999999999999" customHeight="1" x14ac:dyDescent="0.2">
      <c r="A74" s="17" t="s">
        <v>126</v>
      </c>
      <c r="B74" s="12" t="s">
        <v>127</v>
      </c>
      <c r="C74" s="13">
        <v>147.5</v>
      </c>
      <c r="D74" s="14">
        <v>2</v>
      </c>
      <c r="E74" s="15">
        <f t="shared" si="2"/>
        <v>295</v>
      </c>
      <c r="F74" s="16" t="s">
        <v>3</v>
      </c>
      <c r="G74" s="14" t="str">
        <f t="shared" si="3"/>
        <v>295 x Pmo</v>
      </c>
    </row>
    <row r="75" spans="1:7" ht="17.649999999999999" customHeight="1" x14ac:dyDescent="0.2">
      <c r="A75" s="17" t="s">
        <v>128</v>
      </c>
      <c r="B75" s="17" t="s">
        <v>129</v>
      </c>
      <c r="C75" s="18">
        <v>225</v>
      </c>
      <c r="D75" s="19">
        <v>4</v>
      </c>
      <c r="E75" s="20">
        <f t="shared" si="2"/>
        <v>900</v>
      </c>
      <c r="F75" s="21" t="s">
        <v>3</v>
      </c>
      <c r="G75" s="19" t="str">
        <f t="shared" si="3"/>
        <v>900 x Pmo</v>
      </c>
    </row>
    <row r="76" spans="1:7" ht="17.649999999999999" customHeight="1" x14ac:dyDescent="0.2">
      <c r="A76" s="17" t="s">
        <v>130</v>
      </c>
      <c r="B76" s="17" t="s">
        <v>131</v>
      </c>
      <c r="C76" s="18">
        <v>250</v>
      </c>
      <c r="D76" s="19">
        <v>4</v>
      </c>
      <c r="E76" s="20">
        <f t="shared" si="2"/>
        <v>1000</v>
      </c>
      <c r="F76" s="21" t="s">
        <v>3</v>
      </c>
      <c r="G76" s="19" t="str">
        <f t="shared" si="3"/>
        <v>1000 x Pmo</v>
      </c>
    </row>
    <row r="77" spans="1:7" ht="17.649999999999999" customHeight="1" x14ac:dyDescent="0.2">
      <c r="A77" s="22" t="s">
        <v>132</v>
      </c>
      <c r="B77" s="22" t="s">
        <v>133</v>
      </c>
      <c r="C77" s="23">
        <v>372</v>
      </c>
      <c r="D77" s="24">
        <v>1</v>
      </c>
      <c r="E77" s="25">
        <f t="shared" si="2"/>
        <v>372</v>
      </c>
      <c r="F77" s="6" t="s">
        <v>3</v>
      </c>
      <c r="G77" s="24" t="str">
        <f t="shared" si="3"/>
        <v>372 x Pmo</v>
      </c>
    </row>
    <row r="78" spans="1:7" ht="17.649999999999999" customHeight="1" x14ac:dyDescent="0.2">
      <c r="A78" s="8">
        <v>19</v>
      </c>
      <c r="B78" s="39" t="s">
        <v>134</v>
      </c>
      <c r="C78" s="39"/>
      <c r="D78" s="26"/>
      <c r="E78" s="27"/>
      <c r="F78" s="10"/>
      <c r="G78" s="36"/>
    </row>
    <row r="79" spans="1:7" ht="17.649999999999999" customHeight="1" x14ac:dyDescent="0.2">
      <c r="A79" s="12" t="s">
        <v>135</v>
      </c>
      <c r="B79" s="12" t="s">
        <v>136</v>
      </c>
      <c r="C79" s="13">
        <v>250</v>
      </c>
      <c r="D79" s="14">
        <v>1</v>
      </c>
      <c r="E79" s="15">
        <f t="shared" si="2"/>
        <v>250</v>
      </c>
      <c r="F79" s="16" t="s">
        <v>3</v>
      </c>
      <c r="G79" s="14" t="str">
        <f t="shared" si="3"/>
        <v>250 x Pmo</v>
      </c>
    </row>
    <row r="80" spans="1:7" ht="17.649999999999999" customHeight="1" x14ac:dyDescent="0.2">
      <c r="A80" s="17" t="s">
        <v>137</v>
      </c>
      <c r="B80" s="17" t="s">
        <v>138</v>
      </c>
      <c r="C80" s="18">
        <v>268</v>
      </c>
      <c r="D80" s="19">
        <v>2</v>
      </c>
      <c r="E80" s="20">
        <f t="shared" si="2"/>
        <v>536</v>
      </c>
      <c r="F80" s="21" t="s">
        <v>3</v>
      </c>
      <c r="G80" s="19" t="str">
        <f t="shared" si="3"/>
        <v>536 x Pmo</v>
      </c>
    </row>
    <row r="81" spans="1:12" ht="17.649999999999999" customHeight="1" x14ac:dyDescent="0.2">
      <c r="A81" s="17" t="s">
        <v>139</v>
      </c>
      <c r="B81" s="17" t="s">
        <v>140</v>
      </c>
      <c r="C81" s="18">
        <v>317.5</v>
      </c>
      <c r="D81" s="19">
        <v>2</v>
      </c>
      <c r="E81" s="20">
        <f t="shared" si="2"/>
        <v>635</v>
      </c>
      <c r="F81" s="21" t="s">
        <v>3</v>
      </c>
      <c r="G81" s="19" t="str">
        <f t="shared" si="3"/>
        <v>635 x Pmo</v>
      </c>
    </row>
    <row r="82" spans="1:12" ht="17.649999999999999" customHeight="1" x14ac:dyDescent="0.2">
      <c r="A82" s="17" t="s">
        <v>141</v>
      </c>
      <c r="B82" s="17" t="s">
        <v>142</v>
      </c>
      <c r="C82" s="18">
        <v>464.5</v>
      </c>
      <c r="D82" s="19">
        <v>1</v>
      </c>
      <c r="E82" s="20">
        <f t="shared" si="2"/>
        <v>464.5</v>
      </c>
      <c r="F82" s="21" t="s">
        <v>3</v>
      </c>
      <c r="G82" s="19" t="str">
        <f t="shared" si="3"/>
        <v>464,5 x Pmo</v>
      </c>
      <c r="K82" s="28"/>
    </row>
    <row r="83" spans="1:12" x14ac:dyDescent="0.2">
      <c r="A83" s="29">
        <v>20</v>
      </c>
      <c r="B83" s="29" t="s">
        <v>143</v>
      </c>
      <c r="C83" s="30">
        <v>75297.5</v>
      </c>
      <c r="D83" s="4">
        <v>1</v>
      </c>
      <c r="E83" s="31">
        <f t="shared" si="2"/>
        <v>75297.5</v>
      </c>
      <c r="F83" s="21" t="s">
        <v>144</v>
      </c>
      <c r="G83" s="32" t="s">
        <v>145</v>
      </c>
      <c r="K83" s="28"/>
      <c r="L83" s="28"/>
    </row>
    <row r="84" spans="1:12" x14ac:dyDescent="0.2">
      <c r="A84" s="1"/>
      <c r="B84" s="1"/>
      <c r="C84" s="3"/>
      <c r="D84" s="1"/>
      <c r="K84" s="28"/>
      <c r="L84" s="28"/>
    </row>
    <row r="85" spans="1:12" x14ac:dyDescent="0.2">
      <c r="B85" s="37" t="s">
        <v>150</v>
      </c>
      <c r="C85" s="34">
        <f>C87-C83</f>
        <v>75282.5</v>
      </c>
    </row>
    <row r="86" spans="1:12" x14ac:dyDescent="0.2">
      <c r="B86" s="37" t="s">
        <v>151</v>
      </c>
      <c r="C86" s="34">
        <f>C83</f>
        <v>75297.5</v>
      </c>
    </row>
    <row r="87" spans="1:12" x14ac:dyDescent="0.2">
      <c r="B87" s="38" t="s">
        <v>152</v>
      </c>
      <c r="C87" s="28">
        <f>SUM(E5:E83)</f>
        <v>150580</v>
      </c>
    </row>
  </sheetData>
  <autoFilter ref="A3:G84"/>
  <mergeCells count="16">
    <mergeCell ref="A1:G1"/>
    <mergeCell ref="B56:C56"/>
    <mergeCell ref="B61:C61"/>
    <mergeCell ref="B67:C67"/>
    <mergeCell ref="B73:C73"/>
    <mergeCell ref="B4:C4"/>
    <mergeCell ref="B9:C9"/>
    <mergeCell ref="B14:C14"/>
    <mergeCell ref="B19:C19"/>
    <mergeCell ref="B78:C78"/>
    <mergeCell ref="B24:C24"/>
    <mergeCell ref="B29:C29"/>
    <mergeCell ref="B34:C34"/>
    <mergeCell ref="B39:C39"/>
    <mergeCell ref="B44:C44"/>
    <mergeCell ref="B51:C51"/>
  </mergeCells>
  <pageMargins left="0" right="0" top="0" bottom="0" header="0" footer="0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Preços referenciais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Soares de Moura Junior</dc:creator>
  <cp:lastModifiedBy>Elias Cafruni Ferreira</cp:lastModifiedBy>
  <dcterms:created xsi:type="dcterms:W3CDTF">2026-02-20T17:03:21Z</dcterms:created>
  <dcterms:modified xsi:type="dcterms:W3CDTF">2026-07-21T18:17:28Z</dcterms:modified>
</cp:coreProperties>
</file>