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filterPrivacy="1" codeName="EstaPasta_de_trabalho" defaultThemeVersion="124226"/>
  <xr:revisionPtr revIDLastSave="3" documentId="13_ncr:1_{7063172E-1418-47A7-BC57-53029667DC6A}" xr6:coauthVersionLast="47" xr6:coauthVersionMax="47" xr10:uidLastSave="{5B62D39A-5D0B-42E0-973E-13DBB216F189}"/>
  <bookViews>
    <workbookView xWindow="-108" yWindow="-108" windowWidth="23256" windowHeight="12456" firstSheet="3" activeTab="3" xr2:uid="{00000000-000D-0000-FFFF-FFFF00000000}"/>
  </bookViews>
  <sheets>
    <sheet name="BASE EDITAL" sheetId="8" state="hidden" r:id="rId1"/>
    <sheet name="BASE FORMAÇÃO" sheetId="1" state="hidden" r:id="rId2"/>
    <sheet name="MAPA DE PREÇOS" sheetId="2" state="hidden" r:id="rId3"/>
    <sheet name="EDITAL" sheetId="11" r:id="rId4"/>
    <sheet name="CRONOGRAMA" sheetId="12" state="hidden" r:id="rId5"/>
    <sheet name="ABC" sheetId="10" state="hidden" r:id="rId6"/>
    <sheet name="METODOLOGIA" sheetId="9" state="hidden"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2" l="1"/>
  <c r="H8" i="2"/>
  <c r="L20" i="13" l="1"/>
  <c r="M20" i="13"/>
  <c r="L21" i="13"/>
  <c r="M21" i="13" s="1"/>
  <c r="L22" i="13"/>
  <c r="M22" i="13" s="1"/>
  <c r="E14" i="13"/>
  <c r="G11" i="13"/>
  <c r="L19" i="13"/>
  <c r="M19" i="13" s="1"/>
  <c r="M23" i="13" l="1"/>
  <c r="P40" i="2" l="1"/>
  <c r="Q40" i="2"/>
  <c r="R40" i="2"/>
  <c r="R42" i="2" s="1"/>
  <c r="R44" i="2" s="1"/>
  <c r="R46" i="2" s="1"/>
  <c r="R48" i="2" s="1"/>
  <c r="R50" i="2" s="1"/>
  <c r="R52" i="2" s="1"/>
  <c r="R54" i="2" s="1"/>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Q42" i="2"/>
  <c r="Q44" i="2" s="1"/>
  <c r="Q46" i="2" s="1"/>
  <c r="Q48" i="2" s="1"/>
  <c r="Q50" i="2" s="1"/>
  <c r="Q52" i="2" s="1"/>
  <c r="Q54" i="2" s="1"/>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Q63" i="2" s="1"/>
  <c r="Q65" i="2" s="1"/>
  <c r="Q67" i="2" s="1"/>
  <c r="Q69" i="2" s="1"/>
  <c r="Q71" i="2" s="1"/>
  <c r="Q73"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F67" i="2"/>
  <c r="AF69" i="2" s="1"/>
  <c r="AF71" i="2" s="1"/>
  <c r="AF73" i="2" s="1"/>
  <c r="AF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Q75" i="2"/>
  <c r="P82" i="2"/>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H334" i="2"/>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AG336" i="2"/>
  <c r="AG338" i="2" s="1"/>
  <c r="AG340" i="2" s="1"/>
  <c r="AG342" i="2" s="1"/>
  <c r="AG344" i="2" s="1"/>
  <c r="AG346" i="2" s="1"/>
  <c r="AG348" i="2" s="1"/>
  <c r="AH336" i="2"/>
  <c r="AH338" i="2" s="1"/>
  <c r="AH340" i="2" s="1"/>
  <c r="AH342" i="2" s="1"/>
  <c r="AH344" i="2" s="1"/>
  <c r="AH346" i="2" s="1"/>
  <c r="AH348" i="2" s="1"/>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U779" i="2" s="1"/>
  <c r="U781" i="2" s="1"/>
  <c r="U783" i="2" s="1"/>
  <c r="U785" i="2" s="1"/>
  <c r="U787" i="2" s="1"/>
  <c r="U789" i="2" s="1"/>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U861" i="2"/>
  <c r="U863" i="2" s="1"/>
  <c r="U865" i="2" s="1"/>
  <c r="U867" i="2" s="1"/>
  <c r="U869" i="2" s="1"/>
  <c r="U871" i="2" s="1"/>
  <c r="U873" i="2" s="1"/>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AG1533" i="2"/>
  <c r="AG1535" i="2" s="1"/>
  <c r="AG1537" i="2" s="1"/>
  <c r="AG1539" i="2" s="1"/>
  <c r="AG1541" i="2" s="1"/>
  <c r="AG1543" i="2" s="1"/>
  <c r="AG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84" i="2" l="1"/>
  <c r="P42" i="2"/>
  <c r="P44" i="2" s="1"/>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I1724"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4" i="2"/>
  <c r="P65" i="2"/>
  <c r="M71" i="2"/>
  <c r="M72" i="2"/>
  <c r="H63" i="2"/>
  <c r="M69" i="2"/>
  <c r="M65" i="2"/>
  <c r="M6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M106" i="2"/>
  <c r="M114" i="2"/>
  <c r="H105" i="2"/>
  <c r="M112" i="2"/>
  <c r="M113" i="2"/>
  <c r="M111" i="2"/>
  <c r="M107" i="2"/>
  <c r="I84" i="2"/>
  <c r="I147" i="2"/>
  <c r="M152" i="2"/>
  <c r="M147" i="2" s="1"/>
  <c r="M110" i="2"/>
  <c r="M105" i="2" s="1"/>
  <c r="P86" i="2"/>
  <c r="I86" i="2" s="1"/>
  <c r="M92" i="2"/>
  <c r="M85" i="2"/>
  <c r="M93" i="2"/>
  <c r="H84" i="2"/>
  <c r="M91" i="2"/>
  <c r="M86" i="2"/>
  <c r="M90" i="2"/>
  <c r="M173" i="2"/>
  <c r="M168" i="2" s="1"/>
  <c r="I126" i="2"/>
  <c r="I105" i="2"/>
  <c r="M89" i="2"/>
  <c r="M131" i="2"/>
  <c r="M126" i="2" s="1"/>
  <c r="I63" i="2"/>
  <c r="I42" i="2"/>
  <c r="M50" i="2"/>
  <c r="AA44" i="2"/>
  <c r="AA46" i="2" s="1"/>
  <c r="AA48" i="2" s="1"/>
  <c r="AA50" i="2" s="1"/>
  <c r="AA52" i="2" s="1"/>
  <c r="AA54" i="2" s="1"/>
  <c r="M44"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43" i="2" l="1"/>
  <c r="I1283" i="2"/>
  <c r="H42" i="2"/>
  <c r="M47" i="2"/>
  <c r="M49" i="2"/>
  <c r="M51" i="2"/>
  <c r="M48" i="2"/>
  <c r="I296" i="2"/>
  <c r="P46" i="2"/>
  <c r="I46" i="2" s="1"/>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J716" i="2" s="1"/>
  <c r="I1514" i="2"/>
  <c r="H317" i="2"/>
  <c r="J317" i="2" s="1"/>
  <c r="J1598" i="2"/>
  <c r="P424" i="2"/>
  <c r="H422" i="2"/>
  <c r="I422" i="2"/>
  <c r="J548" i="2"/>
  <c r="J338" i="2"/>
  <c r="M141" i="2"/>
  <c r="M120" i="2"/>
  <c r="M99"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109" i="2"/>
  <c r="H107" i="2"/>
  <c r="I107"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67" i="2"/>
  <c r="H65" i="2"/>
  <c r="I65"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44" i="2"/>
  <c r="I1745" i="2"/>
  <c r="H2060" i="2"/>
  <c r="P2062" i="2"/>
  <c r="P1642" i="2"/>
  <c r="H1640" i="2"/>
  <c r="H86" i="2"/>
  <c r="P88" i="2"/>
  <c r="P172" i="2"/>
  <c r="H170" i="2"/>
  <c r="H254" i="2"/>
  <c r="P256" i="2"/>
  <c r="I569" i="2"/>
  <c r="P867" i="2"/>
  <c r="I1052" i="2"/>
  <c r="I1178" i="2"/>
  <c r="H779" i="2"/>
  <c r="P781" i="2"/>
  <c r="I968" i="2"/>
  <c r="P1558" i="2"/>
  <c r="H1556" i="2"/>
  <c r="P1726" i="2"/>
  <c r="H1724" i="2"/>
  <c r="I1934" i="2"/>
  <c r="I2102" i="2"/>
  <c r="H44"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H46" i="2" l="1"/>
  <c r="J46" i="2" s="1"/>
  <c r="P48" i="2"/>
  <c r="I48" i="2" s="1"/>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88" i="2"/>
  <c r="J88" i="2" s="1"/>
  <c r="P90" i="2"/>
  <c r="I88"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J65" i="2"/>
  <c r="M1704" i="2"/>
  <c r="J1703" i="2"/>
  <c r="P995" i="2"/>
  <c r="M108" i="2"/>
  <c r="J107"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J86" i="2"/>
  <c r="P531" i="2"/>
  <c r="H529" i="2"/>
  <c r="J529" i="2" s="1"/>
  <c r="I529" i="2"/>
  <c r="P2005" i="2"/>
  <c r="H2003" i="2"/>
  <c r="I2003" i="2"/>
  <c r="H1663" i="2"/>
  <c r="J1663" i="2" s="1"/>
  <c r="P1665" i="2"/>
  <c r="I1663" i="2"/>
  <c r="J1535" i="2"/>
  <c r="M1536" i="2"/>
  <c r="T1350" i="2"/>
  <c r="T1352" i="2" s="1"/>
  <c r="T1354" i="2" s="1"/>
  <c r="T1356" i="2" s="1"/>
  <c r="I1348" i="2"/>
  <c r="M1494" i="2"/>
  <c r="J1493" i="2"/>
  <c r="P69" i="2"/>
  <c r="H67" i="2"/>
  <c r="J67" i="2" s="1"/>
  <c r="I67" i="2"/>
  <c r="P930" i="2"/>
  <c r="H928" i="2"/>
  <c r="J928" i="2" s="1"/>
  <c r="I928" i="2"/>
  <c r="H1705" i="2"/>
  <c r="J1705" i="2" s="1"/>
  <c r="P1707" i="2"/>
  <c r="I1705" i="2"/>
  <c r="J1577" i="2"/>
  <c r="M1578" i="2"/>
  <c r="W321" i="2"/>
  <c r="W323" i="2" s="1"/>
  <c r="W325" i="2" s="1"/>
  <c r="W327" i="2" s="1"/>
  <c r="I319" i="2"/>
  <c r="H109" i="2"/>
  <c r="J109" i="2" s="1"/>
  <c r="P111" i="2"/>
  <c r="I10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H48" i="2"/>
  <c r="J48" i="2" s="1"/>
  <c r="P50" i="2"/>
  <c r="J44"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S21" i="2" s="1"/>
  <c r="T19" i="2"/>
  <c r="U19" i="2"/>
  <c r="R21" i="2" l="1"/>
  <c r="Q21" i="2"/>
  <c r="P21" i="2"/>
  <c r="I1350" i="2"/>
  <c r="H321" i="2"/>
  <c r="J321" i="2" s="1"/>
  <c r="H1350" i="2"/>
  <c r="J1350" i="2" s="1"/>
  <c r="H1371" i="2"/>
  <c r="P1373" i="2"/>
  <c r="I1371" i="2"/>
  <c r="P113" i="2"/>
  <c r="H111" i="2"/>
  <c r="J111" i="2" s="1"/>
  <c r="I111"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71" i="2"/>
  <c r="H69" i="2"/>
  <c r="J69" i="2" s="1"/>
  <c r="I69" i="2"/>
  <c r="P346" i="2"/>
  <c r="H344" i="2"/>
  <c r="J344" i="2" s="1"/>
  <c r="I344" i="2"/>
  <c r="P764" i="2"/>
  <c r="H762" i="2"/>
  <c r="J762" i="2" s="1"/>
  <c r="I762" i="2"/>
  <c r="P1541" i="2"/>
  <c r="H1539" i="2"/>
  <c r="J1539" i="2" s="1"/>
  <c r="I1539" i="2"/>
  <c r="H90" i="2"/>
  <c r="P92" i="2"/>
  <c r="I90"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P52" i="2"/>
  <c r="H50" i="2"/>
  <c r="I50"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O9" i="2"/>
  <c r="W1399" i="2" l="1"/>
  <c r="AB1399" i="2"/>
  <c r="AI1399" i="2"/>
  <c r="X1399" i="2"/>
  <c r="AC1399" i="2"/>
  <c r="AE1399" i="2"/>
  <c r="V1399" i="2"/>
  <c r="Y1399" i="2"/>
  <c r="AG1399" i="2"/>
  <c r="U1399" i="2"/>
  <c r="AA1399" i="2"/>
  <c r="J678" i="2"/>
  <c r="P850" i="2"/>
  <c r="H848" i="2"/>
  <c r="J848" i="2" s="1"/>
  <c r="I848" i="2"/>
  <c r="H2108" i="2"/>
  <c r="P2110" i="2"/>
  <c r="I2108" i="2"/>
  <c r="P73" i="2"/>
  <c r="H71" i="2"/>
  <c r="I71"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H113" i="2"/>
  <c r="P115" i="2"/>
  <c r="I113"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J50"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P54" i="2"/>
  <c r="H52" i="2"/>
  <c r="J52" i="2" s="1"/>
  <c r="I52"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92" i="2"/>
  <c r="J92" i="2" s="1"/>
  <c r="P94" i="2"/>
  <c r="I92"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J90" i="2"/>
  <c r="T1399" i="2"/>
  <c r="M23" i="2"/>
  <c r="O33" i="2"/>
  <c r="O32" i="2"/>
  <c r="O31" i="2"/>
  <c r="O30" i="2"/>
  <c r="O29" i="2"/>
  <c r="O28" i="2"/>
  <c r="O27" i="2"/>
  <c r="O26" i="2"/>
  <c r="O25" i="2"/>
  <c r="O24" i="2"/>
  <c r="O23" i="2"/>
  <c r="O22" i="2"/>
  <c r="T2008" i="2" l="1"/>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115" i="2"/>
  <c r="J115" i="2" s="1"/>
  <c r="P117" i="2"/>
  <c r="I115"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113"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J71"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73" i="2"/>
  <c r="I73"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H54" i="2"/>
  <c r="J54" i="2" s="1"/>
  <c r="I54"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H94" i="2"/>
  <c r="J94" i="2" s="1"/>
  <c r="P96" i="2"/>
  <c r="I94"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M45" i="2" l="1"/>
  <c r="M42" i="2" s="1"/>
  <c r="M36"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AI55" i="2"/>
  <c r="AB55" i="2"/>
  <c r="X55" i="2"/>
  <c r="Q55" i="2"/>
  <c r="U55" i="2"/>
  <c r="AF55" i="2"/>
  <c r="R55" i="2"/>
  <c r="AA55" i="2"/>
  <c r="W55" i="2"/>
  <c r="P55" i="2"/>
  <c r="S55" i="2"/>
  <c r="M40" i="2"/>
  <c r="AD55" i="2"/>
  <c r="AH55" i="2"/>
  <c r="H1881" i="2"/>
  <c r="J1881" i="2" s="1"/>
  <c r="I1881" i="2"/>
  <c r="H1692" i="2"/>
  <c r="J1692" i="2" s="1"/>
  <c r="I1692" i="2"/>
  <c r="J978" i="2"/>
  <c r="M970" i="2"/>
  <c r="H1566" i="2"/>
  <c r="J1566" i="2" s="1"/>
  <c r="W1567" i="2" s="1"/>
  <c r="I1566" i="2"/>
  <c r="H1377" i="2"/>
  <c r="J1377" i="2" s="1"/>
  <c r="I1377" i="2"/>
  <c r="H369" i="2"/>
  <c r="J369" i="2" s="1"/>
  <c r="I369" i="2"/>
  <c r="J2089" i="2"/>
  <c r="J1186" i="2"/>
  <c r="H75" i="2"/>
  <c r="J75" i="2" s="1"/>
  <c r="I75"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T55" i="2"/>
  <c r="H558" i="2"/>
  <c r="J558" i="2" s="1"/>
  <c r="I558" i="2"/>
  <c r="H138" i="2"/>
  <c r="I138" i="2"/>
  <c r="H1314" i="2"/>
  <c r="J1314" i="2" s="1"/>
  <c r="I1314" i="2"/>
  <c r="H1188" i="2"/>
  <c r="J1188" i="2" s="1"/>
  <c r="I1188" i="2"/>
  <c r="J73" i="2"/>
  <c r="J304" i="2"/>
  <c r="V55" i="2"/>
  <c r="J327" i="2"/>
  <c r="M319" i="2"/>
  <c r="J1249" i="2"/>
  <c r="H2091" i="2"/>
  <c r="J2091" i="2" s="1"/>
  <c r="I2091" i="2"/>
  <c r="H1860" i="2"/>
  <c r="J1860" i="2" s="1"/>
  <c r="AC1861" i="2" s="1"/>
  <c r="I1860" i="2"/>
  <c r="H453" i="2"/>
  <c r="J453" i="2" s="1"/>
  <c r="I453" i="2"/>
  <c r="H789" i="2"/>
  <c r="I789" i="2"/>
  <c r="J1543" i="2"/>
  <c r="Z55" i="2"/>
  <c r="J472" i="2"/>
  <c r="J999" i="2"/>
  <c r="M991" i="2"/>
  <c r="J388" i="2"/>
  <c r="AC55" i="2"/>
  <c r="H642" i="2"/>
  <c r="J642" i="2" s="1"/>
  <c r="AE643" i="2" s="1"/>
  <c r="I642" i="2"/>
  <c r="H390" i="2"/>
  <c r="J390" i="2" s="1"/>
  <c r="I390" i="2"/>
  <c r="M46" i="2"/>
  <c r="H1251" i="2"/>
  <c r="J1251" i="2" s="1"/>
  <c r="I1251" i="2"/>
  <c r="J430" i="2"/>
  <c r="J451" i="2"/>
  <c r="H1797" i="2"/>
  <c r="I1797" i="2"/>
  <c r="J873" i="2"/>
  <c r="M865" i="2"/>
  <c r="H1545" i="2"/>
  <c r="J1545" i="2" s="1"/>
  <c r="I1545" i="2"/>
  <c r="J831" i="2"/>
  <c r="M823" i="2"/>
  <c r="H1671" i="2"/>
  <c r="J1671" i="2" s="1"/>
  <c r="AI1672" i="2" s="1"/>
  <c r="I1671" i="2"/>
  <c r="AG55" i="2"/>
  <c r="H474" i="2"/>
  <c r="J474" i="2" s="1"/>
  <c r="I474" i="2"/>
  <c r="H495" i="2"/>
  <c r="I495" i="2"/>
  <c r="Y5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AE55"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H117" i="2"/>
  <c r="I117" i="2"/>
  <c r="H2070" i="2"/>
  <c r="I2070" i="2"/>
  <c r="H96" i="2"/>
  <c r="M87" i="2" s="1"/>
  <c r="M84" i="2" s="1"/>
  <c r="M78" i="2" s="1"/>
  <c r="I96"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M739"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V769" i="2" l="1"/>
  <c r="M760" i="2"/>
  <c r="V475" i="2"/>
  <c r="AH769" i="2"/>
  <c r="AA769" i="2"/>
  <c r="Z769" i="2"/>
  <c r="AG769" i="2"/>
  <c r="Q769" i="2"/>
  <c r="AI769" i="2"/>
  <c r="AD769" i="2"/>
  <c r="P769" i="2"/>
  <c r="X769" i="2"/>
  <c r="AE769" i="2"/>
  <c r="M550" i="2"/>
  <c r="AB769" i="2"/>
  <c r="Y769" i="2"/>
  <c r="R769" i="2"/>
  <c r="W769" i="2"/>
  <c r="S769" i="2"/>
  <c r="M754" i="2"/>
  <c r="T769" i="2"/>
  <c r="U769" i="2"/>
  <c r="AC769" i="2"/>
  <c r="S1567" i="2"/>
  <c r="X76" i="2"/>
  <c r="M1852" i="2"/>
  <c r="R1483" i="2"/>
  <c r="M66" i="2"/>
  <c r="M63" i="2" s="1"/>
  <c r="M57" i="2" s="1"/>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AI1903" i="2" l="1"/>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B5" i="12" l="1"/>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C36" i="2"/>
  <c r="C37" i="2" s="1"/>
  <c r="C38" i="2" s="1"/>
  <c r="H37" i="2"/>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C57" i="2" l="1"/>
  <c r="H57" i="2"/>
  <c r="J57" i="2"/>
  <c r="B58" i="2"/>
  <c r="B59" i="2" s="1"/>
  <c r="H58" i="2"/>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S29" i="2" s="1"/>
  <c r="S28" i="2" s="1"/>
  <c r="M59" i="2" l="1"/>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s="1"/>
  <c r="C78" i="2" l="1"/>
  <c r="H78" i="2"/>
  <c r="J78" i="2"/>
  <c r="B79" i="2"/>
  <c r="B80" i="2" s="1"/>
  <c r="H79" i="2"/>
  <c r="Q31" i="2"/>
  <c r="Q30" i="2" s="1"/>
  <c r="S31" i="2"/>
  <c r="S30" i="2" s="1"/>
  <c r="R31" i="2"/>
  <c r="R30" i="2" s="1"/>
  <c r="P31" i="2"/>
  <c r="P30" i="2" s="1"/>
  <c r="I29" i="2"/>
  <c r="H29" i="2"/>
  <c r="J29" i="2" s="1"/>
  <c r="B82" i="2" l="1"/>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H100" i="2"/>
  <c r="J33" i="2"/>
  <c r="P34" i="2" s="1"/>
  <c r="I33" i="2"/>
  <c r="M24" i="2" s="1"/>
  <c r="M25" i="2"/>
  <c r="M21" i="2" l="1"/>
  <c r="C100" i="2"/>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C102" i="2" l="1"/>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c r="B2076" i="2" s="1"/>
  <c r="D2073" i="2" l="1"/>
  <c r="E2077" i="2"/>
  <c r="B2077" i="2"/>
  <c r="M2076" i="2"/>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E13" i="11" l="1"/>
  <c r="I13" i="12"/>
  <c r="H13" i="12"/>
  <c r="G13" i="12"/>
  <c r="F13" i="12"/>
  <c r="E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L14" i="12" l="1"/>
  <c r="K14" i="12"/>
  <c r="J15" i="12"/>
  <c r="H15" i="12"/>
  <c r="G15" i="12"/>
  <c r="I15" i="12"/>
  <c r="F15" i="12"/>
  <c r="C15" i="11"/>
  <c r="D15" i="12"/>
  <c r="B16" i="12"/>
  <c r="D16" i="12" s="1"/>
  <c r="K15" i="12" l="1"/>
  <c r="B16" i="11"/>
  <c r="G15" i="11"/>
  <c r="I15" i="11"/>
  <c r="L15" i="11"/>
  <c r="H15" i="11"/>
  <c r="F15" i="11"/>
  <c r="C16" i="12"/>
  <c r="B17" i="12" l="1"/>
  <c r="F16" i="12"/>
  <c r="H16" i="12"/>
  <c r="G16" i="12"/>
  <c r="I16" i="12"/>
  <c r="E16" i="12"/>
  <c r="D16" i="11"/>
  <c r="J16" i="12"/>
  <c r="C16" i="11"/>
  <c r="C17" i="12"/>
  <c r="D17" i="12"/>
  <c r="B18" i="12" l="1"/>
  <c r="F19" i="12" s="1"/>
  <c r="F17" i="12"/>
  <c r="H17" i="12"/>
  <c r="E17" i="12"/>
  <c r="I17" i="12"/>
  <c r="N16" i="12"/>
  <c r="V16" i="12"/>
  <c r="J17" i="12"/>
  <c r="AB16" i="12"/>
  <c r="K16" i="12"/>
  <c r="AC16" i="12" s="1"/>
  <c r="P16" i="12"/>
  <c r="R16" i="12"/>
  <c r="X16" i="12"/>
  <c r="AD16" i="12"/>
  <c r="AF16" i="12"/>
  <c r="AJ16" i="12"/>
  <c r="AH16" i="12"/>
  <c r="T16" i="12"/>
  <c r="Z16" i="12"/>
  <c r="B17" i="11"/>
  <c r="E16" i="11"/>
  <c r="I16" i="11"/>
  <c r="F16" i="11"/>
  <c r="L16" i="11"/>
  <c r="G16" i="11"/>
  <c r="H16" i="11"/>
  <c r="G19" i="12"/>
  <c r="D18" i="12"/>
  <c r="I19" i="12"/>
  <c r="C18" i="12"/>
  <c r="I18" i="12" s="1"/>
  <c r="H19" i="12" l="1"/>
  <c r="S16" i="12"/>
  <c r="AE16" i="12"/>
  <c r="AI16" i="12"/>
  <c r="AG16" i="12"/>
  <c r="Y16" i="12"/>
  <c r="AA16" i="12"/>
  <c r="L16" i="12"/>
  <c r="U16" i="12"/>
  <c r="W16" i="12"/>
  <c r="O16" i="12"/>
  <c r="AK16" i="12"/>
  <c r="C17" i="11"/>
  <c r="D17" i="11"/>
  <c r="B19" i="12"/>
  <c r="H20" i="12" s="1"/>
  <c r="F18" i="12"/>
  <c r="G18" i="12"/>
  <c r="H18" i="12"/>
  <c r="G17" i="12"/>
  <c r="T17" i="12"/>
  <c r="AB17" i="12"/>
  <c r="AH17" i="12"/>
  <c r="V17" i="12"/>
  <c r="Z17" i="12"/>
  <c r="K17" i="12"/>
  <c r="AA17" i="12" s="1"/>
  <c r="X17" i="12"/>
  <c r="N17" i="12"/>
  <c r="P17" i="12"/>
  <c r="AD17" i="12"/>
  <c r="AJ17" i="12"/>
  <c r="R17" i="12"/>
  <c r="AF17" i="12"/>
  <c r="J18" i="12"/>
  <c r="Q16" i="12"/>
  <c r="I20" i="12"/>
  <c r="D19" i="12"/>
  <c r="E19" i="12" s="1"/>
  <c r="C19" i="12" l="1"/>
  <c r="B20" i="12" s="1"/>
  <c r="E21" i="12" s="1"/>
  <c r="AG17" i="12"/>
  <c r="AC17" i="12"/>
  <c r="O17" i="12"/>
  <c r="U17" i="12"/>
  <c r="Q17" i="12"/>
  <c r="S17" i="12"/>
  <c r="AK17" i="12"/>
  <c r="AI17" i="12"/>
  <c r="AE17" i="12"/>
  <c r="L17" i="12"/>
  <c r="B18" i="11"/>
  <c r="F17" i="11"/>
  <c r="L17" i="11"/>
  <c r="H17" i="11"/>
  <c r="E17" i="11"/>
  <c r="G17" i="11"/>
  <c r="I17" i="11"/>
  <c r="G20" i="12"/>
  <c r="F20" i="12"/>
  <c r="E20" i="12"/>
  <c r="Y17" i="12"/>
  <c r="K18" i="12"/>
  <c r="J19" i="12"/>
  <c r="L18" i="12"/>
  <c r="W17" i="12"/>
  <c r="G21" i="12" l="1"/>
  <c r="I21" i="12"/>
  <c r="D20" i="12"/>
  <c r="C20" i="12"/>
  <c r="B21" i="12" s="1"/>
  <c r="C21" i="12" s="1"/>
  <c r="B22" i="12" s="1"/>
  <c r="I23" i="12" s="1"/>
  <c r="H21" i="12"/>
  <c r="F21" i="12"/>
  <c r="K19" i="12"/>
  <c r="J20" i="12"/>
  <c r="F19" i="11"/>
  <c r="E19" i="11"/>
  <c r="H19" i="11"/>
  <c r="I19" i="11"/>
  <c r="C18" i="11"/>
  <c r="D18" i="11"/>
  <c r="L19" i="11"/>
  <c r="G19" i="11"/>
  <c r="G22" i="12" l="1"/>
  <c r="F23" i="12"/>
  <c r="H23" i="12"/>
  <c r="G23" i="12"/>
  <c r="E22" i="12"/>
  <c r="D22" i="12"/>
  <c r="E23" i="12"/>
  <c r="C22" i="12"/>
  <c r="B23" i="12" s="1"/>
  <c r="D23" i="12" s="1"/>
  <c r="I22" i="12"/>
  <c r="D21" i="12"/>
  <c r="F22" i="12"/>
  <c r="H22"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F24" i="12" l="1"/>
  <c r="H24" i="12"/>
  <c r="I24" i="12"/>
  <c r="E24" i="12"/>
  <c r="G24" i="12"/>
  <c r="C23" i="12"/>
  <c r="B24" i="12" s="1"/>
  <c r="C24" i="12" s="1"/>
  <c r="B25" i="12" s="1"/>
  <c r="AJ21" i="12"/>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H25" i="12" l="1"/>
  <c r="I25" i="12"/>
  <c r="G25" i="12"/>
  <c r="D24" i="12"/>
  <c r="F25" i="12"/>
  <c r="E25" i="12"/>
  <c r="B20" i="1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C25" i="12"/>
  <c r="B26" i="12" s="1"/>
  <c r="D25" i="12"/>
  <c r="G26" i="12"/>
  <c r="F26" i="12"/>
  <c r="I26" i="12"/>
  <c r="H26" i="12"/>
  <c r="AF23" i="12" l="1"/>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C26" i="12"/>
  <c r="B27" i="12" s="1"/>
  <c r="D26" i="12"/>
  <c r="E26" i="12" s="1"/>
  <c r="G27" i="12"/>
  <c r="H27" i="12"/>
  <c r="I27" i="12"/>
  <c r="F27" i="12"/>
  <c r="Y24" i="12" l="1"/>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C27" i="12"/>
  <c r="B28" i="12" s="1"/>
  <c r="D27" i="12"/>
  <c r="E27" i="12" s="1"/>
  <c r="G28" i="12"/>
  <c r="H28" i="12"/>
  <c r="F28" i="12"/>
  <c r="I28" i="12"/>
  <c r="K25" i="12" l="1"/>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D68" i="12"/>
  <c r="E68" i="12" s="1"/>
  <c r="AA66" i="12" l="1"/>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N11" i="12"/>
  <c r="O11" i="12" s="1"/>
  <c r="L15" i="12"/>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9"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P11" i="12"/>
  <c r="Q11" i="12" s="1"/>
  <c r="L8" i="12" l="1"/>
  <c r="L10" i="12" s="1"/>
  <c r="N10" i="12" s="1"/>
  <c r="L11" i="12"/>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R11" i="12"/>
  <c r="S11" i="12" s="1"/>
  <c r="O10" i="12" l="1"/>
  <c r="P10" i="12"/>
  <c r="R10" i="12" s="1"/>
  <c r="T10" i="12" s="1"/>
  <c r="V10" i="12" s="1"/>
  <c r="O12" i="12"/>
  <c r="L13" i="12"/>
  <c r="O14" i="12"/>
  <c r="N14" i="12"/>
  <c r="N15" i="12" s="1"/>
  <c r="O15" i="12" s="1"/>
  <c r="O18" i="12" s="1"/>
  <c r="T11" i="12"/>
  <c r="U11" i="12" s="1"/>
  <c r="D64" i="11"/>
  <c r="E64" i="11" s="1"/>
  <c r="G65" i="11"/>
  <c r="H65" i="11"/>
  <c r="F65" i="11"/>
  <c r="L65" i="11"/>
  <c r="I65" i="11"/>
  <c r="C64" i="11"/>
  <c r="B65" i="11" s="1"/>
  <c r="N12" i="12" l="1"/>
  <c r="N13" i="12" s="1"/>
  <c r="O13" i="12" s="1"/>
  <c r="Q10" i="12"/>
  <c r="N18" i="12"/>
  <c r="N19" i="12" s="1"/>
  <c r="S14" i="12"/>
  <c r="O19" i="12"/>
  <c r="X10" i="12"/>
  <c r="V11" i="12"/>
  <c r="W11" i="12" s="1"/>
  <c r="Q14" i="12"/>
  <c r="P14" i="12"/>
  <c r="P15" i="12" s="1"/>
  <c r="Q15" i="12"/>
  <c r="R14" i="12"/>
  <c r="H66" i="11"/>
  <c r="F66" i="11"/>
  <c r="I66" i="11"/>
  <c r="C65" i="11"/>
  <c r="B66" i="11" s="1"/>
  <c r="G66" i="11"/>
  <c r="L66" i="11"/>
  <c r="D65" i="11"/>
  <c r="E65" i="11" s="1"/>
  <c r="S10" i="12" l="1"/>
  <c r="P12" i="12"/>
  <c r="P13" i="12" s="1"/>
  <c r="Q13" i="12" s="1"/>
  <c r="Q12" i="12"/>
  <c r="Q18" i="12"/>
  <c r="R15" i="12"/>
  <c r="S15" i="12" s="1"/>
  <c r="S18" i="12" s="1"/>
  <c r="P18" i="12"/>
  <c r="P19" i="12" s="1"/>
  <c r="Z10" i="12"/>
  <c r="X11" i="12"/>
  <c r="Y11" i="12" s="1"/>
  <c r="C66" i="11"/>
  <c r="B67" i="11" s="1"/>
  <c r="I67" i="11"/>
  <c r="G67" i="11"/>
  <c r="D66" i="11"/>
  <c r="E66" i="11" s="1"/>
  <c r="L67" i="11"/>
  <c r="F67" i="11"/>
  <c r="H67" i="11"/>
  <c r="Q19" i="12"/>
  <c r="V12" i="12"/>
  <c r="U10" i="12" l="1"/>
  <c r="W10" i="12" s="1"/>
  <c r="Y10" i="12" s="1"/>
  <c r="R12" i="12"/>
  <c r="R13" i="12" s="1"/>
  <c r="S13" i="12" s="1"/>
  <c r="S12" i="12"/>
  <c r="W12" i="12"/>
  <c r="W14" i="12" s="1"/>
  <c r="R18" i="12"/>
  <c r="R19" i="12" s="1"/>
  <c r="S19" i="12" s="1"/>
  <c r="T14" i="12"/>
  <c r="T15" i="12" s="1"/>
  <c r="U14" i="12"/>
  <c r="U15" i="12"/>
  <c r="T18" i="12" s="1"/>
  <c r="T19" i="12" s="1"/>
  <c r="U18" i="12"/>
  <c r="C67" i="11"/>
  <c r="B68" i="11" s="1"/>
  <c r="H68" i="11"/>
  <c r="G68" i="11"/>
  <c r="F68" i="11"/>
  <c r="I68" i="11"/>
  <c r="D67" i="11"/>
  <c r="E67" i="11" s="1"/>
  <c r="L68" i="11"/>
  <c r="V14" i="12"/>
  <c r="AB10" i="12"/>
  <c r="Z11" i="12"/>
  <c r="AA11" i="12" s="1"/>
  <c r="AA10" i="12"/>
  <c r="X12" i="12"/>
  <c r="T12" i="12" l="1"/>
  <c r="T13" i="12" s="1"/>
  <c r="U13" i="12" s="1"/>
  <c r="U12" i="12"/>
  <c r="V15" i="12"/>
  <c r="W15" i="12"/>
  <c r="U19" i="12"/>
  <c r="W19" i="12" s="1"/>
  <c r="H69" i="11"/>
  <c r="F69" i="11"/>
  <c r="I69" i="11"/>
  <c r="D68" i="11"/>
  <c r="E68" i="11" s="1"/>
  <c r="C68" i="11"/>
  <c r="B69" i="11" s="1"/>
  <c r="L69" i="11"/>
  <c r="G69" i="11"/>
  <c r="W18" i="12"/>
  <c r="V18" i="12"/>
  <c r="V19" i="12" s="1"/>
  <c r="AD10" i="12"/>
  <c r="AB11" i="12"/>
  <c r="AC11" i="12" s="1"/>
  <c r="Y12" i="12"/>
  <c r="AC10" i="12"/>
  <c r="Z12" i="12"/>
  <c r="AA12" i="12"/>
  <c r="V13" i="12" l="1"/>
  <c r="W13" i="12" s="1"/>
  <c r="AA14" i="12"/>
  <c r="X14" i="12"/>
  <c r="X15" i="12" s="1"/>
  <c r="Y15" i="12" s="1"/>
  <c r="X18" i="12" s="1"/>
  <c r="X19" i="12" s="1"/>
  <c r="Y19" i="12" s="1"/>
  <c r="Y14" i="12"/>
  <c r="AF10" i="12"/>
  <c r="AD11" i="12"/>
  <c r="AE11" i="12" s="1"/>
  <c r="G70" i="11"/>
  <c r="C69" i="11"/>
  <c r="B70" i="11" s="1"/>
  <c r="D69" i="11"/>
  <c r="E69" i="11" s="1"/>
  <c r="F70" i="11"/>
  <c r="L70" i="11"/>
  <c r="H70" i="11"/>
  <c r="I70" i="11"/>
  <c r="Z14" i="12"/>
  <c r="AE10" i="12"/>
  <c r="AB12" i="12"/>
  <c r="X13" i="12" l="1"/>
  <c r="Y13" i="12" s="1"/>
  <c r="Z15" i="12"/>
  <c r="AA15" i="12" s="1"/>
  <c r="Z18" i="12" s="1"/>
  <c r="Z19" i="12" s="1"/>
  <c r="Y18" i="12"/>
  <c r="AC12" i="12"/>
  <c r="AB14" i="12" s="1"/>
  <c r="AB15" i="12" s="1"/>
  <c r="C70" i="11"/>
  <c r="B71" i="11" s="1"/>
  <c r="G71" i="11"/>
  <c r="D70" i="11"/>
  <c r="E70" i="11" s="1"/>
  <c r="I71" i="11"/>
  <c r="L71" i="11"/>
  <c r="H71" i="11"/>
  <c r="F71" i="11"/>
  <c r="AA19" i="12"/>
  <c r="AH10" i="12"/>
  <c r="AF11" i="12"/>
  <c r="AG11" i="12" s="1"/>
  <c r="AA18" i="12"/>
  <c r="AG10" i="12"/>
  <c r="AD12" i="12"/>
  <c r="Z13" i="12" l="1"/>
  <c r="AA13" i="12" s="1"/>
  <c r="AB13" i="12"/>
  <c r="AC13" i="12" s="1"/>
  <c r="AC14" i="12"/>
  <c r="AE12" i="12"/>
  <c r="AC15" i="12"/>
  <c r="AC18" i="12" s="1"/>
  <c r="AD14" i="12"/>
  <c r="AD15" i="12" s="1"/>
  <c r="AE15" i="12" s="1"/>
  <c r="AE14" i="12"/>
  <c r="AC19" i="12"/>
  <c r="AB18" i="12"/>
  <c r="AB19" i="12" s="1"/>
  <c r="AJ10" i="12"/>
  <c r="AH11" i="12"/>
  <c r="AI11" i="12" s="1"/>
  <c r="C71" i="11"/>
  <c r="B72" i="11" s="1"/>
  <c r="H72" i="11"/>
  <c r="F72" i="11"/>
  <c r="L72" i="11"/>
  <c r="D71" i="11"/>
  <c r="E71" i="11" s="1"/>
  <c r="I72" i="11"/>
  <c r="G72" i="11"/>
  <c r="AI10" i="12"/>
  <c r="AF12" i="12"/>
  <c r="AD13" i="12" l="1"/>
  <c r="AE13" i="12" s="1"/>
  <c r="AJ11" i="12"/>
  <c r="AK11" i="12" s="1"/>
  <c r="AD18" i="12"/>
  <c r="AD19" i="12" s="1"/>
  <c r="AG12" i="12"/>
  <c r="AE18" i="12"/>
  <c r="AE19" i="12"/>
  <c r="F73" i="11"/>
  <c r="D72" i="11"/>
  <c r="E72" i="11" s="1"/>
  <c r="C72" i="11"/>
  <c r="B73" i="11" s="1"/>
  <c r="H73" i="11"/>
  <c r="L73" i="11"/>
  <c r="G73" i="11"/>
  <c r="I73" i="11"/>
  <c r="AK10" i="12"/>
  <c r="AH12" i="12"/>
  <c r="AF13" i="12" l="1"/>
  <c r="AG13" i="12" s="1"/>
  <c r="H74" i="11"/>
  <c r="C73" i="11"/>
  <c r="B74" i="11" s="1"/>
  <c r="G74" i="11"/>
  <c r="D73" i="11"/>
  <c r="E73" i="11" s="1"/>
  <c r="L74" i="11"/>
  <c r="F74" i="11"/>
  <c r="I74" i="11"/>
  <c r="AI12" i="12"/>
  <c r="AF14" i="12"/>
  <c r="AJ12" i="12"/>
  <c r="AK12" i="12"/>
  <c r="AH13" i="12" l="1"/>
  <c r="AI13" i="12" s="1"/>
  <c r="AJ14" i="12"/>
  <c r="I75" i="11"/>
  <c r="C74" i="11"/>
  <c r="B75" i="11" s="1"/>
  <c r="H75" i="11"/>
  <c r="F75" i="11"/>
  <c r="D74" i="11"/>
  <c r="E74" i="11" s="1"/>
  <c r="G75" i="11"/>
  <c r="L75" i="11"/>
  <c r="AH14" i="12"/>
  <c r="AG14" i="12"/>
  <c r="AF15" i="12"/>
  <c r="AG15" i="12" s="1"/>
  <c r="AJ13" i="12" l="1"/>
  <c r="AK13" i="12" s="1"/>
  <c r="AK14" i="12"/>
  <c r="C75" i="11"/>
  <c r="B76" i="11" s="1"/>
  <c r="I76" i="11"/>
  <c r="H76" i="11"/>
  <c r="G76" i="11"/>
  <c r="D75" i="11"/>
  <c r="E75" i="11" s="1"/>
  <c r="L76" i="11"/>
  <c r="F76" i="11"/>
  <c r="AF18" i="12"/>
  <c r="AF19" i="12" s="1"/>
  <c r="AG19" i="12"/>
  <c r="AG18" i="12"/>
  <c r="AI14" i="12"/>
  <c r="AH15" i="12"/>
  <c r="AI15" i="12" s="1"/>
  <c r="AJ15" i="12" l="1"/>
  <c r="AK15" i="12" s="1"/>
  <c r="D76" i="11"/>
  <c r="E76" i="11" s="1"/>
  <c r="I77" i="11"/>
  <c r="C76" i="11"/>
  <c r="B77" i="11" s="1"/>
  <c r="L77" i="11"/>
  <c r="G77" i="11"/>
  <c r="H77" i="11"/>
  <c r="F77" i="11"/>
  <c r="AI18" i="12"/>
  <c r="AI19" i="12"/>
  <c r="AK19" i="12" s="1"/>
  <c r="AH18" i="12"/>
  <c r="AH19" i="12" s="1"/>
  <c r="AK18" i="12"/>
  <c r="AJ18" i="12"/>
  <c r="G78" i="11" l="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s="1"/>
  <c r="D107" i="11" l="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13" i="11"/>
  <c r="K13"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8" i="11"/>
  <c r="J14" i="11"/>
  <c r="K9" i="11" l="1"/>
  <c r="K12" i="1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M7" i="10" s="1"/>
  <c r="J6" i="10"/>
  <c r="I6" i="10"/>
  <c r="F6" i="10"/>
  <c r="L6" i="10" a="1"/>
  <c r="L6" i="10" s="1"/>
  <c r="H6" i="10" a="1"/>
  <c r="H6" i="10" s="1"/>
  <c r="G6" i="10"/>
  <c r="L7" i="10" a="1"/>
  <c r="L7" i="10" s="1"/>
  <c r="N6" i="10"/>
  <c r="O6" i="10" s="1"/>
  <c r="P6" i="10" s="1"/>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M11" i="10"/>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M8"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O8" i="10" l="1"/>
  <c r="P8" i="10" s="1"/>
  <c r="O9" i="10" l="1"/>
  <c r="P9" i="10" s="1"/>
  <c r="O10" i="10" l="1"/>
  <c r="P10" i="10" s="1"/>
  <c r="O11" i="10" l="1"/>
  <c r="P11" i="10" s="1"/>
  <c r="O12" i="10" l="1"/>
  <c r="P12" i="10" s="1"/>
  <c r="O13" i="10" l="1"/>
  <c r="O14" i="10" s="1"/>
  <c r="P14" i="10" s="1"/>
  <c r="O15" i="10" l="1"/>
  <c r="P15" i="10" s="1"/>
  <c r="P13" i="10"/>
  <c r="O16" i="10" l="1"/>
  <c r="P16" i="10" s="1"/>
  <c r="O17" i="10" l="1"/>
  <c r="O18" i="10" s="1"/>
  <c r="P17" i="10" l="1"/>
  <c r="P18" i="10"/>
  <c r="O19" i="10"/>
  <c r="O20" i="10" l="1"/>
  <c r="P19" i="10"/>
  <c r="P20" i="10" l="1"/>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<sst xmlns="http://schemas.openxmlformats.org/spreadsheetml/2006/main" count="3362" uniqueCount="439">
  <si>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</si>
  <si>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</si>
  <si>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</si>
  <si>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</si>
  <si>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</si>
  <si>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</si>
  <si>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</si>
  <si>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</si>
  <si>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</si>
  <si>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</si>
  <si>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</si>
  <si>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</si>
  <si>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</si>
  <si>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</si>
  <si>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</si>
  <si>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</si>
  <si>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</si>
  <si>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</si>
  <si>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</si>
  <si>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</si>
  <si>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</si>
  <si>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</si>
  <si>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</si>
  <si>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</si>
  <si>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</si>
  <si>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</si>
  <si>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</si>
  <si>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</si>
  <si>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</si>
  <si>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</si>
  <si>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</si>
  <si>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</si>
  <si>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</si>
  <si>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</si>
  <si>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</si>
  <si>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</si>
  <si>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</si>
  <si>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</si>
  <si>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</si>
  <si>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</si>
  <si>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</si>
  <si>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</si>
  <si>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</si>
  <si>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</si>
  <si>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</si>
  <si>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</si>
  <si>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</si>
  <si>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</si>
  <si>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</si>
  <si>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</si>
  <si>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</si>
  <si>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</si>
  <si>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</si>
  <si>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</si>
  <si>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</si>
  <si>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</si>
  <si>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</si>
  <si>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</si>
  <si>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</si>
  <si>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</si>
  <si>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</si>
  <si>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</si>
  <si>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</si>
  <si>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</si>
  <si>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</si>
  <si>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</si>
  <si>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</si>
  <si>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</si>
  <si>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</si>
  <si>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</si>
  <si>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</si>
  <si>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</si>
  <si>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</si>
  <si>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</si>
  <si>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</si>
  <si>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</si>
  <si>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</si>
  <si>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</si>
  <si>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</si>
  <si>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</si>
  <si>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</si>
  <si>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</si>
  <si>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</si>
  <si>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</si>
  <si>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</si>
  <si>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</si>
  <si>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</si>
  <si>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</si>
  <si>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</si>
  <si>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</si>
  <si>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</si>
  <si>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</si>
  <si>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</si>
  <si>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</si>
  <si>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</si>
  <si>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</si>
  <si>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</si>
  <si>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</si>
  <si>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</si>
  <si>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</si>
  <si>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</si>
  <si>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</si>
  <si>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</si>
  <si>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</si>
  <si>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</si>
  <si>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</si>
  <si>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</si>
  <si>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</si>
  <si>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</si>
  <si>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</si>
  <si>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</si>
  <si>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</si>
  <si>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</si>
  <si>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</si>
  <si>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</si>
  <si>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</si>
  <si>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</si>
  <si>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</si>
  <si>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</si>
  <si>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</si>
  <si>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</si>
  <si>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</si>
  <si>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</si>
  <si>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</si>
  <si>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</si>
  <si>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</si>
  <si>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</si>
  <si>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</si>
  <si>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</si>
  <si>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</si>
  <si>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</si>
  <si>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</si>
  <si>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</si>
  <si>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</si>
  <si>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</si>
  <si>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</si>
  <si>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</si>
  <si>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</si>
  <si>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</si>
  <si>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</si>
  <si>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</si>
  <si>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</si>
  <si>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</si>
  <si>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</si>
  <si>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</si>
  <si>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</si>
  <si>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</si>
  <si>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</si>
  <si>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</si>
  <si>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</si>
  <si>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</si>
  <si>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</si>
  <si>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</si>
  <si>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</si>
  <si>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</si>
  <si>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</si>
  <si>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</si>
  <si>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</si>
  <si>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</si>
  <si>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</si>
  <si>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</si>
  <si>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</si>
  <si>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</si>
  <si>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</si>
  <si>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</si>
  <si>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</si>
  <si>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</si>
  <si>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</si>
  <si>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</si>
  <si>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</si>
  <si>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</si>
  <si>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</si>
  <si>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</si>
  <si>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</si>
  <si>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</si>
  <si>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</si>
  <si>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</si>
  <si>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</si>
  <si>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</si>
  <si>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</si>
  <si>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</si>
  <si>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</si>
  <si>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</si>
  <si>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</si>
  <si>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</si>
  <si>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</si>
  <si>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</si>
  <si>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</si>
  <si>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</si>
  <si>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</si>
  <si>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</si>
  <si>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</si>
  <si>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</si>
  <si>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</si>
  <si>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</si>
  <si>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</si>
  <si>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</si>
  <si>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</si>
  <si>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</si>
  <si>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</si>
  <si>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</si>
  <si>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</si>
  <si>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</si>
  <si>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</si>
  <si>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</si>
  <si>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</si>
  <si>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</si>
  <si>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</si>
  <si>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</si>
  <si>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</si>
  <si>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</si>
  <si>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</si>
  <si>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</si>
  <si>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</si>
  <si>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</si>
  <si>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</si>
  <si>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</si>
  <si>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</si>
  <si>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</si>
  <si>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</si>
  <si>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</si>
  <si>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</si>
  <si>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</si>
  <si>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</si>
  <si>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</si>
  <si>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</si>
  <si>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</si>
  <si>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</si>
  <si>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</si>
  <si>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</si>
  <si>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</si>
  <si>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</si>
  <si>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</si>
  <si>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</si>
  <si>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</si>
  <si>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</si>
  <si>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</si>
  <si>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</si>
  <si>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</si>
  <si>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</si>
  <si>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</si>
  <si>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</si>
  <si>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</si>
  <si>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</si>
  <si>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</si>
  <si>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</si>
  <si>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</si>
  <si>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</si>
  <si>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</si>
  <si>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</si>
  <si>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</si>
  <si>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</si>
  <si>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</si>
  <si>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</si>
  <si>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</si>
  <si>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</si>
  <si>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</si>
  <si>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</si>
  <si>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</si>
  <si>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</si>
  <si>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</si>
  <si>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</si>
  <si>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</si>
  <si>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</si>
  <si>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</si>
  <si>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</si>
  <si>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</si>
  <si>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</si>
  <si>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</si>
  <si>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</si>
  <si>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</si>
  <si>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</si>
  <si>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</si>
  <si>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</si>
  <si>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</si>
  <si>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</si>
  <si>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</si>
  <si>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</si>
  <si>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</si>
  <si>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</si>
  <si>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</si>
  <si>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</si>
  <si>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</si>
  <si>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</si>
  <si>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</si>
  <si>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</si>
  <si>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</si>
  <si>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</si>
  <si>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</si>
  <si>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</si>
  <si>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</si>
  <si>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</si>
  <si>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</si>
  <si>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</si>
  <si>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</si>
  <si>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</si>
  <si>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</si>
  <si>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</si>
  <si>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</si>
  <si>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</si>
  <si>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</si>
  <si>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</si>
  <si>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</si>
  <si>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</si>
  <si>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</si>
  <si>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</si>
  <si>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</si>
  <si>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</si>
  <si>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</si>
  <si>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</si>
  <si>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</si>
  <si>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</si>
  <si>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</si>
  <si>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</si>
  <si>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</si>
  <si>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</si>
  <si>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</si>
  <si>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</si>
  <si>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</si>
  <si>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</si>
  <si>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</si>
  <si>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</si>
  <si>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</si>
  <si>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</si>
  <si>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</si>
  <si>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</si>
  <si>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</si>
  <si>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</si>
  <si>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</si>
  <si>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</si>
  <si>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</si>
  <si>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</si>
  <si>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</si>
  <si>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</si>
  <si>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</si>
  <si>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</si>
  <si>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</si>
  <si>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</si>
  <si>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</si>
  <si>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</si>
  <si>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</si>
  <si>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</si>
  <si>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</si>
  <si>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</si>
  <si>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</si>
  <si>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</si>
  <si>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</si>
  <si>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</si>
  <si>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</si>
  <si>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</si>
  <si>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</si>
  <si>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</si>
  <si>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</si>
  <si>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</si>
  <si>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</si>
  <si>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</si>
  <si>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</si>
  <si>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</si>
  <si>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</si>
  <si>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</si>
  <si>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</si>
  <si>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</si>
  <si>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</si>
  <si>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</si>
  <si>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</si>
  <si>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</si>
  <si>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</si>
  <si>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</si>
  <si>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</si>
  <si>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</si>
  <si>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</si>
  <si>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</si>
  <si>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</si>
  <si>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</si>
  <si>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</si>
  <si>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</si>
  <si>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</si>
  <si>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</si>
  <si>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</si>
  <si>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</si>
  <si>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</si>
  <si>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</si>
  <si>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</si>
  <si>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</si>
  <si>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</si>
  <si>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</si>
  <si>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</si>
  <si>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</si>
  <si>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</si>
  <si>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</si>
  <si>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</si>
  <si>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</si>
  <si>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</si>
  <si>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</si>
  <si>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</si>
  <si>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</si>
  <si>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</si>
  <si>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</si>
  <si>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</si>
  <si>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</si>
  <si>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</si>
  <si>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</si>
  <si>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</si>
  <si>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</si>
  <si>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</si>
  <si>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</si>
  <si>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</si>
  <si>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</si>
  <si>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</si>
  <si>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</si>
  <si>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</si>
  <si>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</si>
  <si>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</si>
  <si>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</si>
  <si>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</si>
  <si>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</si>
  <si>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</si>
  <si>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</si>
  <si>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</si>
  <si>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</si>
  <si>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</si>
  <si>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</si>
  <si>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</si>
  <si>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</si>
  <si>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</si>
  <si>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</si>
  <si>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</si>
  <si>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</si>
  <si>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</si>
  <si>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</si>
  <si>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</si>
  <si>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</si>
  <si>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25.0.000039355-2</t>
  </si>
  <si>
    <t>079/2025</t>
  </si>
  <si>
    <t>UPFP-DLC</t>
  </si>
  <si>
    <t>Raul Cortês Scherer</t>
  </si>
  <si>
    <t>SERVIÇOS DE TAQUIGRAFIA E REGISTRO ELETRÔNICO DE ÁUDIO</t>
  </si>
  <si>
    <t>Preço Estimado</t>
  </si>
  <si>
    <t>Tachys Graphen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</si>
</sst>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4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86">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cellXfs>
  <cellStyles count="101">
    <cellStyle name="20% - Accent1" xfId="10" xr:uid="{00000000-0005-0000-0000-000000000000}"/>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2" xfId="36" xr:uid="{00000000-0005-0000-0000-000019000000}"/>
    <cellStyle name="60% - Accent3" xfId="2" xr:uid="{00000000-0005-0000-0000-00001A000000}"/>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álculo 2" xfId="54" xr:uid="{00000000-0005-0000-0000-00002D000000}"/>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e" xfId="76" xr:uid="{00000000-0005-0000-0000-000052000000}"/>
    <cellStyle name="Output" xfId="77" xr:uid="{00000000-0005-0000-0000-000053000000}"/>
    <cellStyle name="Porcentagem" xfId="8" builtinId="5"/>
    <cellStyle name="Porcentagem 2" xfId="91" xr:uid="{00000000-0005-0000-0000-000055000000}"/>
    <cellStyle name="Porcentagem 3" xfId="94" xr:uid="{00000000-0005-0000-0000-000056000000}"/>
    <cellStyle name="Saída 2" xfId="78" xr:uid="{00000000-0005-0000-0000-000057000000}"/>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Vírgula" xfId="100" builtinId="3"/>
    <cellStyle name="Vírgula 2" xfId="9" xr:uid="{00000000-0005-0000-0000-000062000000}"/>
    <cellStyle name="Vírgula 2 2" xfId="98" xr:uid="{00000000-0005-0000-0000-000063000000}"/>
    <cellStyle name="Warning Text" xfId="88" xr:uid="{00000000-0005-0000-0000-000064000000}"/>
  </cellStyles>
  <dxfs count="26">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68580</xdr:rowOff>
        </xdr:from>
        <xdr:to>
          <xdr:col>17</xdr:col>
          <xdr:colOff>594360</xdr:colOff>
          <xdr:row>8</xdr:row>
          <xdr:rowOff>121920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sei.procempa.com.br/sei/controlador.php?acao=procedimento_trabalhar&amp;id_procedimento=1400035406383&amp;id_documento=1400035414278"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B2" sqref="B2:C104"/>
    </sheetView>
  </sheetViews>
  <sheetFormatPr defaultColWidth="9.109375" defaultRowHeight="14.4" x14ac:dyDescent="0.3"/>
  <cols>
    <col min="1" max="1" width="5.109375" style="19" bestFit="1" customWidth="1"/>
    <col min="2" max="2" width="9.44140625" style="19" bestFit="1" customWidth="1"/>
    <col min="3" max="3" width="23.6640625" style="19" bestFit="1" customWidth="1"/>
    <col min="4" max="4" width="8.44140625" style="19" bestFit="1" customWidth="1"/>
    <col min="5" max="5" width="7" style="19" bestFit="1" customWidth="1"/>
    <col min="6" max="6" width="14.5546875" style="19" bestFit="1" customWidth="1"/>
    <col min="7" max="7" width="14.6640625" style="19" bestFit="1" customWidth="1"/>
    <col min="8" max="16384" width="9.109375" style="19"/>
  </cols>
  <sheetData>
    <row r="1" spans="1:7" x14ac:dyDescent="0.3">
      <c r="A1" s="19" t="s">
        <v>25</v>
      </c>
      <c r="B1" s="19" t="s">
        <v>26</v>
      </c>
      <c r="C1" s="19" t="s">
        <v>27</v>
      </c>
      <c r="D1" s="19" t="s">
        <v>28</v>
      </c>
      <c r="E1" s="19" t="s">
        <v>29</v>
      </c>
      <c r="F1" s="19" t="s">
        <v>30</v>
      </c>
      <c r="G1" s="19" t="s">
        <v>31</v>
      </c>
    </row>
    <row r="2" spans="1:7" x14ac:dyDescent="0.3">
      <c r="E2" s="40"/>
    </row>
    <row r="3" spans="1:7" x14ac:dyDescent="0.3">
      <c r="E3" s="40"/>
    </row>
    <row r="5" spans="1:7" x14ac:dyDescent="0.3">
      <c r="E5" s="40"/>
    </row>
    <row r="6" spans="1:7" x14ac:dyDescent="0.3">
      <c r="E6" s="40"/>
    </row>
    <row r="7" spans="1:7" x14ac:dyDescent="0.3">
      <c r="E7" s="40"/>
    </row>
    <row r="8" spans="1:7" x14ac:dyDescent="0.3">
      <c r="E8" s="40"/>
    </row>
    <row r="9" spans="1:7" x14ac:dyDescent="0.3">
      <c r="E9" s="40"/>
    </row>
    <row r="10" spans="1:7" x14ac:dyDescent="0.3">
      <c r="E10" s="40"/>
    </row>
    <row r="11" spans="1:7" x14ac:dyDescent="0.3">
      <c r="E11" s="40"/>
    </row>
    <row r="12" spans="1:7" x14ac:dyDescent="0.3">
      <c r="E12" s="40"/>
    </row>
    <row r="14" spans="1:7" x14ac:dyDescent="0.3">
      <c r="E14" s="40"/>
    </row>
    <row r="15" spans="1:7" x14ac:dyDescent="0.3">
      <c r="E15" s="40"/>
    </row>
    <row r="16" spans="1:7" x14ac:dyDescent="0.3">
      <c r="E16" s="40"/>
    </row>
    <row r="17" spans="5:5" x14ac:dyDescent="0.3">
      <c r="E17" s="40"/>
    </row>
    <row r="18" spans="5:5" x14ac:dyDescent="0.3">
      <c r="E18" s="40"/>
    </row>
    <row r="19" spans="5:5" x14ac:dyDescent="0.3">
      <c r="E19" s="40"/>
    </row>
    <row r="21" spans="5:5" ht="15" customHeight="1" x14ac:dyDescent="0.3">
      <c r="E21" s="40"/>
    </row>
    <row r="23" spans="5:5" x14ac:dyDescent="0.3">
      <c r="E23" s="40"/>
    </row>
    <row r="24" spans="5:5" x14ac:dyDescent="0.3">
      <c r="E24" s="40"/>
    </row>
    <row r="25" spans="5:5" x14ac:dyDescent="0.3">
      <c r="E25" s="40"/>
    </row>
    <row r="26" spans="5:5" x14ac:dyDescent="0.3">
      <c r="E26" s="40"/>
    </row>
    <row r="27" spans="5:5" x14ac:dyDescent="0.3">
      <c r="E27" s="40"/>
    </row>
    <row r="29" spans="5:5" x14ac:dyDescent="0.3">
      <c r="E29" s="40"/>
    </row>
    <row r="31" spans="5:5" x14ac:dyDescent="0.3">
      <c r="E31" s="40"/>
    </row>
    <row r="32" spans="5:5" x14ac:dyDescent="0.3">
      <c r="E32" s="40"/>
    </row>
    <row r="33" spans="5:5" x14ac:dyDescent="0.3">
      <c r="E33" s="40"/>
    </row>
    <row r="34" spans="5:5" x14ac:dyDescent="0.3">
      <c r="E34" s="40"/>
    </row>
    <row r="35" spans="5:5" x14ac:dyDescent="0.3">
      <c r="E35" s="40"/>
    </row>
    <row r="36" spans="5:5" x14ac:dyDescent="0.3">
      <c r="E36" s="40"/>
    </row>
    <row r="37" spans="5:5" x14ac:dyDescent="0.3">
      <c r="E37" s="40"/>
    </row>
    <row r="38" spans="5:5" x14ac:dyDescent="0.3">
      <c r="E38" s="40"/>
    </row>
    <row r="39" spans="5:5" x14ac:dyDescent="0.3">
      <c r="E39" s="40"/>
    </row>
    <row r="40" spans="5:5" x14ac:dyDescent="0.3">
      <c r="E40" s="40"/>
    </row>
    <row r="41" spans="5:5" x14ac:dyDescent="0.3">
      <c r="E41" s="40"/>
    </row>
    <row r="42" spans="5:5" x14ac:dyDescent="0.3">
      <c r="E42" s="40"/>
    </row>
    <row r="43" spans="5:5" x14ac:dyDescent="0.3">
      <c r="E43" s="40"/>
    </row>
    <row r="44" spans="5:5" x14ac:dyDescent="0.3">
      <c r="E44" s="40"/>
    </row>
    <row r="45" spans="5:5" x14ac:dyDescent="0.3">
      <c r="E45" s="40"/>
    </row>
    <row r="46" spans="5:5" x14ac:dyDescent="0.3">
      <c r="E46" s="40"/>
    </row>
    <row r="48" spans="5:5" x14ac:dyDescent="0.3">
      <c r="E48" s="40"/>
    </row>
    <row r="49" spans="5:5" x14ac:dyDescent="0.3">
      <c r="E49" s="40"/>
    </row>
    <row r="50" spans="5:5" x14ac:dyDescent="0.3">
      <c r="E50" s="40"/>
    </row>
    <row r="51" spans="5:5" x14ac:dyDescent="0.3">
      <c r="E51" s="40"/>
    </row>
    <row r="52" spans="5:5" x14ac:dyDescent="0.3">
      <c r="E52" s="40"/>
    </row>
    <row r="53" spans="5:5" x14ac:dyDescent="0.3">
      <c r="E53" s="40"/>
    </row>
    <row r="54" spans="5:5" x14ac:dyDescent="0.3">
      <c r="E54" s="40"/>
    </row>
    <row r="55" spans="5:5" x14ac:dyDescent="0.3">
      <c r="E55" s="40"/>
    </row>
    <row r="56" spans="5:5" x14ac:dyDescent="0.3">
      <c r="E56" s="40"/>
    </row>
    <row r="57" spans="5:5" x14ac:dyDescent="0.3">
      <c r="E57" s="40"/>
    </row>
    <row r="58" spans="5:5" x14ac:dyDescent="0.3">
      <c r="E58" s="40"/>
    </row>
    <row r="59" spans="5:5" x14ac:dyDescent="0.3">
      <c r="E59" s="40"/>
    </row>
    <row r="60" spans="5:5" x14ac:dyDescent="0.3">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E22" sqref="E22"/>
    </sheetView>
  </sheetViews>
  <sheetFormatPr defaultColWidth="9.109375" defaultRowHeight="14.4" x14ac:dyDescent="0.3"/>
  <cols>
    <col min="1" max="1" width="7.109375" style="19" customWidth="1"/>
    <col min="2" max="2" width="8.109375" style="19" bestFit="1" customWidth="1"/>
    <col min="3" max="3" width="11" style="19" bestFit="1" customWidth="1"/>
    <col min="4" max="4" width="9.109375" style="19" bestFit="1" customWidth="1"/>
    <col min="5" max="5" width="12.5546875" style="164" bestFit="1" customWidth="1"/>
    <col min="6" max="6" width="10" style="19" bestFit="1" customWidth="1"/>
    <col min="7" max="7" width="15.6640625" style="19" bestFit="1" customWidth="1"/>
    <col min="8" max="8" width="10.33203125" style="19" bestFit="1" customWidth="1"/>
    <col min="9" max="9" width="15.88671875" style="19" bestFit="1" customWidth="1"/>
    <col min="10" max="10" width="32.44140625" style="19" bestFit="1" customWidth="1"/>
    <col min="11" max="16384" width="9.109375" style="19"/>
  </cols>
  <sheetData>
    <row r="1" spans="1:11" x14ac:dyDescent="0.3">
      <c r="A1" t="s">
        <v>313</v>
      </c>
      <c r="B1" t="s">
        <v>0</v>
      </c>
      <c r="C1" t="s">
        <v>1</v>
      </c>
      <c r="D1" t="s">
        <v>2</v>
      </c>
      <c r="E1" s="163" t="s">
        <v>3</v>
      </c>
      <c r="F1" t="s">
        <v>4</v>
      </c>
      <c r="G1" t="s">
        <v>5</v>
      </c>
      <c r="H1" t="s">
        <v>6</v>
      </c>
      <c r="I1" t="s">
        <v>7</v>
      </c>
      <c r="J1" t="s">
        <v>8</v>
      </c>
      <c r="K1" t="s">
        <v>16</v>
      </c>
    </row>
    <row r="3" spans="1:11" x14ac:dyDescent="0.3">
      <c r="I3" s="129"/>
    </row>
    <row r="5" spans="1:11" x14ac:dyDescent="0.3">
      <c r="I5" s="129"/>
    </row>
    <row r="6" spans="1:11" x14ac:dyDescent="0.3">
      <c r="J6" s="129"/>
    </row>
    <row r="7" spans="1:11" x14ac:dyDescent="0.3">
      <c r="I7" s="129"/>
    </row>
    <row r="8" spans="1:11" x14ac:dyDescent="0.3">
      <c r="I8" s="129"/>
    </row>
    <row r="9" spans="1:11" x14ac:dyDescent="0.3">
      <c r="I9" s="139"/>
    </row>
    <row r="11" spans="1:11" x14ac:dyDescent="0.3">
      <c r="I11" s="129"/>
    </row>
    <row r="12" spans="1:11" x14ac:dyDescent="0.3">
      <c r="I12" s="129"/>
    </row>
    <row r="13" spans="1:11" x14ac:dyDescent="0.3">
      <c r="I13" s="129"/>
    </row>
    <row r="14" spans="1:11" x14ac:dyDescent="0.3">
      <c r="J14" s="129"/>
    </row>
    <row r="15" spans="1:11" x14ac:dyDescent="0.3">
      <c r="I15" s="129"/>
    </row>
    <row r="16" spans="1:11" x14ac:dyDescent="0.3">
      <c r="J16" s="129"/>
    </row>
    <row r="17" spans="9:10" x14ac:dyDescent="0.3">
      <c r="I17" s="129"/>
    </row>
    <row r="18" spans="9:10" x14ac:dyDescent="0.3">
      <c r="I18" s="129"/>
    </row>
    <row r="19" spans="9:10" x14ac:dyDescent="0.3">
      <c r="I19" s="129"/>
    </row>
    <row r="20" spans="9:10" x14ac:dyDescent="0.3">
      <c r="I20" s="129"/>
    </row>
    <row r="21" spans="9:10" x14ac:dyDescent="0.3">
      <c r="J21" s="129"/>
    </row>
    <row r="22" spans="9:10" x14ac:dyDescent="0.3">
      <c r="J22" s="129"/>
    </row>
    <row r="23" spans="9:10" x14ac:dyDescent="0.3">
      <c r="J23" s="129"/>
    </row>
    <row r="24" spans="9:10" x14ac:dyDescent="0.3">
      <c r="J24" s="129"/>
    </row>
    <row r="25" spans="9:10" x14ac:dyDescent="0.3">
      <c r="J25" s="129"/>
    </row>
    <row r="26" spans="9:10" x14ac:dyDescent="0.3">
      <c r="I26" s="129"/>
    </row>
    <row r="27" spans="9:10" x14ac:dyDescent="0.3">
      <c r="J27" s="129"/>
    </row>
    <row r="28" spans="9:10" x14ac:dyDescent="0.3">
      <c r="I28" s="129"/>
    </row>
    <row r="29" spans="9:10" x14ac:dyDescent="0.3">
      <c r="I29" s="129"/>
    </row>
    <row r="30" spans="9:10" x14ac:dyDescent="0.3">
      <c r="I30" s="129"/>
    </row>
    <row r="31" spans="9:10" x14ac:dyDescent="0.3">
      <c r="I31" s="129"/>
    </row>
    <row r="32" spans="9:10" x14ac:dyDescent="0.3">
      <c r="I32" s="129"/>
    </row>
  </sheetData>
  <autoFilter ref="A1:K1" xr:uid="{00000000-0009-0000-0000-000000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8"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zoomScale="85" zoomScaleNormal="85" workbookViewId="0">
      <selection activeCell="A15" sqref="A15"/>
    </sheetView>
  </sheetViews>
  <sheetFormatPr defaultColWidth="14.33203125" defaultRowHeight="14.4" x14ac:dyDescent="0.3"/>
  <cols>
    <col min="1" max="1" width="1.88671875" style="66" customWidth="1"/>
    <col min="2" max="2" width="12.5546875" style="125" hidden="1" customWidth="1"/>
    <col min="3" max="3" width="12.44140625" style="125" hidden="1" customWidth="1"/>
    <col min="4" max="4" width="2.109375" style="125" hidden="1" customWidth="1"/>
    <col min="5" max="5" width="5.44140625" style="3" bestFit="1" customWidth="1"/>
    <col min="6" max="6" width="0.88671875" style="64" customWidth="1"/>
    <col min="7" max="7" width="15.44140625" style="3" customWidth="1"/>
    <col min="8" max="8" width="19.5546875" style="3" customWidth="1"/>
    <col min="9" max="9" width="13.33203125" style="5" customWidth="1"/>
    <col min="10" max="10" width="21.109375" style="3" customWidth="1"/>
    <col min="11" max="11" width="0.88671875" style="64" customWidth="1"/>
    <col min="12" max="12" width="18.109375" style="3" customWidth="1"/>
    <col min="13" max="13" width="16.109375" style="3" bestFit="1" customWidth="1"/>
    <col min="14" max="14" width="0.88671875" style="72" customWidth="1"/>
    <col min="15" max="15" width="14.5546875" style="4" customWidth="1"/>
    <col min="16" max="25" width="19.88671875" style="121" customWidth="1"/>
    <col min="26" max="52" width="19.88671875" style="119" customWidth="1"/>
    <col min="53" max="167" width="14.33203125" style="119"/>
    <col min="168" max="16384" width="14.33203125" style="120"/>
  </cols>
  <sheetData>
    <row r="1" spans="1:167" customFormat="1" ht="11.25" customHeight="1" x14ac:dyDescent="0.3">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3">
      <c r="A2" s="94"/>
      <c r="B2" s="125"/>
      <c r="C2" s="125"/>
      <c r="D2" s="125"/>
      <c r="E2" s="213" t="str">
        <f>CONCATENATE("PREFEITURA MUNICIPAL DE PORTO ALEGRE
",H5,"
MAPA DE PREÇOS - ", UPPER(TEXT(MAX('Tabela de Apoio'!A:A),"MMM/AA")))</f>
        <v>PREFEITURA MUNICIPAL DE PORTO ALEGRE
SECRETARIA MUNICIPAL DE PLANEJAMENTO E GESTÃO (SMPG)
MAPA DE PREÇOS - FEV/25</v>
      </c>
      <c r="F2" s="213"/>
      <c r="G2" s="213"/>
      <c r="H2" s="213"/>
      <c r="I2" s="213"/>
      <c r="J2" s="213"/>
      <c r="K2" s="213"/>
      <c r="L2" s="213"/>
      <c r="M2" s="213"/>
      <c r="N2" s="213"/>
      <c r="O2" s="213"/>
      <c r="P2" s="213"/>
      <c r="Q2" s="213"/>
      <c r="R2" s="213"/>
      <c r="S2" s="213"/>
      <c r="T2" s="213"/>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3">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3">
      <c r="B4" s="124"/>
      <c r="C4" s="124"/>
      <c r="D4" s="124"/>
      <c r="E4" s="223" t="s">
        <v>326</v>
      </c>
      <c r="F4" s="224"/>
      <c r="G4" s="224"/>
      <c r="H4" s="224"/>
      <c r="I4" s="224"/>
      <c r="J4" s="225"/>
      <c r="K4" s="95"/>
      <c r="L4" s="224" t="s">
        <v>325</v>
      </c>
      <c r="M4" s="224"/>
      <c r="N4" s="224"/>
      <c r="O4" s="224"/>
      <c r="P4" s="225"/>
      <c r="Q4" s="98"/>
      <c r="R4" s="208" t="s">
        <v>14</v>
      </c>
      <c r="S4" s="208"/>
      <c r="T4" s="208"/>
      <c r="U4" s="20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3">
      <c r="B5" s="124"/>
      <c r="C5" s="124"/>
      <c r="D5" s="124"/>
      <c r="E5" s="207" t="s">
        <v>327</v>
      </c>
      <c r="F5" s="207"/>
      <c r="G5" s="207"/>
      <c r="H5" s="214" t="s">
        <v>406</v>
      </c>
      <c r="I5" s="214"/>
      <c r="J5" s="214"/>
      <c r="K5" s="141"/>
      <c r="L5" s="206" t="s">
        <v>321</v>
      </c>
      <c r="M5" s="207"/>
      <c r="N5" s="207"/>
      <c r="O5" s="215" t="s">
        <v>434</v>
      </c>
      <c r="P5" s="216"/>
      <c r="Q5" s="98"/>
      <c r="R5" s="221" t="s">
        <v>383</v>
      </c>
      <c r="S5" s="221"/>
      <c r="T5" s="221"/>
      <c r="U5" s="221"/>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3">
      <c r="B6" s="124"/>
      <c r="C6" s="124"/>
      <c r="D6" s="124"/>
      <c r="E6" s="207" t="s">
        <v>320</v>
      </c>
      <c r="F6" s="207"/>
      <c r="G6" s="207"/>
      <c r="H6" s="220" t="s">
        <v>433</v>
      </c>
      <c r="I6" s="220"/>
      <c r="J6" s="220"/>
      <c r="K6" s="142"/>
      <c r="L6" s="206" t="s">
        <v>352</v>
      </c>
      <c r="M6" s="207"/>
      <c r="N6" s="207"/>
      <c r="O6" s="215" t="s">
        <v>435</v>
      </c>
      <c r="P6" s="216"/>
      <c r="Q6" s="98"/>
      <c r="R6" s="221"/>
      <c r="S6" s="221"/>
      <c r="T6" s="221"/>
      <c r="U6" s="221"/>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3">
      <c r="A7" s="63"/>
      <c r="B7" s="124" t="b">
        <v>1</v>
      </c>
      <c r="C7" s="124"/>
      <c r="D7" s="124"/>
      <c r="E7" s="207" t="s">
        <v>322</v>
      </c>
      <c r="F7" s="207"/>
      <c r="G7" s="207"/>
      <c r="H7" s="214" t="s">
        <v>432</v>
      </c>
      <c r="I7" s="214"/>
      <c r="J7" s="214"/>
      <c r="K7" s="141"/>
      <c r="L7" s="206" t="s">
        <v>351</v>
      </c>
      <c r="M7" s="207"/>
      <c r="N7" s="207"/>
      <c r="O7" s="215">
        <v>166548001</v>
      </c>
      <c r="P7" s="216"/>
      <c r="Q7" s="98"/>
      <c r="R7" s="221"/>
      <c r="S7" s="221"/>
      <c r="T7" s="221"/>
      <c r="U7" s="221"/>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3">
      <c r="A8" s="63"/>
      <c r="B8" s="124" t="b">
        <v>0</v>
      </c>
      <c r="C8" s="124"/>
      <c r="D8" s="124"/>
      <c r="E8" s="207" t="s">
        <v>33</v>
      </c>
      <c r="F8" s="207"/>
      <c r="G8" s="207"/>
      <c r="H8" s="210">
        <f>MIN(MAX(COUNTA('BASE FORMAÇÃO'!C:C)-1,1),100)</f>
        <v>1</v>
      </c>
      <c r="I8" s="211"/>
      <c r="J8" s="212"/>
      <c r="K8" s="141"/>
      <c r="L8" s="206" t="s">
        <v>301</v>
      </c>
      <c r="M8" s="207"/>
      <c r="N8" s="207"/>
      <c r="O8" s="218">
        <v>45742</v>
      </c>
      <c r="P8" s="219"/>
      <c r="Q8" s="97"/>
      <c r="R8" s="222" t="s">
        <v>379</v>
      </c>
      <c r="S8" s="222"/>
      <c r="T8" s="222"/>
      <c r="U8" s="222"/>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3">
      <c r="A9" s="63"/>
      <c r="B9" s="124"/>
      <c r="C9" s="124"/>
      <c r="D9" s="124"/>
      <c r="E9" s="207" t="s">
        <v>350</v>
      </c>
      <c r="F9" s="207"/>
      <c r="G9" s="207"/>
      <c r="H9" s="209">
        <f>SUMIF(L:L,"TOTAL ITEM",M:M)</f>
        <v>821696</v>
      </c>
      <c r="I9" s="209"/>
      <c r="J9" s="209"/>
      <c r="K9" s="141"/>
      <c r="L9" s="226" t="s">
        <v>323</v>
      </c>
      <c r="M9" s="227"/>
      <c r="N9" s="206"/>
      <c r="O9" s="228">
        <f>IF(O8="","",DATE(YEAR(O8),MONTH(O8)+6,DAY(O8)-1))</f>
        <v>45925</v>
      </c>
      <c r="P9" s="229"/>
      <c r="Q9" s="97"/>
      <c r="R9" s="222"/>
      <c r="S9" s="222"/>
      <c r="T9" s="222"/>
      <c r="U9" s="222"/>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3">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3">
      <c r="B11" s="124"/>
      <c r="C11" s="124"/>
      <c r="D11" s="124"/>
      <c r="E11" s="208" t="s">
        <v>314</v>
      </c>
      <c r="F11" s="65"/>
      <c r="G11" s="208" t="s">
        <v>324</v>
      </c>
      <c r="H11" s="208"/>
      <c r="I11" s="208"/>
      <c r="J11" s="208"/>
      <c r="K11" s="65"/>
      <c r="L11" s="208" t="s">
        <v>10</v>
      </c>
      <c r="M11" s="208"/>
      <c r="N11" s="68"/>
      <c r="O11" s="217"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3">
      <c r="B12" s="126"/>
      <c r="C12" s="126"/>
      <c r="D12" s="126"/>
      <c r="E12" s="208"/>
      <c r="F12" s="65"/>
      <c r="G12" s="208"/>
      <c r="H12" s="208"/>
      <c r="I12" s="208"/>
      <c r="J12" s="208"/>
      <c r="K12" s="65"/>
      <c r="L12" s="208"/>
      <c r="M12" s="208"/>
      <c r="N12" s="69"/>
      <c r="O12" s="217"/>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3">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3">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3">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191" t="s">
        <v>10</v>
      </c>
      <c r="M15" s="193">
        <f>IF(OR(ISBLANK($O$8),ISBLANK($O$7),ISBLANK($H$8),ISBLANK($O$6),ISBLANK($O$5),ISBLANK($H$5)),"",IFERROR(IF(VLOOKUP(L15,L21:M30,2,FALSE)&lt;1,ROUND(VLOOKUP(L15,L21:M30,2,FALSE),4),ROUND(VLOOKUP(L15,L21:M30,2,FALSE),2)),""))</f>
        <v>296</v>
      </c>
      <c r="N15" s="69"/>
      <c r="O15" s="27" t="s">
        <v>17</v>
      </c>
      <c r="P15" s="113">
        <f>1400/4</f>
        <v>350</v>
      </c>
      <c r="Q15" s="113">
        <v>143</v>
      </c>
      <c r="R15" s="113">
        <v>296</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3">
      <c r="A16" s="66"/>
      <c r="B16" s="128">
        <f t="shared" ref="B16:D18" si="0">B15</f>
        <v>1</v>
      </c>
      <c r="C16" s="128">
        <f>C15</f>
        <v>1</v>
      </c>
      <c r="D16" s="127">
        <f>D15</f>
        <v>1</v>
      </c>
      <c r="E16" s="195">
        <f>D15</f>
        <v>1</v>
      </c>
      <c r="F16" s="92"/>
      <c r="G16" s="197" t="s">
        <v>1</v>
      </c>
      <c r="H16" s="200" t="s">
        <v>436</v>
      </c>
      <c r="I16" s="200"/>
      <c r="J16" s="201"/>
      <c r="K16" s="66"/>
      <c r="L16" s="192"/>
      <c r="M16" s="194"/>
      <c r="N16" s="70"/>
      <c r="O16" s="27" t="s">
        <v>13</v>
      </c>
      <c r="P16" s="122">
        <v>45583</v>
      </c>
      <c r="Q16" s="122">
        <v>45639</v>
      </c>
      <c r="R16" s="122">
        <v>45720</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3">
      <c r="A17" s="74"/>
      <c r="B17" s="128">
        <f t="shared" si="0"/>
        <v>1</v>
      </c>
      <c r="C17" s="128">
        <f t="shared" si="0"/>
        <v>1</v>
      </c>
      <c r="D17" s="127">
        <f t="shared" si="0"/>
        <v>1</v>
      </c>
      <c r="E17" s="196"/>
      <c r="F17" s="93"/>
      <c r="G17" s="198"/>
      <c r="H17" s="202"/>
      <c r="I17" s="202"/>
      <c r="J17" s="203"/>
      <c r="K17" s="64"/>
      <c r="L17" s="130" t="s">
        <v>44</v>
      </c>
      <c r="M17" s="131">
        <v>2776</v>
      </c>
      <c r="N17" s="71"/>
      <c r="O17" s="27" t="s">
        <v>380</v>
      </c>
      <c r="P17" s="114" t="s">
        <v>12</v>
      </c>
      <c r="Q17" s="114" t="s">
        <v>12</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3">
      <c r="A18" s="74"/>
      <c r="B18" s="128">
        <f t="shared" si="0"/>
        <v>1</v>
      </c>
      <c r="C18" s="128">
        <f>C17</f>
        <v>1</v>
      </c>
      <c r="D18" s="127">
        <f t="shared" ref="D18:D34" si="1">D17</f>
        <v>1</v>
      </c>
      <c r="E18" s="38" t="s">
        <v>313</v>
      </c>
      <c r="F18" s="93"/>
      <c r="G18" s="199"/>
      <c r="H18" s="204"/>
      <c r="I18" s="204"/>
      <c r="J18" s="205"/>
      <c r="K18" s="64"/>
      <c r="L18" s="1" t="s">
        <v>2</v>
      </c>
      <c r="M18" s="6" t="s">
        <v>148</v>
      </c>
      <c r="N18" s="71"/>
      <c r="O18" s="27" t="s">
        <v>381</v>
      </c>
      <c r="P18" s="115" t="s">
        <v>437</v>
      </c>
      <c r="Q18" s="115" t="s">
        <v>437</v>
      </c>
      <c r="R18" s="182" t="s">
        <v>438</v>
      </c>
      <c r="S18" s="115"/>
      <c r="T18" s="115"/>
      <c r="U18" s="118"/>
      <c r="V18" s="118"/>
      <c r="W18" s="118"/>
      <c r="X18" s="118"/>
      <c r="Y18" s="118"/>
      <c r="Z18" s="118"/>
      <c r="AA18" s="118"/>
      <c r="AB18" s="118"/>
      <c r="AC18" s="118"/>
      <c r="AD18" s="118"/>
      <c r="AE18" s="118"/>
      <c r="AF18" s="118"/>
      <c r="AG18" s="118"/>
      <c r="AH18" s="118"/>
      <c r="AI18" s="118"/>
    </row>
    <row r="19" spans="1:35" x14ac:dyDescent="0.3">
      <c r="B19" s="128">
        <f>B17</f>
        <v>1</v>
      </c>
      <c r="C19" s="128">
        <f>C17</f>
        <v>1</v>
      </c>
      <c r="D19" s="127">
        <f t="shared" si="1"/>
        <v>1</v>
      </c>
      <c r="E19" s="183">
        <f>C15</f>
        <v>1</v>
      </c>
      <c r="F19" s="93"/>
      <c r="G19" s="185" t="s">
        <v>304</v>
      </c>
      <c r="H19" s="187"/>
      <c r="I19" s="188"/>
      <c r="J19" s="188"/>
      <c r="K19" s="67"/>
      <c r="L19" s="28" t="s">
        <v>303</v>
      </c>
      <c r="M19" s="133">
        <f>IFERROR(INDEX(I21:I33,MATCH(MAX(J21:J33),J21:J33,0)),"")</f>
        <v>0.37242574287748248</v>
      </c>
      <c r="N19" s="71"/>
      <c r="O19" s="27" t="s">
        <v>18</v>
      </c>
      <c r="P19" s="106">
        <f>IF(P15="","",
IF(OR(P17="Orçamento",P16="",MAX('Tabela de Apoio'!$A:$A)&lt;=P16),
P15,
(INDEX('Tabela de Apoio'!$B:$B,MATCH('MAPA DE PREÇOS'!$O$8,'Tabela de Apoio'!$A:$A,1))/INDEX('Tabela de Apoio'!$B:$B,MATCH('MAPA DE PREÇOS'!P16,'Tabela de Apoio'!$A:$A,1)-1))*P15))</f>
        <v>360.39823356652346</v>
      </c>
      <c r="Q19" s="106">
        <f>IF(Q15="","",
IF(OR(Q17="Orçamento",Q16="",MAX('Tabela de Apoio'!$A:$A)&lt;=Q16),
Q15,
(INDEX('Tabela de Apoio'!$B:$B,MATCH('MAPA DE PREÇOS'!$O$8,'Tabela de Apoio'!$A:$A,1))/INDEX('Tabela de Apoio'!$B:$B,MATCH('MAPA DE PREÇOS'!Q16,'Tabela de Apoio'!$A:$A,1)-1))*Q15))</f>
        <v>145.85968824013236</v>
      </c>
      <c r="R19" s="106">
        <f>IF(R15="","",
IF(OR(R17="Orçamento",R16="",MAX('Tabela de Apoio'!$A:$A)&lt;=R16),
R15,
(INDEX('Tabela de Apoio'!$B:$B,MATCH('MAPA DE PREÇOS'!$O$8,'Tabela de Apoio'!$A:$A,1))/INDEX('Tabela de Apoio'!$B:$B,MATCH('MAPA DE PREÇOS'!R16,'Tabela de Apoio'!$A:$A,1)-1))*R15))</f>
        <v>296</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3">
      <c r="B20" s="128">
        <f>B19</f>
        <v>1</v>
      </c>
      <c r="C20" s="128">
        <f>C19</f>
        <v>1</v>
      </c>
      <c r="D20" s="127">
        <f>D19</f>
        <v>1</v>
      </c>
      <c r="E20" s="184"/>
      <c r="F20" s="93"/>
      <c r="G20" s="186"/>
      <c r="H20"/>
      <c r="I20"/>
      <c r="J20"/>
      <c r="N20" s="71"/>
      <c r="O20" s="27" t="s">
        <v>375</v>
      </c>
      <c r="P20" s="107">
        <f>IF(IFERROR(VLOOKUP(P17,'Tabela de Apoio'!$D:$E,2,FALSE),1)=1,"",P21)</f>
        <v>360.39823356652346</v>
      </c>
      <c r="Q20" s="107">
        <f>IF(IFERROR(VLOOKUP(Q17,'Tabela de Apoio'!$D:$E,2,FALSE),1)=1,"",Q21)</f>
        <v>145.85968824013236</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3">
      <c r="B21" s="128">
        <f t="shared" ref="B21:C21" si="2">B20</f>
        <v>1</v>
      </c>
      <c r="C21" s="128">
        <f t="shared" si="2"/>
        <v>1</v>
      </c>
      <c r="D21" s="127">
        <f t="shared" si="1"/>
        <v>1</v>
      </c>
      <c r="E21" s="184"/>
      <c r="F21" s="93"/>
      <c r="G21" s="186"/>
      <c r="H21" s="134">
        <f>COUNT($P21:$XX21)</f>
        <v>3</v>
      </c>
      <c r="I21" s="132">
        <f>_xlfn.STDEV.P($P20:$XX21)/AVERAGE($P20:$XX21)</f>
        <v>0.37242574287748248</v>
      </c>
      <c r="J21" s="7">
        <f>ROW()</f>
        <v>21</v>
      </c>
      <c r="K21" s="67"/>
      <c r="L21" s="29" t="s">
        <v>10</v>
      </c>
      <c r="M21" s="30">
        <f>IFERROR(
IF(COUNTA(P15:AI15)=COUNTIF(P17:XX17,"Orçamento"),MIN(M26,M23),
IF(M24&lt;&gt;"",M24,
IF(M25&lt;&gt;"",M25,
M23
))),"")</f>
        <v>296</v>
      </c>
      <c r="N21" s="71"/>
      <c r="O21" s="27" t="s">
        <v>376</v>
      </c>
      <c r="P21" s="106">
        <f>IFERROR(IF(P19="",
            "",
            IF(COUNT($P19:$XX19)&lt;=4,
               P19,
               IF(OR(P19&gt;(QUARTILE($P19:$XX19,3)+(QUARTILE($P19:$XX19,3)-QUARTILE($P19:$XX19,1))),
                     P19&lt;(QUARTILE($P19:$XX19,1)-(QUARTILE($P19:$XX19,3)-QUARTILE($P19:$XX19,1)))
                  ),
               "DESCARTADO",P19)
             )
  ),P19)</f>
        <v>360.39823356652346</v>
      </c>
      <c r="Q21" s="106">
        <f t="shared" ref="Q21:AI21" si="3">IFERROR(IF(Q19="",
            "",
            IF(COUNT($P19:$XX19)&lt;=4,
               Q19,
               IF(OR(Q19&gt;(QUARTILE($P19:$XX19,3)+(QUARTILE($P19:$XX19,3)-QUARTILE($P19:$XX19,1))),
                     Q19&lt;(QUARTILE($P19:$XX19,1)-(QUARTILE($P19:$XX19,3)-QUARTILE($P19:$XX19,1)))
                  ),
               "DESCARTADO",Q19)
             )
  ),Q19)</f>
        <v>145.85968824013236</v>
      </c>
      <c r="R21" s="106">
        <f t="shared" si="3"/>
        <v>296</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3">
      <c r="B22" s="128">
        <f>B21</f>
        <v>1</v>
      </c>
      <c r="C22" s="128">
        <f>C21</f>
        <v>1</v>
      </c>
      <c r="D22" s="127">
        <f>D21</f>
        <v>1</v>
      </c>
      <c r="E22" s="184"/>
      <c r="F22" s="93"/>
      <c r="G22" s="186"/>
      <c r="H22"/>
      <c r="I22"/>
      <c r="J22"/>
      <c r="K22" s="66"/>
      <c r="L22" s="29" t="s">
        <v>360</v>
      </c>
      <c r="M22" s="30">
        <f>AVERAGE($P21:$XX21)</f>
        <v>267.41930726888523</v>
      </c>
      <c r="N22" s="71"/>
      <c r="O22" s="27" t="str">
        <f>"1 POND"</f>
        <v>1 POND</v>
      </c>
      <c r="P22" s="107" t="str">
        <f>IF(IFERROR(VLOOKUP(P17,'Tabela de Apoio'!$D:$E,2,FALSE),1)=1,"",P23)</f>
        <v>DESCARTADO</v>
      </c>
      <c r="Q22" s="107" t="str">
        <f>IF(IFERROR(VLOOKUP(Q17,'Tabela de Apoio'!$D:$E,2,FALSE),1)=1,"",Q23)</f>
        <v>DESCARTADO</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3">
      <c r="B23" s="128">
        <f t="shared" ref="B23:B34" si="4">B22</f>
        <v>1</v>
      </c>
      <c r="C23" s="128">
        <f t="shared" ref="C23:C34" si="5">C22</f>
        <v>1</v>
      </c>
      <c r="D23" s="127">
        <f t="shared" si="1"/>
        <v>1</v>
      </c>
      <c r="E23" s="184"/>
      <c r="F23" s="93"/>
      <c r="G23" s="186"/>
      <c r="H23" s="134">
        <f>COUNT($P23:$XX23)</f>
        <v>1</v>
      </c>
      <c r="I23" s="132">
        <f>_xlfn.STDEV.P($P22:$XX23)/AVERAGE($P22:$XX23)</f>
        <v>0</v>
      </c>
      <c r="J23" s="7">
        <f>IF(AND(H23&gt;2,
OR(L15="MÉDIA SANEADA",L15="MEDIANA SANEADA",
AND(L15="PREÇO ESTIMADO",NOT(AND(P17="Orçamento",COUNTA(P15:XX15)=COUNTIF(P17:XX17,"Orçamento")))))),
ROW(),0)</f>
        <v>0</v>
      </c>
      <c r="K23" s="66"/>
      <c r="L23" s="29" t="s">
        <v>361</v>
      </c>
      <c r="M23" s="30">
        <f>MEDIAN($P21:$XX21)</f>
        <v>296</v>
      </c>
      <c r="N23" s="71"/>
      <c r="O23" s="27" t="str">
        <f>"1 RODADA"</f>
        <v>1 RODADA</v>
      </c>
      <c r="P23" s="107" t="str">
        <f>IF(P21="","",IF((_xlfn.STDEV.P($P20:$XX21)/AVERAGE($P20:$XX21))&lt;=25%,P21,IF(OR(P21&gt;(AVERAGE($P20:$XX21)+_xlfn.STDEV.P($P20:$XX21)),P21&lt;(AVERAGE($P20:$XX21)-_xlfn.STDEV.P($P20:$XX21))),"DESCARTADO",P21)))</f>
        <v>DESCARTADO</v>
      </c>
      <c r="Q23" s="107" t="str">
        <f t="shared" ref="Q23:AI23" si="6">IF(Q21="","",IF((_xlfn.STDEV.P($P20:$XX21)/AVERAGE($P20:$XX21))&lt;=25%,Q21,IF(OR(Q21&gt;(AVERAGE($P20:$XX21)+_xlfn.STDEV.P($P20:$XX21)),Q21&lt;(AVERAGE($P20:$XX21)-_xlfn.STDEV.P($P20:$XX21))),"DESCARTADO",Q21)))</f>
        <v>DESCARTADO</v>
      </c>
      <c r="R23" s="107">
        <f t="shared" si="6"/>
        <v>296</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3">
      <c r="B24" s="128">
        <f t="shared" si="4"/>
        <v>1</v>
      </c>
      <c r="C24" s="128">
        <f t="shared" si="5"/>
        <v>1</v>
      </c>
      <c r="D24" s="127">
        <f t="shared" si="1"/>
        <v>1</v>
      </c>
      <c r="E24" s="184"/>
      <c r="F24" s="93"/>
      <c r="G24" s="186"/>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DESCARTADO</v>
      </c>
      <c r="Q24" s="107" t="str">
        <f>IF(IFERROR(VLOOKUP(Q17,'Tabela de Apoio'!$D:$E,2,FALSE),1)=1,"",Q25)</f>
        <v>DESCARTADO</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3">
      <c r="B25" s="128">
        <f t="shared" si="4"/>
        <v>1</v>
      </c>
      <c r="C25" s="128">
        <f t="shared" si="5"/>
        <v>1</v>
      </c>
      <c r="D25" s="127">
        <f t="shared" si="1"/>
        <v>1</v>
      </c>
      <c r="E25" s="184"/>
      <c r="F25" s="93"/>
      <c r="G25" s="186"/>
      <c r="H25" s="134">
        <f>COUNT($P25:$XX25)</f>
        <v>1</v>
      </c>
      <c r="I25" s="132">
        <f>_xlfn.STDEV.P($P24:$XX25)/AVERAGE($P24:$XX25)</f>
        <v>0</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296</v>
      </c>
      <c r="N25" s="71"/>
      <c r="O25" s="27" t="str">
        <f>"2 RODADA"</f>
        <v>2 RODADA</v>
      </c>
      <c r="P25" s="107" t="str">
        <f>IF(P23="","",IF((_xlfn.STDEV.P($P22:$XX23)/AVERAGE($P22:$XX23))&lt;=25%,P23,IF(OR(P23&gt;(AVERAGE($P22:$XX23)+_xlfn.STDEV.P($P22:$XX23)),P23&lt;(AVERAGE($P22:$XX23)-_xlfn.STDEV.P($P22:$XX23))),"DESCARTADO",P23)))</f>
        <v>DESCARTADO</v>
      </c>
      <c r="Q25" s="107" t="str">
        <f t="shared" ref="Q25:AI25" si="7">IF(Q23="","",IF((_xlfn.STDEV.P($P22:$XX23)/AVERAGE($P22:$XX23))&lt;=25%,Q23,IF(OR(Q23&gt;(AVERAGE($P22:$XX23)+_xlfn.STDEV.P($P22:$XX23)),Q23&lt;(AVERAGE($P22:$XX23)-_xlfn.STDEV.P($P22:$XX23))),"DESCARTADO",Q23)))</f>
        <v>DESCARTADO</v>
      </c>
      <c r="R25" s="107">
        <f t="shared" si="7"/>
        <v>296</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3">
      <c r="B26" s="128">
        <f t="shared" si="4"/>
        <v>1</v>
      </c>
      <c r="C26" s="128">
        <f t="shared" si="5"/>
        <v>1</v>
      </c>
      <c r="D26" s="127">
        <f t="shared" si="1"/>
        <v>1</v>
      </c>
      <c r="E26" s="184"/>
      <c r="F26" s="93"/>
      <c r="G26" s="186"/>
      <c r="H26"/>
      <c r="I26"/>
      <c r="J26"/>
      <c r="K26" s="66"/>
      <c r="L26" s="29" t="s">
        <v>359</v>
      </c>
      <c r="M26" s="30">
        <f>HARMEAN($P20:$XX21)</f>
        <v>220.8519305168582</v>
      </c>
      <c r="N26" s="71"/>
      <c r="O26" s="27" t="str">
        <f>"3 POND"</f>
        <v>3 POND</v>
      </c>
      <c r="P26" s="107" t="str">
        <f>IF(IFERROR(VLOOKUP(P17,'Tabela de Apoio'!$D:$E,2,FALSE),1)=1,"",P27)</f>
        <v>DESCARTADO</v>
      </c>
      <c r="Q26" s="107" t="str">
        <f>IF(IFERROR(VLOOKUP(Q17,'Tabela de Apoio'!$D:$E,2,FALSE),1)=1,"",Q27)</f>
        <v>DESCARTADO</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3">
      <c r="B27" s="128">
        <f t="shared" si="4"/>
        <v>1</v>
      </c>
      <c r="C27" s="128">
        <f t="shared" si="5"/>
        <v>1</v>
      </c>
      <c r="D27" s="127">
        <f t="shared" si="1"/>
        <v>1</v>
      </c>
      <c r="E27" s="184"/>
      <c r="F27" s="93"/>
      <c r="G27" s="186"/>
      <c r="H27" s="134">
        <f>COUNT($P27:$XX27)</f>
        <v>1</v>
      </c>
      <c r="I27" s="132">
        <f>_xlfn.STDEV.P($P26:$XX27)/AVERAGE($P26:$XX27)</f>
        <v>0</v>
      </c>
      <c r="J27" s="7">
        <f>IF(AND(H27&gt;2,
OR(L15="MÉDIA SANEADA",L15="MEDIANA SANEADA",
AND(L15="PREÇO ESTIMADO",NOT(AND(P17="Orçamento",COUNTA(P15:XX15)=COUNTIF(P17:XX17,"Orçamento")))))),
ROW(),0)</f>
        <v>0</v>
      </c>
      <c r="K27" s="66"/>
      <c r="L27" s="29" t="s">
        <v>41</v>
      </c>
      <c r="M27" s="30">
        <f>IFERROR(_xlfn.QUARTILE.EXC($P21:$XX21,1),"")</f>
        <v>145.85968824013236</v>
      </c>
      <c r="N27" s="71"/>
      <c r="O27" s="27" t="str">
        <f>"3 RODADA"</f>
        <v>3 RODADA</v>
      </c>
      <c r="P27" s="107" t="str">
        <f>IF(P25="","",IF((_xlfn.STDEV.P($P24:$XX25)/AVERAGE($P24:$XX25))&lt;=25%,P25,IF(OR(P25&gt;(AVERAGE($P24:$XX25)+_xlfn.STDEV.P($P24:$XX25)),P25&lt;(AVERAGE($P24:$XX25)-_xlfn.STDEV.P($P24:$XX25))),"DESCARTADO",P25)))</f>
        <v>DESCARTADO</v>
      </c>
      <c r="Q27" s="107" t="str">
        <f t="shared" ref="Q27:AI27" si="8">IF(Q25="","",IF((_xlfn.STDEV.P($P24:$XX25)/AVERAGE($P24:$XX25))&lt;=25%,Q25,IF(OR(Q25&gt;(AVERAGE($P24:$XX25)+_xlfn.STDEV.P($P24:$XX25)),Q25&lt;(AVERAGE($P24:$XX25)-_xlfn.STDEV.P($P24:$XX25))),"DESCARTADO",Q25)))</f>
        <v>DESCARTADO</v>
      </c>
      <c r="R27" s="107">
        <f t="shared" si="8"/>
        <v>296</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3">
      <c r="B28" s="128">
        <f t="shared" si="4"/>
        <v>1</v>
      </c>
      <c r="C28" s="128">
        <f t="shared" si="5"/>
        <v>1</v>
      </c>
      <c r="D28" s="127">
        <f t="shared" si="1"/>
        <v>1</v>
      </c>
      <c r="E28" s="184"/>
      <c r="F28" s="93"/>
      <c r="G28" s="186"/>
      <c r="H28"/>
      <c r="I28"/>
      <c r="J28"/>
      <c r="K28" s="66"/>
      <c r="L28" s="29" t="s">
        <v>39</v>
      </c>
      <c r="M28" s="30">
        <f>IFERROR(_xlfn.QUARTILE.EXC($P21:$XX21,3),"")</f>
        <v>360.39823356652346</v>
      </c>
      <c r="N28" s="71"/>
      <c r="O28" s="27" t="str">
        <f>"4 POND"</f>
        <v>4 POND</v>
      </c>
      <c r="P28" s="107" t="str">
        <f>IF(IFERROR(VLOOKUP(P17,'Tabela de Apoio'!$D:$E,2,FALSE),1)=1,"",P29)</f>
        <v>DESCARTADO</v>
      </c>
      <c r="Q28" s="107" t="str">
        <f>IF(IFERROR(VLOOKUP(Q17,'Tabela de Apoio'!$D:$E,2,FALSE),1)=1,"",Q29)</f>
        <v>DESCARTADO</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3">
      <c r="B29" s="128">
        <f t="shared" si="4"/>
        <v>1</v>
      </c>
      <c r="C29" s="128">
        <f t="shared" si="5"/>
        <v>1</v>
      </c>
      <c r="D29" s="127">
        <f t="shared" si="1"/>
        <v>1</v>
      </c>
      <c r="E29" s="184"/>
      <c r="F29" s="93"/>
      <c r="G29" s="186"/>
      <c r="H29" s="134">
        <f>COUNT($P29:$XX29)</f>
        <v>1</v>
      </c>
      <c r="I29" s="132">
        <f>_xlfn.STDEV.P($P28:$XX29)/AVERAGE($P28:$XX29)</f>
        <v>0</v>
      </c>
      <c r="J29" s="7">
        <f>IF(AND(H29&gt;2,
OR(L15="MÉDIA SANEADA",L15="MEDIANA SANEADA",
AND(L15="PREÇO ESTIMADO",NOT(AND(P17="Orçamento",COUNTA(P15:XX15)=COUNTIF(P17:XX17,"Orçamento")))))),
ROW(),0)</f>
        <v>0</v>
      </c>
      <c r="K29" s="66"/>
      <c r="L29" s="29" t="s">
        <v>42</v>
      </c>
      <c r="M29" s="30">
        <f>MIN($P21:$XX21)</f>
        <v>145.85968824013236</v>
      </c>
      <c r="N29" s="71"/>
      <c r="O29" s="27" t="str">
        <f>"4 RODADA"</f>
        <v>4 RODADA</v>
      </c>
      <c r="P29" s="107" t="str">
        <f>IF(P27="","",IF((_xlfn.STDEV.P($P26:$XX27)/AVERAGE($P26:$XX27))&lt;=25%,P27,IF(OR(P27&gt;(AVERAGE($P26:$XX27)+_xlfn.STDEV.P($P26:$XX27)),P27&lt;(AVERAGE($P26:$XX27)-_xlfn.STDEV.P($P26:$XX27))),"DESCARTADO",P27)))</f>
        <v>DESCARTADO</v>
      </c>
      <c r="Q29" s="107" t="str">
        <f t="shared" ref="Q29:AI29" si="9">IF(Q27="","",IF((_xlfn.STDEV.P($P26:$XX27)/AVERAGE($P26:$XX27))&lt;=25%,Q27,IF(OR(Q27&gt;(AVERAGE($P26:$XX27)+_xlfn.STDEV.P($P26:$XX27)),Q27&lt;(AVERAGE($P26:$XX27)-_xlfn.STDEV.P($P26:$XX27))),"DESCARTADO",Q27)))</f>
        <v>DESCARTADO</v>
      </c>
      <c r="R29" s="107">
        <f t="shared" si="9"/>
        <v>296</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3">
      <c r="B30" s="128">
        <f t="shared" si="4"/>
        <v>1</v>
      </c>
      <c r="C30" s="128">
        <f t="shared" si="5"/>
        <v>1</v>
      </c>
      <c r="D30" s="127">
        <f t="shared" si="1"/>
        <v>1</v>
      </c>
      <c r="E30" s="184"/>
      <c r="F30" s="93"/>
      <c r="G30" s="186"/>
      <c r="H30"/>
      <c r="I30"/>
      <c r="J30"/>
      <c r="K30" s="66"/>
      <c r="L30" s="29" t="s">
        <v>40</v>
      </c>
      <c r="M30" s="30">
        <f>MAX($P21:$XX21)</f>
        <v>360.39823356652346</v>
      </c>
      <c r="N30" s="71"/>
      <c r="O30" s="27" t="str">
        <f>"5 POND"</f>
        <v>5 POND</v>
      </c>
      <c r="P30" s="107" t="str">
        <f>IF(IFERROR(VLOOKUP(P17,'Tabela de Apoio'!$D:$E,2,FALSE),1)=1,"",P31)</f>
        <v>DESCARTADO</v>
      </c>
      <c r="Q30" s="107" t="str">
        <f>IF(IFERROR(VLOOKUP(Q17,'Tabela de Apoio'!$D:$E,2,FALSE),1)=1,"",Q31)</f>
        <v>DESCARTADO</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3">
      <c r="B31" s="128">
        <f t="shared" si="4"/>
        <v>1</v>
      </c>
      <c r="C31" s="128">
        <f t="shared" si="5"/>
        <v>1</v>
      </c>
      <c r="D31" s="127">
        <f t="shared" si="1"/>
        <v>1</v>
      </c>
      <c r="E31" s="184"/>
      <c r="F31" s="93"/>
      <c r="G31" s="186"/>
      <c r="H31" s="134">
        <f>COUNT($P31:$XX31)</f>
        <v>1</v>
      </c>
      <c r="I31" s="132">
        <f>_xlfn.STDEV.P($P30:$XX31)/AVERAGE($P30:$XX31)</f>
        <v>0</v>
      </c>
      <c r="J31" s="7">
        <f>IF(AND(H31&gt;2,
OR(L15="MÉDIA SANEADA",L15="MEDIANA SANEADA",
AND(L15="PREÇO ESTIMADO",NOT(AND(P17="Orçamento",COUNTA(P15:XX15)=COUNTIF(P17:XX17,"Orçamento")))))),
ROW(),0)</f>
        <v>0</v>
      </c>
      <c r="K31" s="66"/>
      <c r="N31" s="71"/>
      <c r="O31" s="27" t="str">
        <f>"5 RODADA"</f>
        <v>5 RODADA</v>
      </c>
      <c r="P31" s="107" t="str">
        <f>IF(P29="","",IF((_xlfn.STDEV.P($P28:$XX29)/AVERAGE($P28:$XX29))&lt;=25%,P29,IF(OR(P29&gt;(AVERAGE($P28:$XX29)+_xlfn.STDEV.P($P28:$XX29)),P29&lt;(AVERAGE($P28:$XX29)-_xlfn.STDEV.P($P28:$XX29))),"DESCARTADO",P29)))</f>
        <v>DESCARTADO</v>
      </c>
      <c r="Q31" s="107" t="str">
        <f t="shared" ref="Q31:AI31" si="10">IF(Q29="","",IF((_xlfn.STDEV.P($P28:$XX29)/AVERAGE($P28:$XX29))&lt;=25%,Q29,IF(OR(Q29&gt;(AVERAGE($P28:$XX29)+_xlfn.STDEV.P($P28:$XX29)),Q29&lt;(AVERAGE($P28:$XX29)-_xlfn.STDEV.P($P28:$XX29))),"DESCARTADO",Q29)))</f>
        <v>DESCARTADO</v>
      </c>
      <c r="R31" s="107">
        <f t="shared" si="10"/>
        <v>296</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3">
      <c r="B32" s="128">
        <f t="shared" si="4"/>
        <v>1</v>
      </c>
      <c r="C32" s="128">
        <f t="shared" si="5"/>
        <v>1</v>
      </c>
      <c r="D32" s="127">
        <f t="shared" si="1"/>
        <v>1</v>
      </c>
      <c r="E32" s="184"/>
      <c r="F32" s="93"/>
      <c r="G32" s="186"/>
      <c r="H32"/>
      <c r="I32"/>
      <c r="J32"/>
      <c r="K32" s="66"/>
      <c r="L32" s="22"/>
      <c r="M32" s="22"/>
      <c r="N32" s="71"/>
      <c r="O32" s="27" t="str">
        <f>"6 POND"</f>
        <v>6 POND</v>
      </c>
      <c r="P32" s="107" t="str">
        <f>IF(IFERROR(VLOOKUP(P17,'Tabela de Apoio'!$D:$E,2,FALSE),1)=1,"",P33)</f>
        <v>DESCARTADO</v>
      </c>
      <c r="Q32" s="107" t="str">
        <f>IF(IFERROR(VLOOKUP(Q17,'Tabela de Apoio'!$D:$E,2,FALSE),1)=1,"",Q33)</f>
        <v>DESCARTADO</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3">
      <c r="B33" s="128">
        <f t="shared" si="4"/>
        <v>1</v>
      </c>
      <c r="C33" s="128">
        <f t="shared" si="5"/>
        <v>1</v>
      </c>
      <c r="D33" s="127">
        <f t="shared" si="1"/>
        <v>1</v>
      </c>
      <c r="E33" s="184"/>
      <c r="F33" s="93"/>
      <c r="G33" s="186"/>
      <c r="H33" s="134">
        <f>COUNT($P33:$XX33)</f>
        <v>1</v>
      </c>
      <c r="I33" s="132">
        <f>_xlfn.STDEV.P($P32:$XX33)/AVERAGE($P32:$XX33)</f>
        <v>0</v>
      </c>
      <c r="J33" s="7">
        <f>IF(AND(H33&gt;2,
OR(L15="MÉDIA SANEADA",L15="MEDIANA SANEADA",
AND(L15="PREÇO ESTIMADO",NOT(AND(P17="Orçamento",COUNTA(P15:XX15)=COUNTIF(P17:XX17,"Orçamento")))))),
ROW(),0)</f>
        <v>0</v>
      </c>
      <c r="N33" s="71"/>
      <c r="O33" s="27" t="str">
        <f>"6 RODADA"</f>
        <v>6 RODADA</v>
      </c>
      <c r="P33" s="107" t="str">
        <f>IFERROR(IF(P31="","",IF((_xlfn.STDEV.P($P30:$XX31)/AVERAGE($P30:$XX31))&lt;=25%,P31,IF(OR(P31&gt;(AVERAGE($P30:$XX31)+_xlfn.STDEV.P($P30:$XX31)),P31&lt;(AVERAGE($P30:$XX31)-_xlfn.STDEV.P($P30:$XX31))),"DESCARTADO",P31))),)</f>
        <v>DESCARTADO</v>
      </c>
      <c r="Q33" s="107" t="str">
        <f t="shared" ref="Q33:AI33" si="11">IFERROR(IF(Q31="","",IF((_xlfn.STDEV.P($P30:$XX31)/AVERAGE($P30:$XX31))&lt;=25%,Q31,IF(OR(Q31&gt;(AVERAGE($P30:$XX31)+_xlfn.STDEV.P($P30:$XX31)),Q31&lt;(AVERAGE($P30:$XX31)-_xlfn.STDEV.P($P30:$XX31))),"DESCARTADO",Q31))),)</f>
        <v>DESCARTADO</v>
      </c>
      <c r="R33" s="107">
        <f t="shared" si="11"/>
        <v>296</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3">
      <c r="B34" s="128">
        <f t="shared" si="4"/>
        <v>1</v>
      </c>
      <c r="C34" s="128">
        <f t="shared" si="5"/>
        <v>1</v>
      </c>
      <c r="D34" s="127">
        <f t="shared" si="1"/>
        <v>1</v>
      </c>
      <c r="E34" s="184"/>
      <c r="F34" s="136"/>
      <c r="G34" s="186"/>
      <c r="H34" s="189"/>
      <c r="I34" s="189"/>
      <c r="J34" s="190"/>
      <c r="K34" s="67"/>
      <c r="L34" s="1" t="s">
        <v>43</v>
      </c>
      <c r="M34" s="144">
        <f>IFERROR(ROUND(M15*M17,2),"")</f>
        <v>821696</v>
      </c>
      <c r="O34" s="27" t="s">
        <v>363</v>
      </c>
      <c r="P34" s="107">
        <f>INDEX(P21:P33,MATCH(MAX($J21:$J33),$J21:$J33,0))</f>
        <v>360.39823356652346</v>
      </c>
      <c r="Q34" s="107">
        <f t="shared" ref="Q34:R34" si="12">INDEX(Q21:Q33,MATCH(MAX($J21:$J33),$J21:$J33,0))</f>
        <v>145.85968824013236</v>
      </c>
      <c r="R34" s="107">
        <f t="shared" si="12"/>
        <v>296</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3">
      <c r="A36" s="120"/>
      <c r="B36" s="127" t="e">
        <f t="shared" ref="B36" si="30">LARGE(IFERROR(IF(B34+1&gt;$H$8,"",B34+1),""),1)</f>
        <v>#VALUE!</v>
      </c>
      <c r="C36" s="127" t="e">
        <f>IF(_xlfn.ISFORMULA(E40),MAX(INDEX('BASE FORMAÇÃO'!A:A,B36+1),1),E40)</f>
        <v>#VALUE!</v>
      </c>
      <c r="D36" s="127">
        <f t="shared" ref="D36" si="31">IFERROR(IF(C36=C26,D26+1,1),1)</f>
        <v>1</v>
      </c>
      <c r="E36" s="38" t="s">
        <v>9</v>
      </c>
      <c r="F36" s="73"/>
      <c r="G36" s="38" t="s">
        <v>15</v>
      </c>
      <c r="H36" s="135" t="e">
        <f>INDEX('BASE FORMAÇÃO'!B:B,B36+1)</f>
        <v>#VALUE!</v>
      </c>
      <c r="I36" s="143" t="s">
        <v>16</v>
      </c>
      <c r="J36" s="6" t="e">
        <f>INDEX('BASE FORMAÇÃO'!K:K,B36+1)</f>
        <v>#VALUE!</v>
      </c>
      <c r="K36" s="65"/>
      <c r="L36" s="191" t="s">
        <v>10</v>
      </c>
      <c r="M36" s="193" t="str">
        <f t="shared" ref="M36" si="32">IF(OR(ISBLANK($O$8),ISBLANK($O$7),ISBLANK($H$8),ISBLANK($O$6),ISBLANK($O$5),ISBLANK($H$5)),"",IFERROR(IF(VLOOKUP(L36,L42:M51,2,FALSE)&lt;1,ROUND(VLOOKUP(L36,L42:M51,2,FALSE),4),ROUND(VLOOKUP(L36,L42:M51,2,FALSE),2)),""))</f>
        <v/>
      </c>
      <c r="N36" s="69"/>
      <c r="O36" s="27" t="s">
        <v>17</v>
      </c>
      <c r="P36" s="113"/>
      <c r="Q36" s="113"/>
      <c r="R36" s="113"/>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3">
      <c r="A37" s="66"/>
      <c r="B37" s="128" t="e">
        <f t="shared" ref="B37:D37" si="33">B36</f>
        <v>#VALUE!</v>
      </c>
      <c r="C37" s="128" t="e">
        <f t="shared" si="33"/>
        <v>#VALUE!</v>
      </c>
      <c r="D37" s="127">
        <f t="shared" si="33"/>
        <v>1</v>
      </c>
      <c r="E37" s="195">
        <f t="shared" ref="E37" si="34">D36</f>
        <v>1</v>
      </c>
      <c r="F37" s="92"/>
      <c r="G37" s="197" t="s">
        <v>1</v>
      </c>
      <c r="H37" s="200" t="e">
        <f>INDEX('BASE FORMAÇÃO'!C:C,B36+1)</f>
        <v>#VALUE!</v>
      </c>
      <c r="I37" s="200"/>
      <c r="J37" s="201"/>
      <c r="K37" s="66"/>
      <c r="L37" s="192"/>
      <c r="M37" s="194"/>
      <c r="N37" s="70"/>
      <c r="O37" s="27" t="s">
        <v>13</v>
      </c>
      <c r="P37" s="122"/>
      <c r="Q37" s="122"/>
      <c r="R37" s="122"/>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3">
      <c r="A38" s="74"/>
      <c r="B38" s="128" t="e">
        <f t="shared" ref="B38:D53" si="35">B37</f>
        <v>#VALUE!</v>
      </c>
      <c r="C38" s="128" t="e">
        <f t="shared" si="35"/>
        <v>#VALUE!</v>
      </c>
      <c r="D38" s="127">
        <f t="shared" si="35"/>
        <v>1</v>
      </c>
      <c r="E38" s="196"/>
      <c r="F38" s="93"/>
      <c r="G38" s="198"/>
      <c r="H38" s="202"/>
      <c r="I38" s="202"/>
      <c r="J38" s="203"/>
      <c r="K38" s="64"/>
      <c r="L38" s="130" t="s">
        <v>44</v>
      </c>
      <c r="M38" s="131" t="e">
        <f>INDEX('BASE FORMAÇÃO'!H:H,B40+1)</f>
        <v>#VALUE!</v>
      </c>
      <c r="N38" s="71"/>
      <c r="O38" s="27" t="s">
        <v>380</v>
      </c>
      <c r="P38" s="114"/>
      <c r="Q38" s="114"/>
      <c r="R38" s="114"/>
      <c r="S38" s="114"/>
      <c r="T38" s="114"/>
      <c r="U38" s="114"/>
      <c r="V38" s="114"/>
      <c r="W38" s="114"/>
      <c r="X38" s="114"/>
      <c r="Y38" s="114"/>
      <c r="Z38" s="114"/>
      <c r="AA38" s="118"/>
      <c r="AB38" s="118"/>
      <c r="AC38" s="118"/>
      <c r="AD38" s="118"/>
      <c r="AE38" s="118"/>
      <c r="AF38" s="118"/>
      <c r="AG38" s="118"/>
      <c r="AH38" s="118"/>
      <c r="AI38" s="118"/>
    </row>
    <row r="39" spans="1:167" s="116" customFormat="1" x14ac:dyDescent="0.3">
      <c r="A39" s="74"/>
      <c r="B39" s="128" t="e">
        <f t="shared" ref="B39:C39" si="36">B38</f>
        <v>#VALUE!</v>
      </c>
      <c r="C39" s="128" t="e">
        <f t="shared" si="36"/>
        <v>#VALUE!</v>
      </c>
      <c r="D39" s="127">
        <f t="shared" si="35"/>
        <v>1</v>
      </c>
      <c r="E39" s="38" t="s">
        <v>313</v>
      </c>
      <c r="F39" s="93"/>
      <c r="G39" s="199"/>
      <c r="H39" s="204"/>
      <c r="I39" s="204"/>
      <c r="J39" s="205"/>
      <c r="K39" s="64"/>
      <c r="L39" s="1" t="s">
        <v>2</v>
      </c>
      <c r="M39" s="6" t="e">
        <f>INDEX('BASE FORMAÇÃO'!D:D,B40+1)</f>
        <v>#VALUE!</v>
      </c>
      <c r="N39" s="71"/>
      <c r="O39" s="27" t="s">
        <v>381</v>
      </c>
      <c r="P39" s="115"/>
      <c r="Q39" s="115"/>
      <c r="R39" s="115"/>
      <c r="S39" s="115"/>
      <c r="T39" s="115"/>
      <c r="U39" s="118"/>
      <c r="V39" s="118"/>
      <c r="W39" s="118"/>
      <c r="X39" s="118"/>
      <c r="Y39" s="118"/>
      <c r="Z39" s="118"/>
      <c r="AA39" s="118"/>
      <c r="AB39" s="118"/>
      <c r="AC39" s="118"/>
      <c r="AD39" s="118"/>
      <c r="AE39" s="118"/>
      <c r="AF39" s="118"/>
      <c r="AG39" s="118"/>
      <c r="AH39" s="118"/>
      <c r="AI39" s="118"/>
    </row>
    <row r="40" spans="1:167" x14ac:dyDescent="0.3">
      <c r="B40" s="128" t="e">
        <f t="shared" ref="B40:C40" si="37">B38</f>
        <v>#VALUE!</v>
      </c>
      <c r="C40" s="128" t="e">
        <f t="shared" si="37"/>
        <v>#VALUE!</v>
      </c>
      <c r="D40" s="127">
        <f t="shared" si="35"/>
        <v>1</v>
      </c>
      <c r="E40" s="183" t="e">
        <f t="shared" ref="E40" si="38">C36</f>
        <v>#VALUE!</v>
      </c>
      <c r="F40" s="93"/>
      <c r="G40" s="185" t="s">
        <v>304</v>
      </c>
      <c r="H40" s="187"/>
      <c r="I40" s="188"/>
      <c r="J40" s="188"/>
      <c r="K40" s="67"/>
      <c r="L40" s="28" t="s">
        <v>303</v>
      </c>
      <c r="M40" s="133" t="str">
        <f t="shared" ref="M40" si="39">IFERROR(INDEX(I42:I54,MATCH(MAX(J42:J54),J42:J54,0)),"")</f>
        <v/>
      </c>
      <c r="N40" s="71"/>
      <c r="O40" s="27" t="s">
        <v>18</v>
      </c>
      <c r="P40" s="106" t="str">
        <f>IF(P36="","",
IF(OR(P38="Orçamento",P37="",MAX('Tabela de Apoio'!$A:$A)&lt;=P37),
P36,
(INDEX('Tabela de Apoio'!$B:$B,MATCH('MAPA DE PREÇOS'!$O$8,'Tabela de Apoio'!$A:$A,1))/INDEX('Tabela de Apoio'!$B:$B,MATCH('MAPA DE PREÇOS'!P37,'Tabela de Apoio'!$A:$A,1)-1))*P36))</f>
        <v/>
      </c>
      <c r="Q40" s="106" t="str">
        <f>IF(Q36="","",
IF(OR(Q38="Orçamento",Q37="",MAX('Tabela de Apoio'!$A:$A)&lt;=Q37),
Q36,
(INDEX('Tabela de Apoio'!$B:$B,MATCH('MAPA DE PREÇOS'!$O$8,'Tabela de Apoio'!$A:$A,1))/INDEX('Tabela de Apoio'!$B:$B,MATCH('MAPA DE PREÇOS'!Q37,'Tabela de Apoio'!$A:$A,1)-1))*Q36))</f>
        <v/>
      </c>
      <c r="R40" s="106" t="str">
        <f>IF(R36="","",
IF(OR(R38="Orçamento",R37="",MAX('Tabela de Apoio'!$A:$A)&lt;=R37),
R36,
(INDEX('Tabela de Apoio'!$B:$B,MATCH('MAPA DE PREÇOS'!$O$8,'Tabela de Apoio'!$A:$A,1))/INDEX('Tabela de Apoio'!$B:$B,MATCH('MAPA DE PREÇOS'!R37,'Tabela de Apoio'!$A:$A,1)-1))*R36))</f>
        <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3">
      <c r="B41" s="128" t="e">
        <f t="shared" ref="B41" si="40">B40</f>
        <v>#VALUE!</v>
      </c>
      <c r="C41" s="128" t="e">
        <f t="shared" ref="C41" si="41">C40</f>
        <v>#VALUE!</v>
      </c>
      <c r="D41" s="127">
        <f t="shared" ref="D41" si="42">D40</f>
        <v>1</v>
      </c>
      <c r="E41" s="184"/>
      <c r="F41" s="93"/>
      <c r="G41" s="186"/>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3">
      <c r="B42" s="128" t="e">
        <f t="shared" ref="B42:C42" si="43">B41</f>
        <v>#VALUE!</v>
      </c>
      <c r="C42" s="128" t="e">
        <f t="shared" si="43"/>
        <v>#VALUE!</v>
      </c>
      <c r="D42" s="127">
        <f t="shared" si="35"/>
        <v>1</v>
      </c>
      <c r="E42" s="184"/>
      <c r="F42" s="93"/>
      <c r="G42" s="186"/>
      <c r="H42" s="134">
        <f t="shared" ref="H42" si="44">COUNT($P42:$XX42)</f>
        <v>0</v>
      </c>
      <c r="I42" s="132" t="e">
        <f t="shared" ref="I42" si="45">_xlfn.STDEV.P($P41:$XX42)/AVERAGE($P41:$XX42)</f>
        <v>#DIV/0!</v>
      </c>
      <c r="J42" s="7">
        <f>ROW()</f>
        <v>42</v>
      </c>
      <c r="K42" s="67"/>
      <c r="L42" s="29" t="s">
        <v>10</v>
      </c>
      <c r="M42" s="30" t="str">
        <f t="shared" ref="M42" si="46">IFERROR(
IF(COUNTA(P36:AI36)=COUNTIF(P38:XX38,"Orçamento"),MIN(M47,M44),
IF(M45&lt;&gt;"",M45,
IF(M46&lt;&gt;"",M46,
M44
))),"")</f>
        <v/>
      </c>
      <c r="N42" s="71"/>
      <c r="O42" s="27" t="s">
        <v>376</v>
      </c>
      <c r="P42" s="106" t="str">
        <f t="shared" ref="P42:AI42" si="47">IFERROR(IF(P40="",
            "",
            IF(COUNT($P40:$XX40)&lt;=4,
               P40,
               IF(OR(P40&gt;(QUARTILE($P40:$XX40,3)+(QUARTILE($P40:$XX40,3)-QUARTILE($P40:$XX40,1))),
                     P40&lt;(QUARTILE($P40:$XX40,1)-(QUARTILE($P40:$XX40,3)-QUARTILE($P40:$XX40,1)))
                  ),
               "DESCARTADO",P40)
             )
  ),P40)</f>
        <v/>
      </c>
      <c r="Q42" s="106" t="str">
        <f t="shared" si="47"/>
        <v/>
      </c>
      <c r="R42" s="106" t="str">
        <f t="shared" si="47"/>
        <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3">
      <c r="B43" s="128" t="e">
        <f t="shared" ref="B43:B97" si="48">B42</f>
        <v>#VALUE!</v>
      </c>
      <c r="C43" s="128" t="e">
        <f t="shared" ref="C43:D106" si="49">C42</f>
        <v>#VALUE!</v>
      </c>
      <c r="D43" s="127">
        <f t="shared" ref="D43" si="50">D42</f>
        <v>1</v>
      </c>
      <c r="E43" s="184"/>
      <c r="F43" s="93"/>
      <c r="G43" s="186"/>
      <c r="H43"/>
      <c r="I43"/>
      <c r="J43"/>
      <c r="K43" s="66"/>
      <c r="L43" s="29" t="s">
        <v>360</v>
      </c>
      <c r="M43" s="30" t="e">
        <f t="shared" ref="M43" si="51">AVERAGE($P42:$XX42)</f>
        <v>#DIV/0!</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3">
      <c r="B44" s="128" t="e">
        <f t="shared" si="48"/>
        <v>#VALUE!</v>
      </c>
      <c r="C44" s="128" t="e">
        <f t="shared" si="49"/>
        <v>#VALUE!</v>
      </c>
      <c r="D44" s="127">
        <f t="shared" si="35"/>
        <v>1</v>
      </c>
      <c r="E44" s="184"/>
      <c r="F44" s="93"/>
      <c r="G44" s="186"/>
      <c r="H44" s="134">
        <f t="shared" ref="H44" si="53">COUNT($P44:$XX44)</f>
        <v>0</v>
      </c>
      <c r="I44" s="132" t="e">
        <f t="shared" ref="I44" si="54">_xlfn.STDEV.P($P43:$XX44)/AVERAGE($P43:$XX44)</f>
        <v>#DIV/0!</v>
      </c>
      <c r="J44" s="7">
        <f t="shared" ref="J44" si="55">IF(AND(H44&gt;2,
OR(L36="MÉDIA SANEADA",L36="MEDIANA SANEADA",
AND(L36="PREÇO ESTIMADO",NOT(AND(P38="Orçamento",COUNTA(P36:XX36)=COUNTIF(P38:XX38,"Orçamento")))))),
ROW(),0)</f>
        <v>0</v>
      </c>
      <c r="K44" s="66"/>
      <c r="L44" s="29" t="s">
        <v>361</v>
      </c>
      <c r="M44" s="30" t="e">
        <f t="shared" ref="M44" si="56">MEDIAN($P42:$XX42)</f>
        <v>#NUM!</v>
      </c>
      <c r="N44" s="71"/>
      <c r="O44" s="27" t="str">
        <f t="shared" ref="O44" si="57">"1 RODADA"</f>
        <v>1 RODADA</v>
      </c>
      <c r="P44" s="107" t="str">
        <f t="shared" ref="P44:AI44" si="58">IF(P42="","",IF((_xlfn.STDEV.P($P41:$XX42)/AVERAGE($P41:$XX42))&lt;=25%,P42,IF(OR(P42&gt;(AVERAGE($P41:$XX42)+_xlfn.STDEV.P($P41:$XX42)),P42&lt;(AVERAGE($P41:$XX42)-_xlfn.STDEV.P($P41:$XX42))),"DESCARTADO",P42)))</f>
        <v/>
      </c>
      <c r="Q44" s="107" t="str">
        <f t="shared" si="58"/>
        <v/>
      </c>
      <c r="R44" s="107" t="str">
        <f t="shared" si="58"/>
        <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3">
      <c r="B45" s="128" t="e">
        <f t="shared" si="48"/>
        <v>#VALUE!</v>
      </c>
      <c r="C45" s="128" t="e">
        <f t="shared" si="49"/>
        <v>#VALUE!</v>
      </c>
      <c r="D45" s="127">
        <f t="shared" si="35"/>
        <v>1</v>
      </c>
      <c r="E45" s="184"/>
      <c r="F45" s="93"/>
      <c r="G45" s="186"/>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3">
      <c r="B46" s="128" t="e">
        <f t="shared" si="48"/>
        <v>#VALUE!</v>
      </c>
      <c r="C46" s="128" t="e">
        <f t="shared" si="49"/>
        <v>#VALUE!</v>
      </c>
      <c r="D46" s="127">
        <f t="shared" si="35"/>
        <v>1</v>
      </c>
      <c r="E46" s="184"/>
      <c r="F46" s="93"/>
      <c r="G46" s="186"/>
      <c r="H46" s="134">
        <f t="shared" ref="H46" si="61">COUNT($P46:$XX46)</f>
        <v>0</v>
      </c>
      <c r="I46" s="132" t="e">
        <f t="shared" ref="I46" si="62">_xlfn.STDEV.P($P45:$XX46)/AVERAGE($P45:$XX46)</f>
        <v>#DIV/0!</v>
      </c>
      <c r="J46" s="7">
        <f t="shared" ref="J46" si="63">IF(AND(H46&gt;2,
OR(L36="MÉDIA SANEADA",L36="MEDIANA SANEADA",
AND(L36="PREÇO ESTIMADO",NOT(AND(P38="Orçamento",COUNTA(P36:XX36)=COUNTIF(P38:XX38,"Orçamento")))))),
ROW(),0)</f>
        <v>0</v>
      </c>
      <c r="K46" s="66"/>
      <c r="L46" s="29" t="s">
        <v>362</v>
      </c>
      <c r="M46" s="30" t="e">
        <f t="shared" ref="M46" si="64" xml:space="preserve">
IF(H44&gt;2,MEDIAN(P43:XX44),
IF(H46&gt;2,MEDIAN(P45:XX46),
IF(H48&gt;2,MEDIAN(P47:XX48),
IF(H50&gt;2,MEDIAN(P49:XX50),
IF(H52&gt;2,MEDIAN(P51:XX52),
IF(H54&gt;2,MEDIAN(P53:XX54),
MEDIAN(P41:XX42)))))))</f>
        <v>#NUM!</v>
      </c>
      <c r="N46" s="71"/>
      <c r="O46" s="27" t="str">
        <f t="shared" ref="O46" si="65">"2 RODADA"</f>
        <v>2 RODADA</v>
      </c>
      <c r="P46" s="107" t="str">
        <f t="shared" ref="P46:AI46" si="66">IF(P44="","",IF((_xlfn.STDEV.P($P43:$XX44)/AVERAGE($P43:$XX44))&lt;=25%,P44,IF(OR(P44&gt;(AVERAGE($P43:$XX44)+_xlfn.STDEV.P($P43:$XX44)),P44&lt;(AVERAGE($P43:$XX44)-_xlfn.STDEV.P($P43:$XX44))),"DESCARTADO",P44)))</f>
        <v/>
      </c>
      <c r="Q46" s="107" t="str">
        <f t="shared" si="66"/>
        <v/>
      </c>
      <c r="R46" s="107" t="str">
        <f t="shared" si="66"/>
        <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3">
      <c r="B47" s="128" t="e">
        <f t="shared" si="48"/>
        <v>#VALUE!</v>
      </c>
      <c r="C47" s="128" t="e">
        <f t="shared" si="49"/>
        <v>#VALUE!</v>
      </c>
      <c r="D47" s="127">
        <f t="shared" si="35"/>
        <v>1</v>
      </c>
      <c r="E47" s="184"/>
      <c r="F47" s="93"/>
      <c r="G47" s="186"/>
      <c r="H47"/>
      <c r="I47"/>
      <c r="J47"/>
      <c r="K47" s="66"/>
      <c r="L47" s="29" t="s">
        <v>359</v>
      </c>
      <c r="M47" s="30" t="e">
        <f t="shared" ref="M47" si="67">HARMEAN($P41:$XX42)</f>
        <v>#N/A</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3">
      <c r="B48" s="128" t="e">
        <f t="shared" si="48"/>
        <v>#VALUE!</v>
      </c>
      <c r="C48" s="128" t="e">
        <f t="shared" si="49"/>
        <v>#VALUE!</v>
      </c>
      <c r="D48" s="127">
        <f t="shared" si="35"/>
        <v>1</v>
      </c>
      <c r="E48" s="184"/>
      <c r="F48" s="93"/>
      <c r="G48" s="186"/>
      <c r="H48" s="134">
        <f t="shared" ref="H48" si="69">COUNT($P48:$XX48)</f>
        <v>0</v>
      </c>
      <c r="I48" s="132" t="e">
        <f t="shared" ref="I48" si="70">_xlfn.STDEV.P($P47:$XX48)/AVERAGE($P47:$XX48)</f>
        <v>#DIV/0!</v>
      </c>
      <c r="J48" s="7">
        <f t="shared" ref="J48" si="71">IF(AND(H48&gt;2,
OR(L36="MÉDIA SANEADA",L36="MEDIANA SANEADA",
AND(L36="PREÇO ESTIMADO",NOT(AND(P38="Orçamento",COUNTA(P36:XX36)=COUNTIF(P38:XX38,"Orçamento")))))),
ROW(),0)</f>
        <v>0</v>
      </c>
      <c r="K48" s="66"/>
      <c r="L48" s="29" t="s">
        <v>41</v>
      </c>
      <c r="M48" s="30" t="str">
        <f t="shared" ref="M48" si="72">IFERROR(_xlfn.QUARTILE.EXC($P42:$XX42,1),"")</f>
        <v/>
      </c>
      <c r="N48" s="71"/>
      <c r="O48" s="27" t="str">
        <f t="shared" ref="O48" si="73">"3 RODADA"</f>
        <v>3 RODADA</v>
      </c>
      <c r="P48" s="107" t="str">
        <f t="shared" ref="P48:AI48" si="74">IF(P46="","",IF((_xlfn.STDEV.P($P45:$XX46)/AVERAGE($P45:$XX46))&lt;=25%,P46,IF(OR(P46&gt;(AVERAGE($P45:$XX46)+_xlfn.STDEV.P($P45:$XX46)),P46&lt;(AVERAGE($P45:$XX46)-_xlfn.STDEV.P($P45:$XX46))),"DESCARTADO",P46)))</f>
        <v/>
      </c>
      <c r="Q48" s="107" t="str">
        <f t="shared" si="74"/>
        <v/>
      </c>
      <c r="R48" s="107" t="str">
        <f t="shared" si="74"/>
        <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3">
      <c r="B49" s="128" t="e">
        <f t="shared" si="48"/>
        <v>#VALUE!</v>
      </c>
      <c r="C49" s="128" t="e">
        <f t="shared" si="49"/>
        <v>#VALUE!</v>
      </c>
      <c r="D49" s="127">
        <f t="shared" si="35"/>
        <v>1</v>
      </c>
      <c r="E49" s="184"/>
      <c r="F49" s="93"/>
      <c r="G49" s="186"/>
      <c r="H49"/>
      <c r="I49"/>
      <c r="J49"/>
      <c r="K49" s="66"/>
      <c r="L49" s="29" t="s">
        <v>39</v>
      </c>
      <c r="M49" s="30" t="str">
        <f t="shared" ref="M49" si="75">IFERROR(_xlfn.QUARTILE.EXC($P42:$XX42,3),"")</f>
        <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3">
      <c r="B50" s="128" t="e">
        <f t="shared" si="48"/>
        <v>#VALUE!</v>
      </c>
      <c r="C50" s="128" t="e">
        <f t="shared" si="49"/>
        <v>#VALUE!</v>
      </c>
      <c r="D50" s="127">
        <f t="shared" si="35"/>
        <v>1</v>
      </c>
      <c r="E50" s="184"/>
      <c r="F50" s="93"/>
      <c r="G50" s="186"/>
      <c r="H50" s="134">
        <f t="shared" ref="H50" si="77">COUNT($P50:$XX50)</f>
        <v>0</v>
      </c>
      <c r="I50" s="132" t="e">
        <f t="shared" ref="I50" si="78">_xlfn.STDEV.P($P49:$XX50)/AVERAGE($P49:$XX50)</f>
        <v>#DIV/0!</v>
      </c>
      <c r="J50" s="7">
        <f t="shared" ref="J50" si="79">IF(AND(H50&gt;2,
OR(L36="MÉDIA SANEADA",L36="MEDIANA SANEADA",
AND(L36="PREÇO ESTIMADO",NOT(AND(P38="Orçamento",COUNTA(P36:XX36)=COUNTIF(P38:XX38,"Orçamento")))))),
ROW(),0)</f>
        <v>0</v>
      </c>
      <c r="K50" s="66"/>
      <c r="L50" s="29" t="s">
        <v>42</v>
      </c>
      <c r="M50" s="30">
        <f t="shared" ref="M50" si="80">MIN($P42:$XX42)</f>
        <v>0</v>
      </c>
      <c r="N50" s="71"/>
      <c r="O50" s="27" t="str">
        <f t="shared" ref="O50" si="81">"4 RODADA"</f>
        <v>4 RODADA</v>
      </c>
      <c r="P50" s="107" t="str">
        <f t="shared" ref="P50:AI50" si="82">IF(P48="","",IF((_xlfn.STDEV.P($P47:$XX48)/AVERAGE($P47:$XX48))&lt;=25%,P48,IF(OR(P48&gt;(AVERAGE($P47:$XX48)+_xlfn.STDEV.P($P47:$XX48)),P48&lt;(AVERAGE($P47:$XX48)-_xlfn.STDEV.P($P47:$XX48))),"DESCARTADO",P48)))</f>
        <v/>
      </c>
      <c r="Q50" s="107" t="str">
        <f t="shared" si="82"/>
        <v/>
      </c>
      <c r="R50" s="107" t="str">
        <f t="shared" si="82"/>
        <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3">
      <c r="B51" s="128" t="e">
        <f t="shared" si="48"/>
        <v>#VALUE!</v>
      </c>
      <c r="C51" s="128" t="e">
        <f t="shared" si="49"/>
        <v>#VALUE!</v>
      </c>
      <c r="D51" s="127">
        <f t="shared" si="35"/>
        <v>1</v>
      </c>
      <c r="E51" s="184"/>
      <c r="F51" s="93"/>
      <c r="G51" s="186"/>
      <c r="H51"/>
      <c r="I51"/>
      <c r="J51"/>
      <c r="K51" s="66"/>
      <c r="L51" s="29" t="s">
        <v>40</v>
      </c>
      <c r="M51" s="30">
        <f t="shared" ref="M51" si="83">MAX($P42:$XX42)</f>
        <v>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3">
      <c r="B52" s="128" t="e">
        <f t="shared" si="48"/>
        <v>#VALUE!</v>
      </c>
      <c r="C52" s="128" t="e">
        <f t="shared" si="49"/>
        <v>#VALUE!</v>
      </c>
      <c r="D52" s="127">
        <f t="shared" si="35"/>
        <v>1</v>
      </c>
      <c r="E52" s="184"/>
      <c r="F52" s="93"/>
      <c r="G52" s="186"/>
      <c r="H52" s="134">
        <f t="shared" ref="H52" si="85">COUNT($P52:$XX52)</f>
        <v>0</v>
      </c>
      <c r="I52" s="132" t="e">
        <f t="shared" ref="I52" si="86">_xlfn.STDEV.P($P51:$XX52)/AVERAGE($P51:$XX52)</f>
        <v>#DIV/0!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
      </c>
      <c r="Q52" s="107" t="str">
        <f t="shared" si="89"/>
        <v/>
      </c>
      <c r="R52" s="107" t="str">
        <f t="shared" si="89"/>
        <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3">
      <c r="B53" s="128" t="e">
        <f t="shared" si="48"/>
        <v>#VALUE!</v>
      </c>
      <c r="C53" s="128" t="e">
        <f t="shared" si="49"/>
        <v>#VALUE!</v>
      </c>
      <c r="D53" s="127">
        <f t="shared" si="35"/>
        <v>1</v>
      </c>
      <c r="E53" s="184"/>
      <c r="F53" s="93"/>
      <c r="G53" s="186"/>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3">
      <c r="B54" s="128" t="e">
        <f t="shared" si="48"/>
        <v>#VALUE!</v>
      </c>
      <c r="C54" s="128" t="e">
        <f t="shared" si="49"/>
        <v>#VALUE!</v>
      </c>
      <c r="D54" s="127">
        <f t="shared" si="49"/>
        <v>1</v>
      </c>
      <c r="E54" s="184"/>
      <c r="F54" s="93"/>
      <c r="G54" s="186"/>
      <c r="H54" s="134">
        <f t="shared" ref="H54" si="91">COUNT($P54:$XX54)</f>
        <v>0</v>
      </c>
      <c r="I54" s="132" t="e">
        <f t="shared" ref="I54" si="92">_xlfn.STDEV.P($P53:$XX54)/AVERAGE($P53:$XX54)</f>
        <v>#DIV/0!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
      </c>
      <c r="Q54" s="107" t="str">
        <f t="shared" si="95"/>
        <v/>
      </c>
      <c r="R54" s="107" t="str">
        <f t="shared" si="95"/>
        <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3">
      <c r="B55" s="128" t="e">
        <f t="shared" si="48"/>
        <v>#VALUE!</v>
      </c>
      <c r="C55" s="128" t="e">
        <f t="shared" si="49"/>
        <v>#VALUE!</v>
      </c>
      <c r="D55" s="127">
        <f t="shared" si="49"/>
        <v>1</v>
      </c>
      <c r="E55" s="184"/>
      <c r="F55" s="136"/>
      <c r="G55" s="186"/>
      <c r="H55" s="189"/>
      <c r="I55" s="189"/>
      <c r="J55" s="190"/>
      <c r="K55" s="67"/>
      <c r="L55" s="1" t="s">
        <v>43</v>
      </c>
      <c r="M55" s="144" t="str">
        <f t="shared" ref="M55" si="96">IFERROR(ROUND(M36*M38,2),"")</f>
        <v/>
      </c>
      <c r="O55" s="27" t="s">
        <v>363</v>
      </c>
      <c r="P55" s="107" t="str">
        <f t="shared" ref="P55:AI76" si="97">INDEX(P42:P54,MATCH(MAX($J42:$J54),$J42:$J54,0))</f>
        <v/>
      </c>
      <c r="Q55" s="107" t="str">
        <f t="shared" si="97"/>
        <v/>
      </c>
      <c r="R55" s="107" t="str">
        <f t="shared" si="97"/>
        <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3">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43" t="s">
        <v>16</v>
      </c>
      <c r="J57" s="6" t="e">
        <f>INDEX('BASE FORMAÇÃO'!K:K,B57+1)</f>
        <v>#VALUE!</v>
      </c>
      <c r="K57" s="65"/>
      <c r="L57" s="191" t="s">
        <v>10</v>
      </c>
      <c r="M57" s="193"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3">
      <c r="A58" s="66"/>
      <c r="B58" s="128" t="e">
        <f t="shared" ref="B58:D58" si="101">B57</f>
        <v>#VALUE!</v>
      </c>
      <c r="C58" s="128" t="e">
        <f t="shared" si="101"/>
        <v>#VALUE!</v>
      </c>
      <c r="D58" s="127">
        <f t="shared" si="101"/>
        <v>1</v>
      </c>
      <c r="E58" s="195">
        <f t="shared" ref="E58" si="102">D57</f>
        <v>1</v>
      </c>
      <c r="F58" s="92"/>
      <c r="G58" s="197" t="s">
        <v>1</v>
      </c>
      <c r="H58" s="200" t="e">
        <f>INDEX('BASE FORMAÇÃO'!C:C,B57+1)</f>
        <v>#VALUE!</v>
      </c>
      <c r="I58" s="200"/>
      <c r="J58" s="201"/>
      <c r="K58" s="66"/>
      <c r="L58" s="192"/>
      <c r="M58" s="194"/>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3">
      <c r="A59" s="74"/>
      <c r="B59" s="128" t="e">
        <f t="shared" ref="B59:D59" si="103">B58</f>
        <v>#VALUE!</v>
      </c>
      <c r="C59" s="128" t="e">
        <f t="shared" si="103"/>
        <v>#VALUE!</v>
      </c>
      <c r="D59" s="127">
        <f t="shared" si="103"/>
        <v>1</v>
      </c>
      <c r="E59" s="196"/>
      <c r="F59" s="93"/>
      <c r="G59" s="198"/>
      <c r="H59" s="202"/>
      <c r="I59" s="202"/>
      <c r="J59" s="203"/>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3">
      <c r="A60" s="74"/>
      <c r="B60" s="128" t="e">
        <f t="shared" ref="B60:C60" si="104">B59</f>
        <v>#VALUE!</v>
      </c>
      <c r="C60" s="128" t="e">
        <f t="shared" si="104"/>
        <v>#VALUE!</v>
      </c>
      <c r="D60" s="127">
        <f t="shared" si="49"/>
        <v>1</v>
      </c>
      <c r="E60" s="38" t="s">
        <v>313</v>
      </c>
      <c r="F60" s="93"/>
      <c r="G60" s="199"/>
      <c r="H60" s="204"/>
      <c r="I60" s="204"/>
      <c r="J60" s="205"/>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3">
      <c r="B61" s="128" t="e">
        <f t="shared" ref="B61:C61" si="105">B59</f>
        <v>#VALUE!</v>
      </c>
      <c r="C61" s="128" t="e">
        <f t="shared" si="105"/>
        <v>#VALUE!</v>
      </c>
      <c r="D61" s="127">
        <f t="shared" si="49"/>
        <v>1</v>
      </c>
      <c r="E61" s="183" t="e">
        <f t="shared" ref="E61" si="106">C57</f>
        <v>#VALUE!</v>
      </c>
      <c r="F61" s="93"/>
      <c r="G61" s="185" t="s">
        <v>304</v>
      </c>
      <c r="H61" s="187"/>
      <c r="I61" s="188"/>
      <c r="J61" s="188"/>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3">
      <c r="B62" s="128" t="e">
        <f t="shared" ref="B62" si="108">B61</f>
        <v>#VALUE!</v>
      </c>
      <c r="C62" s="128" t="e">
        <f t="shared" ref="C62" si="109">C61</f>
        <v>#VALUE!</v>
      </c>
      <c r="D62" s="127">
        <f t="shared" si="49"/>
        <v>1</v>
      </c>
      <c r="E62" s="184"/>
      <c r="F62" s="93"/>
      <c r="G62" s="186"/>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3">
      <c r="B63" s="128" t="e">
        <f t="shared" ref="B63:C63" si="110">B62</f>
        <v>#VALUE!</v>
      </c>
      <c r="C63" s="128" t="e">
        <f t="shared" si="110"/>
        <v>#VALUE!</v>
      </c>
      <c r="D63" s="127">
        <f t="shared" si="49"/>
        <v>1</v>
      </c>
      <c r="E63" s="184"/>
      <c r="F63" s="93"/>
      <c r="G63" s="186"/>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3">
      <c r="B64" s="128" t="e">
        <f t="shared" ref="B64" si="115">B63</f>
        <v>#VALUE!</v>
      </c>
      <c r="C64" s="128" t="e">
        <f t="shared" ref="C64" si="116">C63</f>
        <v>#VALUE!</v>
      </c>
      <c r="D64" s="127">
        <f t="shared" si="49"/>
        <v>1</v>
      </c>
      <c r="E64" s="184"/>
      <c r="F64" s="93"/>
      <c r="G64" s="186"/>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3">
      <c r="B65" s="128" t="e">
        <f t="shared" si="48"/>
        <v>#VALUE!</v>
      </c>
      <c r="C65" s="128" t="e">
        <f t="shared" si="49"/>
        <v>#VALUE!</v>
      </c>
      <c r="D65" s="127">
        <f t="shared" si="49"/>
        <v>1</v>
      </c>
      <c r="E65" s="184"/>
      <c r="F65" s="93"/>
      <c r="G65" s="186"/>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3">
      <c r="B66" s="128" t="e">
        <f t="shared" si="48"/>
        <v>#VALUE!</v>
      </c>
      <c r="C66" s="128" t="e">
        <f t="shared" si="49"/>
        <v>#VALUE!</v>
      </c>
      <c r="D66" s="127">
        <f t="shared" si="49"/>
        <v>1</v>
      </c>
      <c r="E66" s="184"/>
      <c r="F66" s="93"/>
      <c r="G66" s="186"/>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3">
      <c r="B67" s="128" t="e">
        <f t="shared" si="48"/>
        <v>#VALUE!</v>
      </c>
      <c r="C67" s="128" t="e">
        <f t="shared" si="49"/>
        <v>#VALUE!</v>
      </c>
      <c r="D67" s="127">
        <f t="shared" si="49"/>
        <v>1</v>
      </c>
      <c r="E67" s="184"/>
      <c r="F67" s="93"/>
      <c r="G67" s="186"/>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3">
      <c r="B68" s="128" t="e">
        <f t="shared" si="48"/>
        <v>#VALUE!</v>
      </c>
      <c r="C68" s="128" t="e">
        <f t="shared" si="49"/>
        <v>#VALUE!</v>
      </c>
      <c r="D68" s="127">
        <f t="shared" si="49"/>
        <v>1</v>
      </c>
      <c r="E68" s="184"/>
      <c r="F68" s="93"/>
      <c r="G68" s="186"/>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3">
      <c r="B69" s="128" t="e">
        <f t="shared" si="48"/>
        <v>#VALUE!</v>
      </c>
      <c r="C69" s="128" t="e">
        <f t="shared" si="49"/>
        <v>#VALUE!</v>
      </c>
      <c r="D69" s="127">
        <f t="shared" si="49"/>
        <v>1</v>
      </c>
      <c r="E69" s="184"/>
      <c r="F69" s="93"/>
      <c r="G69" s="186"/>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3">
      <c r="B70" s="128" t="e">
        <f t="shared" si="48"/>
        <v>#VALUE!</v>
      </c>
      <c r="C70" s="128" t="e">
        <f t="shared" si="49"/>
        <v>#VALUE!</v>
      </c>
      <c r="D70" s="127">
        <f t="shared" si="49"/>
        <v>1</v>
      </c>
      <c r="E70" s="184"/>
      <c r="F70" s="93"/>
      <c r="G70" s="186"/>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3">
      <c r="B71" s="128" t="e">
        <f t="shared" si="48"/>
        <v>#VALUE!</v>
      </c>
      <c r="C71" s="128" t="e">
        <f t="shared" si="49"/>
        <v>#VALUE!</v>
      </c>
      <c r="D71" s="127">
        <f t="shared" si="49"/>
        <v>1</v>
      </c>
      <c r="E71" s="184"/>
      <c r="F71" s="93"/>
      <c r="G71" s="186"/>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3">
      <c r="B72" s="128" t="e">
        <f t="shared" si="48"/>
        <v>#VALUE!</v>
      </c>
      <c r="C72" s="128" t="e">
        <f t="shared" si="49"/>
        <v>#VALUE!</v>
      </c>
      <c r="D72" s="127">
        <f t="shared" si="49"/>
        <v>1</v>
      </c>
      <c r="E72" s="184"/>
      <c r="F72" s="93"/>
      <c r="G72" s="186"/>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3">
      <c r="B73" s="128" t="e">
        <f t="shared" si="48"/>
        <v>#VALUE!</v>
      </c>
      <c r="C73" s="128" t="e">
        <f t="shared" si="49"/>
        <v>#VALUE!</v>
      </c>
      <c r="D73" s="127">
        <f t="shared" si="49"/>
        <v>1</v>
      </c>
      <c r="E73" s="184"/>
      <c r="F73" s="93"/>
      <c r="G73" s="186"/>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3">
      <c r="B74" s="128" t="e">
        <f t="shared" si="48"/>
        <v>#VALUE!</v>
      </c>
      <c r="C74" s="128" t="e">
        <f t="shared" si="49"/>
        <v>#VALUE!</v>
      </c>
      <c r="D74" s="127">
        <f t="shared" si="49"/>
        <v>1</v>
      </c>
      <c r="E74" s="184"/>
      <c r="F74" s="93"/>
      <c r="G74" s="186"/>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3">
      <c r="B75" s="128" t="e">
        <f t="shared" si="48"/>
        <v>#VALUE!</v>
      </c>
      <c r="C75" s="128" t="e">
        <f t="shared" si="49"/>
        <v>#VALUE!</v>
      </c>
      <c r="D75" s="127">
        <f t="shared" si="49"/>
        <v>1</v>
      </c>
      <c r="E75" s="184"/>
      <c r="F75" s="93"/>
      <c r="G75" s="186"/>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3">
      <c r="B76" s="128" t="e">
        <f t="shared" si="48"/>
        <v>#VALUE!</v>
      </c>
      <c r="C76" s="128" t="e">
        <f t="shared" si="49"/>
        <v>#VALUE!</v>
      </c>
      <c r="D76" s="127">
        <f t="shared" si="49"/>
        <v>1</v>
      </c>
      <c r="E76" s="184"/>
      <c r="F76" s="136"/>
      <c r="G76" s="186"/>
      <c r="H76" s="189"/>
      <c r="I76" s="189"/>
      <c r="J76" s="190"/>
      <c r="K76" s="67"/>
      <c r="L76" s="1" t="s">
        <v>43</v>
      </c>
      <c r="M76" s="144"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3">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43" t="s">
        <v>16</v>
      </c>
      <c r="J78" s="6" t="e">
        <f>INDEX('BASE FORMAÇÃO'!K:K,B78+1)</f>
        <v>#VALUE!</v>
      </c>
      <c r="K78" s="65"/>
      <c r="L78" s="191" t="s">
        <v>10</v>
      </c>
      <c r="M78" s="193"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3">
      <c r="A79" s="66"/>
      <c r="B79" s="128" t="e">
        <f t="shared" ref="B79:D79" si="167">B78</f>
        <v>#VALUE!</v>
      </c>
      <c r="C79" s="128" t="e">
        <f t="shared" si="167"/>
        <v>#VALUE!</v>
      </c>
      <c r="D79" s="127">
        <f t="shared" si="167"/>
        <v>1</v>
      </c>
      <c r="E79" s="195">
        <f t="shared" ref="E79" si="168">D78</f>
        <v>1</v>
      </c>
      <c r="F79" s="92"/>
      <c r="G79" s="197" t="s">
        <v>1</v>
      </c>
      <c r="H79" s="200" t="e">
        <f>INDEX('BASE FORMAÇÃO'!C:C,B78+1)</f>
        <v>#VALUE!</v>
      </c>
      <c r="I79" s="200"/>
      <c r="J79" s="201"/>
      <c r="K79" s="66"/>
      <c r="L79" s="192"/>
      <c r="M79" s="194"/>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3">
      <c r="A80" s="74"/>
      <c r="B80" s="128" t="e">
        <f t="shared" ref="B80:D80" si="169">B79</f>
        <v>#VALUE!</v>
      </c>
      <c r="C80" s="128" t="e">
        <f t="shared" si="169"/>
        <v>#VALUE!</v>
      </c>
      <c r="D80" s="127">
        <f t="shared" si="169"/>
        <v>1</v>
      </c>
      <c r="E80" s="196"/>
      <c r="F80" s="93"/>
      <c r="G80" s="198"/>
      <c r="H80" s="202"/>
      <c r="I80" s="202"/>
      <c r="J80" s="203"/>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3">
      <c r="A81" s="74"/>
      <c r="B81" s="128" t="e">
        <f t="shared" ref="B81:C81" si="170">B80</f>
        <v>#VALUE!</v>
      </c>
      <c r="C81" s="128" t="e">
        <f t="shared" si="170"/>
        <v>#VALUE!</v>
      </c>
      <c r="D81" s="127">
        <f t="shared" si="49"/>
        <v>1</v>
      </c>
      <c r="E81" s="38" t="s">
        <v>313</v>
      </c>
      <c r="F81" s="93"/>
      <c r="G81" s="199"/>
      <c r="H81" s="204"/>
      <c r="I81" s="204"/>
      <c r="J81" s="205"/>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3">
      <c r="B82" s="128" t="e">
        <f t="shared" ref="B82:C82" si="171">B80</f>
        <v>#VALUE!</v>
      </c>
      <c r="C82" s="128" t="e">
        <f t="shared" si="171"/>
        <v>#VALUE!</v>
      </c>
      <c r="D82" s="127">
        <f t="shared" si="49"/>
        <v>1</v>
      </c>
      <c r="E82" s="183" t="e">
        <f t="shared" ref="E82" si="172">C78</f>
        <v>#VALUE!</v>
      </c>
      <c r="F82" s="93"/>
      <c r="G82" s="185" t="s">
        <v>304</v>
      </c>
      <c r="H82" s="187"/>
      <c r="I82" s="188"/>
      <c r="J82" s="188"/>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3">
      <c r="B83" s="128" t="e">
        <f t="shared" ref="B83" si="174">B82</f>
        <v>#VALUE!</v>
      </c>
      <c r="C83" s="128" t="e">
        <f t="shared" ref="C83" si="175">C82</f>
        <v>#VALUE!</v>
      </c>
      <c r="D83" s="127">
        <f t="shared" si="49"/>
        <v>1</v>
      </c>
      <c r="E83" s="184"/>
      <c r="F83" s="93"/>
      <c r="G83" s="186"/>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3">
      <c r="B84" s="128" t="e">
        <f t="shared" ref="B84:C84" si="176">B83</f>
        <v>#VALUE!</v>
      </c>
      <c r="C84" s="128" t="e">
        <f t="shared" si="176"/>
        <v>#VALUE!</v>
      </c>
      <c r="D84" s="127">
        <f t="shared" si="49"/>
        <v>1</v>
      </c>
      <c r="E84" s="184"/>
      <c r="F84" s="93"/>
      <c r="G84" s="186"/>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3">
      <c r="B85" s="128" t="e">
        <f t="shared" ref="B85" si="181">B84</f>
        <v>#VALUE!</v>
      </c>
      <c r="C85" s="128" t="e">
        <f t="shared" ref="C85" si="182">C84</f>
        <v>#VALUE!</v>
      </c>
      <c r="D85" s="127">
        <f t="shared" si="49"/>
        <v>1</v>
      </c>
      <c r="E85" s="184"/>
      <c r="F85" s="93"/>
      <c r="G85" s="186"/>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3">
      <c r="B86" s="128" t="e">
        <f t="shared" si="48"/>
        <v>#VALUE!</v>
      </c>
      <c r="C86" s="128" t="e">
        <f t="shared" si="49"/>
        <v>#VALUE!</v>
      </c>
      <c r="D86" s="127">
        <f t="shared" si="49"/>
        <v>1</v>
      </c>
      <c r="E86" s="184"/>
      <c r="F86" s="93"/>
      <c r="G86" s="186"/>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3">
      <c r="B87" s="128" t="e">
        <f t="shared" si="48"/>
        <v>#VALUE!</v>
      </c>
      <c r="C87" s="128" t="e">
        <f t="shared" si="49"/>
        <v>#VALUE!</v>
      </c>
      <c r="D87" s="127">
        <f t="shared" si="49"/>
        <v>1</v>
      </c>
      <c r="E87" s="184"/>
      <c r="F87" s="93"/>
      <c r="G87" s="186"/>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3">
      <c r="B88" s="128" t="e">
        <f t="shared" si="48"/>
        <v>#VALUE!</v>
      </c>
      <c r="C88" s="128" t="e">
        <f t="shared" si="49"/>
        <v>#VALUE!</v>
      </c>
      <c r="D88" s="127">
        <f t="shared" si="49"/>
        <v>1</v>
      </c>
      <c r="E88" s="184"/>
      <c r="F88" s="93"/>
      <c r="G88" s="186"/>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3">
      <c r="B89" s="128" t="e">
        <f t="shared" si="48"/>
        <v>#VALUE!</v>
      </c>
      <c r="C89" s="128" t="e">
        <f t="shared" si="49"/>
        <v>#VALUE!</v>
      </c>
      <c r="D89" s="127">
        <f t="shared" si="49"/>
        <v>1</v>
      </c>
      <c r="E89" s="184"/>
      <c r="F89" s="93"/>
      <c r="G89" s="186"/>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3">
      <c r="B90" s="128" t="e">
        <f t="shared" si="48"/>
        <v>#VALUE!</v>
      </c>
      <c r="C90" s="128" t="e">
        <f t="shared" si="49"/>
        <v>#VALUE!</v>
      </c>
      <c r="D90" s="127">
        <f t="shared" si="49"/>
        <v>1</v>
      </c>
      <c r="E90" s="184"/>
      <c r="F90" s="93"/>
      <c r="G90" s="186"/>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3">
      <c r="B91" s="128" t="e">
        <f t="shared" si="48"/>
        <v>#VALUE!</v>
      </c>
      <c r="C91" s="128" t="e">
        <f t="shared" si="49"/>
        <v>#VALUE!</v>
      </c>
      <c r="D91" s="127">
        <f t="shared" si="49"/>
        <v>1</v>
      </c>
      <c r="E91" s="184"/>
      <c r="F91" s="93"/>
      <c r="G91" s="186"/>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3">
      <c r="B92" s="128" t="e">
        <f t="shared" si="48"/>
        <v>#VALUE!</v>
      </c>
      <c r="C92" s="128" t="e">
        <f t="shared" si="49"/>
        <v>#VALUE!</v>
      </c>
      <c r="D92" s="127">
        <f t="shared" si="49"/>
        <v>1</v>
      </c>
      <c r="E92" s="184"/>
      <c r="F92" s="93"/>
      <c r="G92" s="186"/>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3">
      <c r="B93" s="128" t="e">
        <f t="shared" si="48"/>
        <v>#VALUE!</v>
      </c>
      <c r="C93" s="128" t="e">
        <f t="shared" si="49"/>
        <v>#VALUE!</v>
      </c>
      <c r="D93" s="127">
        <f t="shared" si="49"/>
        <v>1</v>
      </c>
      <c r="E93" s="184"/>
      <c r="F93" s="93"/>
      <c r="G93" s="186"/>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3">
      <c r="B94" s="128" t="e">
        <f t="shared" si="48"/>
        <v>#VALUE!</v>
      </c>
      <c r="C94" s="128" t="e">
        <f t="shared" si="49"/>
        <v>#VALUE!</v>
      </c>
      <c r="D94" s="127">
        <f t="shared" si="49"/>
        <v>1</v>
      </c>
      <c r="E94" s="184"/>
      <c r="F94" s="93"/>
      <c r="G94" s="186"/>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3">
      <c r="B95" s="128" t="e">
        <f t="shared" si="48"/>
        <v>#VALUE!</v>
      </c>
      <c r="C95" s="128" t="e">
        <f t="shared" si="49"/>
        <v>#VALUE!</v>
      </c>
      <c r="D95" s="127">
        <f t="shared" si="49"/>
        <v>1</v>
      </c>
      <c r="E95" s="184"/>
      <c r="F95" s="93"/>
      <c r="G95" s="186"/>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3">
      <c r="B96" s="128" t="e">
        <f t="shared" si="48"/>
        <v>#VALUE!</v>
      </c>
      <c r="C96" s="128" t="e">
        <f t="shared" si="49"/>
        <v>#VALUE!</v>
      </c>
      <c r="D96" s="127">
        <f t="shared" si="49"/>
        <v>1</v>
      </c>
      <c r="E96" s="184"/>
      <c r="F96" s="93"/>
      <c r="G96" s="186"/>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3">
      <c r="B97" s="128" t="e">
        <f t="shared" si="48"/>
        <v>#VALUE!</v>
      </c>
      <c r="C97" s="128" t="e">
        <f t="shared" si="49"/>
        <v>#VALUE!</v>
      </c>
      <c r="D97" s="127">
        <f t="shared" si="49"/>
        <v>1</v>
      </c>
      <c r="E97" s="184"/>
      <c r="F97" s="136"/>
      <c r="G97" s="186"/>
      <c r="H97" s="189"/>
      <c r="I97" s="189"/>
      <c r="J97" s="190"/>
      <c r="K97" s="67"/>
      <c r="L97" s="1" t="s">
        <v>43</v>
      </c>
      <c r="M97" s="144"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3">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43" t="s">
        <v>16</v>
      </c>
      <c r="J99" s="6" t="e">
        <f>INDEX('BASE FORMAÇÃO'!K:K,B99+1)</f>
        <v>#VALUE!</v>
      </c>
      <c r="K99" s="65"/>
      <c r="L99" s="191" t="s">
        <v>10</v>
      </c>
      <c r="M99" s="193"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3">
      <c r="A100" s="66"/>
      <c r="B100" s="128" t="e">
        <f t="shared" ref="B100:D100" si="233">B99</f>
        <v>#VALUE!</v>
      </c>
      <c r="C100" s="128" t="e">
        <f t="shared" si="233"/>
        <v>#VALUE!</v>
      </c>
      <c r="D100" s="127">
        <f t="shared" si="233"/>
        <v>1</v>
      </c>
      <c r="E100" s="195">
        <f t="shared" ref="E100" si="234">D99</f>
        <v>1</v>
      </c>
      <c r="F100" s="92"/>
      <c r="G100" s="197" t="s">
        <v>1</v>
      </c>
      <c r="H100" s="200" t="e">
        <f>INDEX('BASE FORMAÇÃO'!C:C,B99+1)</f>
        <v>#VALUE!</v>
      </c>
      <c r="I100" s="200"/>
      <c r="J100" s="201"/>
      <c r="K100" s="66"/>
      <c r="L100" s="192"/>
      <c r="M100" s="194"/>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3">
      <c r="A101" s="74"/>
      <c r="B101" s="128" t="e">
        <f t="shared" ref="B101:D101" si="235">B100</f>
        <v>#VALUE!</v>
      </c>
      <c r="C101" s="128" t="e">
        <f t="shared" si="235"/>
        <v>#VALUE!</v>
      </c>
      <c r="D101" s="127">
        <f t="shared" si="235"/>
        <v>1</v>
      </c>
      <c r="E101" s="196"/>
      <c r="F101" s="93"/>
      <c r="G101" s="198"/>
      <c r="H101" s="202"/>
      <c r="I101" s="202"/>
      <c r="J101" s="203"/>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3">
      <c r="A102" s="74"/>
      <c r="B102" s="128" t="e">
        <f t="shared" ref="B102:C102" si="236">B101</f>
        <v>#VALUE!</v>
      </c>
      <c r="C102" s="128" t="e">
        <f t="shared" si="236"/>
        <v>#VALUE!</v>
      </c>
      <c r="D102" s="127">
        <f t="shared" si="49"/>
        <v>1</v>
      </c>
      <c r="E102" s="38" t="s">
        <v>313</v>
      </c>
      <c r="F102" s="93"/>
      <c r="G102" s="199"/>
      <c r="H102" s="204"/>
      <c r="I102" s="204"/>
      <c r="J102" s="205"/>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3">
      <c r="B103" s="128" t="e">
        <f t="shared" ref="B103:C103" si="237">B101</f>
        <v>#VALUE!</v>
      </c>
      <c r="C103" s="128" t="e">
        <f t="shared" si="237"/>
        <v>#VALUE!</v>
      </c>
      <c r="D103" s="127">
        <f t="shared" si="49"/>
        <v>1</v>
      </c>
      <c r="E103" s="183" t="e">
        <f t="shared" ref="E103" si="238">C99</f>
        <v>#VALUE!</v>
      </c>
      <c r="F103" s="93"/>
      <c r="G103" s="185" t="s">
        <v>304</v>
      </c>
      <c r="H103" s="187"/>
      <c r="I103" s="188"/>
      <c r="J103" s="188"/>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3">
      <c r="B104" s="128" t="e">
        <f t="shared" ref="B104" si="240">B103</f>
        <v>#VALUE!</v>
      </c>
      <c r="C104" s="128" t="e">
        <f t="shared" ref="C104" si="241">C103</f>
        <v>#VALUE!</v>
      </c>
      <c r="D104" s="127">
        <f t="shared" si="49"/>
        <v>1</v>
      </c>
      <c r="E104" s="184"/>
      <c r="F104" s="93"/>
      <c r="G104" s="186"/>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3">
      <c r="B105" s="128" t="e">
        <f t="shared" ref="B105:C105" si="242">B104</f>
        <v>#VALUE!</v>
      </c>
      <c r="C105" s="128" t="e">
        <f t="shared" si="242"/>
        <v>#VALUE!</v>
      </c>
      <c r="D105" s="127">
        <f t="shared" si="49"/>
        <v>1</v>
      </c>
      <c r="E105" s="184"/>
      <c r="F105" s="93"/>
      <c r="G105" s="186"/>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3">
      <c r="B106" s="128" t="e">
        <f t="shared" ref="B106:B160" si="247">B105</f>
        <v>#VALUE!</v>
      </c>
      <c r="C106" s="128" t="e">
        <f t="shared" ref="C106:D169" si="248">C105</f>
        <v>#VALUE!</v>
      </c>
      <c r="D106" s="127">
        <f t="shared" si="49"/>
        <v>1</v>
      </c>
      <c r="E106" s="184"/>
      <c r="F106" s="93"/>
      <c r="G106" s="186"/>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3">
      <c r="B107" s="128" t="e">
        <f t="shared" si="247"/>
        <v>#VALUE!</v>
      </c>
      <c r="C107" s="128" t="e">
        <f t="shared" si="248"/>
        <v>#VALUE!</v>
      </c>
      <c r="D107" s="127">
        <f t="shared" si="248"/>
        <v>1</v>
      </c>
      <c r="E107" s="184"/>
      <c r="F107" s="93"/>
      <c r="G107" s="186"/>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3">
      <c r="B108" s="128" t="e">
        <f t="shared" si="247"/>
        <v>#VALUE!</v>
      </c>
      <c r="C108" s="128" t="e">
        <f t="shared" si="248"/>
        <v>#VALUE!</v>
      </c>
      <c r="D108" s="127">
        <f t="shared" si="248"/>
        <v>1</v>
      </c>
      <c r="E108" s="184"/>
      <c r="F108" s="93"/>
      <c r="G108" s="186"/>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3">
      <c r="B109" s="128" t="e">
        <f t="shared" si="247"/>
        <v>#VALUE!</v>
      </c>
      <c r="C109" s="128" t="e">
        <f t="shared" si="248"/>
        <v>#VALUE!</v>
      </c>
      <c r="D109" s="127">
        <f t="shared" si="248"/>
        <v>1</v>
      </c>
      <c r="E109" s="184"/>
      <c r="F109" s="93"/>
      <c r="G109" s="186"/>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3">
      <c r="B110" s="128" t="e">
        <f t="shared" si="247"/>
        <v>#VALUE!</v>
      </c>
      <c r="C110" s="128" t="e">
        <f t="shared" si="248"/>
        <v>#VALUE!</v>
      </c>
      <c r="D110" s="127">
        <f t="shared" si="248"/>
        <v>1</v>
      </c>
      <c r="E110" s="184"/>
      <c r="F110" s="93"/>
      <c r="G110" s="186"/>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3">
      <c r="B111" s="128" t="e">
        <f t="shared" si="247"/>
        <v>#VALUE!</v>
      </c>
      <c r="C111" s="128" t="e">
        <f t="shared" si="248"/>
        <v>#VALUE!</v>
      </c>
      <c r="D111" s="127">
        <f t="shared" si="248"/>
        <v>1</v>
      </c>
      <c r="E111" s="184"/>
      <c r="F111" s="93"/>
      <c r="G111" s="186"/>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3">
      <c r="B112" s="128" t="e">
        <f t="shared" si="247"/>
        <v>#VALUE!</v>
      </c>
      <c r="C112" s="128" t="e">
        <f t="shared" si="248"/>
        <v>#VALUE!</v>
      </c>
      <c r="D112" s="127">
        <f t="shared" si="248"/>
        <v>1</v>
      </c>
      <c r="E112" s="184"/>
      <c r="F112" s="93"/>
      <c r="G112" s="186"/>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3">
      <c r="B113" s="128" t="e">
        <f t="shared" si="247"/>
        <v>#VALUE!</v>
      </c>
      <c r="C113" s="128" t="e">
        <f t="shared" si="248"/>
        <v>#VALUE!</v>
      </c>
      <c r="D113" s="127">
        <f t="shared" si="248"/>
        <v>1</v>
      </c>
      <c r="E113" s="184"/>
      <c r="F113" s="93"/>
      <c r="G113" s="186"/>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3">
      <c r="B114" s="128" t="e">
        <f t="shared" si="247"/>
        <v>#VALUE!</v>
      </c>
      <c r="C114" s="128" t="e">
        <f t="shared" si="248"/>
        <v>#VALUE!</v>
      </c>
      <c r="D114" s="127">
        <f t="shared" si="248"/>
        <v>1</v>
      </c>
      <c r="E114" s="184"/>
      <c r="F114" s="93"/>
      <c r="G114" s="186"/>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3">
      <c r="B115" s="128" t="e">
        <f t="shared" si="247"/>
        <v>#VALUE!</v>
      </c>
      <c r="C115" s="128" t="e">
        <f t="shared" si="248"/>
        <v>#VALUE!</v>
      </c>
      <c r="D115" s="127">
        <f t="shared" si="248"/>
        <v>1</v>
      </c>
      <c r="E115" s="184"/>
      <c r="F115" s="93"/>
      <c r="G115" s="186"/>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3">
      <c r="B116" s="128" t="e">
        <f t="shared" si="247"/>
        <v>#VALUE!</v>
      </c>
      <c r="C116" s="128" t="e">
        <f t="shared" si="248"/>
        <v>#VALUE!</v>
      </c>
      <c r="D116" s="127">
        <f t="shared" si="248"/>
        <v>1</v>
      </c>
      <c r="E116" s="184"/>
      <c r="F116" s="93"/>
      <c r="G116" s="186"/>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3">
      <c r="B117" s="128" t="e">
        <f t="shared" si="247"/>
        <v>#VALUE!</v>
      </c>
      <c r="C117" s="128" t="e">
        <f t="shared" si="248"/>
        <v>#VALUE!</v>
      </c>
      <c r="D117" s="127">
        <f t="shared" si="248"/>
        <v>1</v>
      </c>
      <c r="E117" s="184"/>
      <c r="F117" s="93"/>
      <c r="G117" s="186"/>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3">
      <c r="B118" s="128" t="e">
        <f t="shared" si="247"/>
        <v>#VALUE!</v>
      </c>
      <c r="C118" s="128" t="e">
        <f t="shared" si="248"/>
        <v>#VALUE!</v>
      </c>
      <c r="D118" s="127">
        <f t="shared" si="248"/>
        <v>1</v>
      </c>
      <c r="E118" s="184"/>
      <c r="F118" s="136"/>
      <c r="G118" s="186"/>
      <c r="H118" s="189"/>
      <c r="I118" s="189"/>
      <c r="J118" s="190"/>
      <c r="K118" s="67"/>
      <c r="L118" s="1" t="s">
        <v>43</v>
      </c>
      <c r="M118" s="144"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3">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43" t="s">
        <v>16</v>
      </c>
      <c r="J120" s="6" t="e">
        <f>INDEX('BASE FORMAÇÃO'!K:K,B120+1)</f>
        <v>#VALUE!</v>
      </c>
      <c r="K120" s="65"/>
      <c r="L120" s="191" t="s">
        <v>10</v>
      </c>
      <c r="M120" s="193"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3">
      <c r="A121" s="66"/>
      <c r="B121" s="128" t="e">
        <f t="shared" ref="B121:D121" si="299">B120</f>
        <v>#VALUE!</v>
      </c>
      <c r="C121" s="128" t="e">
        <f t="shared" si="299"/>
        <v>#VALUE!</v>
      </c>
      <c r="D121" s="127">
        <f t="shared" si="299"/>
        <v>1</v>
      </c>
      <c r="E121" s="195">
        <f t="shared" ref="E121" si="300">D120</f>
        <v>1</v>
      </c>
      <c r="F121" s="92"/>
      <c r="G121" s="197" t="s">
        <v>1</v>
      </c>
      <c r="H121" s="200" t="e">
        <f>INDEX('BASE FORMAÇÃO'!C:C,B120+1)</f>
        <v>#VALUE!</v>
      </c>
      <c r="I121" s="200"/>
      <c r="J121" s="201"/>
      <c r="K121" s="66"/>
      <c r="L121" s="192"/>
      <c r="M121" s="194"/>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3">
      <c r="A122" s="74"/>
      <c r="B122" s="128" t="e">
        <f t="shared" ref="B122:D122" si="301">B121</f>
        <v>#VALUE!</v>
      </c>
      <c r="C122" s="128" t="e">
        <f t="shared" si="301"/>
        <v>#VALUE!</v>
      </c>
      <c r="D122" s="127">
        <f t="shared" si="301"/>
        <v>1</v>
      </c>
      <c r="E122" s="196"/>
      <c r="F122" s="93"/>
      <c r="G122" s="198"/>
      <c r="H122" s="202"/>
      <c r="I122" s="202"/>
      <c r="J122" s="203"/>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3">
      <c r="A123" s="74"/>
      <c r="B123" s="128" t="e">
        <f t="shared" ref="B123:C123" si="302">B122</f>
        <v>#VALUE!</v>
      </c>
      <c r="C123" s="128" t="e">
        <f t="shared" si="302"/>
        <v>#VALUE!</v>
      </c>
      <c r="D123" s="127">
        <f t="shared" si="248"/>
        <v>1</v>
      </c>
      <c r="E123" s="38" t="s">
        <v>313</v>
      </c>
      <c r="F123" s="93"/>
      <c r="G123" s="199"/>
      <c r="H123" s="204"/>
      <c r="I123" s="204"/>
      <c r="J123" s="205"/>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3">
      <c r="B124" s="128" t="e">
        <f t="shared" ref="B124:C124" si="303">B122</f>
        <v>#VALUE!</v>
      </c>
      <c r="C124" s="128" t="e">
        <f t="shared" si="303"/>
        <v>#VALUE!</v>
      </c>
      <c r="D124" s="127">
        <f t="shared" si="248"/>
        <v>1</v>
      </c>
      <c r="E124" s="183" t="e">
        <f t="shared" ref="E124" si="304">C120</f>
        <v>#VALUE!</v>
      </c>
      <c r="F124" s="93"/>
      <c r="G124" s="185" t="s">
        <v>304</v>
      </c>
      <c r="H124" s="187"/>
      <c r="I124" s="188"/>
      <c r="J124" s="188"/>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3">
      <c r="B125" s="128" t="e">
        <f t="shared" ref="B125" si="306">B124</f>
        <v>#VALUE!</v>
      </c>
      <c r="C125" s="128" t="e">
        <f t="shared" ref="C125" si="307">C124</f>
        <v>#VALUE!</v>
      </c>
      <c r="D125" s="127">
        <f t="shared" si="248"/>
        <v>1</v>
      </c>
      <c r="E125" s="184"/>
      <c r="F125" s="93"/>
      <c r="G125" s="186"/>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3">
      <c r="B126" s="128" t="e">
        <f t="shared" ref="B126:C126" si="308">B125</f>
        <v>#VALUE!</v>
      </c>
      <c r="C126" s="128" t="e">
        <f t="shared" si="308"/>
        <v>#VALUE!</v>
      </c>
      <c r="D126" s="127">
        <f t="shared" si="248"/>
        <v>1</v>
      </c>
      <c r="E126" s="184"/>
      <c r="F126" s="93"/>
      <c r="G126" s="186"/>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3">
      <c r="B127" s="128" t="e">
        <f t="shared" ref="B127" si="313">B126</f>
        <v>#VALUE!</v>
      </c>
      <c r="C127" s="128" t="e">
        <f t="shared" ref="C127" si="314">C126</f>
        <v>#VALUE!</v>
      </c>
      <c r="D127" s="127">
        <f t="shared" si="248"/>
        <v>1</v>
      </c>
      <c r="E127" s="184"/>
      <c r="F127" s="93"/>
      <c r="G127" s="186"/>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3">
      <c r="B128" s="128" t="e">
        <f t="shared" si="247"/>
        <v>#VALUE!</v>
      </c>
      <c r="C128" s="128" t="e">
        <f t="shared" si="248"/>
        <v>#VALUE!</v>
      </c>
      <c r="D128" s="127">
        <f t="shared" si="248"/>
        <v>1</v>
      </c>
      <c r="E128" s="184"/>
      <c r="F128" s="93"/>
      <c r="G128" s="186"/>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3">
      <c r="B129" s="128" t="e">
        <f t="shared" si="247"/>
        <v>#VALUE!</v>
      </c>
      <c r="C129" s="128" t="e">
        <f t="shared" si="248"/>
        <v>#VALUE!</v>
      </c>
      <c r="D129" s="127">
        <f t="shared" si="248"/>
        <v>1</v>
      </c>
      <c r="E129" s="184"/>
      <c r="F129" s="93"/>
      <c r="G129" s="186"/>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3">
      <c r="B130" s="128" t="e">
        <f t="shared" si="247"/>
        <v>#VALUE!</v>
      </c>
      <c r="C130" s="128" t="e">
        <f t="shared" si="248"/>
        <v>#VALUE!</v>
      </c>
      <c r="D130" s="127">
        <f t="shared" si="248"/>
        <v>1</v>
      </c>
      <c r="E130" s="184"/>
      <c r="F130" s="93"/>
      <c r="G130" s="186"/>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3">
      <c r="B131" s="128" t="e">
        <f t="shared" si="247"/>
        <v>#VALUE!</v>
      </c>
      <c r="C131" s="128" t="e">
        <f t="shared" si="248"/>
        <v>#VALUE!</v>
      </c>
      <c r="D131" s="127">
        <f t="shared" si="248"/>
        <v>1</v>
      </c>
      <c r="E131" s="184"/>
      <c r="F131" s="93"/>
      <c r="G131" s="186"/>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3">
      <c r="B132" s="128" t="e">
        <f t="shared" si="247"/>
        <v>#VALUE!</v>
      </c>
      <c r="C132" s="128" t="e">
        <f t="shared" si="248"/>
        <v>#VALUE!</v>
      </c>
      <c r="D132" s="127">
        <f t="shared" si="248"/>
        <v>1</v>
      </c>
      <c r="E132" s="184"/>
      <c r="F132" s="93"/>
      <c r="G132" s="186"/>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3">
      <c r="B133" s="128" t="e">
        <f t="shared" si="247"/>
        <v>#VALUE!</v>
      </c>
      <c r="C133" s="128" t="e">
        <f t="shared" si="248"/>
        <v>#VALUE!</v>
      </c>
      <c r="D133" s="127">
        <f t="shared" si="248"/>
        <v>1</v>
      </c>
      <c r="E133" s="184"/>
      <c r="F133" s="93"/>
      <c r="G133" s="186"/>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3">
      <c r="B134" s="128" t="e">
        <f t="shared" si="247"/>
        <v>#VALUE!</v>
      </c>
      <c r="C134" s="128" t="e">
        <f t="shared" si="248"/>
        <v>#VALUE!</v>
      </c>
      <c r="D134" s="127">
        <f t="shared" si="248"/>
        <v>1</v>
      </c>
      <c r="E134" s="184"/>
      <c r="F134" s="93"/>
      <c r="G134" s="186"/>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3">
      <c r="B135" s="128" t="e">
        <f t="shared" si="247"/>
        <v>#VALUE!</v>
      </c>
      <c r="C135" s="128" t="e">
        <f t="shared" si="248"/>
        <v>#VALUE!</v>
      </c>
      <c r="D135" s="127">
        <f t="shared" si="248"/>
        <v>1</v>
      </c>
      <c r="E135" s="184"/>
      <c r="F135" s="93"/>
      <c r="G135" s="186"/>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3">
      <c r="B136" s="128" t="e">
        <f t="shared" si="247"/>
        <v>#VALUE!</v>
      </c>
      <c r="C136" s="128" t="e">
        <f t="shared" si="248"/>
        <v>#VALUE!</v>
      </c>
      <c r="D136" s="127">
        <f t="shared" si="248"/>
        <v>1</v>
      </c>
      <c r="E136" s="184"/>
      <c r="F136" s="93"/>
      <c r="G136" s="186"/>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3">
      <c r="B137" s="128" t="e">
        <f t="shared" si="247"/>
        <v>#VALUE!</v>
      </c>
      <c r="C137" s="128" t="e">
        <f t="shared" si="248"/>
        <v>#VALUE!</v>
      </c>
      <c r="D137" s="127">
        <f t="shared" si="248"/>
        <v>1</v>
      </c>
      <c r="E137" s="184"/>
      <c r="F137" s="93"/>
      <c r="G137" s="186"/>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3">
      <c r="B138" s="128" t="e">
        <f t="shared" si="247"/>
        <v>#VALUE!</v>
      </c>
      <c r="C138" s="128" t="e">
        <f t="shared" si="248"/>
        <v>#VALUE!</v>
      </c>
      <c r="D138" s="127">
        <f t="shared" si="248"/>
        <v>1</v>
      </c>
      <c r="E138" s="184"/>
      <c r="F138" s="93"/>
      <c r="G138" s="186"/>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3">
      <c r="B139" s="128" t="e">
        <f t="shared" si="247"/>
        <v>#VALUE!</v>
      </c>
      <c r="C139" s="128" t="e">
        <f t="shared" si="248"/>
        <v>#VALUE!</v>
      </c>
      <c r="D139" s="127">
        <f t="shared" si="248"/>
        <v>1</v>
      </c>
      <c r="E139" s="184"/>
      <c r="F139" s="136"/>
      <c r="G139" s="186"/>
      <c r="H139" s="189"/>
      <c r="I139" s="189"/>
      <c r="J139" s="190"/>
      <c r="K139" s="67"/>
      <c r="L139" s="1" t="s">
        <v>43</v>
      </c>
      <c r="M139" s="144"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3">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91" t="s">
        <v>10</v>
      </c>
      <c r="M141" s="193"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3">
      <c r="A142" s="66"/>
      <c r="B142" s="128" t="e">
        <f t="shared" ref="B142:D142" si="365">B141</f>
        <v>#VALUE!</v>
      </c>
      <c r="C142" s="128" t="e">
        <f t="shared" si="365"/>
        <v>#VALUE!</v>
      </c>
      <c r="D142" s="127">
        <f t="shared" si="365"/>
        <v>1</v>
      </c>
      <c r="E142" s="195">
        <f t="shared" ref="E142" si="366">D141</f>
        <v>1</v>
      </c>
      <c r="F142" s="92"/>
      <c r="G142" s="197" t="s">
        <v>1</v>
      </c>
      <c r="H142" s="200" t="e">
        <f>INDEX('BASE FORMAÇÃO'!C:C,B141+1)</f>
        <v>#VALUE!</v>
      </c>
      <c r="I142" s="200"/>
      <c r="J142" s="201"/>
      <c r="K142" s="66"/>
      <c r="L142" s="192"/>
      <c r="M142" s="194"/>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3">
      <c r="A143" s="74"/>
      <c r="B143" s="128" t="e">
        <f t="shared" ref="B143:D143" si="367">B142</f>
        <v>#VALUE!</v>
      </c>
      <c r="C143" s="128" t="e">
        <f t="shared" si="367"/>
        <v>#VALUE!</v>
      </c>
      <c r="D143" s="127">
        <f t="shared" si="367"/>
        <v>1</v>
      </c>
      <c r="E143" s="196"/>
      <c r="F143" s="93"/>
      <c r="G143" s="198"/>
      <c r="H143" s="202"/>
      <c r="I143" s="202"/>
      <c r="J143" s="203"/>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3">
      <c r="A144" s="74"/>
      <c r="B144" s="128" t="e">
        <f t="shared" ref="B144:C144" si="368">B143</f>
        <v>#VALUE!</v>
      </c>
      <c r="C144" s="128" t="e">
        <f t="shared" si="368"/>
        <v>#VALUE!</v>
      </c>
      <c r="D144" s="127">
        <f t="shared" si="248"/>
        <v>1</v>
      </c>
      <c r="E144" s="38" t="s">
        <v>313</v>
      </c>
      <c r="F144" s="93"/>
      <c r="G144" s="199"/>
      <c r="H144" s="204"/>
      <c r="I144" s="204"/>
      <c r="J144" s="205"/>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3">
      <c r="B145" s="128" t="e">
        <f t="shared" ref="B145:C145" si="369">B143</f>
        <v>#VALUE!</v>
      </c>
      <c r="C145" s="128" t="e">
        <f t="shared" si="369"/>
        <v>#VALUE!</v>
      </c>
      <c r="D145" s="127">
        <f t="shared" si="248"/>
        <v>1</v>
      </c>
      <c r="E145" s="183" t="e">
        <f t="shared" ref="E145" si="370">C141</f>
        <v>#VALUE!</v>
      </c>
      <c r="F145" s="93"/>
      <c r="G145" s="185" t="s">
        <v>304</v>
      </c>
      <c r="H145" s="187"/>
      <c r="I145" s="188"/>
      <c r="J145" s="188"/>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3">
      <c r="B146" s="128" t="e">
        <f t="shared" ref="B146" si="372">B145</f>
        <v>#VALUE!</v>
      </c>
      <c r="C146" s="128" t="e">
        <f t="shared" ref="C146" si="373">C145</f>
        <v>#VALUE!</v>
      </c>
      <c r="D146" s="127">
        <f t="shared" si="248"/>
        <v>1</v>
      </c>
      <c r="E146" s="184"/>
      <c r="F146" s="93"/>
      <c r="G146" s="186"/>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3">
      <c r="B147" s="128" t="e">
        <f t="shared" ref="B147:C147" si="374">B146</f>
        <v>#VALUE!</v>
      </c>
      <c r="C147" s="128" t="e">
        <f t="shared" si="374"/>
        <v>#VALUE!</v>
      </c>
      <c r="D147" s="127">
        <f t="shared" si="248"/>
        <v>1</v>
      </c>
      <c r="E147" s="184"/>
      <c r="F147" s="93"/>
      <c r="G147" s="186"/>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3">
      <c r="B148" s="128" t="e">
        <f t="shared" ref="B148" si="379">B147</f>
        <v>#VALUE!</v>
      </c>
      <c r="C148" s="128" t="e">
        <f t="shared" ref="C148" si="380">C147</f>
        <v>#VALUE!</v>
      </c>
      <c r="D148" s="127">
        <f t="shared" si="248"/>
        <v>1</v>
      </c>
      <c r="E148" s="184"/>
      <c r="F148" s="93"/>
      <c r="G148" s="186"/>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3">
      <c r="B149" s="128" t="e">
        <f t="shared" si="247"/>
        <v>#VALUE!</v>
      </c>
      <c r="C149" s="128" t="e">
        <f t="shared" si="248"/>
        <v>#VALUE!</v>
      </c>
      <c r="D149" s="127">
        <f t="shared" si="248"/>
        <v>1</v>
      </c>
      <c r="E149" s="184"/>
      <c r="F149" s="93"/>
      <c r="G149" s="186"/>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3">
      <c r="B150" s="128" t="e">
        <f t="shared" si="247"/>
        <v>#VALUE!</v>
      </c>
      <c r="C150" s="128" t="e">
        <f t="shared" si="248"/>
        <v>#VALUE!</v>
      </c>
      <c r="D150" s="127">
        <f t="shared" si="248"/>
        <v>1</v>
      </c>
      <c r="E150" s="184"/>
      <c r="F150" s="93"/>
      <c r="G150" s="186"/>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3">
      <c r="B151" s="128" t="e">
        <f t="shared" si="247"/>
        <v>#VALUE!</v>
      </c>
      <c r="C151" s="128" t="e">
        <f t="shared" si="248"/>
        <v>#VALUE!</v>
      </c>
      <c r="D151" s="127">
        <f t="shared" si="248"/>
        <v>1</v>
      </c>
      <c r="E151" s="184"/>
      <c r="F151" s="93"/>
      <c r="G151" s="186"/>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3">
      <c r="B152" s="128" t="e">
        <f t="shared" si="247"/>
        <v>#VALUE!</v>
      </c>
      <c r="C152" s="128" t="e">
        <f t="shared" si="248"/>
        <v>#VALUE!</v>
      </c>
      <c r="D152" s="127">
        <f t="shared" si="248"/>
        <v>1</v>
      </c>
      <c r="E152" s="184"/>
      <c r="F152" s="93"/>
      <c r="G152" s="186"/>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3">
      <c r="B153" s="128" t="e">
        <f t="shared" si="247"/>
        <v>#VALUE!</v>
      </c>
      <c r="C153" s="128" t="e">
        <f t="shared" si="248"/>
        <v>#VALUE!</v>
      </c>
      <c r="D153" s="127">
        <f t="shared" si="248"/>
        <v>1</v>
      </c>
      <c r="E153" s="184"/>
      <c r="F153" s="93"/>
      <c r="G153" s="186"/>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3">
      <c r="B154" s="128" t="e">
        <f t="shared" si="247"/>
        <v>#VALUE!</v>
      </c>
      <c r="C154" s="128" t="e">
        <f t="shared" si="248"/>
        <v>#VALUE!</v>
      </c>
      <c r="D154" s="127">
        <f t="shared" si="248"/>
        <v>1</v>
      </c>
      <c r="E154" s="184"/>
      <c r="F154" s="93"/>
      <c r="G154" s="186"/>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3">
      <c r="B155" s="128" t="e">
        <f t="shared" si="247"/>
        <v>#VALUE!</v>
      </c>
      <c r="C155" s="128" t="e">
        <f t="shared" si="248"/>
        <v>#VALUE!</v>
      </c>
      <c r="D155" s="127">
        <f t="shared" si="248"/>
        <v>1</v>
      </c>
      <c r="E155" s="184"/>
      <c r="F155" s="93"/>
      <c r="G155" s="186"/>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3">
      <c r="B156" s="128" t="e">
        <f t="shared" si="247"/>
        <v>#VALUE!</v>
      </c>
      <c r="C156" s="128" t="e">
        <f t="shared" si="248"/>
        <v>#VALUE!</v>
      </c>
      <c r="D156" s="127">
        <f t="shared" si="248"/>
        <v>1</v>
      </c>
      <c r="E156" s="184"/>
      <c r="F156" s="93"/>
      <c r="G156" s="186"/>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3">
      <c r="B157" s="128" t="e">
        <f t="shared" si="247"/>
        <v>#VALUE!</v>
      </c>
      <c r="C157" s="128" t="e">
        <f t="shared" si="248"/>
        <v>#VALUE!</v>
      </c>
      <c r="D157" s="127">
        <f t="shared" si="248"/>
        <v>1</v>
      </c>
      <c r="E157" s="184"/>
      <c r="F157" s="93"/>
      <c r="G157" s="186"/>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3">
      <c r="B158" s="128" t="e">
        <f t="shared" si="247"/>
        <v>#VALUE!</v>
      </c>
      <c r="C158" s="128" t="e">
        <f t="shared" si="248"/>
        <v>#VALUE!</v>
      </c>
      <c r="D158" s="127">
        <f t="shared" si="248"/>
        <v>1</v>
      </c>
      <c r="E158" s="184"/>
      <c r="F158" s="93"/>
      <c r="G158" s="186"/>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3">
      <c r="B159" s="128" t="e">
        <f t="shared" si="247"/>
        <v>#VALUE!</v>
      </c>
      <c r="C159" s="128" t="e">
        <f t="shared" si="248"/>
        <v>#VALUE!</v>
      </c>
      <c r="D159" s="127">
        <f t="shared" si="248"/>
        <v>1</v>
      </c>
      <c r="E159" s="184"/>
      <c r="F159" s="93"/>
      <c r="G159" s="186"/>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3">
      <c r="B160" s="128" t="e">
        <f t="shared" si="247"/>
        <v>#VALUE!</v>
      </c>
      <c r="C160" s="128" t="e">
        <f t="shared" si="248"/>
        <v>#VALUE!</v>
      </c>
      <c r="D160" s="127">
        <f t="shared" si="248"/>
        <v>1</v>
      </c>
      <c r="E160" s="184"/>
      <c r="F160" s="136"/>
      <c r="G160" s="186"/>
      <c r="H160" s="189"/>
      <c r="I160" s="189"/>
      <c r="J160" s="190"/>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3">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91" t="s">
        <v>10</v>
      </c>
      <c r="M162" s="193"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3">
      <c r="A163" s="66"/>
      <c r="B163" s="128" t="e">
        <f t="shared" ref="B163:D163" si="431">B162</f>
        <v>#VALUE!</v>
      </c>
      <c r="C163" s="128" t="e">
        <f t="shared" si="431"/>
        <v>#VALUE!</v>
      </c>
      <c r="D163" s="127">
        <f t="shared" si="431"/>
        <v>1</v>
      </c>
      <c r="E163" s="195">
        <f t="shared" ref="E163" si="432">D162</f>
        <v>1</v>
      </c>
      <c r="F163" s="92"/>
      <c r="G163" s="197" t="s">
        <v>1</v>
      </c>
      <c r="H163" s="200" t="e">
        <f>INDEX('BASE FORMAÇÃO'!C:C,B162+1)</f>
        <v>#VALUE!</v>
      </c>
      <c r="I163" s="200"/>
      <c r="J163" s="201"/>
      <c r="K163" s="66"/>
      <c r="L163" s="192"/>
      <c r="M163" s="194"/>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3">
      <c r="A164" s="74"/>
      <c r="B164" s="128" t="e">
        <f t="shared" ref="B164:D164" si="433">B163</f>
        <v>#VALUE!</v>
      </c>
      <c r="C164" s="128" t="e">
        <f t="shared" si="433"/>
        <v>#VALUE!</v>
      </c>
      <c r="D164" s="127">
        <f t="shared" si="433"/>
        <v>1</v>
      </c>
      <c r="E164" s="196"/>
      <c r="F164" s="93"/>
      <c r="G164" s="198"/>
      <c r="H164" s="202"/>
      <c r="I164" s="202"/>
      <c r="J164" s="203"/>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3">
      <c r="A165" s="74"/>
      <c r="B165" s="128" t="e">
        <f t="shared" ref="B165:C165" si="434">B164</f>
        <v>#VALUE!</v>
      </c>
      <c r="C165" s="128" t="e">
        <f t="shared" si="434"/>
        <v>#VALUE!</v>
      </c>
      <c r="D165" s="127">
        <f t="shared" si="248"/>
        <v>1</v>
      </c>
      <c r="E165" s="38" t="s">
        <v>313</v>
      </c>
      <c r="F165" s="93"/>
      <c r="G165" s="199"/>
      <c r="H165" s="204"/>
      <c r="I165" s="204"/>
      <c r="J165" s="205"/>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3">
      <c r="B166" s="128" t="e">
        <f t="shared" ref="B166:C166" si="435">B164</f>
        <v>#VALUE!</v>
      </c>
      <c r="C166" s="128" t="e">
        <f t="shared" si="435"/>
        <v>#VALUE!</v>
      </c>
      <c r="D166" s="127">
        <f t="shared" si="248"/>
        <v>1</v>
      </c>
      <c r="E166" s="183" t="e">
        <f t="shared" ref="E166" si="436">C162</f>
        <v>#VALUE!</v>
      </c>
      <c r="F166" s="93"/>
      <c r="G166" s="185" t="s">
        <v>304</v>
      </c>
      <c r="H166" s="187"/>
      <c r="I166" s="188"/>
      <c r="J166" s="188"/>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3">
      <c r="B167" s="128" t="e">
        <f t="shared" ref="B167" si="438">B166</f>
        <v>#VALUE!</v>
      </c>
      <c r="C167" s="128" t="e">
        <f t="shared" ref="C167" si="439">C166</f>
        <v>#VALUE!</v>
      </c>
      <c r="D167" s="127">
        <f t="shared" si="248"/>
        <v>1</v>
      </c>
      <c r="E167" s="184"/>
      <c r="F167" s="93"/>
      <c r="G167" s="186"/>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3">
      <c r="B168" s="128" t="e">
        <f t="shared" ref="B168:C168" si="440">B167</f>
        <v>#VALUE!</v>
      </c>
      <c r="C168" s="128" t="e">
        <f t="shared" si="440"/>
        <v>#VALUE!</v>
      </c>
      <c r="D168" s="127">
        <f t="shared" si="248"/>
        <v>1</v>
      </c>
      <c r="E168" s="184"/>
      <c r="F168" s="93"/>
      <c r="G168" s="186"/>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3">
      <c r="B169" s="128" t="e">
        <f t="shared" ref="B169:B223" si="445">B168</f>
        <v>#VALUE!</v>
      </c>
      <c r="C169" s="128" t="e">
        <f t="shared" ref="C169:D232" si="446">C168</f>
        <v>#VALUE!</v>
      </c>
      <c r="D169" s="127">
        <f t="shared" si="248"/>
        <v>1</v>
      </c>
      <c r="E169" s="184"/>
      <c r="F169" s="93"/>
      <c r="G169" s="186"/>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3">
      <c r="B170" s="128" t="e">
        <f t="shared" si="445"/>
        <v>#VALUE!</v>
      </c>
      <c r="C170" s="128" t="e">
        <f t="shared" si="446"/>
        <v>#VALUE!</v>
      </c>
      <c r="D170" s="127">
        <f t="shared" si="446"/>
        <v>1</v>
      </c>
      <c r="E170" s="184"/>
      <c r="F170" s="93"/>
      <c r="G170" s="186"/>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3">
      <c r="B171" s="128" t="e">
        <f t="shared" si="445"/>
        <v>#VALUE!</v>
      </c>
      <c r="C171" s="128" t="e">
        <f t="shared" si="446"/>
        <v>#VALUE!</v>
      </c>
      <c r="D171" s="127">
        <f t="shared" si="446"/>
        <v>1</v>
      </c>
      <c r="E171" s="184"/>
      <c r="F171" s="93"/>
      <c r="G171" s="186"/>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3">
      <c r="B172" s="128" t="e">
        <f t="shared" si="445"/>
        <v>#VALUE!</v>
      </c>
      <c r="C172" s="128" t="e">
        <f t="shared" si="446"/>
        <v>#VALUE!</v>
      </c>
      <c r="D172" s="127">
        <f t="shared" si="446"/>
        <v>1</v>
      </c>
      <c r="E172" s="184"/>
      <c r="F172" s="93"/>
      <c r="G172" s="186"/>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3">
      <c r="B173" s="128" t="e">
        <f t="shared" si="445"/>
        <v>#VALUE!</v>
      </c>
      <c r="C173" s="128" t="e">
        <f t="shared" si="446"/>
        <v>#VALUE!</v>
      </c>
      <c r="D173" s="127">
        <f t="shared" si="446"/>
        <v>1</v>
      </c>
      <c r="E173" s="184"/>
      <c r="F173" s="93"/>
      <c r="G173" s="186"/>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3">
      <c r="B174" s="128" t="e">
        <f t="shared" si="445"/>
        <v>#VALUE!</v>
      </c>
      <c r="C174" s="128" t="e">
        <f t="shared" si="446"/>
        <v>#VALUE!</v>
      </c>
      <c r="D174" s="127">
        <f t="shared" si="446"/>
        <v>1</v>
      </c>
      <c r="E174" s="184"/>
      <c r="F174" s="93"/>
      <c r="G174" s="186"/>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3">
      <c r="B175" s="128" t="e">
        <f t="shared" si="445"/>
        <v>#VALUE!</v>
      </c>
      <c r="C175" s="128" t="e">
        <f t="shared" si="446"/>
        <v>#VALUE!</v>
      </c>
      <c r="D175" s="127">
        <f t="shared" si="446"/>
        <v>1</v>
      </c>
      <c r="E175" s="184"/>
      <c r="F175" s="93"/>
      <c r="G175" s="186"/>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3">
      <c r="B176" s="128" t="e">
        <f t="shared" si="445"/>
        <v>#VALUE!</v>
      </c>
      <c r="C176" s="128" t="e">
        <f t="shared" si="446"/>
        <v>#VALUE!</v>
      </c>
      <c r="D176" s="127">
        <f t="shared" si="446"/>
        <v>1</v>
      </c>
      <c r="E176" s="184"/>
      <c r="F176" s="93"/>
      <c r="G176" s="186"/>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3">
      <c r="B177" s="128" t="e">
        <f t="shared" si="445"/>
        <v>#VALUE!</v>
      </c>
      <c r="C177" s="128" t="e">
        <f t="shared" si="446"/>
        <v>#VALUE!</v>
      </c>
      <c r="D177" s="127">
        <f t="shared" si="446"/>
        <v>1</v>
      </c>
      <c r="E177" s="184"/>
      <c r="F177" s="93"/>
      <c r="G177" s="186"/>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3">
      <c r="B178" s="128" t="e">
        <f t="shared" si="445"/>
        <v>#VALUE!</v>
      </c>
      <c r="C178" s="128" t="e">
        <f t="shared" si="446"/>
        <v>#VALUE!</v>
      </c>
      <c r="D178" s="127">
        <f t="shared" si="446"/>
        <v>1</v>
      </c>
      <c r="E178" s="184"/>
      <c r="F178" s="93"/>
      <c r="G178" s="186"/>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3">
      <c r="B179" s="128" t="e">
        <f t="shared" si="445"/>
        <v>#VALUE!</v>
      </c>
      <c r="C179" s="128" t="e">
        <f t="shared" si="446"/>
        <v>#VALUE!</v>
      </c>
      <c r="D179" s="127">
        <f t="shared" si="446"/>
        <v>1</v>
      </c>
      <c r="E179" s="184"/>
      <c r="F179" s="93"/>
      <c r="G179" s="186"/>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3">
      <c r="B180" s="128" t="e">
        <f t="shared" si="445"/>
        <v>#VALUE!</v>
      </c>
      <c r="C180" s="128" t="e">
        <f t="shared" si="446"/>
        <v>#VALUE!</v>
      </c>
      <c r="D180" s="127">
        <f t="shared" si="446"/>
        <v>1</v>
      </c>
      <c r="E180" s="184"/>
      <c r="F180" s="93"/>
      <c r="G180" s="186"/>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3">
      <c r="B181" s="128" t="e">
        <f t="shared" si="445"/>
        <v>#VALUE!</v>
      </c>
      <c r="C181" s="128" t="e">
        <f t="shared" si="446"/>
        <v>#VALUE!</v>
      </c>
      <c r="D181" s="127">
        <f t="shared" si="446"/>
        <v>1</v>
      </c>
      <c r="E181" s="184"/>
      <c r="F181" s="136"/>
      <c r="G181" s="186"/>
      <c r="H181" s="189"/>
      <c r="I181" s="189"/>
      <c r="J181" s="190"/>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3">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91" t="s">
        <v>10</v>
      </c>
      <c r="M183" s="193"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3">
      <c r="A184" s="66"/>
      <c r="B184" s="128" t="e">
        <f t="shared" ref="B184:D184" si="497">B183</f>
        <v>#VALUE!</v>
      </c>
      <c r="C184" s="128" t="e">
        <f t="shared" si="497"/>
        <v>#VALUE!</v>
      </c>
      <c r="D184" s="127">
        <f t="shared" si="497"/>
        <v>1</v>
      </c>
      <c r="E184" s="195">
        <f t="shared" ref="E184" si="498">D183</f>
        <v>1</v>
      </c>
      <c r="F184" s="92"/>
      <c r="G184" s="197" t="s">
        <v>1</v>
      </c>
      <c r="H184" s="200" t="e">
        <f>INDEX('BASE FORMAÇÃO'!C:C,B183+1)</f>
        <v>#VALUE!</v>
      </c>
      <c r="I184" s="200"/>
      <c r="J184" s="201"/>
      <c r="K184" s="66"/>
      <c r="L184" s="192"/>
      <c r="M184" s="194"/>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3">
      <c r="A185" s="74"/>
      <c r="B185" s="128" t="e">
        <f t="shared" ref="B185:D185" si="499">B184</f>
        <v>#VALUE!</v>
      </c>
      <c r="C185" s="128" t="e">
        <f t="shared" si="499"/>
        <v>#VALUE!</v>
      </c>
      <c r="D185" s="127">
        <f t="shared" si="499"/>
        <v>1</v>
      </c>
      <c r="E185" s="196"/>
      <c r="F185" s="93"/>
      <c r="G185" s="198"/>
      <c r="H185" s="202"/>
      <c r="I185" s="202"/>
      <c r="J185" s="203"/>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3">
      <c r="A186" s="74"/>
      <c r="B186" s="128" t="e">
        <f t="shared" ref="B186:C186" si="500">B185</f>
        <v>#VALUE!</v>
      </c>
      <c r="C186" s="128" t="e">
        <f t="shared" si="500"/>
        <v>#VALUE!</v>
      </c>
      <c r="D186" s="127">
        <f t="shared" si="446"/>
        <v>1</v>
      </c>
      <c r="E186" s="38" t="s">
        <v>313</v>
      </c>
      <c r="F186" s="93"/>
      <c r="G186" s="199"/>
      <c r="H186" s="204"/>
      <c r="I186" s="204"/>
      <c r="J186" s="205"/>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3">
      <c r="B187" s="128" t="e">
        <f t="shared" ref="B187:C187" si="501">B185</f>
        <v>#VALUE!</v>
      </c>
      <c r="C187" s="128" t="e">
        <f t="shared" si="501"/>
        <v>#VALUE!</v>
      </c>
      <c r="D187" s="127">
        <f t="shared" si="446"/>
        <v>1</v>
      </c>
      <c r="E187" s="183" t="e">
        <f t="shared" ref="E187" si="502">C183</f>
        <v>#VALUE!</v>
      </c>
      <c r="F187" s="93"/>
      <c r="G187" s="185" t="s">
        <v>304</v>
      </c>
      <c r="H187" s="187"/>
      <c r="I187" s="188"/>
      <c r="J187" s="188"/>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3">
      <c r="B188" s="128" t="e">
        <f t="shared" ref="B188" si="504">B187</f>
        <v>#VALUE!</v>
      </c>
      <c r="C188" s="128" t="e">
        <f t="shared" ref="C188" si="505">C187</f>
        <v>#VALUE!</v>
      </c>
      <c r="D188" s="127">
        <f t="shared" si="446"/>
        <v>1</v>
      </c>
      <c r="E188" s="184"/>
      <c r="F188" s="93"/>
      <c r="G188" s="186"/>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3">
      <c r="B189" s="128" t="e">
        <f t="shared" ref="B189:C189" si="506">B188</f>
        <v>#VALUE!</v>
      </c>
      <c r="C189" s="128" t="e">
        <f t="shared" si="506"/>
        <v>#VALUE!</v>
      </c>
      <c r="D189" s="127">
        <f t="shared" si="446"/>
        <v>1</v>
      </c>
      <c r="E189" s="184"/>
      <c r="F189" s="93"/>
      <c r="G189" s="186"/>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3">
      <c r="B190" s="128" t="e">
        <f t="shared" ref="B190" si="511">B189</f>
        <v>#VALUE!</v>
      </c>
      <c r="C190" s="128" t="e">
        <f t="shared" ref="C190" si="512">C189</f>
        <v>#VALUE!</v>
      </c>
      <c r="D190" s="127">
        <f t="shared" si="446"/>
        <v>1</v>
      </c>
      <c r="E190" s="184"/>
      <c r="F190" s="93"/>
      <c r="G190" s="186"/>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3">
      <c r="B191" s="128" t="e">
        <f t="shared" si="445"/>
        <v>#VALUE!</v>
      </c>
      <c r="C191" s="128" t="e">
        <f t="shared" si="446"/>
        <v>#VALUE!</v>
      </c>
      <c r="D191" s="127">
        <f t="shared" si="446"/>
        <v>1</v>
      </c>
      <c r="E191" s="184"/>
      <c r="F191" s="93"/>
      <c r="G191" s="186"/>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3">
      <c r="B192" s="128" t="e">
        <f t="shared" si="445"/>
        <v>#VALUE!</v>
      </c>
      <c r="C192" s="128" t="e">
        <f t="shared" si="446"/>
        <v>#VALUE!</v>
      </c>
      <c r="D192" s="127">
        <f t="shared" si="446"/>
        <v>1</v>
      </c>
      <c r="E192" s="184"/>
      <c r="F192" s="93"/>
      <c r="G192" s="186"/>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3">
      <c r="B193" s="128" t="e">
        <f t="shared" si="445"/>
        <v>#VALUE!</v>
      </c>
      <c r="C193" s="128" t="e">
        <f t="shared" si="446"/>
        <v>#VALUE!</v>
      </c>
      <c r="D193" s="127">
        <f t="shared" si="446"/>
        <v>1</v>
      </c>
      <c r="E193" s="184"/>
      <c r="F193" s="93"/>
      <c r="G193" s="186"/>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3">
      <c r="B194" s="128" t="e">
        <f t="shared" si="445"/>
        <v>#VALUE!</v>
      </c>
      <c r="C194" s="128" t="e">
        <f t="shared" si="446"/>
        <v>#VALUE!</v>
      </c>
      <c r="D194" s="127">
        <f t="shared" si="446"/>
        <v>1</v>
      </c>
      <c r="E194" s="184"/>
      <c r="F194" s="93"/>
      <c r="G194" s="186"/>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3">
      <c r="B195" s="128" t="e">
        <f t="shared" si="445"/>
        <v>#VALUE!</v>
      </c>
      <c r="C195" s="128" t="e">
        <f t="shared" si="446"/>
        <v>#VALUE!</v>
      </c>
      <c r="D195" s="127">
        <f t="shared" si="446"/>
        <v>1</v>
      </c>
      <c r="E195" s="184"/>
      <c r="F195" s="93"/>
      <c r="G195" s="186"/>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3">
      <c r="B196" s="128" t="e">
        <f t="shared" si="445"/>
        <v>#VALUE!</v>
      </c>
      <c r="C196" s="128" t="e">
        <f t="shared" si="446"/>
        <v>#VALUE!</v>
      </c>
      <c r="D196" s="127">
        <f t="shared" si="446"/>
        <v>1</v>
      </c>
      <c r="E196" s="184"/>
      <c r="F196" s="93"/>
      <c r="G196" s="186"/>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3">
      <c r="B197" s="128" t="e">
        <f t="shared" si="445"/>
        <v>#VALUE!</v>
      </c>
      <c r="C197" s="128" t="e">
        <f t="shared" si="446"/>
        <v>#VALUE!</v>
      </c>
      <c r="D197" s="127">
        <f t="shared" si="446"/>
        <v>1</v>
      </c>
      <c r="E197" s="184"/>
      <c r="F197" s="93"/>
      <c r="G197" s="186"/>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3">
      <c r="B198" s="128" t="e">
        <f t="shared" si="445"/>
        <v>#VALUE!</v>
      </c>
      <c r="C198" s="128" t="e">
        <f t="shared" si="446"/>
        <v>#VALUE!</v>
      </c>
      <c r="D198" s="127">
        <f t="shared" si="446"/>
        <v>1</v>
      </c>
      <c r="E198" s="184"/>
      <c r="F198" s="93"/>
      <c r="G198" s="186"/>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3">
      <c r="B199" s="128" t="e">
        <f t="shared" si="445"/>
        <v>#VALUE!</v>
      </c>
      <c r="C199" s="128" t="e">
        <f t="shared" si="446"/>
        <v>#VALUE!</v>
      </c>
      <c r="D199" s="127">
        <f t="shared" si="446"/>
        <v>1</v>
      </c>
      <c r="E199" s="184"/>
      <c r="F199" s="93"/>
      <c r="G199" s="186"/>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3">
      <c r="B200" s="128" t="e">
        <f t="shared" si="445"/>
        <v>#VALUE!</v>
      </c>
      <c r="C200" s="128" t="e">
        <f t="shared" si="446"/>
        <v>#VALUE!</v>
      </c>
      <c r="D200" s="127">
        <f t="shared" si="446"/>
        <v>1</v>
      </c>
      <c r="E200" s="184"/>
      <c r="F200" s="93"/>
      <c r="G200" s="186"/>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3">
      <c r="B201" s="128" t="e">
        <f t="shared" si="445"/>
        <v>#VALUE!</v>
      </c>
      <c r="C201" s="128" t="e">
        <f t="shared" si="446"/>
        <v>#VALUE!</v>
      </c>
      <c r="D201" s="127">
        <f t="shared" si="446"/>
        <v>1</v>
      </c>
      <c r="E201" s="184"/>
      <c r="F201" s="93"/>
      <c r="G201" s="186"/>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3">
      <c r="B202" s="128" t="e">
        <f t="shared" si="445"/>
        <v>#VALUE!</v>
      </c>
      <c r="C202" s="128" t="e">
        <f t="shared" si="446"/>
        <v>#VALUE!</v>
      </c>
      <c r="D202" s="127">
        <f t="shared" si="446"/>
        <v>1</v>
      </c>
      <c r="E202" s="184"/>
      <c r="F202" s="136"/>
      <c r="G202" s="186"/>
      <c r="H202" s="189"/>
      <c r="I202" s="189"/>
      <c r="J202" s="190"/>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3">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91" t="s">
        <v>10</v>
      </c>
      <c r="M204" s="193"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3">
      <c r="A205" s="66"/>
      <c r="B205" s="128" t="e">
        <f t="shared" ref="B205:D205" si="563">B204</f>
        <v>#VALUE!</v>
      </c>
      <c r="C205" s="128" t="e">
        <f t="shared" si="563"/>
        <v>#VALUE!</v>
      </c>
      <c r="D205" s="127">
        <f t="shared" si="563"/>
        <v>1</v>
      </c>
      <c r="E205" s="195">
        <f t="shared" ref="E205" si="564">D204</f>
        <v>1</v>
      </c>
      <c r="F205" s="92"/>
      <c r="G205" s="197" t="s">
        <v>1</v>
      </c>
      <c r="H205" s="200" t="e">
        <f>INDEX('BASE FORMAÇÃO'!C:C,B204+1)</f>
        <v>#VALUE!</v>
      </c>
      <c r="I205" s="200"/>
      <c r="J205" s="201"/>
      <c r="K205" s="66"/>
      <c r="L205" s="192"/>
      <c r="M205" s="194"/>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3">
      <c r="A206" s="74"/>
      <c r="B206" s="128" t="e">
        <f t="shared" ref="B206:D206" si="565">B205</f>
        <v>#VALUE!</v>
      </c>
      <c r="C206" s="128" t="e">
        <f t="shared" si="565"/>
        <v>#VALUE!</v>
      </c>
      <c r="D206" s="127">
        <f t="shared" si="565"/>
        <v>1</v>
      </c>
      <c r="E206" s="196"/>
      <c r="F206" s="93"/>
      <c r="G206" s="198"/>
      <c r="H206" s="202"/>
      <c r="I206" s="202"/>
      <c r="J206" s="203"/>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3">
      <c r="A207" s="74"/>
      <c r="B207" s="128" t="e">
        <f t="shared" ref="B207:C207" si="566">B206</f>
        <v>#VALUE!</v>
      </c>
      <c r="C207" s="128" t="e">
        <f t="shared" si="566"/>
        <v>#VALUE!</v>
      </c>
      <c r="D207" s="127">
        <f t="shared" si="446"/>
        <v>1</v>
      </c>
      <c r="E207" s="38" t="s">
        <v>313</v>
      </c>
      <c r="F207" s="93"/>
      <c r="G207" s="199"/>
      <c r="H207" s="204"/>
      <c r="I207" s="204"/>
      <c r="J207" s="205"/>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3">
      <c r="B208" s="128" t="e">
        <f t="shared" ref="B208:C208" si="567">B206</f>
        <v>#VALUE!</v>
      </c>
      <c r="C208" s="128" t="e">
        <f t="shared" si="567"/>
        <v>#VALUE!</v>
      </c>
      <c r="D208" s="127">
        <f t="shared" si="446"/>
        <v>1</v>
      </c>
      <c r="E208" s="183" t="e">
        <f t="shared" ref="E208" si="568">C204</f>
        <v>#VALUE!</v>
      </c>
      <c r="F208" s="93"/>
      <c r="G208" s="185" t="s">
        <v>304</v>
      </c>
      <c r="H208" s="187"/>
      <c r="I208" s="188"/>
      <c r="J208" s="188"/>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3">
      <c r="B209" s="128" t="e">
        <f t="shared" ref="B209" si="570">B208</f>
        <v>#VALUE!</v>
      </c>
      <c r="C209" s="128" t="e">
        <f t="shared" ref="C209" si="571">C208</f>
        <v>#VALUE!</v>
      </c>
      <c r="D209" s="127">
        <f t="shared" si="446"/>
        <v>1</v>
      </c>
      <c r="E209" s="184"/>
      <c r="F209" s="93"/>
      <c r="G209" s="186"/>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3">
      <c r="B210" s="128" t="e">
        <f t="shared" ref="B210:C210" si="572">B209</f>
        <v>#VALUE!</v>
      </c>
      <c r="C210" s="128" t="e">
        <f t="shared" si="572"/>
        <v>#VALUE!</v>
      </c>
      <c r="D210" s="127">
        <f t="shared" si="446"/>
        <v>1</v>
      </c>
      <c r="E210" s="184"/>
      <c r="F210" s="93"/>
      <c r="G210" s="186"/>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3">
      <c r="B211" s="128" t="e">
        <f t="shared" ref="B211" si="577">B210</f>
        <v>#VALUE!</v>
      </c>
      <c r="C211" s="128" t="e">
        <f t="shared" ref="C211" si="578">C210</f>
        <v>#VALUE!</v>
      </c>
      <c r="D211" s="127">
        <f t="shared" si="446"/>
        <v>1</v>
      </c>
      <c r="E211" s="184"/>
      <c r="F211" s="93"/>
      <c r="G211" s="186"/>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3">
      <c r="B212" s="128" t="e">
        <f t="shared" si="445"/>
        <v>#VALUE!</v>
      </c>
      <c r="C212" s="128" t="e">
        <f t="shared" si="446"/>
        <v>#VALUE!</v>
      </c>
      <c r="D212" s="127">
        <f t="shared" si="446"/>
        <v>1</v>
      </c>
      <c r="E212" s="184"/>
      <c r="F212" s="93"/>
      <c r="G212" s="186"/>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3">
      <c r="B213" s="128" t="e">
        <f t="shared" si="445"/>
        <v>#VALUE!</v>
      </c>
      <c r="C213" s="128" t="e">
        <f t="shared" si="446"/>
        <v>#VALUE!</v>
      </c>
      <c r="D213" s="127">
        <f t="shared" si="446"/>
        <v>1</v>
      </c>
      <c r="E213" s="184"/>
      <c r="F213" s="93"/>
      <c r="G213" s="186"/>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3">
      <c r="B214" s="128" t="e">
        <f t="shared" si="445"/>
        <v>#VALUE!</v>
      </c>
      <c r="C214" s="128" t="e">
        <f t="shared" si="446"/>
        <v>#VALUE!</v>
      </c>
      <c r="D214" s="127">
        <f t="shared" si="446"/>
        <v>1</v>
      </c>
      <c r="E214" s="184"/>
      <c r="F214" s="93"/>
      <c r="G214" s="186"/>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3">
      <c r="B215" s="128" t="e">
        <f t="shared" si="445"/>
        <v>#VALUE!</v>
      </c>
      <c r="C215" s="128" t="e">
        <f t="shared" si="446"/>
        <v>#VALUE!</v>
      </c>
      <c r="D215" s="127">
        <f t="shared" si="446"/>
        <v>1</v>
      </c>
      <c r="E215" s="184"/>
      <c r="F215" s="93"/>
      <c r="G215" s="186"/>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3">
      <c r="B216" s="128" t="e">
        <f t="shared" si="445"/>
        <v>#VALUE!</v>
      </c>
      <c r="C216" s="128" t="e">
        <f t="shared" si="446"/>
        <v>#VALUE!</v>
      </c>
      <c r="D216" s="127">
        <f t="shared" si="446"/>
        <v>1</v>
      </c>
      <c r="E216" s="184"/>
      <c r="F216" s="93"/>
      <c r="G216" s="186"/>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3">
      <c r="B217" s="128" t="e">
        <f t="shared" si="445"/>
        <v>#VALUE!</v>
      </c>
      <c r="C217" s="128" t="e">
        <f t="shared" si="446"/>
        <v>#VALUE!</v>
      </c>
      <c r="D217" s="127">
        <f t="shared" si="446"/>
        <v>1</v>
      </c>
      <c r="E217" s="184"/>
      <c r="F217" s="93"/>
      <c r="G217" s="186"/>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3">
      <c r="B218" s="128" t="e">
        <f t="shared" si="445"/>
        <v>#VALUE!</v>
      </c>
      <c r="C218" s="128" t="e">
        <f t="shared" si="446"/>
        <v>#VALUE!</v>
      </c>
      <c r="D218" s="127">
        <f t="shared" si="446"/>
        <v>1</v>
      </c>
      <c r="E218" s="184"/>
      <c r="F218" s="93"/>
      <c r="G218" s="186"/>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3">
      <c r="B219" s="128" t="e">
        <f t="shared" si="445"/>
        <v>#VALUE!</v>
      </c>
      <c r="C219" s="128" t="e">
        <f t="shared" si="446"/>
        <v>#VALUE!</v>
      </c>
      <c r="D219" s="127">
        <f t="shared" si="446"/>
        <v>1</v>
      </c>
      <c r="E219" s="184"/>
      <c r="F219" s="93"/>
      <c r="G219" s="186"/>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3">
      <c r="B220" s="128" t="e">
        <f t="shared" si="445"/>
        <v>#VALUE!</v>
      </c>
      <c r="C220" s="128" t="e">
        <f t="shared" si="446"/>
        <v>#VALUE!</v>
      </c>
      <c r="D220" s="127">
        <f t="shared" si="446"/>
        <v>1</v>
      </c>
      <c r="E220" s="184"/>
      <c r="F220" s="93"/>
      <c r="G220" s="186"/>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3">
      <c r="B221" s="128" t="e">
        <f t="shared" si="445"/>
        <v>#VALUE!</v>
      </c>
      <c r="C221" s="128" t="e">
        <f t="shared" si="446"/>
        <v>#VALUE!</v>
      </c>
      <c r="D221" s="127">
        <f t="shared" si="446"/>
        <v>1</v>
      </c>
      <c r="E221" s="184"/>
      <c r="F221" s="93"/>
      <c r="G221" s="186"/>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3">
      <c r="B222" s="128" t="e">
        <f t="shared" si="445"/>
        <v>#VALUE!</v>
      </c>
      <c r="C222" s="128" t="e">
        <f t="shared" si="446"/>
        <v>#VALUE!</v>
      </c>
      <c r="D222" s="127">
        <f t="shared" si="446"/>
        <v>1</v>
      </c>
      <c r="E222" s="184"/>
      <c r="F222" s="93"/>
      <c r="G222" s="186"/>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3">
      <c r="B223" s="128" t="e">
        <f t="shared" si="445"/>
        <v>#VALUE!</v>
      </c>
      <c r="C223" s="128" t="e">
        <f t="shared" si="446"/>
        <v>#VALUE!</v>
      </c>
      <c r="D223" s="127">
        <f t="shared" si="446"/>
        <v>1</v>
      </c>
      <c r="E223" s="184"/>
      <c r="F223" s="136"/>
      <c r="G223" s="186"/>
      <c r="H223" s="189"/>
      <c r="I223" s="189"/>
      <c r="J223" s="190"/>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3">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91" t="s">
        <v>10</v>
      </c>
      <c r="M225" s="193"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3">
      <c r="A226" s="66"/>
      <c r="B226" s="128" t="e">
        <f t="shared" ref="B226:D226" si="629">B225</f>
        <v>#VALUE!</v>
      </c>
      <c r="C226" s="128" t="e">
        <f t="shared" si="629"/>
        <v>#VALUE!</v>
      </c>
      <c r="D226" s="127">
        <f t="shared" si="629"/>
        <v>1</v>
      </c>
      <c r="E226" s="195">
        <f t="shared" ref="E226" si="630">D225</f>
        <v>1</v>
      </c>
      <c r="F226" s="92"/>
      <c r="G226" s="197" t="s">
        <v>1</v>
      </c>
      <c r="H226" s="200" t="e">
        <f>INDEX('BASE FORMAÇÃO'!C:C,B225+1)</f>
        <v>#VALUE!</v>
      </c>
      <c r="I226" s="200"/>
      <c r="J226" s="201"/>
      <c r="K226" s="66"/>
      <c r="L226" s="192"/>
      <c r="M226" s="194"/>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3">
      <c r="A227" s="74"/>
      <c r="B227" s="128" t="e">
        <f t="shared" ref="B227:D227" si="631">B226</f>
        <v>#VALUE!</v>
      </c>
      <c r="C227" s="128" t="e">
        <f t="shared" si="631"/>
        <v>#VALUE!</v>
      </c>
      <c r="D227" s="127">
        <f t="shared" si="631"/>
        <v>1</v>
      </c>
      <c r="E227" s="196"/>
      <c r="F227" s="93"/>
      <c r="G227" s="198"/>
      <c r="H227" s="202"/>
      <c r="I227" s="202"/>
      <c r="J227" s="203"/>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3">
      <c r="A228" s="74"/>
      <c r="B228" s="128" t="e">
        <f t="shared" ref="B228:C228" si="632">B227</f>
        <v>#VALUE!</v>
      </c>
      <c r="C228" s="128" t="e">
        <f t="shared" si="632"/>
        <v>#VALUE!</v>
      </c>
      <c r="D228" s="127">
        <f t="shared" si="446"/>
        <v>1</v>
      </c>
      <c r="E228" s="38" t="s">
        <v>313</v>
      </c>
      <c r="F228" s="93"/>
      <c r="G228" s="199"/>
      <c r="H228" s="204"/>
      <c r="I228" s="204"/>
      <c r="J228" s="205"/>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3">
      <c r="B229" s="128" t="e">
        <f t="shared" ref="B229:C229" si="633">B227</f>
        <v>#VALUE!</v>
      </c>
      <c r="C229" s="128" t="e">
        <f t="shared" si="633"/>
        <v>#VALUE!</v>
      </c>
      <c r="D229" s="127">
        <f t="shared" si="446"/>
        <v>1</v>
      </c>
      <c r="E229" s="183" t="e">
        <f t="shared" ref="E229" si="634">C225</f>
        <v>#VALUE!</v>
      </c>
      <c r="F229" s="93"/>
      <c r="G229" s="185" t="s">
        <v>304</v>
      </c>
      <c r="H229" s="187"/>
      <c r="I229" s="188"/>
      <c r="J229" s="188"/>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3">
      <c r="B230" s="128" t="e">
        <f t="shared" ref="B230" si="636">B229</f>
        <v>#VALUE!</v>
      </c>
      <c r="C230" s="128" t="e">
        <f t="shared" ref="C230" si="637">C229</f>
        <v>#VALUE!</v>
      </c>
      <c r="D230" s="127">
        <f t="shared" si="446"/>
        <v>1</v>
      </c>
      <c r="E230" s="184"/>
      <c r="F230" s="93"/>
      <c r="G230" s="186"/>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3">
      <c r="B231" s="128" t="e">
        <f t="shared" ref="B231:C231" si="638">B230</f>
        <v>#VALUE!</v>
      </c>
      <c r="C231" s="128" t="e">
        <f t="shared" si="638"/>
        <v>#VALUE!</v>
      </c>
      <c r="D231" s="127">
        <f t="shared" si="446"/>
        <v>1</v>
      </c>
      <c r="E231" s="184"/>
      <c r="F231" s="93"/>
      <c r="G231" s="186"/>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3">
      <c r="B232" s="128" t="e">
        <f t="shared" ref="B232:B286" si="643">B231</f>
        <v>#VALUE!</v>
      </c>
      <c r="C232" s="128" t="e">
        <f t="shared" ref="C232:D295" si="644">C231</f>
        <v>#VALUE!</v>
      </c>
      <c r="D232" s="127">
        <f t="shared" si="446"/>
        <v>1</v>
      </c>
      <c r="E232" s="184"/>
      <c r="F232" s="93"/>
      <c r="G232" s="186"/>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3">
      <c r="B233" s="128" t="e">
        <f t="shared" si="643"/>
        <v>#VALUE!</v>
      </c>
      <c r="C233" s="128" t="e">
        <f t="shared" si="644"/>
        <v>#VALUE!</v>
      </c>
      <c r="D233" s="127">
        <f t="shared" si="644"/>
        <v>1</v>
      </c>
      <c r="E233" s="184"/>
      <c r="F233" s="93"/>
      <c r="G233" s="186"/>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3">
      <c r="B234" s="128" t="e">
        <f t="shared" si="643"/>
        <v>#VALUE!</v>
      </c>
      <c r="C234" s="128" t="e">
        <f t="shared" si="644"/>
        <v>#VALUE!</v>
      </c>
      <c r="D234" s="127">
        <f t="shared" si="644"/>
        <v>1</v>
      </c>
      <c r="E234" s="184"/>
      <c r="F234" s="93"/>
      <c r="G234" s="186"/>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3">
      <c r="B235" s="128" t="e">
        <f t="shared" si="643"/>
        <v>#VALUE!</v>
      </c>
      <c r="C235" s="128" t="e">
        <f t="shared" si="644"/>
        <v>#VALUE!</v>
      </c>
      <c r="D235" s="127">
        <f t="shared" si="644"/>
        <v>1</v>
      </c>
      <c r="E235" s="184"/>
      <c r="F235" s="93"/>
      <c r="G235" s="186"/>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3">
      <c r="B236" s="128" t="e">
        <f t="shared" si="643"/>
        <v>#VALUE!</v>
      </c>
      <c r="C236" s="128" t="e">
        <f t="shared" si="644"/>
        <v>#VALUE!</v>
      </c>
      <c r="D236" s="127">
        <f t="shared" si="644"/>
        <v>1</v>
      </c>
      <c r="E236" s="184"/>
      <c r="F236" s="93"/>
      <c r="G236" s="186"/>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3">
      <c r="B237" s="128" t="e">
        <f t="shared" si="643"/>
        <v>#VALUE!</v>
      </c>
      <c r="C237" s="128" t="e">
        <f t="shared" si="644"/>
        <v>#VALUE!</v>
      </c>
      <c r="D237" s="127">
        <f t="shared" si="644"/>
        <v>1</v>
      </c>
      <c r="E237" s="184"/>
      <c r="F237" s="93"/>
      <c r="G237" s="186"/>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3">
      <c r="B238" s="128" t="e">
        <f t="shared" si="643"/>
        <v>#VALUE!</v>
      </c>
      <c r="C238" s="128" t="e">
        <f t="shared" si="644"/>
        <v>#VALUE!</v>
      </c>
      <c r="D238" s="127">
        <f t="shared" si="644"/>
        <v>1</v>
      </c>
      <c r="E238" s="184"/>
      <c r="F238" s="93"/>
      <c r="G238" s="186"/>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3">
      <c r="B239" s="128" t="e">
        <f t="shared" si="643"/>
        <v>#VALUE!</v>
      </c>
      <c r="C239" s="128" t="e">
        <f t="shared" si="644"/>
        <v>#VALUE!</v>
      </c>
      <c r="D239" s="127">
        <f t="shared" si="644"/>
        <v>1</v>
      </c>
      <c r="E239" s="184"/>
      <c r="F239" s="93"/>
      <c r="G239" s="186"/>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3">
      <c r="B240" s="128" t="e">
        <f t="shared" si="643"/>
        <v>#VALUE!</v>
      </c>
      <c r="C240" s="128" t="e">
        <f t="shared" si="644"/>
        <v>#VALUE!</v>
      </c>
      <c r="D240" s="127">
        <f t="shared" si="644"/>
        <v>1</v>
      </c>
      <c r="E240" s="184"/>
      <c r="F240" s="93"/>
      <c r="G240" s="186"/>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3">
      <c r="B241" s="128" t="e">
        <f t="shared" si="643"/>
        <v>#VALUE!</v>
      </c>
      <c r="C241" s="128" t="e">
        <f t="shared" si="644"/>
        <v>#VALUE!</v>
      </c>
      <c r="D241" s="127">
        <f t="shared" si="644"/>
        <v>1</v>
      </c>
      <c r="E241" s="184"/>
      <c r="F241" s="93"/>
      <c r="G241" s="186"/>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3">
      <c r="B242" s="128" t="e">
        <f t="shared" si="643"/>
        <v>#VALUE!</v>
      </c>
      <c r="C242" s="128" t="e">
        <f t="shared" si="644"/>
        <v>#VALUE!</v>
      </c>
      <c r="D242" s="127">
        <f t="shared" si="644"/>
        <v>1</v>
      </c>
      <c r="E242" s="184"/>
      <c r="F242" s="93"/>
      <c r="G242" s="186"/>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3">
      <c r="B243" s="128" t="e">
        <f t="shared" si="643"/>
        <v>#VALUE!</v>
      </c>
      <c r="C243" s="128" t="e">
        <f t="shared" si="644"/>
        <v>#VALUE!</v>
      </c>
      <c r="D243" s="127">
        <f t="shared" si="644"/>
        <v>1</v>
      </c>
      <c r="E243" s="184"/>
      <c r="F243" s="93"/>
      <c r="G243" s="186"/>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3">
      <c r="B244" s="128" t="e">
        <f t="shared" si="643"/>
        <v>#VALUE!</v>
      </c>
      <c r="C244" s="128" t="e">
        <f t="shared" si="644"/>
        <v>#VALUE!</v>
      </c>
      <c r="D244" s="127">
        <f t="shared" si="644"/>
        <v>1</v>
      </c>
      <c r="E244" s="184"/>
      <c r="F244" s="136"/>
      <c r="G244" s="186"/>
      <c r="H244" s="189"/>
      <c r="I244" s="189"/>
      <c r="J244" s="190"/>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3">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91" t="s">
        <v>10</v>
      </c>
      <c r="M246" s="193"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3">
      <c r="A247" s="66"/>
      <c r="B247" s="128" t="e">
        <f t="shared" ref="B247:D247" si="695">B246</f>
        <v>#VALUE!</v>
      </c>
      <c r="C247" s="128" t="e">
        <f t="shared" si="695"/>
        <v>#VALUE!</v>
      </c>
      <c r="D247" s="127">
        <f t="shared" si="695"/>
        <v>1</v>
      </c>
      <c r="E247" s="195">
        <f t="shared" ref="E247" si="696">D246</f>
        <v>1</v>
      </c>
      <c r="F247" s="92"/>
      <c r="G247" s="197" t="s">
        <v>1</v>
      </c>
      <c r="H247" s="200" t="e">
        <f>INDEX('BASE FORMAÇÃO'!C:C,B246+1)</f>
        <v>#VALUE!</v>
      </c>
      <c r="I247" s="200"/>
      <c r="J247" s="201"/>
      <c r="K247" s="66"/>
      <c r="L247" s="192"/>
      <c r="M247" s="194"/>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3">
      <c r="A248" s="74"/>
      <c r="B248" s="128" t="e">
        <f t="shared" ref="B248:D248" si="697">B247</f>
        <v>#VALUE!</v>
      </c>
      <c r="C248" s="128" t="e">
        <f t="shared" si="697"/>
        <v>#VALUE!</v>
      </c>
      <c r="D248" s="127">
        <f t="shared" si="697"/>
        <v>1</v>
      </c>
      <c r="E248" s="196"/>
      <c r="F248" s="93"/>
      <c r="G248" s="198"/>
      <c r="H248" s="202"/>
      <c r="I248" s="202"/>
      <c r="J248" s="203"/>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3">
      <c r="A249" s="74"/>
      <c r="B249" s="128" t="e">
        <f t="shared" ref="B249:C249" si="698">B248</f>
        <v>#VALUE!</v>
      </c>
      <c r="C249" s="128" t="e">
        <f t="shared" si="698"/>
        <v>#VALUE!</v>
      </c>
      <c r="D249" s="127">
        <f t="shared" si="644"/>
        <v>1</v>
      </c>
      <c r="E249" s="38" t="s">
        <v>313</v>
      </c>
      <c r="F249" s="93"/>
      <c r="G249" s="199"/>
      <c r="H249" s="204"/>
      <c r="I249" s="204"/>
      <c r="J249" s="205"/>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3">
      <c r="B250" s="128" t="e">
        <f t="shared" ref="B250:C250" si="699">B248</f>
        <v>#VALUE!</v>
      </c>
      <c r="C250" s="128" t="e">
        <f t="shared" si="699"/>
        <v>#VALUE!</v>
      </c>
      <c r="D250" s="127">
        <f t="shared" si="644"/>
        <v>1</v>
      </c>
      <c r="E250" s="183" t="e">
        <f t="shared" ref="E250" si="700">C246</f>
        <v>#VALUE!</v>
      </c>
      <c r="F250" s="93"/>
      <c r="G250" s="185" t="s">
        <v>304</v>
      </c>
      <c r="H250" s="187"/>
      <c r="I250" s="188"/>
      <c r="J250" s="188"/>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3">
      <c r="B251" s="128" t="e">
        <f t="shared" ref="B251" si="702">B250</f>
        <v>#VALUE!</v>
      </c>
      <c r="C251" s="128" t="e">
        <f t="shared" ref="C251" si="703">C250</f>
        <v>#VALUE!</v>
      </c>
      <c r="D251" s="127">
        <f t="shared" si="644"/>
        <v>1</v>
      </c>
      <c r="E251" s="184"/>
      <c r="F251" s="93"/>
      <c r="G251" s="186"/>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3">
      <c r="B252" s="128" t="e">
        <f t="shared" ref="B252:C252" si="704">B251</f>
        <v>#VALUE!</v>
      </c>
      <c r="C252" s="128" t="e">
        <f t="shared" si="704"/>
        <v>#VALUE!</v>
      </c>
      <c r="D252" s="127">
        <f t="shared" si="644"/>
        <v>1</v>
      </c>
      <c r="E252" s="184"/>
      <c r="F252" s="93"/>
      <c r="G252" s="186"/>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3">
      <c r="B253" s="128" t="e">
        <f t="shared" ref="B253" si="709">B252</f>
        <v>#VALUE!</v>
      </c>
      <c r="C253" s="128" t="e">
        <f t="shared" ref="C253" si="710">C252</f>
        <v>#VALUE!</v>
      </c>
      <c r="D253" s="127">
        <f t="shared" si="644"/>
        <v>1</v>
      </c>
      <c r="E253" s="184"/>
      <c r="F253" s="93"/>
      <c r="G253" s="186"/>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3">
      <c r="B254" s="128" t="e">
        <f t="shared" si="643"/>
        <v>#VALUE!</v>
      </c>
      <c r="C254" s="128" t="e">
        <f t="shared" si="644"/>
        <v>#VALUE!</v>
      </c>
      <c r="D254" s="127">
        <f t="shared" si="644"/>
        <v>1</v>
      </c>
      <c r="E254" s="184"/>
      <c r="F254" s="93"/>
      <c r="G254" s="186"/>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3">
      <c r="B255" s="128" t="e">
        <f t="shared" si="643"/>
        <v>#VALUE!</v>
      </c>
      <c r="C255" s="128" t="e">
        <f t="shared" si="644"/>
        <v>#VALUE!</v>
      </c>
      <c r="D255" s="127">
        <f t="shared" si="644"/>
        <v>1</v>
      </c>
      <c r="E255" s="184"/>
      <c r="F255" s="93"/>
      <c r="G255" s="186"/>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3">
      <c r="B256" s="128" t="e">
        <f t="shared" si="643"/>
        <v>#VALUE!</v>
      </c>
      <c r="C256" s="128" t="e">
        <f t="shared" si="644"/>
        <v>#VALUE!</v>
      </c>
      <c r="D256" s="127">
        <f t="shared" si="644"/>
        <v>1</v>
      </c>
      <c r="E256" s="184"/>
      <c r="F256" s="93"/>
      <c r="G256" s="186"/>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3">
      <c r="B257" s="128" t="e">
        <f t="shared" si="643"/>
        <v>#VALUE!</v>
      </c>
      <c r="C257" s="128" t="e">
        <f t="shared" si="644"/>
        <v>#VALUE!</v>
      </c>
      <c r="D257" s="127">
        <f t="shared" si="644"/>
        <v>1</v>
      </c>
      <c r="E257" s="184"/>
      <c r="F257" s="93"/>
      <c r="G257" s="186"/>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3">
      <c r="B258" s="128" t="e">
        <f t="shared" si="643"/>
        <v>#VALUE!</v>
      </c>
      <c r="C258" s="128" t="e">
        <f t="shared" si="644"/>
        <v>#VALUE!</v>
      </c>
      <c r="D258" s="127">
        <f t="shared" si="644"/>
        <v>1</v>
      </c>
      <c r="E258" s="184"/>
      <c r="F258" s="93"/>
      <c r="G258" s="186"/>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3">
      <c r="B259" s="128" t="e">
        <f t="shared" si="643"/>
        <v>#VALUE!</v>
      </c>
      <c r="C259" s="128" t="e">
        <f t="shared" si="644"/>
        <v>#VALUE!</v>
      </c>
      <c r="D259" s="127">
        <f t="shared" si="644"/>
        <v>1</v>
      </c>
      <c r="E259" s="184"/>
      <c r="F259" s="93"/>
      <c r="G259" s="186"/>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3">
      <c r="B260" s="128" t="e">
        <f t="shared" si="643"/>
        <v>#VALUE!</v>
      </c>
      <c r="C260" s="128" t="e">
        <f t="shared" si="644"/>
        <v>#VALUE!</v>
      </c>
      <c r="D260" s="127">
        <f t="shared" si="644"/>
        <v>1</v>
      </c>
      <c r="E260" s="184"/>
      <c r="F260" s="93"/>
      <c r="G260" s="186"/>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3">
      <c r="B261" s="128" t="e">
        <f t="shared" si="643"/>
        <v>#VALUE!</v>
      </c>
      <c r="C261" s="128" t="e">
        <f t="shared" si="644"/>
        <v>#VALUE!</v>
      </c>
      <c r="D261" s="127">
        <f t="shared" si="644"/>
        <v>1</v>
      </c>
      <c r="E261" s="184"/>
      <c r="F261" s="93"/>
      <c r="G261" s="186"/>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3">
      <c r="B262" s="128" t="e">
        <f t="shared" si="643"/>
        <v>#VALUE!</v>
      </c>
      <c r="C262" s="128" t="e">
        <f t="shared" si="644"/>
        <v>#VALUE!</v>
      </c>
      <c r="D262" s="127">
        <f t="shared" si="644"/>
        <v>1</v>
      </c>
      <c r="E262" s="184"/>
      <c r="F262" s="93"/>
      <c r="G262" s="186"/>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3">
      <c r="B263" s="128" t="e">
        <f t="shared" si="643"/>
        <v>#VALUE!</v>
      </c>
      <c r="C263" s="128" t="e">
        <f t="shared" si="644"/>
        <v>#VALUE!</v>
      </c>
      <c r="D263" s="127">
        <f t="shared" si="644"/>
        <v>1</v>
      </c>
      <c r="E263" s="184"/>
      <c r="F263" s="93"/>
      <c r="G263" s="186"/>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3">
      <c r="B264" s="128" t="e">
        <f t="shared" si="643"/>
        <v>#VALUE!</v>
      </c>
      <c r="C264" s="128" t="e">
        <f t="shared" si="644"/>
        <v>#VALUE!</v>
      </c>
      <c r="D264" s="127">
        <f t="shared" si="644"/>
        <v>1</v>
      </c>
      <c r="E264" s="184"/>
      <c r="F264" s="93"/>
      <c r="G264" s="186"/>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3">
      <c r="B265" s="128" t="e">
        <f t="shared" si="643"/>
        <v>#VALUE!</v>
      </c>
      <c r="C265" s="128" t="e">
        <f t="shared" si="644"/>
        <v>#VALUE!</v>
      </c>
      <c r="D265" s="127">
        <f t="shared" si="644"/>
        <v>1</v>
      </c>
      <c r="E265" s="184"/>
      <c r="F265" s="136"/>
      <c r="G265" s="186"/>
      <c r="H265" s="189"/>
      <c r="I265" s="189"/>
      <c r="J265" s="190"/>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3">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91" t="s">
        <v>10</v>
      </c>
      <c r="M267" s="193"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3">
      <c r="A268" s="66"/>
      <c r="B268" s="128" t="e">
        <f t="shared" ref="B268:D268" si="761">B267</f>
        <v>#VALUE!</v>
      </c>
      <c r="C268" s="128" t="e">
        <f t="shared" si="761"/>
        <v>#VALUE!</v>
      </c>
      <c r="D268" s="127">
        <f t="shared" si="761"/>
        <v>1</v>
      </c>
      <c r="E268" s="195">
        <f t="shared" ref="E268" si="762">D267</f>
        <v>1</v>
      </c>
      <c r="F268" s="92"/>
      <c r="G268" s="197" t="s">
        <v>1</v>
      </c>
      <c r="H268" s="200" t="e">
        <f>INDEX('BASE FORMAÇÃO'!C:C,B267+1)</f>
        <v>#VALUE!</v>
      </c>
      <c r="I268" s="200"/>
      <c r="J268" s="201"/>
      <c r="K268" s="66"/>
      <c r="L268" s="192"/>
      <c r="M268" s="194"/>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3">
      <c r="A269" s="74"/>
      <c r="B269" s="128" t="e">
        <f t="shared" ref="B269:D269" si="763">B268</f>
        <v>#VALUE!</v>
      </c>
      <c r="C269" s="128" t="e">
        <f t="shared" si="763"/>
        <v>#VALUE!</v>
      </c>
      <c r="D269" s="127">
        <f t="shared" si="763"/>
        <v>1</v>
      </c>
      <c r="E269" s="196"/>
      <c r="F269" s="93"/>
      <c r="G269" s="198"/>
      <c r="H269" s="202"/>
      <c r="I269" s="202"/>
      <c r="J269" s="203"/>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3">
      <c r="A270" s="74"/>
      <c r="B270" s="128" t="e">
        <f t="shared" ref="B270:C270" si="764">B269</f>
        <v>#VALUE!</v>
      </c>
      <c r="C270" s="128" t="e">
        <f t="shared" si="764"/>
        <v>#VALUE!</v>
      </c>
      <c r="D270" s="127">
        <f t="shared" si="644"/>
        <v>1</v>
      </c>
      <c r="E270" s="38" t="s">
        <v>313</v>
      </c>
      <c r="F270" s="93"/>
      <c r="G270" s="199"/>
      <c r="H270" s="204"/>
      <c r="I270" s="204"/>
      <c r="J270" s="205"/>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3">
      <c r="B271" s="128" t="e">
        <f t="shared" ref="B271:C271" si="765">B269</f>
        <v>#VALUE!</v>
      </c>
      <c r="C271" s="128" t="e">
        <f t="shared" si="765"/>
        <v>#VALUE!</v>
      </c>
      <c r="D271" s="127">
        <f t="shared" si="644"/>
        <v>1</v>
      </c>
      <c r="E271" s="183" t="e">
        <f t="shared" ref="E271" si="766">C267</f>
        <v>#VALUE!</v>
      </c>
      <c r="F271" s="93"/>
      <c r="G271" s="185" t="s">
        <v>304</v>
      </c>
      <c r="H271" s="187"/>
      <c r="I271" s="188"/>
      <c r="J271" s="188"/>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3">
      <c r="B272" s="128" t="e">
        <f t="shared" ref="B272" si="768">B271</f>
        <v>#VALUE!</v>
      </c>
      <c r="C272" s="128" t="e">
        <f t="shared" ref="C272" si="769">C271</f>
        <v>#VALUE!</v>
      </c>
      <c r="D272" s="127">
        <f t="shared" si="644"/>
        <v>1</v>
      </c>
      <c r="E272" s="184"/>
      <c r="F272" s="93"/>
      <c r="G272" s="186"/>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3">
      <c r="B273" s="128" t="e">
        <f t="shared" ref="B273:C273" si="770">B272</f>
        <v>#VALUE!</v>
      </c>
      <c r="C273" s="128" t="e">
        <f t="shared" si="770"/>
        <v>#VALUE!</v>
      </c>
      <c r="D273" s="127">
        <f t="shared" si="644"/>
        <v>1</v>
      </c>
      <c r="E273" s="184"/>
      <c r="F273" s="93"/>
      <c r="G273" s="186"/>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3">
      <c r="B274" s="128" t="e">
        <f t="shared" ref="B274" si="775">B273</f>
        <v>#VALUE!</v>
      </c>
      <c r="C274" s="128" t="e">
        <f t="shared" ref="C274" si="776">C273</f>
        <v>#VALUE!</v>
      </c>
      <c r="D274" s="127">
        <f t="shared" si="644"/>
        <v>1</v>
      </c>
      <c r="E274" s="184"/>
      <c r="F274" s="93"/>
      <c r="G274" s="186"/>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3">
      <c r="B275" s="128" t="e">
        <f t="shared" si="643"/>
        <v>#VALUE!</v>
      </c>
      <c r="C275" s="128" t="e">
        <f t="shared" si="644"/>
        <v>#VALUE!</v>
      </c>
      <c r="D275" s="127">
        <f t="shared" si="644"/>
        <v>1</v>
      </c>
      <c r="E275" s="184"/>
      <c r="F275" s="93"/>
      <c r="G275" s="186"/>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3">
      <c r="B276" s="128" t="e">
        <f t="shared" si="643"/>
        <v>#VALUE!</v>
      </c>
      <c r="C276" s="128" t="e">
        <f t="shared" si="644"/>
        <v>#VALUE!</v>
      </c>
      <c r="D276" s="127">
        <f t="shared" si="644"/>
        <v>1</v>
      </c>
      <c r="E276" s="184"/>
      <c r="F276" s="93"/>
      <c r="G276" s="186"/>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3">
      <c r="B277" s="128" t="e">
        <f t="shared" si="643"/>
        <v>#VALUE!</v>
      </c>
      <c r="C277" s="128" t="e">
        <f t="shared" si="644"/>
        <v>#VALUE!</v>
      </c>
      <c r="D277" s="127">
        <f t="shared" si="644"/>
        <v>1</v>
      </c>
      <c r="E277" s="184"/>
      <c r="F277" s="93"/>
      <c r="G277" s="186"/>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3">
      <c r="B278" s="128" t="e">
        <f t="shared" si="643"/>
        <v>#VALUE!</v>
      </c>
      <c r="C278" s="128" t="e">
        <f t="shared" si="644"/>
        <v>#VALUE!</v>
      </c>
      <c r="D278" s="127">
        <f t="shared" si="644"/>
        <v>1</v>
      </c>
      <c r="E278" s="184"/>
      <c r="F278" s="93"/>
      <c r="G278" s="186"/>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3">
      <c r="B279" s="128" t="e">
        <f t="shared" si="643"/>
        <v>#VALUE!</v>
      </c>
      <c r="C279" s="128" t="e">
        <f t="shared" si="644"/>
        <v>#VALUE!</v>
      </c>
      <c r="D279" s="127">
        <f t="shared" si="644"/>
        <v>1</v>
      </c>
      <c r="E279" s="184"/>
      <c r="F279" s="93"/>
      <c r="G279" s="186"/>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3">
      <c r="B280" s="128" t="e">
        <f t="shared" si="643"/>
        <v>#VALUE!</v>
      </c>
      <c r="C280" s="128" t="e">
        <f t="shared" si="644"/>
        <v>#VALUE!</v>
      </c>
      <c r="D280" s="127">
        <f t="shared" si="644"/>
        <v>1</v>
      </c>
      <c r="E280" s="184"/>
      <c r="F280" s="93"/>
      <c r="G280" s="186"/>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3">
      <c r="B281" s="128" t="e">
        <f t="shared" si="643"/>
        <v>#VALUE!</v>
      </c>
      <c r="C281" s="128" t="e">
        <f t="shared" si="644"/>
        <v>#VALUE!</v>
      </c>
      <c r="D281" s="127">
        <f t="shared" si="644"/>
        <v>1</v>
      </c>
      <c r="E281" s="184"/>
      <c r="F281" s="93"/>
      <c r="G281" s="186"/>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3">
      <c r="B282" s="128" t="e">
        <f t="shared" si="643"/>
        <v>#VALUE!</v>
      </c>
      <c r="C282" s="128" t="e">
        <f t="shared" si="644"/>
        <v>#VALUE!</v>
      </c>
      <c r="D282" s="127">
        <f t="shared" si="644"/>
        <v>1</v>
      </c>
      <c r="E282" s="184"/>
      <c r="F282" s="93"/>
      <c r="G282" s="186"/>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3">
      <c r="B283" s="128" t="e">
        <f t="shared" si="643"/>
        <v>#VALUE!</v>
      </c>
      <c r="C283" s="128" t="e">
        <f t="shared" si="644"/>
        <v>#VALUE!</v>
      </c>
      <c r="D283" s="127">
        <f t="shared" si="644"/>
        <v>1</v>
      </c>
      <c r="E283" s="184"/>
      <c r="F283" s="93"/>
      <c r="G283" s="186"/>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3">
      <c r="B284" s="128" t="e">
        <f t="shared" si="643"/>
        <v>#VALUE!</v>
      </c>
      <c r="C284" s="128" t="e">
        <f t="shared" si="644"/>
        <v>#VALUE!</v>
      </c>
      <c r="D284" s="127">
        <f t="shared" si="644"/>
        <v>1</v>
      </c>
      <c r="E284" s="184"/>
      <c r="F284" s="93"/>
      <c r="G284" s="186"/>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3">
      <c r="B285" s="128" t="e">
        <f t="shared" si="643"/>
        <v>#VALUE!</v>
      </c>
      <c r="C285" s="128" t="e">
        <f t="shared" si="644"/>
        <v>#VALUE!</v>
      </c>
      <c r="D285" s="127">
        <f t="shared" si="644"/>
        <v>1</v>
      </c>
      <c r="E285" s="184"/>
      <c r="F285" s="93"/>
      <c r="G285" s="186"/>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3">
      <c r="B286" s="128" t="e">
        <f t="shared" si="643"/>
        <v>#VALUE!</v>
      </c>
      <c r="C286" s="128" t="e">
        <f t="shared" si="644"/>
        <v>#VALUE!</v>
      </c>
      <c r="D286" s="127">
        <f t="shared" si="644"/>
        <v>1</v>
      </c>
      <c r="E286" s="184"/>
      <c r="F286" s="136"/>
      <c r="G286" s="186"/>
      <c r="H286" s="189"/>
      <c r="I286" s="189"/>
      <c r="J286" s="190"/>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3">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91" t="s">
        <v>10</v>
      </c>
      <c r="M288" s="193"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3">
      <c r="A289" s="66"/>
      <c r="B289" s="128" t="e">
        <f t="shared" ref="B289:D289" si="827">B288</f>
        <v>#VALUE!</v>
      </c>
      <c r="C289" s="128" t="e">
        <f t="shared" si="827"/>
        <v>#VALUE!</v>
      </c>
      <c r="D289" s="127">
        <f t="shared" si="827"/>
        <v>1</v>
      </c>
      <c r="E289" s="195">
        <f t="shared" ref="E289" si="828">D288</f>
        <v>1</v>
      </c>
      <c r="F289" s="92"/>
      <c r="G289" s="197" t="s">
        <v>1</v>
      </c>
      <c r="H289" s="200" t="e">
        <f>INDEX('BASE FORMAÇÃO'!C:C,B288+1)</f>
        <v>#VALUE!</v>
      </c>
      <c r="I289" s="200"/>
      <c r="J289" s="201"/>
      <c r="K289" s="66"/>
      <c r="L289" s="192"/>
      <c r="M289" s="194"/>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3">
      <c r="A290" s="74"/>
      <c r="B290" s="128" t="e">
        <f t="shared" ref="B290:D290" si="829">B289</f>
        <v>#VALUE!</v>
      </c>
      <c r="C290" s="128" t="e">
        <f t="shared" si="829"/>
        <v>#VALUE!</v>
      </c>
      <c r="D290" s="127">
        <f t="shared" si="829"/>
        <v>1</v>
      </c>
      <c r="E290" s="196"/>
      <c r="F290" s="93"/>
      <c r="G290" s="198"/>
      <c r="H290" s="202"/>
      <c r="I290" s="202"/>
      <c r="J290" s="203"/>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3">
      <c r="A291" s="74"/>
      <c r="B291" s="128" t="e">
        <f t="shared" ref="B291:C291" si="830">B290</f>
        <v>#VALUE!</v>
      </c>
      <c r="C291" s="128" t="e">
        <f t="shared" si="830"/>
        <v>#VALUE!</v>
      </c>
      <c r="D291" s="127">
        <f t="shared" si="644"/>
        <v>1</v>
      </c>
      <c r="E291" s="38" t="s">
        <v>313</v>
      </c>
      <c r="F291" s="93"/>
      <c r="G291" s="199"/>
      <c r="H291" s="204"/>
      <c r="I291" s="204"/>
      <c r="J291" s="205"/>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3">
      <c r="B292" s="128" t="e">
        <f t="shared" ref="B292:C292" si="831">B290</f>
        <v>#VALUE!</v>
      </c>
      <c r="C292" s="128" t="e">
        <f t="shared" si="831"/>
        <v>#VALUE!</v>
      </c>
      <c r="D292" s="127">
        <f t="shared" si="644"/>
        <v>1</v>
      </c>
      <c r="E292" s="183" t="e">
        <f t="shared" ref="E292" si="832">C288</f>
        <v>#VALUE!</v>
      </c>
      <c r="F292" s="93"/>
      <c r="G292" s="185" t="s">
        <v>304</v>
      </c>
      <c r="H292" s="187"/>
      <c r="I292" s="188"/>
      <c r="J292" s="188"/>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3">
      <c r="B293" s="128" t="e">
        <f t="shared" ref="B293" si="834">B292</f>
        <v>#VALUE!</v>
      </c>
      <c r="C293" s="128" t="e">
        <f t="shared" ref="C293" si="835">C292</f>
        <v>#VALUE!</v>
      </c>
      <c r="D293" s="127">
        <f t="shared" si="644"/>
        <v>1</v>
      </c>
      <c r="E293" s="184"/>
      <c r="F293" s="93"/>
      <c r="G293" s="186"/>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3">
      <c r="B294" s="128" t="e">
        <f t="shared" ref="B294:C294" si="836">B293</f>
        <v>#VALUE!</v>
      </c>
      <c r="C294" s="128" t="e">
        <f t="shared" si="836"/>
        <v>#VALUE!</v>
      </c>
      <c r="D294" s="127">
        <f t="shared" si="644"/>
        <v>1</v>
      </c>
      <c r="E294" s="184"/>
      <c r="F294" s="93"/>
      <c r="G294" s="186"/>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3">
      <c r="B295" s="128" t="e">
        <f t="shared" ref="B295:B349" si="841">B294</f>
        <v>#VALUE!</v>
      </c>
      <c r="C295" s="128" t="e">
        <f t="shared" ref="C295:D358" si="842">C294</f>
        <v>#VALUE!</v>
      </c>
      <c r="D295" s="127">
        <f t="shared" si="644"/>
        <v>1</v>
      </c>
      <c r="E295" s="184"/>
      <c r="F295" s="93"/>
      <c r="G295" s="186"/>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3">
      <c r="B296" s="128" t="e">
        <f t="shared" si="841"/>
        <v>#VALUE!</v>
      </c>
      <c r="C296" s="128" t="e">
        <f t="shared" si="842"/>
        <v>#VALUE!</v>
      </c>
      <c r="D296" s="127">
        <f t="shared" si="842"/>
        <v>1</v>
      </c>
      <c r="E296" s="184"/>
      <c r="F296" s="93"/>
      <c r="G296" s="186"/>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3">
      <c r="B297" s="128" t="e">
        <f t="shared" si="841"/>
        <v>#VALUE!</v>
      </c>
      <c r="C297" s="128" t="e">
        <f t="shared" si="842"/>
        <v>#VALUE!</v>
      </c>
      <c r="D297" s="127">
        <f t="shared" si="842"/>
        <v>1</v>
      </c>
      <c r="E297" s="184"/>
      <c r="F297" s="93"/>
      <c r="G297" s="186"/>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3">
      <c r="B298" s="128" t="e">
        <f t="shared" si="841"/>
        <v>#VALUE!</v>
      </c>
      <c r="C298" s="128" t="e">
        <f t="shared" si="842"/>
        <v>#VALUE!</v>
      </c>
      <c r="D298" s="127">
        <f t="shared" si="842"/>
        <v>1</v>
      </c>
      <c r="E298" s="184"/>
      <c r="F298" s="93"/>
      <c r="G298" s="186"/>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3">
      <c r="B299" s="128" t="e">
        <f t="shared" si="841"/>
        <v>#VALUE!</v>
      </c>
      <c r="C299" s="128" t="e">
        <f t="shared" si="842"/>
        <v>#VALUE!</v>
      </c>
      <c r="D299" s="127">
        <f t="shared" si="842"/>
        <v>1</v>
      </c>
      <c r="E299" s="184"/>
      <c r="F299" s="93"/>
      <c r="G299" s="186"/>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3">
      <c r="B300" s="128" t="e">
        <f t="shared" si="841"/>
        <v>#VALUE!</v>
      </c>
      <c r="C300" s="128" t="e">
        <f t="shared" si="842"/>
        <v>#VALUE!</v>
      </c>
      <c r="D300" s="127">
        <f t="shared" si="842"/>
        <v>1</v>
      </c>
      <c r="E300" s="184"/>
      <c r="F300" s="93"/>
      <c r="G300" s="186"/>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3">
      <c r="B301" s="128" t="e">
        <f t="shared" si="841"/>
        <v>#VALUE!</v>
      </c>
      <c r="C301" s="128" t="e">
        <f t="shared" si="842"/>
        <v>#VALUE!</v>
      </c>
      <c r="D301" s="127">
        <f t="shared" si="842"/>
        <v>1</v>
      </c>
      <c r="E301" s="184"/>
      <c r="F301" s="93"/>
      <c r="G301" s="186"/>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3">
      <c r="B302" s="128" t="e">
        <f t="shared" si="841"/>
        <v>#VALUE!</v>
      </c>
      <c r="C302" s="128" t="e">
        <f t="shared" si="842"/>
        <v>#VALUE!</v>
      </c>
      <c r="D302" s="127">
        <f t="shared" si="842"/>
        <v>1</v>
      </c>
      <c r="E302" s="184"/>
      <c r="F302" s="93"/>
      <c r="G302" s="186"/>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3">
      <c r="B303" s="128" t="e">
        <f t="shared" si="841"/>
        <v>#VALUE!</v>
      </c>
      <c r="C303" s="128" t="e">
        <f t="shared" si="842"/>
        <v>#VALUE!</v>
      </c>
      <c r="D303" s="127">
        <f t="shared" si="842"/>
        <v>1</v>
      </c>
      <c r="E303" s="184"/>
      <c r="F303" s="93"/>
      <c r="G303" s="186"/>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3">
      <c r="B304" s="128" t="e">
        <f t="shared" si="841"/>
        <v>#VALUE!</v>
      </c>
      <c r="C304" s="128" t="e">
        <f t="shared" si="842"/>
        <v>#VALUE!</v>
      </c>
      <c r="D304" s="127">
        <f t="shared" si="842"/>
        <v>1</v>
      </c>
      <c r="E304" s="184"/>
      <c r="F304" s="93"/>
      <c r="G304" s="186"/>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3">
      <c r="B305" s="128" t="e">
        <f t="shared" si="841"/>
        <v>#VALUE!</v>
      </c>
      <c r="C305" s="128" t="e">
        <f t="shared" si="842"/>
        <v>#VALUE!</v>
      </c>
      <c r="D305" s="127">
        <f t="shared" si="842"/>
        <v>1</v>
      </c>
      <c r="E305" s="184"/>
      <c r="F305" s="93"/>
      <c r="G305" s="186"/>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3">
      <c r="B306" s="128" t="e">
        <f t="shared" si="841"/>
        <v>#VALUE!</v>
      </c>
      <c r="C306" s="128" t="e">
        <f t="shared" si="842"/>
        <v>#VALUE!</v>
      </c>
      <c r="D306" s="127">
        <f t="shared" si="842"/>
        <v>1</v>
      </c>
      <c r="E306" s="184"/>
      <c r="F306" s="93"/>
      <c r="G306" s="186"/>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3">
      <c r="B307" s="128" t="e">
        <f t="shared" si="841"/>
        <v>#VALUE!</v>
      </c>
      <c r="C307" s="128" t="e">
        <f t="shared" si="842"/>
        <v>#VALUE!</v>
      </c>
      <c r="D307" s="127">
        <f t="shared" si="842"/>
        <v>1</v>
      </c>
      <c r="E307" s="184"/>
      <c r="F307" s="136"/>
      <c r="G307" s="186"/>
      <c r="H307" s="189"/>
      <c r="I307" s="189"/>
      <c r="J307" s="190"/>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3">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91" t="s">
        <v>10</v>
      </c>
      <c r="M309" s="193"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3">
      <c r="A310" s="66"/>
      <c r="B310" s="128" t="e">
        <f t="shared" ref="B310:D310" si="893">B309</f>
        <v>#VALUE!</v>
      </c>
      <c r="C310" s="128" t="e">
        <f t="shared" si="893"/>
        <v>#VALUE!</v>
      </c>
      <c r="D310" s="127">
        <f t="shared" si="893"/>
        <v>1</v>
      </c>
      <c r="E310" s="195">
        <f t="shared" ref="E310" si="894">D309</f>
        <v>1</v>
      </c>
      <c r="F310" s="92"/>
      <c r="G310" s="197" t="s">
        <v>1</v>
      </c>
      <c r="H310" s="200" t="e">
        <f>INDEX('BASE FORMAÇÃO'!C:C,B309+1)</f>
        <v>#VALUE!</v>
      </c>
      <c r="I310" s="200"/>
      <c r="J310" s="201"/>
      <c r="K310" s="66"/>
      <c r="L310" s="192"/>
      <c r="M310" s="194"/>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3">
      <c r="A311" s="74"/>
      <c r="B311" s="128" t="e">
        <f t="shared" ref="B311:D311" si="895">B310</f>
        <v>#VALUE!</v>
      </c>
      <c r="C311" s="128" t="e">
        <f t="shared" si="895"/>
        <v>#VALUE!</v>
      </c>
      <c r="D311" s="127">
        <f t="shared" si="895"/>
        <v>1</v>
      </c>
      <c r="E311" s="196"/>
      <c r="F311" s="93"/>
      <c r="G311" s="198"/>
      <c r="H311" s="202"/>
      <c r="I311" s="202"/>
      <c r="J311" s="203"/>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3">
      <c r="A312" s="74"/>
      <c r="B312" s="128" t="e">
        <f t="shared" ref="B312:C312" si="896">B311</f>
        <v>#VALUE!</v>
      </c>
      <c r="C312" s="128" t="e">
        <f t="shared" si="896"/>
        <v>#VALUE!</v>
      </c>
      <c r="D312" s="127">
        <f t="shared" si="842"/>
        <v>1</v>
      </c>
      <c r="E312" s="38" t="s">
        <v>313</v>
      </c>
      <c r="F312" s="93"/>
      <c r="G312" s="199"/>
      <c r="H312" s="204"/>
      <c r="I312" s="204"/>
      <c r="J312" s="205"/>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3">
      <c r="B313" s="128" t="e">
        <f t="shared" ref="B313:C313" si="897">B311</f>
        <v>#VALUE!</v>
      </c>
      <c r="C313" s="128" t="e">
        <f t="shared" si="897"/>
        <v>#VALUE!</v>
      </c>
      <c r="D313" s="127">
        <f t="shared" si="842"/>
        <v>1</v>
      </c>
      <c r="E313" s="183" t="e">
        <f t="shared" ref="E313" si="898">C309</f>
        <v>#VALUE!</v>
      </c>
      <c r="F313" s="93"/>
      <c r="G313" s="185" t="s">
        <v>304</v>
      </c>
      <c r="H313" s="187"/>
      <c r="I313" s="188"/>
      <c r="J313" s="188"/>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3">
      <c r="B314" s="128" t="e">
        <f t="shared" ref="B314" si="900">B313</f>
        <v>#VALUE!</v>
      </c>
      <c r="C314" s="128" t="e">
        <f t="shared" ref="C314" si="901">C313</f>
        <v>#VALUE!</v>
      </c>
      <c r="D314" s="127">
        <f t="shared" si="842"/>
        <v>1</v>
      </c>
      <c r="E314" s="184"/>
      <c r="F314" s="93"/>
      <c r="G314" s="186"/>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3">
      <c r="B315" s="128" t="e">
        <f t="shared" ref="B315:C315" si="902">B314</f>
        <v>#VALUE!</v>
      </c>
      <c r="C315" s="128" t="e">
        <f t="shared" si="902"/>
        <v>#VALUE!</v>
      </c>
      <c r="D315" s="127">
        <f t="shared" si="842"/>
        <v>1</v>
      </c>
      <c r="E315" s="184"/>
      <c r="F315" s="93"/>
      <c r="G315" s="186"/>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3">
      <c r="B316" s="128" t="e">
        <f t="shared" ref="B316" si="907">B315</f>
        <v>#VALUE!</v>
      </c>
      <c r="C316" s="128" t="e">
        <f t="shared" ref="C316" si="908">C315</f>
        <v>#VALUE!</v>
      </c>
      <c r="D316" s="127">
        <f t="shared" si="842"/>
        <v>1</v>
      </c>
      <c r="E316" s="184"/>
      <c r="F316" s="93"/>
      <c r="G316" s="186"/>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3">
      <c r="B317" s="128" t="e">
        <f t="shared" si="841"/>
        <v>#VALUE!</v>
      </c>
      <c r="C317" s="128" t="e">
        <f t="shared" si="842"/>
        <v>#VALUE!</v>
      </c>
      <c r="D317" s="127">
        <f t="shared" si="842"/>
        <v>1</v>
      </c>
      <c r="E317" s="184"/>
      <c r="F317" s="93"/>
      <c r="G317" s="186"/>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3">
      <c r="B318" s="128" t="e">
        <f t="shared" si="841"/>
        <v>#VALUE!</v>
      </c>
      <c r="C318" s="128" t="e">
        <f t="shared" si="842"/>
        <v>#VALUE!</v>
      </c>
      <c r="D318" s="127">
        <f t="shared" si="842"/>
        <v>1</v>
      </c>
      <c r="E318" s="184"/>
      <c r="F318" s="93"/>
      <c r="G318" s="186"/>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3">
      <c r="B319" s="128" t="e">
        <f t="shared" si="841"/>
        <v>#VALUE!</v>
      </c>
      <c r="C319" s="128" t="e">
        <f t="shared" si="842"/>
        <v>#VALUE!</v>
      </c>
      <c r="D319" s="127">
        <f t="shared" si="842"/>
        <v>1</v>
      </c>
      <c r="E319" s="184"/>
      <c r="F319" s="93"/>
      <c r="G319" s="186"/>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3">
      <c r="B320" s="128" t="e">
        <f t="shared" si="841"/>
        <v>#VALUE!</v>
      </c>
      <c r="C320" s="128" t="e">
        <f t="shared" si="842"/>
        <v>#VALUE!</v>
      </c>
      <c r="D320" s="127">
        <f t="shared" si="842"/>
        <v>1</v>
      </c>
      <c r="E320" s="184"/>
      <c r="F320" s="93"/>
      <c r="G320" s="186"/>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3">
      <c r="B321" s="128" t="e">
        <f t="shared" si="841"/>
        <v>#VALUE!</v>
      </c>
      <c r="C321" s="128" t="e">
        <f t="shared" si="842"/>
        <v>#VALUE!</v>
      </c>
      <c r="D321" s="127">
        <f t="shared" si="842"/>
        <v>1</v>
      </c>
      <c r="E321" s="184"/>
      <c r="F321" s="93"/>
      <c r="G321" s="186"/>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3">
      <c r="B322" s="128" t="e">
        <f t="shared" si="841"/>
        <v>#VALUE!</v>
      </c>
      <c r="C322" s="128" t="e">
        <f t="shared" si="842"/>
        <v>#VALUE!</v>
      </c>
      <c r="D322" s="127">
        <f t="shared" si="842"/>
        <v>1</v>
      </c>
      <c r="E322" s="184"/>
      <c r="F322" s="93"/>
      <c r="G322" s="186"/>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3">
      <c r="B323" s="128" t="e">
        <f t="shared" si="841"/>
        <v>#VALUE!</v>
      </c>
      <c r="C323" s="128" t="e">
        <f t="shared" si="842"/>
        <v>#VALUE!</v>
      </c>
      <c r="D323" s="127">
        <f t="shared" si="842"/>
        <v>1</v>
      </c>
      <c r="E323" s="184"/>
      <c r="F323" s="93"/>
      <c r="G323" s="186"/>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3">
      <c r="B324" s="128" t="e">
        <f t="shared" si="841"/>
        <v>#VALUE!</v>
      </c>
      <c r="C324" s="128" t="e">
        <f t="shared" si="842"/>
        <v>#VALUE!</v>
      </c>
      <c r="D324" s="127">
        <f t="shared" si="842"/>
        <v>1</v>
      </c>
      <c r="E324" s="184"/>
      <c r="F324" s="93"/>
      <c r="G324" s="186"/>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3">
      <c r="B325" s="128" t="e">
        <f t="shared" si="841"/>
        <v>#VALUE!</v>
      </c>
      <c r="C325" s="128" t="e">
        <f t="shared" si="842"/>
        <v>#VALUE!</v>
      </c>
      <c r="D325" s="127">
        <f t="shared" si="842"/>
        <v>1</v>
      </c>
      <c r="E325" s="184"/>
      <c r="F325" s="93"/>
      <c r="G325" s="186"/>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3">
      <c r="B326" s="128" t="e">
        <f t="shared" si="841"/>
        <v>#VALUE!</v>
      </c>
      <c r="C326" s="128" t="e">
        <f t="shared" si="842"/>
        <v>#VALUE!</v>
      </c>
      <c r="D326" s="127">
        <f t="shared" si="842"/>
        <v>1</v>
      </c>
      <c r="E326" s="184"/>
      <c r="F326" s="93"/>
      <c r="G326" s="186"/>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3">
      <c r="B327" s="128" t="e">
        <f t="shared" si="841"/>
        <v>#VALUE!</v>
      </c>
      <c r="C327" s="128" t="e">
        <f t="shared" si="842"/>
        <v>#VALUE!</v>
      </c>
      <c r="D327" s="127">
        <f t="shared" si="842"/>
        <v>1</v>
      </c>
      <c r="E327" s="184"/>
      <c r="F327" s="93"/>
      <c r="G327" s="186"/>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3">
      <c r="B328" s="128" t="e">
        <f t="shared" si="841"/>
        <v>#VALUE!</v>
      </c>
      <c r="C328" s="128" t="e">
        <f t="shared" si="842"/>
        <v>#VALUE!</v>
      </c>
      <c r="D328" s="127">
        <f t="shared" si="842"/>
        <v>1</v>
      </c>
      <c r="E328" s="184"/>
      <c r="F328" s="136"/>
      <c r="G328" s="186"/>
      <c r="H328" s="189"/>
      <c r="I328" s="189"/>
      <c r="J328" s="190"/>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3">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91" t="s">
        <v>10</v>
      </c>
      <c r="M330" s="193"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3">
      <c r="A331" s="66"/>
      <c r="B331" s="128" t="e">
        <f t="shared" ref="B331:D331" si="959">B330</f>
        <v>#VALUE!</v>
      </c>
      <c r="C331" s="128" t="e">
        <f t="shared" si="959"/>
        <v>#VALUE!</v>
      </c>
      <c r="D331" s="127">
        <f t="shared" si="959"/>
        <v>1</v>
      </c>
      <c r="E331" s="195">
        <f t="shared" ref="E331" si="960">D330</f>
        <v>1</v>
      </c>
      <c r="F331" s="92"/>
      <c r="G331" s="197" t="s">
        <v>1</v>
      </c>
      <c r="H331" s="200" t="e">
        <f>INDEX('BASE FORMAÇÃO'!C:C,B330+1)</f>
        <v>#VALUE!</v>
      </c>
      <c r="I331" s="200"/>
      <c r="J331" s="201"/>
      <c r="K331" s="66"/>
      <c r="L331" s="192"/>
      <c r="M331" s="194"/>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3">
      <c r="A332" s="74"/>
      <c r="B332" s="128" t="e">
        <f t="shared" ref="B332:D332" si="961">B331</f>
        <v>#VALUE!</v>
      </c>
      <c r="C332" s="128" t="e">
        <f t="shared" si="961"/>
        <v>#VALUE!</v>
      </c>
      <c r="D332" s="127">
        <f t="shared" si="961"/>
        <v>1</v>
      </c>
      <c r="E332" s="196"/>
      <c r="F332" s="93"/>
      <c r="G332" s="198"/>
      <c r="H332" s="202"/>
      <c r="I332" s="202"/>
      <c r="J332" s="203"/>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3">
      <c r="A333" s="74"/>
      <c r="B333" s="128" t="e">
        <f t="shared" ref="B333:C333" si="962">B332</f>
        <v>#VALUE!</v>
      </c>
      <c r="C333" s="128" t="e">
        <f t="shared" si="962"/>
        <v>#VALUE!</v>
      </c>
      <c r="D333" s="127">
        <f t="shared" si="842"/>
        <v>1</v>
      </c>
      <c r="E333" s="38" t="s">
        <v>313</v>
      </c>
      <c r="F333" s="93"/>
      <c r="G333" s="199"/>
      <c r="H333" s="204"/>
      <c r="I333" s="204"/>
      <c r="J333" s="205"/>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3">
      <c r="B334" s="128" t="e">
        <f t="shared" ref="B334:C334" si="963">B332</f>
        <v>#VALUE!</v>
      </c>
      <c r="C334" s="128" t="e">
        <f t="shared" si="963"/>
        <v>#VALUE!</v>
      </c>
      <c r="D334" s="127">
        <f t="shared" si="842"/>
        <v>1</v>
      </c>
      <c r="E334" s="183" t="e">
        <f t="shared" ref="E334" si="964">C330</f>
        <v>#VALUE!</v>
      </c>
      <c r="F334" s="93"/>
      <c r="G334" s="185" t="s">
        <v>304</v>
      </c>
      <c r="H334" s="187"/>
      <c r="I334" s="188"/>
      <c r="J334" s="188"/>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3">
      <c r="B335" s="128" t="e">
        <f t="shared" ref="B335" si="966">B334</f>
        <v>#VALUE!</v>
      </c>
      <c r="C335" s="128" t="e">
        <f t="shared" ref="C335" si="967">C334</f>
        <v>#VALUE!</v>
      </c>
      <c r="D335" s="127">
        <f t="shared" si="842"/>
        <v>1</v>
      </c>
      <c r="E335" s="184"/>
      <c r="F335" s="93"/>
      <c r="G335" s="186"/>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3">
      <c r="B336" s="128" t="e">
        <f t="shared" ref="B336:C336" si="968">B335</f>
        <v>#VALUE!</v>
      </c>
      <c r="C336" s="128" t="e">
        <f t="shared" si="968"/>
        <v>#VALUE!</v>
      </c>
      <c r="D336" s="127">
        <f t="shared" si="842"/>
        <v>1</v>
      </c>
      <c r="E336" s="184"/>
      <c r="F336" s="93"/>
      <c r="G336" s="186"/>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3">
      <c r="B337" s="128" t="e">
        <f t="shared" ref="B337" si="973">B336</f>
        <v>#VALUE!</v>
      </c>
      <c r="C337" s="128" t="e">
        <f t="shared" ref="C337" si="974">C336</f>
        <v>#VALUE!</v>
      </c>
      <c r="D337" s="127">
        <f t="shared" si="842"/>
        <v>1</v>
      </c>
      <c r="E337" s="184"/>
      <c r="F337" s="93"/>
      <c r="G337" s="186"/>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3">
      <c r="B338" s="128" t="e">
        <f t="shared" si="841"/>
        <v>#VALUE!</v>
      </c>
      <c r="C338" s="128" t="e">
        <f t="shared" si="842"/>
        <v>#VALUE!</v>
      </c>
      <c r="D338" s="127">
        <f t="shared" si="842"/>
        <v>1</v>
      </c>
      <c r="E338" s="184"/>
      <c r="F338" s="93"/>
      <c r="G338" s="186"/>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3">
      <c r="B339" s="128" t="e">
        <f t="shared" si="841"/>
        <v>#VALUE!</v>
      </c>
      <c r="C339" s="128" t="e">
        <f t="shared" si="842"/>
        <v>#VALUE!</v>
      </c>
      <c r="D339" s="127">
        <f t="shared" si="842"/>
        <v>1</v>
      </c>
      <c r="E339" s="184"/>
      <c r="F339" s="93"/>
      <c r="G339" s="186"/>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3">
      <c r="B340" s="128" t="e">
        <f t="shared" si="841"/>
        <v>#VALUE!</v>
      </c>
      <c r="C340" s="128" t="e">
        <f t="shared" si="842"/>
        <v>#VALUE!</v>
      </c>
      <c r="D340" s="127">
        <f t="shared" si="842"/>
        <v>1</v>
      </c>
      <c r="E340" s="184"/>
      <c r="F340" s="93"/>
      <c r="G340" s="186"/>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3">
      <c r="B341" s="128" t="e">
        <f t="shared" si="841"/>
        <v>#VALUE!</v>
      </c>
      <c r="C341" s="128" t="e">
        <f t="shared" si="842"/>
        <v>#VALUE!</v>
      </c>
      <c r="D341" s="127">
        <f t="shared" si="842"/>
        <v>1</v>
      </c>
      <c r="E341" s="184"/>
      <c r="F341" s="93"/>
      <c r="G341" s="186"/>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3">
      <c r="B342" s="128" t="e">
        <f t="shared" si="841"/>
        <v>#VALUE!</v>
      </c>
      <c r="C342" s="128" t="e">
        <f t="shared" si="842"/>
        <v>#VALUE!</v>
      </c>
      <c r="D342" s="127">
        <f t="shared" si="842"/>
        <v>1</v>
      </c>
      <c r="E342" s="184"/>
      <c r="F342" s="93"/>
      <c r="G342" s="186"/>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3">
      <c r="B343" s="128" t="e">
        <f t="shared" si="841"/>
        <v>#VALUE!</v>
      </c>
      <c r="C343" s="128" t="e">
        <f t="shared" si="842"/>
        <v>#VALUE!</v>
      </c>
      <c r="D343" s="127">
        <f t="shared" si="842"/>
        <v>1</v>
      </c>
      <c r="E343" s="184"/>
      <c r="F343" s="93"/>
      <c r="G343" s="186"/>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3">
      <c r="B344" s="128" t="e">
        <f t="shared" si="841"/>
        <v>#VALUE!</v>
      </c>
      <c r="C344" s="128" t="e">
        <f t="shared" si="842"/>
        <v>#VALUE!</v>
      </c>
      <c r="D344" s="127">
        <f t="shared" si="842"/>
        <v>1</v>
      </c>
      <c r="E344" s="184"/>
      <c r="F344" s="93"/>
      <c r="G344" s="186"/>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3">
      <c r="B345" s="128" t="e">
        <f t="shared" si="841"/>
        <v>#VALUE!</v>
      </c>
      <c r="C345" s="128" t="e">
        <f t="shared" si="842"/>
        <v>#VALUE!</v>
      </c>
      <c r="D345" s="127">
        <f t="shared" si="842"/>
        <v>1</v>
      </c>
      <c r="E345" s="184"/>
      <c r="F345" s="93"/>
      <c r="G345" s="186"/>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3">
      <c r="B346" s="128" t="e">
        <f t="shared" si="841"/>
        <v>#VALUE!</v>
      </c>
      <c r="C346" s="128" t="e">
        <f t="shared" si="842"/>
        <v>#VALUE!</v>
      </c>
      <c r="D346" s="127">
        <f t="shared" si="842"/>
        <v>1</v>
      </c>
      <c r="E346" s="184"/>
      <c r="F346" s="93"/>
      <c r="G346" s="186"/>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3">
      <c r="B347" s="128" t="e">
        <f t="shared" si="841"/>
        <v>#VALUE!</v>
      </c>
      <c r="C347" s="128" t="e">
        <f t="shared" si="842"/>
        <v>#VALUE!</v>
      </c>
      <c r="D347" s="127">
        <f t="shared" si="842"/>
        <v>1</v>
      </c>
      <c r="E347" s="184"/>
      <c r="F347" s="93"/>
      <c r="G347" s="186"/>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3">
      <c r="B348" s="128" t="e">
        <f t="shared" si="841"/>
        <v>#VALUE!</v>
      </c>
      <c r="C348" s="128" t="e">
        <f t="shared" si="842"/>
        <v>#VALUE!</v>
      </c>
      <c r="D348" s="127">
        <f t="shared" si="842"/>
        <v>1</v>
      </c>
      <c r="E348" s="184"/>
      <c r="F348" s="93"/>
      <c r="G348" s="186"/>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3">
      <c r="B349" s="128" t="e">
        <f t="shared" si="841"/>
        <v>#VALUE!</v>
      </c>
      <c r="C349" s="128" t="e">
        <f t="shared" si="842"/>
        <v>#VALUE!</v>
      </c>
      <c r="D349" s="127">
        <f t="shared" si="842"/>
        <v>1</v>
      </c>
      <c r="E349" s="184"/>
      <c r="F349" s="136"/>
      <c r="G349" s="186"/>
      <c r="H349" s="189"/>
      <c r="I349" s="189"/>
      <c r="J349" s="190"/>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3">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91" t="s">
        <v>10</v>
      </c>
      <c r="M351" s="193"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3">
      <c r="A352" s="66"/>
      <c r="B352" s="128" t="e">
        <f t="shared" ref="B352:D352" si="1025">B351</f>
        <v>#VALUE!</v>
      </c>
      <c r="C352" s="128" t="e">
        <f t="shared" si="1025"/>
        <v>#VALUE!</v>
      </c>
      <c r="D352" s="127">
        <f t="shared" si="1025"/>
        <v>1</v>
      </c>
      <c r="E352" s="195">
        <f t="shared" ref="E352" si="1026">D351</f>
        <v>1</v>
      </c>
      <c r="F352" s="92"/>
      <c r="G352" s="197" t="s">
        <v>1</v>
      </c>
      <c r="H352" s="200" t="e">
        <f>INDEX('BASE FORMAÇÃO'!C:C,B351+1)</f>
        <v>#VALUE!</v>
      </c>
      <c r="I352" s="200"/>
      <c r="J352" s="201"/>
      <c r="K352" s="66"/>
      <c r="L352" s="192"/>
      <c r="M352" s="194"/>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3">
      <c r="A353" s="74"/>
      <c r="B353" s="128" t="e">
        <f t="shared" ref="B353:D353" si="1027">B352</f>
        <v>#VALUE!</v>
      </c>
      <c r="C353" s="128" t="e">
        <f t="shared" si="1027"/>
        <v>#VALUE!</v>
      </c>
      <c r="D353" s="127">
        <f t="shared" si="1027"/>
        <v>1</v>
      </c>
      <c r="E353" s="196"/>
      <c r="F353" s="93"/>
      <c r="G353" s="198"/>
      <c r="H353" s="202"/>
      <c r="I353" s="202"/>
      <c r="J353" s="203"/>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3">
      <c r="A354" s="74"/>
      <c r="B354" s="128" t="e">
        <f t="shared" ref="B354:C354" si="1028">B353</f>
        <v>#VALUE!</v>
      </c>
      <c r="C354" s="128" t="e">
        <f t="shared" si="1028"/>
        <v>#VALUE!</v>
      </c>
      <c r="D354" s="127">
        <f t="shared" si="842"/>
        <v>1</v>
      </c>
      <c r="E354" s="38" t="s">
        <v>313</v>
      </c>
      <c r="F354" s="93"/>
      <c r="G354" s="199"/>
      <c r="H354" s="204"/>
      <c r="I354" s="204"/>
      <c r="J354" s="205"/>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3">
      <c r="B355" s="128" t="e">
        <f t="shared" ref="B355:C355" si="1029">B353</f>
        <v>#VALUE!</v>
      </c>
      <c r="C355" s="128" t="e">
        <f t="shared" si="1029"/>
        <v>#VALUE!</v>
      </c>
      <c r="D355" s="127">
        <f t="shared" si="842"/>
        <v>1</v>
      </c>
      <c r="E355" s="183" t="e">
        <f t="shared" ref="E355" si="1030">C351</f>
        <v>#VALUE!</v>
      </c>
      <c r="F355" s="93"/>
      <c r="G355" s="185" t="s">
        <v>304</v>
      </c>
      <c r="H355" s="187"/>
      <c r="I355" s="188"/>
      <c r="J355" s="188"/>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3">
      <c r="B356" s="128" t="e">
        <f t="shared" ref="B356" si="1032">B355</f>
        <v>#VALUE!</v>
      </c>
      <c r="C356" s="128" t="e">
        <f t="shared" ref="C356" si="1033">C355</f>
        <v>#VALUE!</v>
      </c>
      <c r="D356" s="127">
        <f t="shared" si="842"/>
        <v>1</v>
      </c>
      <c r="E356" s="184"/>
      <c r="F356" s="93"/>
      <c r="G356" s="186"/>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3">
      <c r="B357" s="128" t="e">
        <f t="shared" ref="B357:C357" si="1034">B356</f>
        <v>#VALUE!</v>
      </c>
      <c r="C357" s="128" t="e">
        <f t="shared" si="1034"/>
        <v>#VALUE!</v>
      </c>
      <c r="D357" s="127">
        <f t="shared" si="842"/>
        <v>1</v>
      </c>
      <c r="E357" s="184"/>
      <c r="F357" s="93"/>
      <c r="G357" s="186"/>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3">
      <c r="B358" s="128" t="e">
        <f t="shared" ref="B358:B412" si="1039">B357</f>
        <v>#VALUE!</v>
      </c>
      <c r="C358" s="128" t="e">
        <f t="shared" ref="C358:D421" si="1040">C357</f>
        <v>#VALUE!</v>
      </c>
      <c r="D358" s="127">
        <f t="shared" si="842"/>
        <v>1</v>
      </c>
      <c r="E358" s="184"/>
      <c r="F358" s="93"/>
      <c r="G358" s="186"/>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3">
      <c r="B359" s="128" t="e">
        <f t="shared" si="1039"/>
        <v>#VALUE!</v>
      </c>
      <c r="C359" s="128" t="e">
        <f t="shared" si="1040"/>
        <v>#VALUE!</v>
      </c>
      <c r="D359" s="127">
        <f t="shared" si="1040"/>
        <v>1</v>
      </c>
      <c r="E359" s="184"/>
      <c r="F359" s="93"/>
      <c r="G359" s="186"/>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3">
      <c r="B360" s="128" t="e">
        <f t="shared" si="1039"/>
        <v>#VALUE!</v>
      </c>
      <c r="C360" s="128" t="e">
        <f t="shared" si="1040"/>
        <v>#VALUE!</v>
      </c>
      <c r="D360" s="127">
        <f t="shared" si="1040"/>
        <v>1</v>
      </c>
      <c r="E360" s="184"/>
      <c r="F360" s="93"/>
      <c r="G360" s="186"/>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3">
      <c r="B361" s="128" t="e">
        <f t="shared" si="1039"/>
        <v>#VALUE!</v>
      </c>
      <c r="C361" s="128" t="e">
        <f t="shared" si="1040"/>
        <v>#VALUE!</v>
      </c>
      <c r="D361" s="127">
        <f t="shared" si="1040"/>
        <v>1</v>
      </c>
      <c r="E361" s="184"/>
      <c r="F361" s="93"/>
      <c r="G361" s="186"/>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3">
      <c r="B362" s="128" t="e">
        <f t="shared" si="1039"/>
        <v>#VALUE!</v>
      </c>
      <c r="C362" s="128" t="e">
        <f t="shared" si="1040"/>
        <v>#VALUE!</v>
      </c>
      <c r="D362" s="127">
        <f t="shared" si="1040"/>
        <v>1</v>
      </c>
      <c r="E362" s="184"/>
      <c r="F362" s="93"/>
      <c r="G362" s="186"/>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3">
      <c r="B363" s="128" t="e">
        <f t="shared" si="1039"/>
        <v>#VALUE!</v>
      </c>
      <c r="C363" s="128" t="e">
        <f t="shared" si="1040"/>
        <v>#VALUE!</v>
      </c>
      <c r="D363" s="127">
        <f t="shared" si="1040"/>
        <v>1</v>
      </c>
      <c r="E363" s="184"/>
      <c r="F363" s="93"/>
      <c r="G363" s="186"/>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3">
      <c r="B364" s="128" t="e">
        <f t="shared" si="1039"/>
        <v>#VALUE!</v>
      </c>
      <c r="C364" s="128" t="e">
        <f t="shared" si="1040"/>
        <v>#VALUE!</v>
      </c>
      <c r="D364" s="127">
        <f t="shared" si="1040"/>
        <v>1</v>
      </c>
      <c r="E364" s="184"/>
      <c r="F364" s="93"/>
      <c r="G364" s="186"/>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3">
      <c r="B365" s="128" t="e">
        <f t="shared" si="1039"/>
        <v>#VALUE!</v>
      </c>
      <c r="C365" s="128" t="e">
        <f t="shared" si="1040"/>
        <v>#VALUE!</v>
      </c>
      <c r="D365" s="127">
        <f t="shared" si="1040"/>
        <v>1</v>
      </c>
      <c r="E365" s="184"/>
      <c r="F365" s="93"/>
      <c r="G365" s="186"/>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3">
      <c r="B366" s="128" t="e">
        <f t="shared" si="1039"/>
        <v>#VALUE!</v>
      </c>
      <c r="C366" s="128" t="e">
        <f t="shared" si="1040"/>
        <v>#VALUE!</v>
      </c>
      <c r="D366" s="127">
        <f t="shared" si="1040"/>
        <v>1</v>
      </c>
      <c r="E366" s="184"/>
      <c r="F366" s="93"/>
      <c r="G366" s="186"/>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3">
      <c r="B367" s="128" t="e">
        <f t="shared" si="1039"/>
        <v>#VALUE!</v>
      </c>
      <c r="C367" s="128" t="e">
        <f t="shared" si="1040"/>
        <v>#VALUE!</v>
      </c>
      <c r="D367" s="127">
        <f t="shared" si="1040"/>
        <v>1</v>
      </c>
      <c r="E367" s="184"/>
      <c r="F367" s="93"/>
      <c r="G367" s="186"/>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3">
      <c r="B368" s="128" t="e">
        <f t="shared" si="1039"/>
        <v>#VALUE!</v>
      </c>
      <c r="C368" s="128" t="e">
        <f t="shared" si="1040"/>
        <v>#VALUE!</v>
      </c>
      <c r="D368" s="127">
        <f t="shared" si="1040"/>
        <v>1</v>
      </c>
      <c r="E368" s="184"/>
      <c r="F368" s="93"/>
      <c r="G368" s="186"/>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3">
      <c r="B369" s="128" t="e">
        <f t="shared" si="1039"/>
        <v>#VALUE!</v>
      </c>
      <c r="C369" s="128" t="e">
        <f t="shared" si="1040"/>
        <v>#VALUE!</v>
      </c>
      <c r="D369" s="127">
        <f t="shared" si="1040"/>
        <v>1</v>
      </c>
      <c r="E369" s="184"/>
      <c r="F369" s="93"/>
      <c r="G369" s="186"/>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3">
      <c r="B370" s="128" t="e">
        <f t="shared" si="1039"/>
        <v>#VALUE!</v>
      </c>
      <c r="C370" s="128" t="e">
        <f t="shared" si="1040"/>
        <v>#VALUE!</v>
      </c>
      <c r="D370" s="127">
        <f t="shared" si="1040"/>
        <v>1</v>
      </c>
      <c r="E370" s="184"/>
      <c r="F370" s="136"/>
      <c r="G370" s="186"/>
      <c r="H370" s="189"/>
      <c r="I370" s="189"/>
      <c r="J370" s="190"/>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3">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91" t="s">
        <v>10</v>
      </c>
      <c r="M372" s="193"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3">
      <c r="A373" s="66"/>
      <c r="B373" s="128" t="e">
        <f t="shared" ref="B373:D373" si="1091">B372</f>
        <v>#VALUE!</v>
      </c>
      <c r="C373" s="128" t="e">
        <f t="shared" si="1091"/>
        <v>#VALUE!</v>
      </c>
      <c r="D373" s="127">
        <f t="shared" si="1091"/>
        <v>1</v>
      </c>
      <c r="E373" s="195">
        <f t="shared" ref="E373" si="1092">D372</f>
        <v>1</v>
      </c>
      <c r="F373" s="92"/>
      <c r="G373" s="197" t="s">
        <v>1</v>
      </c>
      <c r="H373" s="200" t="e">
        <f>INDEX('BASE FORMAÇÃO'!C:C,B372+1)</f>
        <v>#VALUE!</v>
      </c>
      <c r="I373" s="200"/>
      <c r="J373" s="201"/>
      <c r="K373" s="66"/>
      <c r="L373" s="192"/>
      <c r="M373" s="194"/>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3">
      <c r="A374" s="74"/>
      <c r="B374" s="128" t="e">
        <f t="shared" ref="B374:D374" si="1093">B373</f>
        <v>#VALUE!</v>
      </c>
      <c r="C374" s="128" t="e">
        <f t="shared" si="1093"/>
        <v>#VALUE!</v>
      </c>
      <c r="D374" s="127">
        <f t="shared" si="1093"/>
        <v>1</v>
      </c>
      <c r="E374" s="196"/>
      <c r="F374" s="93"/>
      <c r="G374" s="198"/>
      <c r="H374" s="202"/>
      <c r="I374" s="202"/>
      <c r="J374" s="203"/>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3">
      <c r="A375" s="74"/>
      <c r="B375" s="128" t="e">
        <f t="shared" ref="B375:C375" si="1094">B374</f>
        <v>#VALUE!</v>
      </c>
      <c r="C375" s="128" t="e">
        <f t="shared" si="1094"/>
        <v>#VALUE!</v>
      </c>
      <c r="D375" s="127">
        <f t="shared" si="1040"/>
        <v>1</v>
      </c>
      <c r="E375" s="38" t="s">
        <v>313</v>
      </c>
      <c r="F375" s="93"/>
      <c r="G375" s="199"/>
      <c r="H375" s="204"/>
      <c r="I375" s="204"/>
      <c r="J375" s="205"/>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3">
      <c r="B376" s="128" t="e">
        <f t="shared" ref="B376:C376" si="1095">B374</f>
        <v>#VALUE!</v>
      </c>
      <c r="C376" s="128" t="e">
        <f t="shared" si="1095"/>
        <v>#VALUE!</v>
      </c>
      <c r="D376" s="127">
        <f t="shared" si="1040"/>
        <v>1</v>
      </c>
      <c r="E376" s="183" t="e">
        <f t="shared" ref="E376" si="1096">C372</f>
        <v>#VALUE!</v>
      </c>
      <c r="F376" s="93"/>
      <c r="G376" s="185" t="s">
        <v>304</v>
      </c>
      <c r="H376" s="187"/>
      <c r="I376" s="188"/>
      <c r="J376" s="188"/>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3">
      <c r="B377" s="128" t="e">
        <f t="shared" ref="B377" si="1098">B376</f>
        <v>#VALUE!</v>
      </c>
      <c r="C377" s="128" t="e">
        <f t="shared" ref="C377" si="1099">C376</f>
        <v>#VALUE!</v>
      </c>
      <c r="D377" s="127">
        <f t="shared" si="1040"/>
        <v>1</v>
      </c>
      <c r="E377" s="184"/>
      <c r="F377" s="93"/>
      <c r="G377" s="186"/>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3">
      <c r="B378" s="128" t="e">
        <f t="shared" ref="B378:C378" si="1100">B377</f>
        <v>#VALUE!</v>
      </c>
      <c r="C378" s="128" t="e">
        <f t="shared" si="1100"/>
        <v>#VALUE!</v>
      </c>
      <c r="D378" s="127">
        <f t="shared" si="1040"/>
        <v>1</v>
      </c>
      <c r="E378" s="184"/>
      <c r="F378" s="93"/>
      <c r="G378" s="186"/>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3">
      <c r="B379" s="128" t="e">
        <f t="shared" ref="B379" si="1105">B378</f>
        <v>#VALUE!</v>
      </c>
      <c r="C379" s="128" t="e">
        <f t="shared" ref="C379" si="1106">C378</f>
        <v>#VALUE!</v>
      </c>
      <c r="D379" s="127">
        <f t="shared" si="1040"/>
        <v>1</v>
      </c>
      <c r="E379" s="184"/>
      <c r="F379" s="93"/>
      <c r="G379" s="186"/>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3">
      <c r="B380" s="128" t="e">
        <f t="shared" si="1039"/>
        <v>#VALUE!</v>
      </c>
      <c r="C380" s="128" t="e">
        <f t="shared" si="1040"/>
        <v>#VALUE!</v>
      </c>
      <c r="D380" s="127">
        <f t="shared" si="1040"/>
        <v>1</v>
      </c>
      <c r="E380" s="184"/>
      <c r="F380" s="93"/>
      <c r="G380" s="186"/>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3">
      <c r="B381" s="128" t="e">
        <f t="shared" si="1039"/>
        <v>#VALUE!</v>
      </c>
      <c r="C381" s="128" t="e">
        <f t="shared" si="1040"/>
        <v>#VALUE!</v>
      </c>
      <c r="D381" s="127">
        <f t="shared" si="1040"/>
        <v>1</v>
      </c>
      <c r="E381" s="184"/>
      <c r="F381" s="93"/>
      <c r="G381" s="186"/>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3">
      <c r="B382" s="128" t="e">
        <f t="shared" si="1039"/>
        <v>#VALUE!</v>
      </c>
      <c r="C382" s="128" t="e">
        <f t="shared" si="1040"/>
        <v>#VALUE!</v>
      </c>
      <c r="D382" s="127">
        <f t="shared" si="1040"/>
        <v>1</v>
      </c>
      <c r="E382" s="184"/>
      <c r="F382" s="93"/>
      <c r="G382" s="186"/>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3">
      <c r="B383" s="128" t="e">
        <f t="shared" si="1039"/>
        <v>#VALUE!</v>
      </c>
      <c r="C383" s="128" t="e">
        <f t="shared" si="1040"/>
        <v>#VALUE!</v>
      </c>
      <c r="D383" s="127">
        <f t="shared" si="1040"/>
        <v>1</v>
      </c>
      <c r="E383" s="184"/>
      <c r="F383" s="93"/>
      <c r="G383" s="186"/>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3">
      <c r="B384" s="128" t="e">
        <f t="shared" si="1039"/>
        <v>#VALUE!</v>
      </c>
      <c r="C384" s="128" t="e">
        <f t="shared" si="1040"/>
        <v>#VALUE!</v>
      </c>
      <c r="D384" s="127">
        <f t="shared" si="1040"/>
        <v>1</v>
      </c>
      <c r="E384" s="184"/>
      <c r="F384" s="93"/>
      <c r="G384" s="186"/>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3">
      <c r="B385" s="128" t="e">
        <f t="shared" si="1039"/>
        <v>#VALUE!</v>
      </c>
      <c r="C385" s="128" t="e">
        <f t="shared" si="1040"/>
        <v>#VALUE!</v>
      </c>
      <c r="D385" s="127">
        <f t="shared" si="1040"/>
        <v>1</v>
      </c>
      <c r="E385" s="184"/>
      <c r="F385" s="93"/>
      <c r="G385" s="186"/>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3">
      <c r="B386" s="128" t="e">
        <f t="shared" si="1039"/>
        <v>#VALUE!</v>
      </c>
      <c r="C386" s="128" t="e">
        <f t="shared" si="1040"/>
        <v>#VALUE!</v>
      </c>
      <c r="D386" s="127">
        <f t="shared" si="1040"/>
        <v>1</v>
      </c>
      <c r="E386" s="184"/>
      <c r="F386" s="93"/>
      <c r="G386" s="186"/>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3">
      <c r="B387" s="128" t="e">
        <f t="shared" si="1039"/>
        <v>#VALUE!</v>
      </c>
      <c r="C387" s="128" t="e">
        <f t="shared" si="1040"/>
        <v>#VALUE!</v>
      </c>
      <c r="D387" s="127">
        <f t="shared" si="1040"/>
        <v>1</v>
      </c>
      <c r="E387" s="184"/>
      <c r="F387" s="93"/>
      <c r="G387" s="186"/>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3">
      <c r="B388" s="128" t="e">
        <f t="shared" si="1039"/>
        <v>#VALUE!</v>
      </c>
      <c r="C388" s="128" t="e">
        <f t="shared" si="1040"/>
        <v>#VALUE!</v>
      </c>
      <c r="D388" s="127">
        <f t="shared" si="1040"/>
        <v>1</v>
      </c>
      <c r="E388" s="184"/>
      <c r="F388" s="93"/>
      <c r="G388" s="186"/>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3">
      <c r="B389" s="128" t="e">
        <f t="shared" si="1039"/>
        <v>#VALUE!</v>
      </c>
      <c r="C389" s="128" t="e">
        <f t="shared" si="1040"/>
        <v>#VALUE!</v>
      </c>
      <c r="D389" s="127">
        <f t="shared" si="1040"/>
        <v>1</v>
      </c>
      <c r="E389" s="184"/>
      <c r="F389" s="93"/>
      <c r="G389" s="186"/>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3">
      <c r="B390" s="128" t="e">
        <f t="shared" si="1039"/>
        <v>#VALUE!</v>
      </c>
      <c r="C390" s="128" t="e">
        <f t="shared" si="1040"/>
        <v>#VALUE!</v>
      </c>
      <c r="D390" s="127">
        <f t="shared" si="1040"/>
        <v>1</v>
      </c>
      <c r="E390" s="184"/>
      <c r="F390" s="93"/>
      <c r="G390" s="186"/>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3">
      <c r="B391" s="128" t="e">
        <f t="shared" si="1039"/>
        <v>#VALUE!</v>
      </c>
      <c r="C391" s="128" t="e">
        <f t="shared" si="1040"/>
        <v>#VALUE!</v>
      </c>
      <c r="D391" s="127">
        <f t="shared" si="1040"/>
        <v>1</v>
      </c>
      <c r="E391" s="184"/>
      <c r="F391" s="136"/>
      <c r="G391" s="186"/>
      <c r="H391" s="189"/>
      <c r="I391" s="189"/>
      <c r="J391" s="190"/>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3">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91" t="s">
        <v>10</v>
      </c>
      <c r="M393" s="193"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3">
      <c r="A394" s="66"/>
      <c r="B394" s="128" t="e">
        <f t="shared" ref="B394:D394" si="1157">B393</f>
        <v>#VALUE!</v>
      </c>
      <c r="C394" s="128" t="e">
        <f t="shared" si="1157"/>
        <v>#VALUE!</v>
      </c>
      <c r="D394" s="127">
        <f t="shared" si="1157"/>
        <v>1</v>
      </c>
      <c r="E394" s="195">
        <f t="shared" ref="E394" si="1158">D393</f>
        <v>1</v>
      </c>
      <c r="F394" s="92"/>
      <c r="G394" s="197" t="s">
        <v>1</v>
      </c>
      <c r="H394" s="200" t="e">
        <f>INDEX('BASE FORMAÇÃO'!C:C,B393+1)</f>
        <v>#VALUE!</v>
      </c>
      <c r="I394" s="200"/>
      <c r="J394" s="201"/>
      <c r="K394" s="66"/>
      <c r="L394" s="192"/>
      <c r="M394" s="194"/>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3">
      <c r="A395" s="74"/>
      <c r="B395" s="128" t="e">
        <f t="shared" ref="B395:D395" si="1159">B394</f>
        <v>#VALUE!</v>
      </c>
      <c r="C395" s="128" t="e">
        <f t="shared" si="1159"/>
        <v>#VALUE!</v>
      </c>
      <c r="D395" s="127">
        <f t="shared" si="1159"/>
        <v>1</v>
      </c>
      <c r="E395" s="196"/>
      <c r="F395" s="93"/>
      <c r="G395" s="198"/>
      <c r="H395" s="202"/>
      <c r="I395" s="202"/>
      <c r="J395" s="203"/>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3">
      <c r="A396" s="74"/>
      <c r="B396" s="128" t="e">
        <f t="shared" ref="B396:C396" si="1160">B395</f>
        <v>#VALUE!</v>
      </c>
      <c r="C396" s="128" t="e">
        <f t="shared" si="1160"/>
        <v>#VALUE!</v>
      </c>
      <c r="D396" s="127">
        <f t="shared" si="1040"/>
        <v>1</v>
      </c>
      <c r="E396" s="38" t="s">
        <v>313</v>
      </c>
      <c r="F396" s="93"/>
      <c r="G396" s="199"/>
      <c r="H396" s="204"/>
      <c r="I396" s="204"/>
      <c r="J396" s="205"/>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3">
      <c r="B397" s="128" t="e">
        <f t="shared" ref="B397:C397" si="1161">B395</f>
        <v>#VALUE!</v>
      </c>
      <c r="C397" s="128" t="e">
        <f t="shared" si="1161"/>
        <v>#VALUE!</v>
      </c>
      <c r="D397" s="127">
        <f t="shared" si="1040"/>
        <v>1</v>
      </c>
      <c r="E397" s="183" t="e">
        <f t="shared" ref="E397" si="1162">C393</f>
        <v>#VALUE!</v>
      </c>
      <c r="F397" s="93"/>
      <c r="G397" s="185" t="s">
        <v>304</v>
      </c>
      <c r="H397" s="187"/>
      <c r="I397" s="188"/>
      <c r="J397" s="188"/>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3">
      <c r="B398" s="128" t="e">
        <f t="shared" ref="B398" si="1164">B397</f>
        <v>#VALUE!</v>
      </c>
      <c r="C398" s="128" t="e">
        <f t="shared" ref="C398" si="1165">C397</f>
        <v>#VALUE!</v>
      </c>
      <c r="D398" s="127">
        <f t="shared" si="1040"/>
        <v>1</v>
      </c>
      <c r="E398" s="184"/>
      <c r="F398" s="93"/>
      <c r="G398" s="186"/>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3">
      <c r="B399" s="128" t="e">
        <f t="shared" ref="B399:C399" si="1166">B398</f>
        <v>#VALUE!</v>
      </c>
      <c r="C399" s="128" t="e">
        <f t="shared" si="1166"/>
        <v>#VALUE!</v>
      </c>
      <c r="D399" s="127">
        <f t="shared" si="1040"/>
        <v>1</v>
      </c>
      <c r="E399" s="184"/>
      <c r="F399" s="93"/>
      <c r="G399" s="186"/>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3">
      <c r="B400" s="128" t="e">
        <f t="shared" ref="B400" si="1171">B399</f>
        <v>#VALUE!</v>
      </c>
      <c r="C400" s="128" t="e">
        <f t="shared" ref="C400" si="1172">C399</f>
        <v>#VALUE!</v>
      </c>
      <c r="D400" s="127">
        <f t="shared" si="1040"/>
        <v>1</v>
      </c>
      <c r="E400" s="184"/>
      <c r="F400" s="93"/>
      <c r="G400" s="186"/>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3">
      <c r="B401" s="128" t="e">
        <f t="shared" si="1039"/>
        <v>#VALUE!</v>
      </c>
      <c r="C401" s="128" t="e">
        <f t="shared" si="1040"/>
        <v>#VALUE!</v>
      </c>
      <c r="D401" s="127">
        <f t="shared" si="1040"/>
        <v>1</v>
      </c>
      <c r="E401" s="184"/>
      <c r="F401" s="93"/>
      <c r="G401" s="186"/>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3">
      <c r="B402" s="128" t="e">
        <f t="shared" si="1039"/>
        <v>#VALUE!</v>
      </c>
      <c r="C402" s="128" t="e">
        <f t="shared" si="1040"/>
        <v>#VALUE!</v>
      </c>
      <c r="D402" s="127">
        <f t="shared" si="1040"/>
        <v>1</v>
      </c>
      <c r="E402" s="184"/>
      <c r="F402" s="93"/>
      <c r="G402" s="186"/>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3">
      <c r="B403" s="128" t="e">
        <f t="shared" si="1039"/>
        <v>#VALUE!</v>
      </c>
      <c r="C403" s="128" t="e">
        <f t="shared" si="1040"/>
        <v>#VALUE!</v>
      </c>
      <c r="D403" s="127">
        <f t="shared" si="1040"/>
        <v>1</v>
      </c>
      <c r="E403" s="184"/>
      <c r="F403" s="93"/>
      <c r="G403" s="186"/>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3">
      <c r="B404" s="128" t="e">
        <f t="shared" si="1039"/>
        <v>#VALUE!</v>
      </c>
      <c r="C404" s="128" t="e">
        <f t="shared" si="1040"/>
        <v>#VALUE!</v>
      </c>
      <c r="D404" s="127">
        <f t="shared" si="1040"/>
        <v>1</v>
      </c>
      <c r="E404" s="184"/>
      <c r="F404" s="93"/>
      <c r="G404" s="186"/>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3">
      <c r="B405" s="128" t="e">
        <f t="shared" si="1039"/>
        <v>#VALUE!</v>
      </c>
      <c r="C405" s="128" t="e">
        <f t="shared" si="1040"/>
        <v>#VALUE!</v>
      </c>
      <c r="D405" s="127">
        <f t="shared" si="1040"/>
        <v>1</v>
      </c>
      <c r="E405" s="184"/>
      <c r="F405" s="93"/>
      <c r="G405" s="186"/>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3">
      <c r="B406" s="128" t="e">
        <f t="shared" si="1039"/>
        <v>#VALUE!</v>
      </c>
      <c r="C406" s="128" t="e">
        <f t="shared" si="1040"/>
        <v>#VALUE!</v>
      </c>
      <c r="D406" s="127">
        <f t="shared" si="1040"/>
        <v>1</v>
      </c>
      <c r="E406" s="184"/>
      <c r="F406" s="93"/>
      <c r="G406" s="186"/>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3">
      <c r="B407" s="128" t="e">
        <f t="shared" si="1039"/>
        <v>#VALUE!</v>
      </c>
      <c r="C407" s="128" t="e">
        <f t="shared" si="1040"/>
        <v>#VALUE!</v>
      </c>
      <c r="D407" s="127">
        <f t="shared" si="1040"/>
        <v>1</v>
      </c>
      <c r="E407" s="184"/>
      <c r="F407" s="93"/>
      <c r="G407" s="186"/>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3">
      <c r="B408" s="128" t="e">
        <f t="shared" si="1039"/>
        <v>#VALUE!</v>
      </c>
      <c r="C408" s="128" t="e">
        <f t="shared" si="1040"/>
        <v>#VALUE!</v>
      </c>
      <c r="D408" s="127">
        <f t="shared" si="1040"/>
        <v>1</v>
      </c>
      <c r="E408" s="184"/>
      <c r="F408" s="93"/>
      <c r="G408" s="186"/>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3">
      <c r="B409" s="128" t="e">
        <f t="shared" si="1039"/>
        <v>#VALUE!</v>
      </c>
      <c r="C409" s="128" t="e">
        <f t="shared" si="1040"/>
        <v>#VALUE!</v>
      </c>
      <c r="D409" s="127">
        <f t="shared" si="1040"/>
        <v>1</v>
      </c>
      <c r="E409" s="184"/>
      <c r="F409" s="93"/>
      <c r="G409" s="186"/>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3">
      <c r="B410" s="128" t="e">
        <f t="shared" si="1039"/>
        <v>#VALUE!</v>
      </c>
      <c r="C410" s="128" t="e">
        <f t="shared" si="1040"/>
        <v>#VALUE!</v>
      </c>
      <c r="D410" s="127">
        <f t="shared" si="1040"/>
        <v>1</v>
      </c>
      <c r="E410" s="184"/>
      <c r="F410" s="93"/>
      <c r="G410" s="186"/>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3">
      <c r="B411" s="128" t="e">
        <f t="shared" si="1039"/>
        <v>#VALUE!</v>
      </c>
      <c r="C411" s="128" t="e">
        <f t="shared" si="1040"/>
        <v>#VALUE!</v>
      </c>
      <c r="D411" s="127">
        <f t="shared" si="1040"/>
        <v>1</v>
      </c>
      <c r="E411" s="184"/>
      <c r="F411" s="93"/>
      <c r="G411" s="186"/>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3">
      <c r="B412" s="128" t="e">
        <f t="shared" si="1039"/>
        <v>#VALUE!</v>
      </c>
      <c r="C412" s="128" t="e">
        <f t="shared" si="1040"/>
        <v>#VALUE!</v>
      </c>
      <c r="D412" s="127">
        <f t="shared" si="1040"/>
        <v>1</v>
      </c>
      <c r="E412" s="184"/>
      <c r="F412" s="136"/>
      <c r="G412" s="186"/>
      <c r="H412" s="189"/>
      <c r="I412" s="189"/>
      <c r="J412" s="190"/>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3">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91" t="s">
        <v>10</v>
      </c>
      <c r="M414" s="193"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3">
      <c r="A415" s="66"/>
      <c r="B415" s="128" t="e">
        <f t="shared" ref="B415:D415" si="1223">B414</f>
        <v>#VALUE!</v>
      </c>
      <c r="C415" s="128" t="e">
        <f t="shared" si="1223"/>
        <v>#VALUE!</v>
      </c>
      <c r="D415" s="127">
        <f t="shared" si="1223"/>
        <v>1</v>
      </c>
      <c r="E415" s="195">
        <f t="shared" ref="E415" si="1224">D414</f>
        <v>1</v>
      </c>
      <c r="F415" s="92"/>
      <c r="G415" s="197" t="s">
        <v>1</v>
      </c>
      <c r="H415" s="200" t="e">
        <f>INDEX('BASE FORMAÇÃO'!C:C,B414+1)</f>
        <v>#VALUE!</v>
      </c>
      <c r="I415" s="200"/>
      <c r="J415" s="201"/>
      <c r="K415" s="66"/>
      <c r="L415" s="192"/>
      <c r="M415" s="194"/>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3">
      <c r="A416" s="74"/>
      <c r="B416" s="128" t="e">
        <f t="shared" ref="B416:D416" si="1225">B415</f>
        <v>#VALUE!</v>
      </c>
      <c r="C416" s="128" t="e">
        <f t="shared" si="1225"/>
        <v>#VALUE!</v>
      </c>
      <c r="D416" s="127">
        <f t="shared" si="1225"/>
        <v>1</v>
      </c>
      <c r="E416" s="196"/>
      <c r="F416" s="93"/>
      <c r="G416" s="198"/>
      <c r="H416" s="202"/>
      <c r="I416" s="202"/>
      <c r="J416" s="203"/>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3">
      <c r="A417" s="74"/>
      <c r="B417" s="128" t="e">
        <f t="shared" ref="B417:C417" si="1226">B416</f>
        <v>#VALUE!</v>
      </c>
      <c r="C417" s="128" t="e">
        <f t="shared" si="1226"/>
        <v>#VALUE!</v>
      </c>
      <c r="D417" s="127">
        <f t="shared" si="1040"/>
        <v>1</v>
      </c>
      <c r="E417" s="38" t="s">
        <v>313</v>
      </c>
      <c r="F417" s="93"/>
      <c r="G417" s="199"/>
      <c r="H417" s="204"/>
      <c r="I417" s="204"/>
      <c r="J417" s="205"/>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3">
      <c r="B418" s="128" t="e">
        <f t="shared" ref="B418:C418" si="1227">B416</f>
        <v>#VALUE!</v>
      </c>
      <c r="C418" s="128" t="e">
        <f t="shared" si="1227"/>
        <v>#VALUE!</v>
      </c>
      <c r="D418" s="127">
        <f t="shared" si="1040"/>
        <v>1</v>
      </c>
      <c r="E418" s="183" t="e">
        <f t="shared" ref="E418" si="1228">C414</f>
        <v>#VALUE!</v>
      </c>
      <c r="F418" s="93"/>
      <c r="G418" s="185" t="s">
        <v>304</v>
      </c>
      <c r="H418" s="187"/>
      <c r="I418" s="188"/>
      <c r="J418" s="188"/>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3">
      <c r="B419" s="128" t="e">
        <f t="shared" ref="B419" si="1230">B418</f>
        <v>#VALUE!</v>
      </c>
      <c r="C419" s="128" t="e">
        <f t="shared" ref="C419" si="1231">C418</f>
        <v>#VALUE!</v>
      </c>
      <c r="D419" s="127">
        <f t="shared" si="1040"/>
        <v>1</v>
      </c>
      <c r="E419" s="184"/>
      <c r="F419" s="93"/>
      <c r="G419" s="186"/>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3">
      <c r="B420" s="128" t="e">
        <f t="shared" ref="B420:C420" si="1232">B419</f>
        <v>#VALUE!</v>
      </c>
      <c r="C420" s="128" t="e">
        <f t="shared" si="1232"/>
        <v>#VALUE!</v>
      </c>
      <c r="D420" s="127">
        <f t="shared" si="1040"/>
        <v>1</v>
      </c>
      <c r="E420" s="184"/>
      <c r="F420" s="93"/>
      <c r="G420" s="186"/>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3">
      <c r="B421" s="128" t="e">
        <f t="shared" ref="B421:B475" si="1237">B420</f>
        <v>#VALUE!</v>
      </c>
      <c r="C421" s="128" t="e">
        <f t="shared" ref="C421:D484" si="1238">C420</f>
        <v>#VALUE!</v>
      </c>
      <c r="D421" s="127">
        <f t="shared" si="1040"/>
        <v>1</v>
      </c>
      <c r="E421" s="184"/>
      <c r="F421" s="93"/>
      <c r="G421" s="186"/>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3">
      <c r="B422" s="128" t="e">
        <f t="shared" si="1237"/>
        <v>#VALUE!</v>
      </c>
      <c r="C422" s="128" t="e">
        <f t="shared" si="1238"/>
        <v>#VALUE!</v>
      </c>
      <c r="D422" s="127">
        <f t="shared" si="1238"/>
        <v>1</v>
      </c>
      <c r="E422" s="184"/>
      <c r="F422" s="93"/>
      <c r="G422" s="186"/>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3">
      <c r="B423" s="128" t="e">
        <f t="shared" si="1237"/>
        <v>#VALUE!</v>
      </c>
      <c r="C423" s="128" t="e">
        <f t="shared" si="1238"/>
        <v>#VALUE!</v>
      </c>
      <c r="D423" s="127">
        <f t="shared" si="1238"/>
        <v>1</v>
      </c>
      <c r="E423" s="184"/>
      <c r="F423" s="93"/>
      <c r="G423" s="186"/>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3">
      <c r="B424" s="128" t="e">
        <f t="shared" si="1237"/>
        <v>#VALUE!</v>
      </c>
      <c r="C424" s="128" t="e">
        <f t="shared" si="1238"/>
        <v>#VALUE!</v>
      </c>
      <c r="D424" s="127">
        <f t="shared" si="1238"/>
        <v>1</v>
      </c>
      <c r="E424" s="184"/>
      <c r="F424" s="93"/>
      <c r="G424" s="186"/>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3">
      <c r="B425" s="128" t="e">
        <f t="shared" si="1237"/>
        <v>#VALUE!</v>
      </c>
      <c r="C425" s="128" t="e">
        <f t="shared" si="1238"/>
        <v>#VALUE!</v>
      </c>
      <c r="D425" s="127">
        <f t="shared" si="1238"/>
        <v>1</v>
      </c>
      <c r="E425" s="184"/>
      <c r="F425" s="93"/>
      <c r="G425" s="186"/>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3">
      <c r="B426" s="128" t="e">
        <f t="shared" si="1237"/>
        <v>#VALUE!</v>
      </c>
      <c r="C426" s="128" t="e">
        <f t="shared" si="1238"/>
        <v>#VALUE!</v>
      </c>
      <c r="D426" s="127">
        <f t="shared" si="1238"/>
        <v>1</v>
      </c>
      <c r="E426" s="184"/>
      <c r="F426" s="93"/>
      <c r="G426" s="186"/>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3">
      <c r="B427" s="128" t="e">
        <f t="shared" si="1237"/>
        <v>#VALUE!</v>
      </c>
      <c r="C427" s="128" t="e">
        <f t="shared" si="1238"/>
        <v>#VALUE!</v>
      </c>
      <c r="D427" s="127">
        <f t="shared" si="1238"/>
        <v>1</v>
      </c>
      <c r="E427" s="184"/>
      <c r="F427" s="93"/>
      <c r="G427" s="186"/>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3">
      <c r="B428" s="128" t="e">
        <f t="shared" si="1237"/>
        <v>#VALUE!</v>
      </c>
      <c r="C428" s="128" t="e">
        <f t="shared" si="1238"/>
        <v>#VALUE!</v>
      </c>
      <c r="D428" s="127">
        <f t="shared" si="1238"/>
        <v>1</v>
      </c>
      <c r="E428" s="184"/>
      <c r="F428" s="93"/>
      <c r="G428" s="186"/>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3">
      <c r="B429" s="128" t="e">
        <f t="shared" si="1237"/>
        <v>#VALUE!</v>
      </c>
      <c r="C429" s="128" t="e">
        <f t="shared" si="1238"/>
        <v>#VALUE!</v>
      </c>
      <c r="D429" s="127">
        <f t="shared" si="1238"/>
        <v>1</v>
      </c>
      <c r="E429" s="184"/>
      <c r="F429" s="93"/>
      <c r="G429" s="186"/>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3">
      <c r="B430" s="128" t="e">
        <f t="shared" si="1237"/>
        <v>#VALUE!</v>
      </c>
      <c r="C430" s="128" t="e">
        <f t="shared" si="1238"/>
        <v>#VALUE!</v>
      </c>
      <c r="D430" s="127">
        <f t="shared" si="1238"/>
        <v>1</v>
      </c>
      <c r="E430" s="184"/>
      <c r="F430" s="93"/>
      <c r="G430" s="186"/>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3">
      <c r="B431" s="128" t="e">
        <f t="shared" si="1237"/>
        <v>#VALUE!</v>
      </c>
      <c r="C431" s="128" t="e">
        <f t="shared" si="1238"/>
        <v>#VALUE!</v>
      </c>
      <c r="D431" s="127">
        <f t="shared" si="1238"/>
        <v>1</v>
      </c>
      <c r="E431" s="184"/>
      <c r="F431" s="93"/>
      <c r="G431" s="186"/>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3">
      <c r="B432" s="128" t="e">
        <f t="shared" si="1237"/>
        <v>#VALUE!</v>
      </c>
      <c r="C432" s="128" t="e">
        <f t="shared" si="1238"/>
        <v>#VALUE!</v>
      </c>
      <c r="D432" s="127">
        <f t="shared" si="1238"/>
        <v>1</v>
      </c>
      <c r="E432" s="184"/>
      <c r="F432" s="93"/>
      <c r="G432" s="186"/>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3">
      <c r="B433" s="128" t="e">
        <f t="shared" si="1237"/>
        <v>#VALUE!</v>
      </c>
      <c r="C433" s="128" t="e">
        <f t="shared" si="1238"/>
        <v>#VALUE!</v>
      </c>
      <c r="D433" s="127">
        <f t="shared" si="1238"/>
        <v>1</v>
      </c>
      <c r="E433" s="184"/>
      <c r="F433" s="136"/>
      <c r="G433" s="186"/>
      <c r="H433" s="189"/>
      <c r="I433" s="189"/>
      <c r="J433" s="190"/>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3">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91" t="s">
        <v>10</v>
      </c>
      <c r="M435" s="193"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3">
      <c r="A436" s="66"/>
      <c r="B436" s="128" t="e">
        <f t="shared" ref="B436:D436" si="1289">B435</f>
        <v>#VALUE!</v>
      </c>
      <c r="C436" s="128" t="e">
        <f t="shared" si="1289"/>
        <v>#VALUE!</v>
      </c>
      <c r="D436" s="127">
        <f t="shared" si="1289"/>
        <v>1</v>
      </c>
      <c r="E436" s="195">
        <f t="shared" ref="E436" si="1290">D435</f>
        <v>1</v>
      </c>
      <c r="F436" s="92"/>
      <c r="G436" s="197" t="s">
        <v>1</v>
      </c>
      <c r="H436" s="200" t="e">
        <f>INDEX('BASE FORMAÇÃO'!C:C,B435+1)</f>
        <v>#VALUE!</v>
      </c>
      <c r="I436" s="200"/>
      <c r="J436" s="201"/>
      <c r="K436" s="66"/>
      <c r="L436" s="192"/>
      <c r="M436" s="194"/>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3">
      <c r="A437" s="74"/>
      <c r="B437" s="128" t="e">
        <f t="shared" ref="B437:D437" si="1291">B436</f>
        <v>#VALUE!</v>
      </c>
      <c r="C437" s="128" t="e">
        <f t="shared" si="1291"/>
        <v>#VALUE!</v>
      </c>
      <c r="D437" s="127">
        <f t="shared" si="1291"/>
        <v>1</v>
      </c>
      <c r="E437" s="196"/>
      <c r="F437" s="93"/>
      <c r="G437" s="198"/>
      <c r="H437" s="202"/>
      <c r="I437" s="202"/>
      <c r="J437" s="203"/>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3">
      <c r="A438" s="74"/>
      <c r="B438" s="128" t="e">
        <f t="shared" ref="B438:C438" si="1292">B437</f>
        <v>#VALUE!</v>
      </c>
      <c r="C438" s="128" t="e">
        <f t="shared" si="1292"/>
        <v>#VALUE!</v>
      </c>
      <c r="D438" s="127">
        <f t="shared" si="1238"/>
        <v>1</v>
      </c>
      <c r="E438" s="38" t="s">
        <v>313</v>
      </c>
      <c r="F438" s="93"/>
      <c r="G438" s="199"/>
      <c r="H438" s="204"/>
      <c r="I438" s="204"/>
      <c r="J438" s="205"/>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3">
      <c r="B439" s="128" t="e">
        <f t="shared" ref="B439:C439" si="1293">B437</f>
        <v>#VALUE!</v>
      </c>
      <c r="C439" s="128" t="e">
        <f t="shared" si="1293"/>
        <v>#VALUE!</v>
      </c>
      <c r="D439" s="127">
        <f t="shared" si="1238"/>
        <v>1</v>
      </c>
      <c r="E439" s="183" t="e">
        <f t="shared" ref="E439" si="1294">C435</f>
        <v>#VALUE!</v>
      </c>
      <c r="F439" s="93"/>
      <c r="G439" s="185" t="s">
        <v>304</v>
      </c>
      <c r="H439" s="187"/>
      <c r="I439" s="188"/>
      <c r="J439" s="188"/>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3">
      <c r="B440" s="128" t="e">
        <f t="shared" ref="B440" si="1296">B439</f>
        <v>#VALUE!</v>
      </c>
      <c r="C440" s="128" t="e">
        <f t="shared" ref="C440" si="1297">C439</f>
        <v>#VALUE!</v>
      </c>
      <c r="D440" s="127">
        <f t="shared" si="1238"/>
        <v>1</v>
      </c>
      <c r="E440" s="184"/>
      <c r="F440" s="93"/>
      <c r="G440" s="186"/>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3">
      <c r="B441" s="128" t="e">
        <f t="shared" ref="B441:C441" si="1298">B440</f>
        <v>#VALUE!</v>
      </c>
      <c r="C441" s="128" t="e">
        <f t="shared" si="1298"/>
        <v>#VALUE!</v>
      </c>
      <c r="D441" s="127">
        <f t="shared" si="1238"/>
        <v>1</v>
      </c>
      <c r="E441" s="184"/>
      <c r="F441" s="93"/>
      <c r="G441" s="186"/>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3">
      <c r="B442" s="128" t="e">
        <f t="shared" ref="B442" si="1303">B441</f>
        <v>#VALUE!</v>
      </c>
      <c r="C442" s="128" t="e">
        <f t="shared" ref="C442" si="1304">C441</f>
        <v>#VALUE!</v>
      </c>
      <c r="D442" s="127">
        <f t="shared" si="1238"/>
        <v>1</v>
      </c>
      <c r="E442" s="184"/>
      <c r="F442" s="93"/>
      <c r="G442" s="186"/>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3">
      <c r="B443" s="128" t="e">
        <f t="shared" si="1237"/>
        <v>#VALUE!</v>
      </c>
      <c r="C443" s="128" t="e">
        <f t="shared" si="1238"/>
        <v>#VALUE!</v>
      </c>
      <c r="D443" s="127">
        <f t="shared" si="1238"/>
        <v>1</v>
      </c>
      <c r="E443" s="184"/>
      <c r="F443" s="93"/>
      <c r="G443" s="186"/>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3">
      <c r="B444" s="128" t="e">
        <f t="shared" si="1237"/>
        <v>#VALUE!</v>
      </c>
      <c r="C444" s="128" t="e">
        <f t="shared" si="1238"/>
        <v>#VALUE!</v>
      </c>
      <c r="D444" s="127">
        <f t="shared" si="1238"/>
        <v>1</v>
      </c>
      <c r="E444" s="184"/>
      <c r="F444" s="93"/>
      <c r="G444" s="186"/>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3">
      <c r="B445" s="128" t="e">
        <f t="shared" si="1237"/>
        <v>#VALUE!</v>
      </c>
      <c r="C445" s="128" t="e">
        <f t="shared" si="1238"/>
        <v>#VALUE!</v>
      </c>
      <c r="D445" s="127">
        <f t="shared" si="1238"/>
        <v>1</v>
      </c>
      <c r="E445" s="184"/>
      <c r="F445" s="93"/>
      <c r="G445" s="186"/>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3">
      <c r="B446" s="128" t="e">
        <f t="shared" si="1237"/>
        <v>#VALUE!</v>
      </c>
      <c r="C446" s="128" t="e">
        <f t="shared" si="1238"/>
        <v>#VALUE!</v>
      </c>
      <c r="D446" s="127">
        <f t="shared" si="1238"/>
        <v>1</v>
      </c>
      <c r="E446" s="184"/>
      <c r="F446" s="93"/>
      <c r="G446" s="186"/>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3">
      <c r="B447" s="128" t="e">
        <f t="shared" si="1237"/>
        <v>#VALUE!</v>
      </c>
      <c r="C447" s="128" t="e">
        <f t="shared" si="1238"/>
        <v>#VALUE!</v>
      </c>
      <c r="D447" s="127">
        <f t="shared" si="1238"/>
        <v>1</v>
      </c>
      <c r="E447" s="184"/>
      <c r="F447" s="93"/>
      <c r="G447" s="186"/>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3">
      <c r="B448" s="128" t="e">
        <f t="shared" si="1237"/>
        <v>#VALUE!</v>
      </c>
      <c r="C448" s="128" t="e">
        <f t="shared" si="1238"/>
        <v>#VALUE!</v>
      </c>
      <c r="D448" s="127">
        <f t="shared" si="1238"/>
        <v>1</v>
      </c>
      <c r="E448" s="184"/>
      <c r="F448" s="93"/>
      <c r="G448" s="186"/>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3">
      <c r="B449" s="128" t="e">
        <f t="shared" si="1237"/>
        <v>#VALUE!</v>
      </c>
      <c r="C449" s="128" t="e">
        <f t="shared" si="1238"/>
        <v>#VALUE!</v>
      </c>
      <c r="D449" s="127">
        <f t="shared" si="1238"/>
        <v>1</v>
      </c>
      <c r="E449" s="184"/>
      <c r="F449" s="93"/>
      <c r="G449" s="186"/>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3">
      <c r="B450" s="128" t="e">
        <f t="shared" si="1237"/>
        <v>#VALUE!</v>
      </c>
      <c r="C450" s="128" t="e">
        <f t="shared" si="1238"/>
        <v>#VALUE!</v>
      </c>
      <c r="D450" s="127">
        <f t="shared" si="1238"/>
        <v>1</v>
      </c>
      <c r="E450" s="184"/>
      <c r="F450" s="93"/>
      <c r="G450" s="186"/>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3">
      <c r="B451" s="128" t="e">
        <f t="shared" si="1237"/>
        <v>#VALUE!</v>
      </c>
      <c r="C451" s="128" t="e">
        <f t="shared" si="1238"/>
        <v>#VALUE!</v>
      </c>
      <c r="D451" s="127">
        <f t="shared" si="1238"/>
        <v>1</v>
      </c>
      <c r="E451" s="184"/>
      <c r="F451" s="93"/>
      <c r="G451" s="186"/>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3">
      <c r="B452" s="128" t="e">
        <f t="shared" si="1237"/>
        <v>#VALUE!</v>
      </c>
      <c r="C452" s="128" t="e">
        <f t="shared" si="1238"/>
        <v>#VALUE!</v>
      </c>
      <c r="D452" s="127">
        <f t="shared" si="1238"/>
        <v>1</v>
      </c>
      <c r="E452" s="184"/>
      <c r="F452" s="93"/>
      <c r="G452" s="186"/>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3">
      <c r="B453" s="128" t="e">
        <f t="shared" si="1237"/>
        <v>#VALUE!</v>
      </c>
      <c r="C453" s="128" t="e">
        <f t="shared" si="1238"/>
        <v>#VALUE!</v>
      </c>
      <c r="D453" s="127">
        <f t="shared" si="1238"/>
        <v>1</v>
      </c>
      <c r="E453" s="184"/>
      <c r="F453" s="93"/>
      <c r="G453" s="186"/>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3">
      <c r="B454" s="128" t="e">
        <f t="shared" si="1237"/>
        <v>#VALUE!</v>
      </c>
      <c r="C454" s="128" t="e">
        <f t="shared" si="1238"/>
        <v>#VALUE!</v>
      </c>
      <c r="D454" s="127">
        <f t="shared" si="1238"/>
        <v>1</v>
      </c>
      <c r="E454" s="184"/>
      <c r="F454" s="136"/>
      <c r="G454" s="186"/>
      <c r="H454" s="189"/>
      <c r="I454" s="189"/>
      <c r="J454" s="190"/>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3">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91" t="s">
        <v>10</v>
      </c>
      <c r="M456" s="193"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3">
      <c r="A457" s="66"/>
      <c r="B457" s="128" t="e">
        <f t="shared" ref="B457:D457" si="1355">B456</f>
        <v>#VALUE!</v>
      </c>
      <c r="C457" s="128" t="e">
        <f t="shared" si="1355"/>
        <v>#VALUE!</v>
      </c>
      <c r="D457" s="127">
        <f t="shared" si="1355"/>
        <v>1</v>
      </c>
      <c r="E457" s="195">
        <f t="shared" ref="E457" si="1356">D456</f>
        <v>1</v>
      </c>
      <c r="F457" s="92"/>
      <c r="G457" s="197" t="s">
        <v>1</v>
      </c>
      <c r="H457" s="200" t="e">
        <f>INDEX('BASE FORMAÇÃO'!C:C,B456+1)</f>
        <v>#VALUE!</v>
      </c>
      <c r="I457" s="200"/>
      <c r="J457" s="201"/>
      <c r="K457" s="66"/>
      <c r="L457" s="192"/>
      <c r="M457" s="194"/>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3">
      <c r="A458" s="74"/>
      <c r="B458" s="128" t="e">
        <f t="shared" ref="B458:D458" si="1357">B457</f>
        <v>#VALUE!</v>
      </c>
      <c r="C458" s="128" t="e">
        <f t="shared" si="1357"/>
        <v>#VALUE!</v>
      </c>
      <c r="D458" s="127">
        <f t="shared" si="1357"/>
        <v>1</v>
      </c>
      <c r="E458" s="196"/>
      <c r="F458" s="93"/>
      <c r="G458" s="198"/>
      <c r="H458" s="202"/>
      <c r="I458" s="202"/>
      <c r="J458" s="203"/>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3">
      <c r="A459" s="74"/>
      <c r="B459" s="128" t="e">
        <f t="shared" ref="B459:C459" si="1358">B458</f>
        <v>#VALUE!</v>
      </c>
      <c r="C459" s="128" t="e">
        <f t="shared" si="1358"/>
        <v>#VALUE!</v>
      </c>
      <c r="D459" s="127">
        <f t="shared" si="1238"/>
        <v>1</v>
      </c>
      <c r="E459" s="38" t="s">
        <v>313</v>
      </c>
      <c r="F459" s="93"/>
      <c r="G459" s="199"/>
      <c r="H459" s="204"/>
      <c r="I459" s="204"/>
      <c r="J459" s="205"/>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3">
      <c r="B460" s="128" t="e">
        <f t="shared" ref="B460:C460" si="1359">B458</f>
        <v>#VALUE!</v>
      </c>
      <c r="C460" s="128" t="e">
        <f t="shared" si="1359"/>
        <v>#VALUE!</v>
      </c>
      <c r="D460" s="127">
        <f t="shared" si="1238"/>
        <v>1</v>
      </c>
      <c r="E460" s="183" t="e">
        <f t="shared" ref="E460" si="1360">C456</f>
        <v>#VALUE!</v>
      </c>
      <c r="F460" s="93"/>
      <c r="G460" s="185" t="s">
        <v>304</v>
      </c>
      <c r="H460" s="187"/>
      <c r="I460" s="188"/>
      <c r="J460" s="188"/>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3">
      <c r="B461" s="128" t="e">
        <f t="shared" ref="B461" si="1362">B460</f>
        <v>#VALUE!</v>
      </c>
      <c r="C461" s="128" t="e">
        <f t="shared" ref="C461" si="1363">C460</f>
        <v>#VALUE!</v>
      </c>
      <c r="D461" s="127">
        <f t="shared" si="1238"/>
        <v>1</v>
      </c>
      <c r="E461" s="184"/>
      <c r="F461" s="93"/>
      <c r="G461" s="186"/>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3">
      <c r="B462" s="128" t="e">
        <f t="shared" ref="B462:C462" si="1364">B461</f>
        <v>#VALUE!</v>
      </c>
      <c r="C462" s="128" t="e">
        <f t="shared" si="1364"/>
        <v>#VALUE!</v>
      </c>
      <c r="D462" s="127">
        <f t="shared" si="1238"/>
        <v>1</v>
      </c>
      <c r="E462" s="184"/>
      <c r="F462" s="93"/>
      <c r="G462" s="186"/>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3">
      <c r="B463" s="128" t="e">
        <f t="shared" ref="B463" si="1369">B462</f>
        <v>#VALUE!</v>
      </c>
      <c r="C463" s="128" t="e">
        <f t="shared" ref="C463" si="1370">C462</f>
        <v>#VALUE!</v>
      </c>
      <c r="D463" s="127">
        <f t="shared" si="1238"/>
        <v>1</v>
      </c>
      <c r="E463" s="184"/>
      <c r="F463" s="93"/>
      <c r="G463" s="186"/>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3">
      <c r="B464" s="128" t="e">
        <f t="shared" si="1237"/>
        <v>#VALUE!</v>
      </c>
      <c r="C464" s="128" t="e">
        <f t="shared" si="1238"/>
        <v>#VALUE!</v>
      </c>
      <c r="D464" s="127">
        <f t="shared" si="1238"/>
        <v>1</v>
      </c>
      <c r="E464" s="184"/>
      <c r="F464" s="93"/>
      <c r="G464" s="186"/>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3">
      <c r="B465" s="128" t="e">
        <f t="shared" si="1237"/>
        <v>#VALUE!</v>
      </c>
      <c r="C465" s="128" t="e">
        <f t="shared" si="1238"/>
        <v>#VALUE!</v>
      </c>
      <c r="D465" s="127">
        <f t="shared" si="1238"/>
        <v>1</v>
      </c>
      <c r="E465" s="184"/>
      <c r="F465" s="93"/>
      <c r="G465" s="186"/>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3">
      <c r="B466" s="128" t="e">
        <f t="shared" si="1237"/>
        <v>#VALUE!</v>
      </c>
      <c r="C466" s="128" t="e">
        <f t="shared" si="1238"/>
        <v>#VALUE!</v>
      </c>
      <c r="D466" s="127">
        <f t="shared" si="1238"/>
        <v>1</v>
      </c>
      <c r="E466" s="184"/>
      <c r="F466" s="93"/>
      <c r="G466" s="186"/>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3">
      <c r="B467" s="128" t="e">
        <f t="shared" si="1237"/>
        <v>#VALUE!</v>
      </c>
      <c r="C467" s="128" t="e">
        <f t="shared" si="1238"/>
        <v>#VALUE!</v>
      </c>
      <c r="D467" s="127">
        <f t="shared" si="1238"/>
        <v>1</v>
      </c>
      <c r="E467" s="184"/>
      <c r="F467" s="93"/>
      <c r="G467" s="186"/>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3">
      <c r="B468" s="128" t="e">
        <f t="shared" si="1237"/>
        <v>#VALUE!</v>
      </c>
      <c r="C468" s="128" t="e">
        <f t="shared" si="1238"/>
        <v>#VALUE!</v>
      </c>
      <c r="D468" s="127">
        <f t="shared" si="1238"/>
        <v>1</v>
      </c>
      <c r="E468" s="184"/>
      <c r="F468" s="93"/>
      <c r="G468" s="186"/>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3">
      <c r="B469" s="128" t="e">
        <f t="shared" si="1237"/>
        <v>#VALUE!</v>
      </c>
      <c r="C469" s="128" t="e">
        <f t="shared" si="1238"/>
        <v>#VALUE!</v>
      </c>
      <c r="D469" s="127">
        <f t="shared" si="1238"/>
        <v>1</v>
      </c>
      <c r="E469" s="184"/>
      <c r="F469" s="93"/>
      <c r="G469" s="186"/>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3">
      <c r="B470" s="128" t="e">
        <f t="shared" si="1237"/>
        <v>#VALUE!</v>
      </c>
      <c r="C470" s="128" t="e">
        <f t="shared" si="1238"/>
        <v>#VALUE!</v>
      </c>
      <c r="D470" s="127">
        <f t="shared" si="1238"/>
        <v>1</v>
      </c>
      <c r="E470" s="184"/>
      <c r="F470" s="93"/>
      <c r="G470" s="186"/>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3">
      <c r="B471" s="128" t="e">
        <f t="shared" si="1237"/>
        <v>#VALUE!</v>
      </c>
      <c r="C471" s="128" t="e">
        <f t="shared" si="1238"/>
        <v>#VALUE!</v>
      </c>
      <c r="D471" s="127">
        <f t="shared" si="1238"/>
        <v>1</v>
      </c>
      <c r="E471" s="184"/>
      <c r="F471" s="93"/>
      <c r="G471" s="186"/>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3">
      <c r="B472" s="128" t="e">
        <f t="shared" si="1237"/>
        <v>#VALUE!</v>
      </c>
      <c r="C472" s="128" t="e">
        <f t="shared" si="1238"/>
        <v>#VALUE!</v>
      </c>
      <c r="D472" s="127">
        <f t="shared" si="1238"/>
        <v>1</v>
      </c>
      <c r="E472" s="184"/>
      <c r="F472" s="93"/>
      <c r="G472" s="186"/>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3">
      <c r="B473" s="128" t="e">
        <f t="shared" si="1237"/>
        <v>#VALUE!</v>
      </c>
      <c r="C473" s="128" t="e">
        <f t="shared" si="1238"/>
        <v>#VALUE!</v>
      </c>
      <c r="D473" s="127">
        <f t="shared" si="1238"/>
        <v>1</v>
      </c>
      <c r="E473" s="184"/>
      <c r="F473" s="93"/>
      <c r="G473" s="186"/>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3">
      <c r="B474" s="128" t="e">
        <f t="shared" si="1237"/>
        <v>#VALUE!</v>
      </c>
      <c r="C474" s="128" t="e">
        <f t="shared" si="1238"/>
        <v>#VALUE!</v>
      </c>
      <c r="D474" s="127">
        <f t="shared" si="1238"/>
        <v>1</v>
      </c>
      <c r="E474" s="184"/>
      <c r="F474" s="93"/>
      <c r="G474" s="186"/>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3">
      <c r="B475" s="128" t="e">
        <f t="shared" si="1237"/>
        <v>#VALUE!</v>
      </c>
      <c r="C475" s="128" t="e">
        <f t="shared" si="1238"/>
        <v>#VALUE!</v>
      </c>
      <c r="D475" s="127">
        <f t="shared" si="1238"/>
        <v>1</v>
      </c>
      <c r="E475" s="184"/>
      <c r="F475" s="136"/>
      <c r="G475" s="186"/>
      <c r="H475" s="189"/>
      <c r="I475" s="189"/>
      <c r="J475" s="190"/>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3">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91" t="s">
        <v>10</v>
      </c>
      <c r="M477" s="193"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3">
      <c r="A478" s="66"/>
      <c r="B478" s="128" t="e">
        <f t="shared" ref="B478:D478" si="1421">B477</f>
        <v>#VALUE!</v>
      </c>
      <c r="C478" s="128" t="e">
        <f t="shared" si="1421"/>
        <v>#VALUE!</v>
      </c>
      <c r="D478" s="127">
        <f t="shared" si="1421"/>
        <v>1</v>
      </c>
      <c r="E478" s="195">
        <f t="shared" ref="E478" si="1422">D477</f>
        <v>1</v>
      </c>
      <c r="F478" s="92"/>
      <c r="G478" s="197" t="s">
        <v>1</v>
      </c>
      <c r="H478" s="200" t="e">
        <f>INDEX('BASE FORMAÇÃO'!C:C,B477+1)</f>
        <v>#VALUE!</v>
      </c>
      <c r="I478" s="200"/>
      <c r="J478" s="201"/>
      <c r="K478" s="66"/>
      <c r="L478" s="192"/>
      <c r="M478" s="194"/>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3">
      <c r="A479" s="74"/>
      <c r="B479" s="128" t="e">
        <f t="shared" ref="B479:D479" si="1423">B478</f>
        <v>#VALUE!</v>
      </c>
      <c r="C479" s="128" t="e">
        <f t="shared" si="1423"/>
        <v>#VALUE!</v>
      </c>
      <c r="D479" s="127">
        <f t="shared" si="1423"/>
        <v>1</v>
      </c>
      <c r="E479" s="196"/>
      <c r="F479" s="93"/>
      <c r="G479" s="198"/>
      <c r="H479" s="202"/>
      <c r="I479" s="202"/>
      <c r="J479" s="203"/>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3">
      <c r="A480" s="74"/>
      <c r="B480" s="128" t="e">
        <f t="shared" ref="B480:C480" si="1424">B479</f>
        <v>#VALUE!</v>
      </c>
      <c r="C480" s="128" t="e">
        <f t="shared" si="1424"/>
        <v>#VALUE!</v>
      </c>
      <c r="D480" s="127">
        <f t="shared" si="1238"/>
        <v>1</v>
      </c>
      <c r="E480" s="38" t="s">
        <v>313</v>
      </c>
      <c r="F480" s="93"/>
      <c r="G480" s="199"/>
      <c r="H480" s="204"/>
      <c r="I480" s="204"/>
      <c r="J480" s="205"/>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3">
      <c r="B481" s="128" t="e">
        <f t="shared" ref="B481:C481" si="1425">B479</f>
        <v>#VALUE!</v>
      </c>
      <c r="C481" s="128" t="e">
        <f t="shared" si="1425"/>
        <v>#VALUE!</v>
      </c>
      <c r="D481" s="127">
        <f t="shared" si="1238"/>
        <v>1</v>
      </c>
      <c r="E481" s="183" t="e">
        <f t="shared" ref="E481" si="1426">C477</f>
        <v>#VALUE!</v>
      </c>
      <c r="F481" s="93"/>
      <c r="G481" s="185" t="s">
        <v>304</v>
      </c>
      <c r="H481" s="187"/>
      <c r="I481" s="188"/>
      <c r="J481" s="188"/>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3">
      <c r="B482" s="128" t="e">
        <f t="shared" ref="B482" si="1428">B481</f>
        <v>#VALUE!</v>
      </c>
      <c r="C482" s="128" t="e">
        <f t="shared" ref="C482" si="1429">C481</f>
        <v>#VALUE!</v>
      </c>
      <c r="D482" s="127">
        <f t="shared" si="1238"/>
        <v>1</v>
      </c>
      <c r="E482" s="184"/>
      <c r="F482" s="93"/>
      <c r="G482" s="186"/>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3">
      <c r="B483" s="128" t="e">
        <f t="shared" ref="B483:C483" si="1430">B482</f>
        <v>#VALUE!</v>
      </c>
      <c r="C483" s="128" t="e">
        <f t="shared" si="1430"/>
        <v>#VALUE!</v>
      </c>
      <c r="D483" s="127">
        <f t="shared" si="1238"/>
        <v>1</v>
      </c>
      <c r="E483" s="184"/>
      <c r="F483" s="93"/>
      <c r="G483" s="186"/>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3">
      <c r="B484" s="128" t="e">
        <f t="shared" ref="B484:B538" si="1435">B483</f>
        <v>#VALUE!</v>
      </c>
      <c r="C484" s="128" t="e">
        <f t="shared" ref="C484:D547" si="1436">C483</f>
        <v>#VALUE!</v>
      </c>
      <c r="D484" s="127">
        <f t="shared" si="1238"/>
        <v>1</v>
      </c>
      <c r="E484" s="184"/>
      <c r="F484" s="93"/>
      <c r="G484" s="186"/>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3">
      <c r="B485" s="128" t="e">
        <f t="shared" si="1435"/>
        <v>#VALUE!</v>
      </c>
      <c r="C485" s="128" t="e">
        <f t="shared" si="1436"/>
        <v>#VALUE!</v>
      </c>
      <c r="D485" s="127">
        <f t="shared" si="1436"/>
        <v>1</v>
      </c>
      <c r="E485" s="184"/>
      <c r="F485" s="93"/>
      <c r="G485" s="186"/>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3">
      <c r="B486" s="128" t="e">
        <f t="shared" si="1435"/>
        <v>#VALUE!</v>
      </c>
      <c r="C486" s="128" t="e">
        <f t="shared" si="1436"/>
        <v>#VALUE!</v>
      </c>
      <c r="D486" s="127">
        <f t="shared" si="1436"/>
        <v>1</v>
      </c>
      <c r="E486" s="184"/>
      <c r="F486" s="93"/>
      <c r="G486" s="186"/>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3">
      <c r="B487" s="128" t="e">
        <f t="shared" si="1435"/>
        <v>#VALUE!</v>
      </c>
      <c r="C487" s="128" t="e">
        <f t="shared" si="1436"/>
        <v>#VALUE!</v>
      </c>
      <c r="D487" s="127">
        <f t="shared" si="1436"/>
        <v>1</v>
      </c>
      <c r="E487" s="184"/>
      <c r="F487" s="93"/>
      <c r="G487" s="186"/>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3">
      <c r="B488" s="128" t="e">
        <f t="shared" si="1435"/>
        <v>#VALUE!</v>
      </c>
      <c r="C488" s="128" t="e">
        <f t="shared" si="1436"/>
        <v>#VALUE!</v>
      </c>
      <c r="D488" s="127">
        <f t="shared" si="1436"/>
        <v>1</v>
      </c>
      <c r="E488" s="184"/>
      <c r="F488" s="93"/>
      <c r="G488" s="186"/>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3">
      <c r="B489" s="128" t="e">
        <f t="shared" si="1435"/>
        <v>#VALUE!</v>
      </c>
      <c r="C489" s="128" t="e">
        <f t="shared" si="1436"/>
        <v>#VALUE!</v>
      </c>
      <c r="D489" s="127">
        <f t="shared" si="1436"/>
        <v>1</v>
      </c>
      <c r="E489" s="184"/>
      <c r="F489" s="93"/>
      <c r="G489" s="186"/>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3">
      <c r="B490" s="128" t="e">
        <f t="shared" si="1435"/>
        <v>#VALUE!</v>
      </c>
      <c r="C490" s="128" t="e">
        <f t="shared" si="1436"/>
        <v>#VALUE!</v>
      </c>
      <c r="D490" s="127">
        <f t="shared" si="1436"/>
        <v>1</v>
      </c>
      <c r="E490" s="184"/>
      <c r="F490" s="93"/>
      <c r="G490" s="186"/>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3">
      <c r="B491" s="128" t="e">
        <f t="shared" si="1435"/>
        <v>#VALUE!</v>
      </c>
      <c r="C491" s="128" t="e">
        <f t="shared" si="1436"/>
        <v>#VALUE!</v>
      </c>
      <c r="D491" s="127">
        <f t="shared" si="1436"/>
        <v>1</v>
      </c>
      <c r="E491" s="184"/>
      <c r="F491" s="93"/>
      <c r="G491" s="186"/>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3">
      <c r="B492" s="128" t="e">
        <f t="shared" si="1435"/>
        <v>#VALUE!</v>
      </c>
      <c r="C492" s="128" t="e">
        <f t="shared" si="1436"/>
        <v>#VALUE!</v>
      </c>
      <c r="D492" s="127">
        <f t="shared" si="1436"/>
        <v>1</v>
      </c>
      <c r="E492" s="184"/>
      <c r="F492" s="93"/>
      <c r="G492" s="186"/>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3">
      <c r="B493" s="128" t="e">
        <f t="shared" si="1435"/>
        <v>#VALUE!</v>
      </c>
      <c r="C493" s="128" t="e">
        <f t="shared" si="1436"/>
        <v>#VALUE!</v>
      </c>
      <c r="D493" s="127">
        <f t="shared" si="1436"/>
        <v>1</v>
      </c>
      <c r="E493" s="184"/>
      <c r="F493" s="93"/>
      <c r="G493" s="186"/>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3">
      <c r="B494" s="128" t="e">
        <f t="shared" si="1435"/>
        <v>#VALUE!</v>
      </c>
      <c r="C494" s="128" t="e">
        <f t="shared" si="1436"/>
        <v>#VALUE!</v>
      </c>
      <c r="D494" s="127">
        <f t="shared" si="1436"/>
        <v>1</v>
      </c>
      <c r="E494" s="184"/>
      <c r="F494" s="93"/>
      <c r="G494" s="186"/>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3">
      <c r="B495" s="128" t="e">
        <f t="shared" si="1435"/>
        <v>#VALUE!</v>
      </c>
      <c r="C495" s="128" t="e">
        <f t="shared" si="1436"/>
        <v>#VALUE!</v>
      </c>
      <c r="D495" s="127">
        <f t="shared" si="1436"/>
        <v>1</v>
      </c>
      <c r="E495" s="184"/>
      <c r="F495" s="93"/>
      <c r="G495" s="186"/>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3">
      <c r="B496" s="128" t="e">
        <f t="shared" si="1435"/>
        <v>#VALUE!</v>
      </c>
      <c r="C496" s="128" t="e">
        <f t="shared" si="1436"/>
        <v>#VALUE!</v>
      </c>
      <c r="D496" s="127">
        <f t="shared" si="1436"/>
        <v>1</v>
      </c>
      <c r="E496" s="184"/>
      <c r="F496" s="136"/>
      <c r="G496" s="186"/>
      <c r="H496" s="189"/>
      <c r="I496" s="189"/>
      <c r="J496" s="190"/>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3">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91" t="s">
        <v>10</v>
      </c>
      <c r="M498" s="193"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3">
      <c r="A499" s="66"/>
      <c r="B499" s="128" t="e">
        <f t="shared" ref="B499:D499" si="1487">B498</f>
        <v>#VALUE!</v>
      </c>
      <c r="C499" s="128" t="e">
        <f t="shared" si="1487"/>
        <v>#VALUE!</v>
      </c>
      <c r="D499" s="127">
        <f t="shared" si="1487"/>
        <v>1</v>
      </c>
      <c r="E499" s="195">
        <f t="shared" ref="E499" si="1488">D498</f>
        <v>1</v>
      </c>
      <c r="F499" s="92"/>
      <c r="G499" s="197" t="s">
        <v>1</v>
      </c>
      <c r="H499" s="200" t="e">
        <f>INDEX('BASE FORMAÇÃO'!C:C,B498+1)</f>
        <v>#VALUE!</v>
      </c>
      <c r="I499" s="200"/>
      <c r="J499" s="201"/>
      <c r="K499" s="66"/>
      <c r="L499" s="192"/>
      <c r="M499" s="194"/>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3">
      <c r="A500" s="74"/>
      <c r="B500" s="128" t="e">
        <f t="shared" ref="B500:D500" si="1489">B499</f>
        <v>#VALUE!</v>
      </c>
      <c r="C500" s="128" t="e">
        <f t="shared" si="1489"/>
        <v>#VALUE!</v>
      </c>
      <c r="D500" s="127">
        <f t="shared" si="1489"/>
        <v>1</v>
      </c>
      <c r="E500" s="196"/>
      <c r="F500" s="93"/>
      <c r="G500" s="198"/>
      <c r="H500" s="202"/>
      <c r="I500" s="202"/>
      <c r="J500" s="203"/>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3">
      <c r="A501" s="74"/>
      <c r="B501" s="128" t="e">
        <f t="shared" ref="B501:C501" si="1490">B500</f>
        <v>#VALUE!</v>
      </c>
      <c r="C501" s="128" t="e">
        <f t="shared" si="1490"/>
        <v>#VALUE!</v>
      </c>
      <c r="D501" s="127">
        <f t="shared" si="1436"/>
        <v>1</v>
      </c>
      <c r="E501" s="38" t="s">
        <v>313</v>
      </c>
      <c r="F501" s="93"/>
      <c r="G501" s="199"/>
      <c r="H501" s="204"/>
      <c r="I501" s="204"/>
      <c r="J501" s="205"/>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3">
      <c r="B502" s="128" t="e">
        <f t="shared" ref="B502:C502" si="1491">B500</f>
        <v>#VALUE!</v>
      </c>
      <c r="C502" s="128" t="e">
        <f t="shared" si="1491"/>
        <v>#VALUE!</v>
      </c>
      <c r="D502" s="127">
        <f t="shared" si="1436"/>
        <v>1</v>
      </c>
      <c r="E502" s="183" t="e">
        <f t="shared" ref="E502" si="1492">C498</f>
        <v>#VALUE!</v>
      </c>
      <c r="F502" s="93"/>
      <c r="G502" s="185" t="s">
        <v>304</v>
      </c>
      <c r="H502" s="187"/>
      <c r="I502" s="188"/>
      <c r="J502" s="188"/>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3">
      <c r="B503" s="128" t="e">
        <f t="shared" ref="B503" si="1494">B502</f>
        <v>#VALUE!</v>
      </c>
      <c r="C503" s="128" t="e">
        <f t="shared" ref="C503" si="1495">C502</f>
        <v>#VALUE!</v>
      </c>
      <c r="D503" s="127">
        <f t="shared" si="1436"/>
        <v>1</v>
      </c>
      <c r="E503" s="184"/>
      <c r="F503" s="93"/>
      <c r="G503" s="186"/>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3">
      <c r="B504" s="128" t="e">
        <f t="shared" ref="B504:C504" si="1496">B503</f>
        <v>#VALUE!</v>
      </c>
      <c r="C504" s="128" t="e">
        <f t="shared" si="1496"/>
        <v>#VALUE!</v>
      </c>
      <c r="D504" s="127">
        <f t="shared" si="1436"/>
        <v>1</v>
      </c>
      <c r="E504" s="184"/>
      <c r="F504" s="93"/>
      <c r="G504" s="186"/>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3">
      <c r="B505" s="128" t="e">
        <f t="shared" ref="B505" si="1501">B504</f>
        <v>#VALUE!</v>
      </c>
      <c r="C505" s="128" t="e">
        <f t="shared" ref="C505" si="1502">C504</f>
        <v>#VALUE!</v>
      </c>
      <c r="D505" s="127">
        <f t="shared" si="1436"/>
        <v>1</v>
      </c>
      <c r="E505" s="184"/>
      <c r="F505" s="93"/>
      <c r="G505" s="186"/>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3">
      <c r="B506" s="128" t="e">
        <f t="shared" si="1435"/>
        <v>#VALUE!</v>
      </c>
      <c r="C506" s="128" t="e">
        <f t="shared" si="1436"/>
        <v>#VALUE!</v>
      </c>
      <c r="D506" s="127">
        <f t="shared" si="1436"/>
        <v>1</v>
      </c>
      <c r="E506" s="184"/>
      <c r="F506" s="93"/>
      <c r="G506" s="186"/>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3">
      <c r="B507" s="128" t="e">
        <f t="shared" si="1435"/>
        <v>#VALUE!</v>
      </c>
      <c r="C507" s="128" t="e">
        <f t="shared" si="1436"/>
        <v>#VALUE!</v>
      </c>
      <c r="D507" s="127">
        <f t="shared" si="1436"/>
        <v>1</v>
      </c>
      <c r="E507" s="184"/>
      <c r="F507" s="93"/>
      <c r="G507" s="186"/>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3">
      <c r="B508" s="128" t="e">
        <f t="shared" si="1435"/>
        <v>#VALUE!</v>
      </c>
      <c r="C508" s="128" t="e">
        <f t="shared" si="1436"/>
        <v>#VALUE!</v>
      </c>
      <c r="D508" s="127">
        <f t="shared" si="1436"/>
        <v>1</v>
      </c>
      <c r="E508" s="184"/>
      <c r="F508" s="93"/>
      <c r="G508" s="186"/>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3">
      <c r="B509" s="128" t="e">
        <f t="shared" si="1435"/>
        <v>#VALUE!</v>
      </c>
      <c r="C509" s="128" t="e">
        <f t="shared" si="1436"/>
        <v>#VALUE!</v>
      </c>
      <c r="D509" s="127">
        <f t="shared" si="1436"/>
        <v>1</v>
      </c>
      <c r="E509" s="184"/>
      <c r="F509" s="93"/>
      <c r="G509" s="186"/>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3">
      <c r="B510" s="128" t="e">
        <f t="shared" si="1435"/>
        <v>#VALUE!</v>
      </c>
      <c r="C510" s="128" t="e">
        <f t="shared" si="1436"/>
        <v>#VALUE!</v>
      </c>
      <c r="D510" s="127">
        <f t="shared" si="1436"/>
        <v>1</v>
      </c>
      <c r="E510" s="184"/>
      <c r="F510" s="93"/>
      <c r="G510" s="186"/>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3">
      <c r="B511" s="128" t="e">
        <f t="shared" si="1435"/>
        <v>#VALUE!</v>
      </c>
      <c r="C511" s="128" t="e">
        <f t="shared" si="1436"/>
        <v>#VALUE!</v>
      </c>
      <c r="D511" s="127">
        <f t="shared" si="1436"/>
        <v>1</v>
      </c>
      <c r="E511" s="184"/>
      <c r="F511" s="93"/>
      <c r="G511" s="186"/>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3">
      <c r="B512" s="128" t="e">
        <f t="shared" si="1435"/>
        <v>#VALUE!</v>
      </c>
      <c r="C512" s="128" t="e">
        <f t="shared" si="1436"/>
        <v>#VALUE!</v>
      </c>
      <c r="D512" s="127">
        <f t="shared" si="1436"/>
        <v>1</v>
      </c>
      <c r="E512" s="184"/>
      <c r="F512" s="93"/>
      <c r="G512" s="186"/>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3">
      <c r="B513" s="128" t="e">
        <f t="shared" si="1435"/>
        <v>#VALUE!</v>
      </c>
      <c r="C513" s="128" t="e">
        <f t="shared" si="1436"/>
        <v>#VALUE!</v>
      </c>
      <c r="D513" s="127">
        <f t="shared" si="1436"/>
        <v>1</v>
      </c>
      <c r="E513" s="184"/>
      <c r="F513" s="93"/>
      <c r="G513" s="186"/>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3">
      <c r="B514" s="128" t="e">
        <f t="shared" si="1435"/>
        <v>#VALUE!</v>
      </c>
      <c r="C514" s="128" t="e">
        <f t="shared" si="1436"/>
        <v>#VALUE!</v>
      </c>
      <c r="D514" s="127">
        <f t="shared" si="1436"/>
        <v>1</v>
      </c>
      <c r="E514" s="184"/>
      <c r="F514" s="93"/>
      <c r="G514" s="186"/>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3">
      <c r="B515" s="128" t="e">
        <f t="shared" si="1435"/>
        <v>#VALUE!</v>
      </c>
      <c r="C515" s="128" t="e">
        <f t="shared" si="1436"/>
        <v>#VALUE!</v>
      </c>
      <c r="D515" s="127">
        <f t="shared" si="1436"/>
        <v>1</v>
      </c>
      <c r="E515" s="184"/>
      <c r="F515" s="93"/>
      <c r="G515" s="186"/>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3">
      <c r="B516" s="128" t="e">
        <f t="shared" si="1435"/>
        <v>#VALUE!</v>
      </c>
      <c r="C516" s="128" t="e">
        <f t="shared" si="1436"/>
        <v>#VALUE!</v>
      </c>
      <c r="D516" s="127">
        <f t="shared" si="1436"/>
        <v>1</v>
      </c>
      <c r="E516" s="184"/>
      <c r="F516" s="93"/>
      <c r="G516" s="186"/>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3">
      <c r="B517" s="128" t="e">
        <f t="shared" si="1435"/>
        <v>#VALUE!</v>
      </c>
      <c r="C517" s="128" t="e">
        <f t="shared" si="1436"/>
        <v>#VALUE!</v>
      </c>
      <c r="D517" s="127">
        <f t="shared" si="1436"/>
        <v>1</v>
      </c>
      <c r="E517" s="184"/>
      <c r="F517" s="136"/>
      <c r="G517" s="186"/>
      <c r="H517" s="189"/>
      <c r="I517" s="189"/>
      <c r="J517" s="190"/>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3">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91" t="s">
        <v>10</v>
      </c>
      <c r="M519" s="193"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3">
      <c r="A520" s="66"/>
      <c r="B520" s="128" t="e">
        <f t="shared" ref="B520:D520" si="1553">B519</f>
        <v>#VALUE!</v>
      </c>
      <c r="C520" s="128" t="e">
        <f t="shared" si="1553"/>
        <v>#VALUE!</v>
      </c>
      <c r="D520" s="127">
        <f t="shared" si="1553"/>
        <v>1</v>
      </c>
      <c r="E520" s="195">
        <f t="shared" ref="E520" si="1554">D519</f>
        <v>1</v>
      </c>
      <c r="F520" s="92"/>
      <c r="G520" s="197" t="s">
        <v>1</v>
      </c>
      <c r="H520" s="200" t="e">
        <f>INDEX('BASE FORMAÇÃO'!C:C,B519+1)</f>
        <v>#VALUE!</v>
      </c>
      <c r="I520" s="200"/>
      <c r="J520" s="201"/>
      <c r="K520" s="66"/>
      <c r="L520" s="192"/>
      <c r="M520" s="194"/>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3">
      <c r="A521" s="74"/>
      <c r="B521" s="128" t="e">
        <f t="shared" ref="B521:D521" si="1555">B520</f>
        <v>#VALUE!</v>
      </c>
      <c r="C521" s="128" t="e">
        <f t="shared" si="1555"/>
        <v>#VALUE!</v>
      </c>
      <c r="D521" s="127">
        <f t="shared" si="1555"/>
        <v>1</v>
      </c>
      <c r="E521" s="196"/>
      <c r="F521" s="93"/>
      <c r="G521" s="198"/>
      <c r="H521" s="202"/>
      <c r="I521" s="202"/>
      <c r="J521" s="203"/>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3">
      <c r="A522" s="74"/>
      <c r="B522" s="128" t="e">
        <f t="shared" ref="B522:C522" si="1556">B521</f>
        <v>#VALUE!</v>
      </c>
      <c r="C522" s="128" t="e">
        <f t="shared" si="1556"/>
        <v>#VALUE!</v>
      </c>
      <c r="D522" s="127">
        <f t="shared" si="1436"/>
        <v>1</v>
      </c>
      <c r="E522" s="38" t="s">
        <v>313</v>
      </c>
      <c r="F522" s="93"/>
      <c r="G522" s="199"/>
      <c r="H522" s="204"/>
      <c r="I522" s="204"/>
      <c r="J522" s="205"/>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3">
      <c r="B523" s="128" t="e">
        <f t="shared" ref="B523:C523" si="1557">B521</f>
        <v>#VALUE!</v>
      </c>
      <c r="C523" s="128" t="e">
        <f t="shared" si="1557"/>
        <v>#VALUE!</v>
      </c>
      <c r="D523" s="127">
        <f t="shared" si="1436"/>
        <v>1</v>
      </c>
      <c r="E523" s="183" t="e">
        <f t="shared" ref="E523" si="1558">C519</f>
        <v>#VALUE!</v>
      </c>
      <c r="F523" s="93"/>
      <c r="G523" s="185" t="s">
        <v>304</v>
      </c>
      <c r="H523" s="187"/>
      <c r="I523" s="188"/>
      <c r="J523" s="188"/>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3">
      <c r="B524" s="128" t="e">
        <f t="shared" ref="B524" si="1560">B523</f>
        <v>#VALUE!</v>
      </c>
      <c r="C524" s="128" t="e">
        <f t="shared" ref="C524" si="1561">C523</f>
        <v>#VALUE!</v>
      </c>
      <c r="D524" s="127">
        <f t="shared" si="1436"/>
        <v>1</v>
      </c>
      <c r="E524" s="184"/>
      <c r="F524" s="93"/>
      <c r="G524" s="186"/>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3">
      <c r="B525" s="128" t="e">
        <f t="shared" ref="B525:C525" si="1562">B524</f>
        <v>#VALUE!</v>
      </c>
      <c r="C525" s="128" t="e">
        <f t="shared" si="1562"/>
        <v>#VALUE!</v>
      </c>
      <c r="D525" s="127">
        <f t="shared" si="1436"/>
        <v>1</v>
      </c>
      <c r="E525" s="184"/>
      <c r="F525" s="93"/>
      <c r="G525" s="186"/>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3">
      <c r="B526" s="128" t="e">
        <f t="shared" ref="B526" si="1567">B525</f>
        <v>#VALUE!</v>
      </c>
      <c r="C526" s="128" t="e">
        <f t="shared" ref="C526" si="1568">C525</f>
        <v>#VALUE!</v>
      </c>
      <c r="D526" s="127">
        <f t="shared" si="1436"/>
        <v>1</v>
      </c>
      <c r="E526" s="184"/>
      <c r="F526" s="93"/>
      <c r="G526" s="186"/>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3">
      <c r="B527" s="128" t="e">
        <f t="shared" si="1435"/>
        <v>#VALUE!</v>
      </c>
      <c r="C527" s="128" t="e">
        <f t="shared" si="1436"/>
        <v>#VALUE!</v>
      </c>
      <c r="D527" s="127">
        <f t="shared" si="1436"/>
        <v>1</v>
      </c>
      <c r="E527" s="184"/>
      <c r="F527" s="93"/>
      <c r="G527" s="186"/>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3">
      <c r="B528" s="128" t="e">
        <f t="shared" si="1435"/>
        <v>#VALUE!</v>
      </c>
      <c r="C528" s="128" t="e">
        <f t="shared" si="1436"/>
        <v>#VALUE!</v>
      </c>
      <c r="D528" s="127">
        <f t="shared" si="1436"/>
        <v>1</v>
      </c>
      <c r="E528" s="184"/>
      <c r="F528" s="93"/>
      <c r="G528" s="186"/>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3">
      <c r="B529" s="128" t="e">
        <f t="shared" si="1435"/>
        <v>#VALUE!</v>
      </c>
      <c r="C529" s="128" t="e">
        <f t="shared" si="1436"/>
        <v>#VALUE!</v>
      </c>
      <c r="D529" s="127">
        <f t="shared" si="1436"/>
        <v>1</v>
      </c>
      <c r="E529" s="184"/>
      <c r="F529" s="93"/>
      <c r="G529" s="186"/>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3">
      <c r="B530" s="128" t="e">
        <f t="shared" si="1435"/>
        <v>#VALUE!</v>
      </c>
      <c r="C530" s="128" t="e">
        <f t="shared" si="1436"/>
        <v>#VALUE!</v>
      </c>
      <c r="D530" s="127">
        <f t="shared" si="1436"/>
        <v>1</v>
      </c>
      <c r="E530" s="184"/>
      <c r="F530" s="93"/>
      <c r="G530" s="186"/>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3">
      <c r="B531" s="128" t="e">
        <f t="shared" si="1435"/>
        <v>#VALUE!</v>
      </c>
      <c r="C531" s="128" t="e">
        <f t="shared" si="1436"/>
        <v>#VALUE!</v>
      </c>
      <c r="D531" s="127">
        <f t="shared" si="1436"/>
        <v>1</v>
      </c>
      <c r="E531" s="184"/>
      <c r="F531" s="93"/>
      <c r="G531" s="186"/>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3">
      <c r="B532" s="128" t="e">
        <f t="shared" si="1435"/>
        <v>#VALUE!</v>
      </c>
      <c r="C532" s="128" t="e">
        <f t="shared" si="1436"/>
        <v>#VALUE!</v>
      </c>
      <c r="D532" s="127">
        <f t="shared" si="1436"/>
        <v>1</v>
      </c>
      <c r="E532" s="184"/>
      <c r="F532" s="93"/>
      <c r="G532" s="186"/>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3">
      <c r="B533" s="128" t="e">
        <f t="shared" si="1435"/>
        <v>#VALUE!</v>
      </c>
      <c r="C533" s="128" t="e">
        <f t="shared" si="1436"/>
        <v>#VALUE!</v>
      </c>
      <c r="D533" s="127">
        <f t="shared" si="1436"/>
        <v>1</v>
      </c>
      <c r="E533" s="184"/>
      <c r="F533" s="93"/>
      <c r="G533" s="186"/>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3">
      <c r="B534" s="128" t="e">
        <f t="shared" si="1435"/>
        <v>#VALUE!</v>
      </c>
      <c r="C534" s="128" t="e">
        <f t="shared" si="1436"/>
        <v>#VALUE!</v>
      </c>
      <c r="D534" s="127">
        <f t="shared" si="1436"/>
        <v>1</v>
      </c>
      <c r="E534" s="184"/>
      <c r="F534" s="93"/>
      <c r="G534" s="186"/>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3">
      <c r="B535" s="128" t="e">
        <f t="shared" si="1435"/>
        <v>#VALUE!</v>
      </c>
      <c r="C535" s="128" t="e">
        <f t="shared" si="1436"/>
        <v>#VALUE!</v>
      </c>
      <c r="D535" s="127">
        <f t="shared" si="1436"/>
        <v>1</v>
      </c>
      <c r="E535" s="184"/>
      <c r="F535" s="93"/>
      <c r="G535" s="186"/>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3">
      <c r="B536" s="128" t="e">
        <f t="shared" si="1435"/>
        <v>#VALUE!</v>
      </c>
      <c r="C536" s="128" t="e">
        <f t="shared" si="1436"/>
        <v>#VALUE!</v>
      </c>
      <c r="D536" s="127">
        <f t="shared" si="1436"/>
        <v>1</v>
      </c>
      <c r="E536" s="184"/>
      <c r="F536" s="93"/>
      <c r="G536" s="186"/>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3">
      <c r="B537" s="128" t="e">
        <f t="shared" si="1435"/>
        <v>#VALUE!</v>
      </c>
      <c r="C537" s="128" t="e">
        <f t="shared" si="1436"/>
        <v>#VALUE!</v>
      </c>
      <c r="D537" s="127">
        <f t="shared" si="1436"/>
        <v>1</v>
      </c>
      <c r="E537" s="184"/>
      <c r="F537" s="93"/>
      <c r="G537" s="186"/>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3">
      <c r="B538" s="128" t="e">
        <f t="shared" si="1435"/>
        <v>#VALUE!</v>
      </c>
      <c r="C538" s="128" t="e">
        <f t="shared" si="1436"/>
        <v>#VALUE!</v>
      </c>
      <c r="D538" s="127">
        <f t="shared" si="1436"/>
        <v>1</v>
      </c>
      <c r="E538" s="184"/>
      <c r="F538" s="136"/>
      <c r="G538" s="186"/>
      <c r="H538" s="189"/>
      <c r="I538" s="189"/>
      <c r="J538" s="190"/>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3">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91" t="s">
        <v>10</v>
      </c>
      <c r="M540" s="193"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3">
      <c r="A541" s="66"/>
      <c r="B541" s="128" t="e">
        <f t="shared" ref="B541:D541" si="1619">B540</f>
        <v>#VALUE!</v>
      </c>
      <c r="C541" s="128" t="e">
        <f t="shared" si="1619"/>
        <v>#VALUE!</v>
      </c>
      <c r="D541" s="127">
        <f t="shared" si="1619"/>
        <v>1</v>
      </c>
      <c r="E541" s="195">
        <f t="shared" ref="E541" si="1620">D540</f>
        <v>1</v>
      </c>
      <c r="F541" s="92"/>
      <c r="G541" s="197" t="s">
        <v>1</v>
      </c>
      <c r="H541" s="200" t="e">
        <f>INDEX('BASE FORMAÇÃO'!C:C,B540+1)</f>
        <v>#VALUE!</v>
      </c>
      <c r="I541" s="200"/>
      <c r="J541" s="201"/>
      <c r="K541" s="66"/>
      <c r="L541" s="192"/>
      <c r="M541" s="194"/>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3">
      <c r="A542" s="74"/>
      <c r="B542" s="128" t="e">
        <f t="shared" ref="B542:D542" si="1621">B541</f>
        <v>#VALUE!</v>
      </c>
      <c r="C542" s="128" t="e">
        <f t="shared" si="1621"/>
        <v>#VALUE!</v>
      </c>
      <c r="D542" s="127">
        <f t="shared" si="1621"/>
        <v>1</v>
      </c>
      <c r="E542" s="196"/>
      <c r="F542" s="93"/>
      <c r="G542" s="198"/>
      <c r="H542" s="202"/>
      <c r="I542" s="202"/>
      <c r="J542" s="203"/>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3">
      <c r="A543" s="74"/>
      <c r="B543" s="128" t="e">
        <f t="shared" ref="B543:C543" si="1622">B542</f>
        <v>#VALUE!</v>
      </c>
      <c r="C543" s="128" t="e">
        <f t="shared" si="1622"/>
        <v>#VALUE!</v>
      </c>
      <c r="D543" s="127">
        <f t="shared" si="1436"/>
        <v>1</v>
      </c>
      <c r="E543" s="38" t="s">
        <v>313</v>
      </c>
      <c r="F543" s="93"/>
      <c r="G543" s="199"/>
      <c r="H543" s="204"/>
      <c r="I543" s="204"/>
      <c r="J543" s="205"/>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3">
      <c r="B544" s="128" t="e">
        <f t="shared" ref="B544:C544" si="1623">B542</f>
        <v>#VALUE!</v>
      </c>
      <c r="C544" s="128" t="e">
        <f t="shared" si="1623"/>
        <v>#VALUE!</v>
      </c>
      <c r="D544" s="127">
        <f t="shared" si="1436"/>
        <v>1</v>
      </c>
      <c r="E544" s="183" t="e">
        <f t="shared" ref="E544" si="1624">C540</f>
        <v>#VALUE!</v>
      </c>
      <c r="F544" s="93"/>
      <c r="G544" s="185" t="s">
        <v>304</v>
      </c>
      <c r="H544" s="187"/>
      <c r="I544" s="188"/>
      <c r="J544" s="188"/>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3">
      <c r="B545" s="128" t="e">
        <f t="shared" ref="B545" si="1626">B544</f>
        <v>#VALUE!</v>
      </c>
      <c r="C545" s="128" t="e">
        <f t="shared" ref="C545" si="1627">C544</f>
        <v>#VALUE!</v>
      </c>
      <c r="D545" s="127">
        <f t="shared" si="1436"/>
        <v>1</v>
      </c>
      <c r="E545" s="184"/>
      <c r="F545" s="93"/>
      <c r="G545" s="186"/>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3">
      <c r="B546" s="128" t="e">
        <f t="shared" ref="B546:C546" si="1628">B545</f>
        <v>#VALUE!</v>
      </c>
      <c r="C546" s="128" t="e">
        <f t="shared" si="1628"/>
        <v>#VALUE!</v>
      </c>
      <c r="D546" s="127">
        <f t="shared" si="1436"/>
        <v>1</v>
      </c>
      <c r="E546" s="184"/>
      <c r="F546" s="93"/>
      <c r="G546" s="186"/>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3">
      <c r="B547" s="128" t="e">
        <f t="shared" ref="B547:B601" si="1633">B546</f>
        <v>#VALUE!</v>
      </c>
      <c r="C547" s="128" t="e">
        <f t="shared" ref="C547:D610" si="1634">C546</f>
        <v>#VALUE!</v>
      </c>
      <c r="D547" s="127">
        <f t="shared" si="1436"/>
        <v>1</v>
      </c>
      <c r="E547" s="184"/>
      <c r="F547" s="93"/>
      <c r="G547" s="186"/>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3">
      <c r="B548" s="128" t="e">
        <f t="shared" si="1633"/>
        <v>#VALUE!</v>
      </c>
      <c r="C548" s="128" t="e">
        <f t="shared" si="1634"/>
        <v>#VALUE!</v>
      </c>
      <c r="D548" s="127">
        <f t="shared" si="1634"/>
        <v>1</v>
      </c>
      <c r="E548" s="184"/>
      <c r="F548" s="93"/>
      <c r="G548" s="186"/>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3">
      <c r="B549" s="128" t="e">
        <f t="shared" si="1633"/>
        <v>#VALUE!</v>
      </c>
      <c r="C549" s="128" t="e">
        <f t="shared" si="1634"/>
        <v>#VALUE!</v>
      </c>
      <c r="D549" s="127">
        <f t="shared" si="1634"/>
        <v>1</v>
      </c>
      <c r="E549" s="184"/>
      <c r="F549" s="93"/>
      <c r="G549" s="186"/>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3">
      <c r="B550" s="128" t="e">
        <f t="shared" si="1633"/>
        <v>#VALUE!</v>
      </c>
      <c r="C550" s="128" t="e">
        <f t="shared" si="1634"/>
        <v>#VALUE!</v>
      </c>
      <c r="D550" s="127">
        <f t="shared" si="1634"/>
        <v>1</v>
      </c>
      <c r="E550" s="184"/>
      <c r="F550" s="93"/>
      <c r="G550" s="186"/>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3">
      <c r="B551" s="128" t="e">
        <f t="shared" si="1633"/>
        <v>#VALUE!</v>
      </c>
      <c r="C551" s="128" t="e">
        <f t="shared" si="1634"/>
        <v>#VALUE!</v>
      </c>
      <c r="D551" s="127">
        <f t="shared" si="1634"/>
        <v>1</v>
      </c>
      <c r="E551" s="184"/>
      <c r="F551" s="93"/>
      <c r="G551" s="186"/>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3">
      <c r="B552" s="128" t="e">
        <f t="shared" si="1633"/>
        <v>#VALUE!</v>
      </c>
      <c r="C552" s="128" t="e">
        <f t="shared" si="1634"/>
        <v>#VALUE!</v>
      </c>
      <c r="D552" s="127">
        <f t="shared" si="1634"/>
        <v>1</v>
      </c>
      <c r="E552" s="184"/>
      <c r="F552" s="93"/>
      <c r="G552" s="186"/>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3">
      <c r="B553" s="128" t="e">
        <f t="shared" si="1633"/>
        <v>#VALUE!</v>
      </c>
      <c r="C553" s="128" t="e">
        <f t="shared" si="1634"/>
        <v>#VALUE!</v>
      </c>
      <c r="D553" s="127">
        <f t="shared" si="1634"/>
        <v>1</v>
      </c>
      <c r="E553" s="184"/>
      <c r="F553" s="93"/>
      <c r="G553" s="186"/>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3">
      <c r="B554" s="128" t="e">
        <f t="shared" si="1633"/>
        <v>#VALUE!</v>
      </c>
      <c r="C554" s="128" t="e">
        <f t="shared" si="1634"/>
        <v>#VALUE!</v>
      </c>
      <c r="D554" s="127">
        <f t="shared" si="1634"/>
        <v>1</v>
      </c>
      <c r="E554" s="184"/>
      <c r="F554" s="93"/>
      <c r="G554" s="186"/>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3">
      <c r="B555" s="128" t="e">
        <f t="shared" si="1633"/>
        <v>#VALUE!</v>
      </c>
      <c r="C555" s="128" t="e">
        <f t="shared" si="1634"/>
        <v>#VALUE!</v>
      </c>
      <c r="D555" s="127">
        <f t="shared" si="1634"/>
        <v>1</v>
      </c>
      <c r="E555" s="184"/>
      <c r="F555" s="93"/>
      <c r="G555" s="186"/>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3">
      <c r="B556" s="128" t="e">
        <f t="shared" si="1633"/>
        <v>#VALUE!</v>
      </c>
      <c r="C556" s="128" t="e">
        <f t="shared" si="1634"/>
        <v>#VALUE!</v>
      </c>
      <c r="D556" s="127">
        <f t="shared" si="1634"/>
        <v>1</v>
      </c>
      <c r="E556" s="184"/>
      <c r="F556" s="93"/>
      <c r="G556" s="186"/>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3">
      <c r="B557" s="128" t="e">
        <f t="shared" si="1633"/>
        <v>#VALUE!</v>
      </c>
      <c r="C557" s="128" t="e">
        <f t="shared" si="1634"/>
        <v>#VALUE!</v>
      </c>
      <c r="D557" s="127">
        <f t="shared" si="1634"/>
        <v>1</v>
      </c>
      <c r="E557" s="184"/>
      <c r="F557" s="93"/>
      <c r="G557" s="186"/>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3">
      <c r="B558" s="128" t="e">
        <f t="shared" si="1633"/>
        <v>#VALUE!</v>
      </c>
      <c r="C558" s="128" t="e">
        <f t="shared" si="1634"/>
        <v>#VALUE!</v>
      </c>
      <c r="D558" s="127">
        <f t="shared" si="1634"/>
        <v>1</v>
      </c>
      <c r="E558" s="184"/>
      <c r="F558" s="93"/>
      <c r="G558" s="186"/>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3">
      <c r="B559" s="128" t="e">
        <f t="shared" si="1633"/>
        <v>#VALUE!</v>
      </c>
      <c r="C559" s="128" t="e">
        <f t="shared" si="1634"/>
        <v>#VALUE!</v>
      </c>
      <c r="D559" s="127">
        <f t="shared" si="1634"/>
        <v>1</v>
      </c>
      <c r="E559" s="184"/>
      <c r="F559" s="136"/>
      <c r="G559" s="186"/>
      <c r="H559" s="189"/>
      <c r="I559" s="189"/>
      <c r="J559" s="190"/>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3">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91" t="s">
        <v>10</v>
      </c>
      <c r="M561" s="193"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3">
      <c r="A562" s="66"/>
      <c r="B562" s="128" t="e">
        <f t="shared" ref="B562:D562" si="1685">B561</f>
        <v>#VALUE!</v>
      </c>
      <c r="C562" s="128" t="e">
        <f t="shared" si="1685"/>
        <v>#VALUE!</v>
      </c>
      <c r="D562" s="127">
        <f t="shared" si="1685"/>
        <v>1</v>
      </c>
      <c r="E562" s="195">
        <f t="shared" ref="E562" si="1686">D561</f>
        <v>1</v>
      </c>
      <c r="F562" s="92"/>
      <c r="G562" s="197" t="s">
        <v>1</v>
      </c>
      <c r="H562" s="200" t="e">
        <f>INDEX('BASE FORMAÇÃO'!C:C,B561+1)</f>
        <v>#VALUE!</v>
      </c>
      <c r="I562" s="200"/>
      <c r="J562" s="201"/>
      <c r="K562" s="66"/>
      <c r="L562" s="192"/>
      <c r="M562" s="194"/>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3">
      <c r="A563" s="74"/>
      <c r="B563" s="128" t="e">
        <f t="shared" ref="B563:D563" si="1687">B562</f>
        <v>#VALUE!</v>
      </c>
      <c r="C563" s="128" t="e">
        <f t="shared" si="1687"/>
        <v>#VALUE!</v>
      </c>
      <c r="D563" s="127">
        <f t="shared" si="1687"/>
        <v>1</v>
      </c>
      <c r="E563" s="196"/>
      <c r="F563" s="93"/>
      <c r="G563" s="198"/>
      <c r="H563" s="202"/>
      <c r="I563" s="202"/>
      <c r="J563" s="203"/>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3">
      <c r="A564" s="74"/>
      <c r="B564" s="128" t="e">
        <f t="shared" ref="B564:C564" si="1688">B563</f>
        <v>#VALUE!</v>
      </c>
      <c r="C564" s="128" t="e">
        <f t="shared" si="1688"/>
        <v>#VALUE!</v>
      </c>
      <c r="D564" s="127">
        <f t="shared" si="1634"/>
        <v>1</v>
      </c>
      <c r="E564" s="38" t="s">
        <v>313</v>
      </c>
      <c r="F564" s="93"/>
      <c r="G564" s="199"/>
      <c r="H564" s="204"/>
      <c r="I564" s="204"/>
      <c r="J564" s="205"/>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3">
      <c r="B565" s="128" t="e">
        <f t="shared" ref="B565:C565" si="1689">B563</f>
        <v>#VALUE!</v>
      </c>
      <c r="C565" s="128" t="e">
        <f t="shared" si="1689"/>
        <v>#VALUE!</v>
      </c>
      <c r="D565" s="127">
        <f t="shared" si="1634"/>
        <v>1</v>
      </c>
      <c r="E565" s="183" t="e">
        <f t="shared" ref="E565" si="1690">C561</f>
        <v>#VALUE!</v>
      </c>
      <c r="F565" s="93"/>
      <c r="G565" s="185" t="s">
        <v>304</v>
      </c>
      <c r="H565" s="187"/>
      <c r="I565" s="188"/>
      <c r="J565" s="188"/>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3">
      <c r="B566" s="128" t="e">
        <f t="shared" ref="B566" si="1692">B565</f>
        <v>#VALUE!</v>
      </c>
      <c r="C566" s="128" t="e">
        <f t="shared" ref="C566" si="1693">C565</f>
        <v>#VALUE!</v>
      </c>
      <c r="D566" s="127">
        <f t="shared" si="1634"/>
        <v>1</v>
      </c>
      <c r="E566" s="184"/>
      <c r="F566" s="93"/>
      <c r="G566" s="186"/>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3">
      <c r="B567" s="128" t="e">
        <f t="shared" ref="B567:C567" si="1694">B566</f>
        <v>#VALUE!</v>
      </c>
      <c r="C567" s="128" t="e">
        <f t="shared" si="1694"/>
        <v>#VALUE!</v>
      </c>
      <c r="D567" s="127">
        <f t="shared" si="1634"/>
        <v>1</v>
      </c>
      <c r="E567" s="184"/>
      <c r="F567" s="93"/>
      <c r="G567" s="186"/>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3">
      <c r="B568" s="128" t="e">
        <f t="shared" ref="B568" si="1699">B567</f>
        <v>#VALUE!</v>
      </c>
      <c r="C568" s="128" t="e">
        <f t="shared" ref="C568" si="1700">C567</f>
        <v>#VALUE!</v>
      </c>
      <c r="D568" s="127">
        <f t="shared" si="1634"/>
        <v>1</v>
      </c>
      <c r="E568" s="184"/>
      <c r="F568" s="93"/>
      <c r="G568" s="186"/>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3">
      <c r="B569" s="128" t="e">
        <f t="shared" si="1633"/>
        <v>#VALUE!</v>
      </c>
      <c r="C569" s="128" t="e">
        <f t="shared" si="1634"/>
        <v>#VALUE!</v>
      </c>
      <c r="D569" s="127">
        <f t="shared" si="1634"/>
        <v>1</v>
      </c>
      <c r="E569" s="184"/>
      <c r="F569" s="93"/>
      <c r="G569" s="186"/>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3">
      <c r="B570" s="128" t="e">
        <f t="shared" si="1633"/>
        <v>#VALUE!</v>
      </c>
      <c r="C570" s="128" t="e">
        <f t="shared" si="1634"/>
        <v>#VALUE!</v>
      </c>
      <c r="D570" s="127">
        <f t="shared" si="1634"/>
        <v>1</v>
      </c>
      <c r="E570" s="184"/>
      <c r="F570" s="93"/>
      <c r="G570" s="186"/>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3">
      <c r="B571" s="128" t="e">
        <f t="shared" si="1633"/>
        <v>#VALUE!</v>
      </c>
      <c r="C571" s="128" t="e">
        <f t="shared" si="1634"/>
        <v>#VALUE!</v>
      </c>
      <c r="D571" s="127">
        <f t="shared" si="1634"/>
        <v>1</v>
      </c>
      <c r="E571" s="184"/>
      <c r="F571" s="93"/>
      <c r="G571" s="186"/>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3">
      <c r="B572" s="128" t="e">
        <f t="shared" si="1633"/>
        <v>#VALUE!</v>
      </c>
      <c r="C572" s="128" t="e">
        <f t="shared" si="1634"/>
        <v>#VALUE!</v>
      </c>
      <c r="D572" s="127">
        <f t="shared" si="1634"/>
        <v>1</v>
      </c>
      <c r="E572" s="184"/>
      <c r="F572" s="93"/>
      <c r="G572" s="186"/>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3">
      <c r="B573" s="128" t="e">
        <f t="shared" si="1633"/>
        <v>#VALUE!</v>
      </c>
      <c r="C573" s="128" t="e">
        <f t="shared" si="1634"/>
        <v>#VALUE!</v>
      </c>
      <c r="D573" s="127">
        <f t="shared" si="1634"/>
        <v>1</v>
      </c>
      <c r="E573" s="184"/>
      <c r="F573" s="93"/>
      <c r="G573" s="186"/>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3">
      <c r="B574" s="128" t="e">
        <f t="shared" si="1633"/>
        <v>#VALUE!</v>
      </c>
      <c r="C574" s="128" t="e">
        <f t="shared" si="1634"/>
        <v>#VALUE!</v>
      </c>
      <c r="D574" s="127">
        <f t="shared" si="1634"/>
        <v>1</v>
      </c>
      <c r="E574" s="184"/>
      <c r="F574" s="93"/>
      <c r="G574" s="186"/>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3">
      <c r="B575" s="128" t="e">
        <f t="shared" si="1633"/>
        <v>#VALUE!</v>
      </c>
      <c r="C575" s="128" t="e">
        <f t="shared" si="1634"/>
        <v>#VALUE!</v>
      </c>
      <c r="D575" s="127">
        <f t="shared" si="1634"/>
        <v>1</v>
      </c>
      <c r="E575" s="184"/>
      <c r="F575" s="93"/>
      <c r="G575" s="186"/>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3">
      <c r="B576" s="128" t="e">
        <f t="shared" si="1633"/>
        <v>#VALUE!</v>
      </c>
      <c r="C576" s="128" t="e">
        <f t="shared" si="1634"/>
        <v>#VALUE!</v>
      </c>
      <c r="D576" s="127">
        <f t="shared" si="1634"/>
        <v>1</v>
      </c>
      <c r="E576" s="184"/>
      <c r="F576" s="93"/>
      <c r="G576" s="186"/>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3">
      <c r="B577" s="128" t="e">
        <f t="shared" si="1633"/>
        <v>#VALUE!</v>
      </c>
      <c r="C577" s="128" t="e">
        <f t="shared" si="1634"/>
        <v>#VALUE!</v>
      </c>
      <c r="D577" s="127">
        <f t="shared" si="1634"/>
        <v>1</v>
      </c>
      <c r="E577" s="184"/>
      <c r="F577" s="93"/>
      <c r="G577" s="186"/>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3">
      <c r="B578" s="128" t="e">
        <f t="shared" si="1633"/>
        <v>#VALUE!</v>
      </c>
      <c r="C578" s="128" t="e">
        <f t="shared" si="1634"/>
        <v>#VALUE!</v>
      </c>
      <c r="D578" s="127">
        <f t="shared" si="1634"/>
        <v>1</v>
      </c>
      <c r="E578" s="184"/>
      <c r="F578" s="93"/>
      <c r="G578" s="186"/>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3">
      <c r="B579" s="128" t="e">
        <f t="shared" si="1633"/>
        <v>#VALUE!</v>
      </c>
      <c r="C579" s="128" t="e">
        <f t="shared" si="1634"/>
        <v>#VALUE!</v>
      </c>
      <c r="D579" s="127">
        <f t="shared" si="1634"/>
        <v>1</v>
      </c>
      <c r="E579" s="184"/>
      <c r="F579" s="93"/>
      <c r="G579" s="186"/>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3">
      <c r="B580" s="128" t="e">
        <f t="shared" si="1633"/>
        <v>#VALUE!</v>
      </c>
      <c r="C580" s="128" t="e">
        <f t="shared" si="1634"/>
        <v>#VALUE!</v>
      </c>
      <c r="D580" s="127">
        <f t="shared" si="1634"/>
        <v>1</v>
      </c>
      <c r="E580" s="184"/>
      <c r="F580" s="136"/>
      <c r="G580" s="186"/>
      <c r="H580" s="189"/>
      <c r="I580" s="189"/>
      <c r="J580" s="190"/>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3">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91" t="s">
        <v>10</v>
      </c>
      <c r="M582" s="193"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3">
      <c r="A583" s="66"/>
      <c r="B583" s="128" t="e">
        <f t="shared" ref="B583:D583" si="1751">B582</f>
        <v>#VALUE!</v>
      </c>
      <c r="C583" s="128" t="e">
        <f t="shared" si="1751"/>
        <v>#VALUE!</v>
      </c>
      <c r="D583" s="127">
        <f t="shared" si="1751"/>
        <v>1</v>
      </c>
      <c r="E583" s="195">
        <f t="shared" ref="E583" si="1752">D582</f>
        <v>1</v>
      </c>
      <c r="F583" s="92"/>
      <c r="G583" s="197" t="s">
        <v>1</v>
      </c>
      <c r="H583" s="200" t="e">
        <f>INDEX('BASE FORMAÇÃO'!C:C,B582+1)</f>
        <v>#VALUE!</v>
      </c>
      <c r="I583" s="200"/>
      <c r="J583" s="201"/>
      <c r="K583" s="66"/>
      <c r="L583" s="192"/>
      <c r="M583" s="194"/>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3">
      <c r="A584" s="74"/>
      <c r="B584" s="128" t="e">
        <f t="shared" ref="B584:D584" si="1753">B583</f>
        <v>#VALUE!</v>
      </c>
      <c r="C584" s="128" t="e">
        <f t="shared" si="1753"/>
        <v>#VALUE!</v>
      </c>
      <c r="D584" s="127">
        <f t="shared" si="1753"/>
        <v>1</v>
      </c>
      <c r="E584" s="196"/>
      <c r="F584" s="93"/>
      <c r="G584" s="198"/>
      <c r="H584" s="202"/>
      <c r="I584" s="202"/>
      <c r="J584" s="203"/>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3">
      <c r="A585" s="74"/>
      <c r="B585" s="128" t="e">
        <f t="shared" ref="B585:C585" si="1754">B584</f>
        <v>#VALUE!</v>
      </c>
      <c r="C585" s="128" t="e">
        <f t="shared" si="1754"/>
        <v>#VALUE!</v>
      </c>
      <c r="D585" s="127">
        <f t="shared" si="1634"/>
        <v>1</v>
      </c>
      <c r="E585" s="38" t="s">
        <v>313</v>
      </c>
      <c r="F585" s="93"/>
      <c r="G585" s="199"/>
      <c r="H585" s="204"/>
      <c r="I585" s="204"/>
      <c r="J585" s="205"/>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3">
      <c r="B586" s="128" t="e">
        <f t="shared" ref="B586:C586" si="1755">B584</f>
        <v>#VALUE!</v>
      </c>
      <c r="C586" s="128" t="e">
        <f t="shared" si="1755"/>
        <v>#VALUE!</v>
      </c>
      <c r="D586" s="127">
        <f t="shared" si="1634"/>
        <v>1</v>
      </c>
      <c r="E586" s="183" t="e">
        <f t="shared" ref="E586" si="1756">C582</f>
        <v>#VALUE!</v>
      </c>
      <c r="F586" s="93"/>
      <c r="G586" s="185" t="s">
        <v>304</v>
      </c>
      <c r="H586" s="187"/>
      <c r="I586" s="188"/>
      <c r="J586" s="188"/>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3">
      <c r="B587" s="128" t="e">
        <f t="shared" ref="B587" si="1758">B586</f>
        <v>#VALUE!</v>
      </c>
      <c r="C587" s="128" t="e">
        <f t="shared" ref="C587" si="1759">C586</f>
        <v>#VALUE!</v>
      </c>
      <c r="D587" s="127">
        <f t="shared" si="1634"/>
        <v>1</v>
      </c>
      <c r="E587" s="184"/>
      <c r="F587" s="93"/>
      <c r="G587" s="186"/>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3">
      <c r="B588" s="128" t="e">
        <f t="shared" ref="B588:C588" si="1760">B587</f>
        <v>#VALUE!</v>
      </c>
      <c r="C588" s="128" t="e">
        <f t="shared" si="1760"/>
        <v>#VALUE!</v>
      </c>
      <c r="D588" s="127">
        <f t="shared" si="1634"/>
        <v>1</v>
      </c>
      <c r="E588" s="184"/>
      <c r="F588" s="93"/>
      <c r="G588" s="186"/>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3">
      <c r="B589" s="128" t="e">
        <f t="shared" ref="B589" si="1765">B588</f>
        <v>#VALUE!</v>
      </c>
      <c r="C589" s="128" t="e">
        <f t="shared" ref="C589" si="1766">C588</f>
        <v>#VALUE!</v>
      </c>
      <c r="D589" s="127">
        <f t="shared" si="1634"/>
        <v>1</v>
      </c>
      <c r="E589" s="184"/>
      <c r="F589" s="93"/>
      <c r="G589" s="186"/>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3">
      <c r="B590" s="128" t="e">
        <f t="shared" si="1633"/>
        <v>#VALUE!</v>
      </c>
      <c r="C590" s="128" t="e">
        <f t="shared" si="1634"/>
        <v>#VALUE!</v>
      </c>
      <c r="D590" s="127">
        <f t="shared" si="1634"/>
        <v>1</v>
      </c>
      <c r="E590" s="184"/>
      <c r="F590" s="93"/>
      <c r="G590" s="186"/>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3">
      <c r="B591" s="128" t="e">
        <f t="shared" si="1633"/>
        <v>#VALUE!</v>
      </c>
      <c r="C591" s="128" t="e">
        <f t="shared" si="1634"/>
        <v>#VALUE!</v>
      </c>
      <c r="D591" s="127">
        <f t="shared" si="1634"/>
        <v>1</v>
      </c>
      <c r="E591" s="184"/>
      <c r="F591" s="93"/>
      <c r="G591" s="186"/>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3">
      <c r="B592" s="128" t="e">
        <f t="shared" si="1633"/>
        <v>#VALUE!</v>
      </c>
      <c r="C592" s="128" t="e">
        <f t="shared" si="1634"/>
        <v>#VALUE!</v>
      </c>
      <c r="D592" s="127">
        <f t="shared" si="1634"/>
        <v>1</v>
      </c>
      <c r="E592" s="184"/>
      <c r="F592" s="93"/>
      <c r="G592" s="186"/>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3">
      <c r="B593" s="128" t="e">
        <f t="shared" si="1633"/>
        <v>#VALUE!</v>
      </c>
      <c r="C593" s="128" t="e">
        <f t="shared" si="1634"/>
        <v>#VALUE!</v>
      </c>
      <c r="D593" s="127">
        <f t="shared" si="1634"/>
        <v>1</v>
      </c>
      <c r="E593" s="184"/>
      <c r="F593" s="93"/>
      <c r="G593" s="186"/>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3">
      <c r="B594" s="128" t="e">
        <f t="shared" si="1633"/>
        <v>#VALUE!</v>
      </c>
      <c r="C594" s="128" t="e">
        <f t="shared" si="1634"/>
        <v>#VALUE!</v>
      </c>
      <c r="D594" s="127">
        <f t="shared" si="1634"/>
        <v>1</v>
      </c>
      <c r="E594" s="184"/>
      <c r="F594" s="93"/>
      <c r="G594" s="186"/>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3">
      <c r="B595" s="128" t="e">
        <f t="shared" si="1633"/>
        <v>#VALUE!</v>
      </c>
      <c r="C595" s="128" t="e">
        <f t="shared" si="1634"/>
        <v>#VALUE!</v>
      </c>
      <c r="D595" s="127">
        <f t="shared" si="1634"/>
        <v>1</v>
      </c>
      <c r="E595" s="184"/>
      <c r="F595" s="93"/>
      <c r="G595" s="186"/>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3">
      <c r="B596" s="128" t="e">
        <f t="shared" si="1633"/>
        <v>#VALUE!</v>
      </c>
      <c r="C596" s="128" t="e">
        <f t="shared" si="1634"/>
        <v>#VALUE!</v>
      </c>
      <c r="D596" s="127">
        <f t="shared" si="1634"/>
        <v>1</v>
      </c>
      <c r="E596" s="184"/>
      <c r="F596" s="93"/>
      <c r="G596" s="186"/>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3">
      <c r="B597" s="128" t="e">
        <f t="shared" si="1633"/>
        <v>#VALUE!</v>
      </c>
      <c r="C597" s="128" t="e">
        <f t="shared" si="1634"/>
        <v>#VALUE!</v>
      </c>
      <c r="D597" s="127">
        <f t="shared" si="1634"/>
        <v>1</v>
      </c>
      <c r="E597" s="184"/>
      <c r="F597" s="93"/>
      <c r="G597" s="186"/>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3">
      <c r="B598" s="128" t="e">
        <f t="shared" si="1633"/>
        <v>#VALUE!</v>
      </c>
      <c r="C598" s="128" t="e">
        <f t="shared" si="1634"/>
        <v>#VALUE!</v>
      </c>
      <c r="D598" s="127">
        <f t="shared" si="1634"/>
        <v>1</v>
      </c>
      <c r="E598" s="184"/>
      <c r="F598" s="93"/>
      <c r="G598" s="186"/>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3">
      <c r="B599" s="128" t="e">
        <f t="shared" si="1633"/>
        <v>#VALUE!</v>
      </c>
      <c r="C599" s="128" t="e">
        <f t="shared" si="1634"/>
        <v>#VALUE!</v>
      </c>
      <c r="D599" s="127">
        <f t="shared" si="1634"/>
        <v>1</v>
      </c>
      <c r="E599" s="184"/>
      <c r="F599" s="93"/>
      <c r="G599" s="186"/>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3">
      <c r="B600" s="128" t="e">
        <f t="shared" si="1633"/>
        <v>#VALUE!</v>
      </c>
      <c r="C600" s="128" t="e">
        <f t="shared" si="1634"/>
        <v>#VALUE!</v>
      </c>
      <c r="D600" s="127">
        <f t="shared" si="1634"/>
        <v>1</v>
      </c>
      <c r="E600" s="184"/>
      <c r="F600" s="93"/>
      <c r="G600" s="186"/>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3">
      <c r="B601" s="128" t="e">
        <f t="shared" si="1633"/>
        <v>#VALUE!</v>
      </c>
      <c r="C601" s="128" t="e">
        <f t="shared" si="1634"/>
        <v>#VALUE!</v>
      </c>
      <c r="D601" s="127">
        <f t="shared" si="1634"/>
        <v>1</v>
      </c>
      <c r="E601" s="184"/>
      <c r="F601" s="136"/>
      <c r="G601" s="186"/>
      <c r="H601" s="189"/>
      <c r="I601" s="189"/>
      <c r="J601" s="190"/>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3">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91" t="s">
        <v>10</v>
      </c>
      <c r="M603" s="193"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3">
      <c r="A604" s="66"/>
      <c r="B604" s="128" t="e">
        <f t="shared" ref="B604:D604" si="1817">B603</f>
        <v>#VALUE!</v>
      </c>
      <c r="C604" s="128" t="e">
        <f t="shared" si="1817"/>
        <v>#VALUE!</v>
      </c>
      <c r="D604" s="127">
        <f t="shared" si="1817"/>
        <v>1</v>
      </c>
      <c r="E604" s="195">
        <f t="shared" ref="E604" si="1818">D603</f>
        <v>1</v>
      </c>
      <c r="F604" s="92"/>
      <c r="G604" s="197" t="s">
        <v>1</v>
      </c>
      <c r="H604" s="200" t="e">
        <f>INDEX('BASE FORMAÇÃO'!C:C,B603+1)</f>
        <v>#VALUE!</v>
      </c>
      <c r="I604" s="200"/>
      <c r="J604" s="201"/>
      <c r="K604" s="66"/>
      <c r="L604" s="192"/>
      <c r="M604" s="194"/>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3">
      <c r="A605" s="74"/>
      <c r="B605" s="128" t="e">
        <f t="shared" ref="B605:D605" si="1819">B604</f>
        <v>#VALUE!</v>
      </c>
      <c r="C605" s="128" t="e">
        <f t="shared" si="1819"/>
        <v>#VALUE!</v>
      </c>
      <c r="D605" s="127">
        <f t="shared" si="1819"/>
        <v>1</v>
      </c>
      <c r="E605" s="196"/>
      <c r="F605" s="93"/>
      <c r="G605" s="198"/>
      <c r="H605" s="202"/>
      <c r="I605" s="202"/>
      <c r="J605" s="203"/>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3">
      <c r="A606" s="74"/>
      <c r="B606" s="128" t="e">
        <f t="shared" ref="B606:C606" si="1820">B605</f>
        <v>#VALUE!</v>
      </c>
      <c r="C606" s="128" t="e">
        <f t="shared" si="1820"/>
        <v>#VALUE!</v>
      </c>
      <c r="D606" s="127">
        <f t="shared" si="1634"/>
        <v>1</v>
      </c>
      <c r="E606" s="38" t="s">
        <v>313</v>
      </c>
      <c r="F606" s="93"/>
      <c r="G606" s="199"/>
      <c r="H606" s="204"/>
      <c r="I606" s="204"/>
      <c r="J606" s="205"/>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3">
      <c r="B607" s="128" t="e">
        <f t="shared" ref="B607:C607" si="1821">B605</f>
        <v>#VALUE!</v>
      </c>
      <c r="C607" s="128" t="e">
        <f t="shared" si="1821"/>
        <v>#VALUE!</v>
      </c>
      <c r="D607" s="127">
        <f t="shared" si="1634"/>
        <v>1</v>
      </c>
      <c r="E607" s="183" t="e">
        <f t="shared" ref="E607" si="1822">C603</f>
        <v>#VALUE!</v>
      </c>
      <c r="F607" s="93"/>
      <c r="G607" s="185" t="s">
        <v>304</v>
      </c>
      <c r="H607" s="187"/>
      <c r="I607" s="188"/>
      <c r="J607" s="188"/>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3">
      <c r="B608" s="128" t="e">
        <f t="shared" ref="B608" si="1824">B607</f>
        <v>#VALUE!</v>
      </c>
      <c r="C608" s="128" t="e">
        <f t="shared" ref="C608" si="1825">C607</f>
        <v>#VALUE!</v>
      </c>
      <c r="D608" s="127">
        <f t="shared" si="1634"/>
        <v>1</v>
      </c>
      <c r="E608" s="184"/>
      <c r="F608" s="93"/>
      <c r="G608" s="186"/>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3">
      <c r="B609" s="128" t="e">
        <f t="shared" ref="B609:C609" si="1826">B608</f>
        <v>#VALUE!</v>
      </c>
      <c r="C609" s="128" t="e">
        <f t="shared" si="1826"/>
        <v>#VALUE!</v>
      </c>
      <c r="D609" s="127">
        <f t="shared" si="1634"/>
        <v>1</v>
      </c>
      <c r="E609" s="184"/>
      <c r="F609" s="93"/>
      <c r="G609" s="186"/>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3">
      <c r="B610" s="128" t="e">
        <f t="shared" ref="B610:B664" si="1831">B609</f>
        <v>#VALUE!</v>
      </c>
      <c r="C610" s="128" t="e">
        <f t="shared" ref="C610:D673" si="1832">C609</f>
        <v>#VALUE!</v>
      </c>
      <c r="D610" s="127">
        <f t="shared" si="1634"/>
        <v>1</v>
      </c>
      <c r="E610" s="184"/>
      <c r="F610" s="93"/>
      <c r="G610" s="186"/>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3">
      <c r="B611" s="128" t="e">
        <f t="shared" si="1831"/>
        <v>#VALUE!</v>
      </c>
      <c r="C611" s="128" t="e">
        <f t="shared" si="1832"/>
        <v>#VALUE!</v>
      </c>
      <c r="D611" s="127">
        <f t="shared" si="1832"/>
        <v>1</v>
      </c>
      <c r="E611" s="184"/>
      <c r="F611" s="93"/>
      <c r="G611" s="186"/>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3">
      <c r="B612" s="128" t="e">
        <f t="shared" si="1831"/>
        <v>#VALUE!</v>
      </c>
      <c r="C612" s="128" t="e">
        <f t="shared" si="1832"/>
        <v>#VALUE!</v>
      </c>
      <c r="D612" s="127">
        <f t="shared" si="1832"/>
        <v>1</v>
      </c>
      <c r="E612" s="184"/>
      <c r="F612" s="93"/>
      <c r="G612" s="186"/>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3">
      <c r="B613" s="128" t="e">
        <f t="shared" si="1831"/>
        <v>#VALUE!</v>
      </c>
      <c r="C613" s="128" t="e">
        <f t="shared" si="1832"/>
        <v>#VALUE!</v>
      </c>
      <c r="D613" s="127">
        <f t="shared" si="1832"/>
        <v>1</v>
      </c>
      <c r="E613" s="184"/>
      <c r="F613" s="93"/>
      <c r="G613" s="186"/>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3">
      <c r="B614" s="128" t="e">
        <f t="shared" si="1831"/>
        <v>#VALUE!</v>
      </c>
      <c r="C614" s="128" t="e">
        <f t="shared" si="1832"/>
        <v>#VALUE!</v>
      </c>
      <c r="D614" s="127">
        <f t="shared" si="1832"/>
        <v>1</v>
      </c>
      <c r="E614" s="184"/>
      <c r="F614" s="93"/>
      <c r="G614" s="186"/>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3">
      <c r="B615" s="128" t="e">
        <f t="shared" si="1831"/>
        <v>#VALUE!</v>
      </c>
      <c r="C615" s="128" t="e">
        <f t="shared" si="1832"/>
        <v>#VALUE!</v>
      </c>
      <c r="D615" s="127">
        <f t="shared" si="1832"/>
        <v>1</v>
      </c>
      <c r="E615" s="184"/>
      <c r="F615" s="93"/>
      <c r="G615" s="186"/>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3">
      <c r="B616" s="128" t="e">
        <f t="shared" si="1831"/>
        <v>#VALUE!</v>
      </c>
      <c r="C616" s="128" t="e">
        <f t="shared" si="1832"/>
        <v>#VALUE!</v>
      </c>
      <c r="D616" s="127">
        <f t="shared" si="1832"/>
        <v>1</v>
      </c>
      <c r="E616" s="184"/>
      <c r="F616" s="93"/>
      <c r="G616" s="186"/>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3">
      <c r="B617" s="128" t="e">
        <f t="shared" si="1831"/>
        <v>#VALUE!</v>
      </c>
      <c r="C617" s="128" t="e">
        <f t="shared" si="1832"/>
        <v>#VALUE!</v>
      </c>
      <c r="D617" s="127">
        <f t="shared" si="1832"/>
        <v>1</v>
      </c>
      <c r="E617" s="184"/>
      <c r="F617" s="93"/>
      <c r="G617" s="186"/>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3">
      <c r="B618" s="128" t="e">
        <f t="shared" si="1831"/>
        <v>#VALUE!</v>
      </c>
      <c r="C618" s="128" t="e">
        <f t="shared" si="1832"/>
        <v>#VALUE!</v>
      </c>
      <c r="D618" s="127">
        <f t="shared" si="1832"/>
        <v>1</v>
      </c>
      <c r="E618" s="184"/>
      <c r="F618" s="93"/>
      <c r="G618" s="186"/>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3">
      <c r="B619" s="128" t="e">
        <f t="shared" si="1831"/>
        <v>#VALUE!</v>
      </c>
      <c r="C619" s="128" t="e">
        <f t="shared" si="1832"/>
        <v>#VALUE!</v>
      </c>
      <c r="D619" s="127">
        <f t="shared" si="1832"/>
        <v>1</v>
      </c>
      <c r="E619" s="184"/>
      <c r="F619" s="93"/>
      <c r="G619" s="186"/>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3">
      <c r="B620" s="128" t="e">
        <f t="shared" si="1831"/>
        <v>#VALUE!</v>
      </c>
      <c r="C620" s="128" t="e">
        <f t="shared" si="1832"/>
        <v>#VALUE!</v>
      </c>
      <c r="D620" s="127">
        <f t="shared" si="1832"/>
        <v>1</v>
      </c>
      <c r="E620" s="184"/>
      <c r="F620" s="93"/>
      <c r="G620" s="186"/>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3">
      <c r="B621" s="128" t="e">
        <f t="shared" si="1831"/>
        <v>#VALUE!</v>
      </c>
      <c r="C621" s="128" t="e">
        <f t="shared" si="1832"/>
        <v>#VALUE!</v>
      </c>
      <c r="D621" s="127">
        <f t="shared" si="1832"/>
        <v>1</v>
      </c>
      <c r="E621" s="184"/>
      <c r="F621" s="93"/>
      <c r="G621" s="186"/>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3">
      <c r="B622" s="128" t="e">
        <f t="shared" si="1831"/>
        <v>#VALUE!</v>
      </c>
      <c r="C622" s="128" t="e">
        <f t="shared" si="1832"/>
        <v>#VALUE!</v>
      </c>
      <c r="D622" s="127">
        <f t="shared" si="1832"/>
        <v>1</v>
      </c>
      <c r="E622" s="184"/>
      <c r="F622" s="136"/>
      <c r="G622" s="186"/>
      <c r="H622" s="189"/>
      <c r="I622" s="189"/>
      <c r="J622" s="190"/>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3">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91" t="s">
        <v>10</v>
      </c>
      <c r="M624" s="193"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3">
      <c r="A625" s="66"/>
      <c r="B625" s="128" t="e">
        <f t="shared" ref="B625:D625" si="1883">B624</f>
        <v>#VALUE!</v>
      </c>
      <c r="C625" s="128" t="e">
        <f t="shared" si="1883"/>
        <v>#VALUE!</v>
      </c>
      <c r="D625" s="127">
        <f t="shared" si="1883"/>
        <v>1</v>
      </c>
      <c r="E625" s="195">
        <f t="shared" ref="E625" si="1884">D624</f>
        <v>1</v>
      </c>
      <c r="F625" s="92"/>
      <c r="G625" s="197" t="s">
        <v>1</v>
      </c>
      <c r="H625" s="200" t="e">
        <f>INDEX('BASE FORMAÇÃO'!C:C,B624+1)</f>
        <v>#VALUE!</v>
      </c>
      <c r="I625" s="200"/>
      <c r="J625" s="201"/>
      <c r="K625" s="66"/>
      <c r="L625" s="192"/>
      <c r="M625" s="194"/>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3">
      <c r="A626" s="74"/>
      <c r="B626" s="128" t="e">
        <f t="shared" ref="B626:D626" si="1885">B625</f>
        <v>#VALUE!</v>
      </c>
      <c r="C626" s="128" t="e">
        <f t="shared" si="1885"/>
        <v>#VALUE!</v>
      </c>
      <c r="D626" s="127">
        <f t="shared" si="1885"/>
        <v>1</v>
      </c>
      <c r="E626" s="196"/>
      <c r="F626" s="93"/>
      <c r="G626" s="198"/>
      <c r="H626" s="202"/>
      <c r="I626" s="202"/>
      <c r="J626" s="203"/>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3">
      <c r="A627" s="74"/>
      <c r="B627" s="128" t="e">
        <f t="shared" ref="B627:C627" si="1886">B626</f>
        <v>#VALUE!</v>
      </c>
      <c r="C627" s="128" t="e">
        <f t="shared" si="1886"/>
        <v>#VALUE!</v>
      </c>
      <c r="D627" s="127">
        <f t="shared" si="1832"/>
        <v>1</v>
      </c>
      <c r="E627" s="38" t="s">
        <v>313</v>
      </c>
      <c r="F627" s="93"/>
      <c r="G627" s="199"/>
      <c r="H627" s="204"/>
      <c r="I627" s="204"/>
      <c r="J627" s="205"/>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3">
      <c r="B628" s="128" t="e">
        <f t="shared" ref="B628:C628" si="1887">B626</f>
        <v>#VALUE!</v>
      </c>
      <c r="C628" s="128" t="e">
        <f t="shared" si="1887"/>
        <v>#VALUE!</v>
      </c>
      <c r="D628" s="127">
        <f t="shared" si="1832"/>
        <v>1</v>
      </c>
      <c r="E628" s="183" t="e">
        <f t="shared" ref="E628" si="1888">C624</f>
        <v>#VALUE!</v>
      </c>
      <c r="F628" s="93"/>
      <c r="G628" s="185" t="s">
        <v>304</v>
      </c>
      <c r="H628" s="187"/>
      <c r="I628" s="188"/>
      <c r="J628" s="188"/>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3">
      <c r="B629" s="128" t="e">
        <f t="shared" ref="B629" si="1890">B628</f>
        <v>#VALUE!</v>
      </c>
      <c r="C629" s="128" t="e">
        <f t="shared" ref="C629" si="1891">C628</f>
        <v>#VALUE!</v>
      </c>
      <c r="D629" s="127">
        <f t="shared" si="1832"/>
        <v>1</v>
      </c>
      <c r="E629" s="184"/>
      <c r="F629" s="93"/>
      <c r="G629" s="186"/>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3">
      <c r="B630" s="128" t="e">
        <f t="shared" ref="B630:C630" si="1892">B629</f>
        <v>#VALUE!</v>
      </c>
      <c r="C630" s="128" t="e">
        <f t="shared" si="1892"/>
        <v>#VALUE!</v>
      </c>
      <c r="D630" s="127">
        <f t="shared" si="1832"/>
        <v>1</v>
      </c>
      <c r="E630" s="184"/>
      <c r="F630" s="93"/>
      <c r="G630" s="186"/>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3">
      <c r="B631" s="128" t="e">
        <f t="shared" ref="B631" si="1897">B630</f>
        <v>#VALUE!</v>
      </c>
      <c r="C631" s="128" t="e">
        <f t="shared" ref="C631" si="1898">C630</f>
        <v>#VALUE!</v>
      </c>
      <c r="D631" s="127">
        <f t="shared" si="1832"/>
        <v>1</v>
      </c>
      <c r="E631" s="184"/>
      <c r="F631" s="93"/>
      <c r="G631" s="186"/>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3">
      <c r="B632" s="128" t="e">
        <f t="shared" si="1831"/>
        <v>#VALUE!</v>
      </c>
      <c r="C632" s="128" t="e">
        <f t="shared" si="1832"/>
        <v>#VALUE!</v>
      </c>
      <c r="D632" s="127">
        <f t="shared" si="1832"/>
        <v>1</v>
      </c>
      <c r="E632" s="184"/>
      <c r="F632" s="93"/>
      <c r="G632" s="186"/>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3">
      <c r="B633" s="128" t="e">
        <f t="shared" si="1831"/>
        <v>#VALUE!</v>
      </c>
      <c r="C633" s="128" t="e">
        <f t="shared" si="1832"/>
        <v>#VALUE!</v>
      </c>
      <c r="D633" s="127">
        <f t="shared" si="1832"/>
        <v>1</v>
      </c>
      <c r="E633" s="184"/>
      <c r="F633" s="93"/>
      <c r="G633" s="186"/>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3">
      <c r="B634" s="128" t="e">
        <f t="shared" si="1831"/>
        <v>#VALUE!</v>
      </c>
      <c r="C634" s="128" t="e">
        <f t="shared" si="1832"/>
        <v>#VALUE!</v>
      </c>
      <c r="D634" s="127">
        <f t="shared" si="1832"/>
        <v>1</v>
      </c>
      <c r="E634" s="184"/>
      <c r="F634" s="93"/>
      <c r="G634" s="186"/>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3">
      <c r="B635" s="128" t="e">
        <f t="shared" si="1831"/>
        <v>#VALUE!</v>
      </c>
      <c r="C635" s="128" t="e">
        <f t="shared" si="1832"/>
        <v>#VALUE!</v>
      </c>
      <c r="D635" s="127">
        <f t="shared" si="1832"/>
        <v>1</v>
      </c>
      <c r="E635" s="184"/>
      <c r="F635" s="93"/>
      <c r="G635" s="186"/>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3">
      <c r="B636" s="128" t="e">
        <f t="shared" si="1831"/>
        <v>#VALUE!</v>
      </c>
      <c r="C636" s="128" t="e">
        <f t="shared" si="1832"/>
        <v>#VALUE!</v>
      </c>
      <c r="D636" s="127">
        <f t="shared" si="1832"/>
        <v>1</v>
      </c>
      <c r="E636" s="184"/>
      <c r="F636" s="93"/>
      <c r="G636" s="186"/>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3">
      <c r="B637" s="128" t="e">
        <f t="shared" si="1831"/>
        <v>#VALUE!</v>
      </c>
      <c r="C637" s="128" t="e">
        <f t="shared" si="1832"/>
        <v>#VALUE!</v>
      </c>
      <c r="D637" s="127">
        <f t="shared" si="1832"/>
        <v>1</v>
      </c>
      <c r="E637" s="184"/>
      <c r="F637" s="93"/>
      <c r="G637" s="186"/>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3">
      <c r="B638" s="128" t="e">
        <f t="shared" si="1831"/>
        <v>#VALUE!</v>
      </c>
      <c r="C638" s="128" t="e">
        <f t="shared" si="1832"/>
        <v>#VALUE!</v>
      </c>
      <c r="D638" s="127">
        <f t="shared" si="1832"/>
        <v>1</v>
      </c>
      <c r="E638" s="184"/>
      <c r="F638" s="93"/>
      <c r="G638" s="186"/>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3">
      <c r="B639" s="128" t="e">
        <f t="shared" si="1831"/>
        <v>#VALUE!</v>
      </c>
      <c r="C639" s="128" t="e">
        <f t="shared" si="1832"/>
        <v>#VALUE!</v>
      </c>
      <c r="D639" s="127">
        <f t="shared" si="1832"/>
        <v>1</v>
      </c>
      <c r="E639" s="184"/>
      <c r="F639" s="93"/>
      <c r="G639" s="186"/>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3">
      <c r="B640" s="128" t="e">
        <f t="shared" si="1831"/>
        <v>#VALUE!</v>
      </c>
      <c r="C640" s="128" t="e">
        <f t="shared" si="1832"/>
        <v>#VALUE!</v>
      </c>
      <c r="D640" s="127">
        <f t="shared" si="1832"/>
        <v>1</v>
      </c>
      <c r="E640" s="184"/>
      <c r="F640" s="93"/>
      <c r="G640" s="186"/>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3">
      <c r="B641" s="128" t="e">
        <f t="shared" si="1831"/>
        <v>#VALUE!</v>
      </c>
      <c r="C641" s="128" t="e">
        <f t="shared" si="1832"/>
        <v>#VALUE!</v>
      </c>
      <c r="D641" s="127">
        <f t="shared" si="1832"/>
        <v>1</v>
      </c>
      <c r="E641" s="184"/>
      <c r="F641" s="93"/>
      <c r="G641" s="186"/>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3">
      <c r="B642" s="128" t="e">
        <f t="shared" si="1831"/>
        <v>#VALUE!</v>
      </c>
      <c r="C642" s="128" t="e">
        <f t="shared" si="1832"/>
        <v>#VALUE!</v>
      </c>
      <c r="D642" s="127">
        <f t="shared" si="1832"/>
        <v>1</v>
      </c>
      <c r="E642" s="184"/>
      <c r="F642" s="93"/>
      <c r="G642" s="186"/>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3">
      <c r="B643" s="128" t="e">
        <f t="shared" si="1831"/>
        <v>#VALUE!</v>
      </c>
      <c r="C643" s="128" t="e">
        <f t="shared" si="1832"/>
        <v>#VALUE!</v>
      </c>
      <c r="D643" s="127">
        <f t="shared" si="1832"/>
        <v>1</v>
      </c>
      <c r="E643" s="184"/>
      <c r="F643" s="136"/>
      <c r="G643" s="186"/>
      <c r="H643" s="189"/>
      <c r="I643" s="189"/>
      <c r="J643" s="190"/>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3">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91" t="s">
        <v>10</v>
      </c>
      <c r="M645" s="193"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3">
      <c r="A646" s="66"/>
      <c r="B646" s="128" t="e">
        <f t="shared" ref="B646:D646" si="1949">B645</f>
        <v>#VALUE!</v>
      </c>
      <c r="C646" s="128" t="e">
        <f t="shared" si="1949"/>
        <v>#VALUE!</v>
      </c>
      <c r="D646" s="127">
        <f t="shared" si="1949"/>
        <v>1</v>
      </c>
      <c r="E646" s="195">
        <f t="shared" ref="E646" si="1950">D645</f>
        <v>1</v>
      </c>
      <c r="F646" s="92"/>
      <c r="G646" s="197" t="s">
        <v>1</v>
      </c>
      <c r="H646" s="200" t="e">
        <f>INDEX('BASE FORMAÇÃO'!C:C,B645+1)</f>
        <v>#VALUE!</v>
      </c>
      <c r="I646" s="200"/>
      <c r="J646" s="201"/>
      <c r="K646" s="66"/>
      <c r="L646" s="192"/>
      <c r="M646" s="194"/>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3">
      <c r="A647" s="74"/>
      <c r="B647" s="128" t="e">
        <f t="shared" ref="B647:D647" si="1951">B646</f>
        <v>#VALUE!</v>
      </c>
      <c r="C647" s="128" t="e">
        <f t="shared" si="1951"/>
        <v>#VALUE!</v>
      </c>
      <c r="D647" s="127">
        <f t="shared" si="1951"/>
        <v>1</v>
      </c>
      <c r="E647" s="196"/>
      <c r="F647" s="93"/>
      <c r="G647" s="198"/>
      <c r="H647" s="202"/>
      <c r="I647" s="202"/>
      <c r="J647" s="203"/>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3">
      <c r="A648" s="74"/>
      <c r="B648" s="128" t="e">
        <f t="shared" ref="B648:C648" si="1952">B647</f>
        <v>#VALUE!</v>
      </c>
      <c r="C648" s="128" t="e">
        <f t="shared" si="1952"/>
        <v>#VALUE!</v>
      </c>
      <c r="D648" s="127">
        <f t="shared" si="1832"/>
        <v>1</v>
      </c>
      <c r="E648" s="38" t="s">
        <v>313</v>
      </c>
      <c r="F648" s="93"/>
      <c r="G648" s="199"/>
      <c r="H648" s="204"/>
      <c r="I648" s="204"/>
      <c r="J648" s="205"/>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3">
      <c r="B649" s="128" t="e">
        <f t="shared" ref="B649:C649" si="1953">B647</f>
        <v>#VALUE!</v>
      </c>
      <c r="C649" s="128" t="e">
        <f t="shared" si="1953"/>
        <v>#VALUE!</v>
      </c>
      <c r="D649" s="127">
        <f t="shared" si="1832"/>
        <v>1</v>
      </c>
      <c r="E649" s="183" t="e">
        <f t="shared" ref="E649" si="1954">C645</f>
        <v>#VALUE!</v>
      </c>
      <c r="F649" s="93"/>
      <c r="G649" s="185" t="s">
        <v>304</v>
      </c>
      <c r="H649" s="187"/>
      <c r="I649" s="188"/>
      <c r="J649" s="188"/>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3">
      <c r="B650" s="128" t="e">
        <f t="shared" ref="B650" si="1956">B649</f>
        <v>#VALUE!</v>
      </c>
      <c r="C650" s="128" t="e">
        <f t="shared" ref="C650" si="1957">C649</f>
        <v>#VALUE!</v>
      </c>
      <c r="D650" s="127">
        <f t="shared" si="1832"/>
        <v>1</v>
      </c>
      <c r="E650" s="184"/>
      <c r="F650" s="93"/>
      <c r="G650" s="186"/>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3">
      <c r="B651" s="128" t="e">
        <f t="shared" ref="B651:C651" si="1958">B650</f>
        <v>#VALUE!</v>
      </c>
      <c r="C651" s="128" t="e">
        <f t="shared" si="1958"/>
        <v>#VALUE!</v>
      </c>
      <c r="D651" s="127">
        <f t="shared" si="1832"/>
        <v>1</v>
      </c>
      <c r="E651" s="184"/>
      <c r="F651" s="93"/>
      <c r="G651" s="186"/>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3">
      <c r="B652" s="128" t="e">
        <f t="shared" ref="B652" si="1963">B651</f>
        <v>#VALUE!</v>
      </c>
      <c r="C652" s="128" t="e">
        <f t="shared" ref="C652" si="1964">C651</f>
        <v>#VALUE!</v>
      </c>
      <c r="D652" s="127">
        <f t="shared" si="1832"/>
        <v>1</v>
      </c>
      <c r="E652" s="184"/>
      <c r="F652" s="93"/>
      <c r="G652" s="186"/>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3">
      <c r="B653" s="128" t="e">
        <f t="shared" si="1831"/>
        <v>#VALUE!</v>
      </c>
      <c r="C653" s="128" t="e">
        <f t="shared" si="1832"/>
        <v>#VALUE!</v>
      </c>
      <c r="D653" s="127">
        <f t="shared" si="1832"/>
        <v>1</v>
      </c>
      <c r="E653" s="184"/>
      <c r="F653" s="93"/>
      <c r="G653" s="186"/>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3">
      <c r="B654" s="128" t="e">
        <f t="shared" si="1831"/>
        <v>#VALUE!</v>
      </c>
      <c r="C654" s="128" t="e">
        <f t="shared" si="1832"/>
        <v>#VALUE!</v>
      </c>
      <c r="D654" s="127">
        <f t="shared" si="1832"/>
        <v>1</v>
      </c>
      <c r="E654" s="184"/>
      <c r="F654" s="93"/>
      <c r="G654" s="186"/>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3">
      <c r="B655" s="128" t="e">
        <f t="shared" si="1831"/>
        <v>#VALUE!</v>
      </c>
      <c r="C655" s="128" t="e">
        <f t="shared" si="1832"/>
        <v>#VALUE!</v>
      </c>
      <c r="D655" s="127">
        <f t="shared" si="1832"/>
        <v>1</v>
      </c>
      <c r="E655" s="184"/>
      <c r="F655" s="93"/>
      <c r="G655" s="186"/>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3">
      <c r="B656" s="128" t="e">
        <f t="shared" si="1831"/>
        <v>#VALUE!</v>
      </c>
      <c r="C656" s="128" t="e">
        <f t="shared" si="1832"/>
        <v>#VALUE!</v>
      </c>
      <c r="D656" s="127">
        <f t="shared" si="1832"/>
        <v>1</v>
      </c>
      <c r="E656" s="184"/>
      <c r="F656" s="93"/>
      <c r="G656" s="186"/>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3">
      <c r="B657" s="128" t="e">
        <f t="shared" si="1831"/>
        <v>#VALUE!</v>
      </c>
      <c r="C657" s="128" t="e">
        <f t="shared" si="1832"/>
        <v>#VALUE!</v>
      </c>
      <c r="D657" s="127">
        <f t="shared" si="1832"/>
        <v>1</v>
      </c>
      <c r="E657" s="184"/>
      <c r="F657" s="93"/>
      <c r="G657" s="186"/>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3">
      <c r="B658" s="128" t="e">
        <f t="shared" si="1831"/>
        <v>#VALUE!</v>
      </c>
      <c r="C658" s="128" t="e">
        <f t="shared" si="1832"/>
        <v>#VALUE!</v>
      </c>
      <c r="D658" s="127">
        <f t="shared" si="1832"/>
        <v>1</v>
      </c>
      <c r="E658" s="184"/>
      <c r="F658" s="93"/>
      <c r="G658" s="186"/>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3">
      <c r="B659" s="128" t="e">
        <f t="shared" si="1831"/>
        <v>#VALUE!</v>
      </c>
      <c r="C659" s="128" t="e">
        <f t="shared" si="1832"/>
        <v>#VALUE!</v>
      </c>
      <c r="D659" s="127">
        <f t="shared" si="1832"/>
        <v>1</v>
      </c>
      <c r="E659" s="184"/>
      <c r="F659" s="93"/>
      <c r="G659" s="186"/>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3">
      <c r="B660" s="128" t="e">
        <f t="shared" si="1831"/>
        <v>#VALUE!</v>
      </c>
      <c r="C660" s="128" t="e">
        <f t="shared" si="1832"/>
        <v>#VALUE!</v>
      </c>
      <c r="D660" s="127">
        <f t="shared" si="1832"/>
        <v>1</v>
      </c>
      <c r="E660" s="184"/>
      <c r="F660" s="93"/>
      <c r="G660" s="186"/>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3">
      <c r="B661" s="128" t="e">
        <f t="shared" si="1831"/>
        <v>#VALUE!</v>
      </c>
      <c r="C661" s="128" t="e">
        <f t="shared" si="1832"/>
        <v>#VALUE!</v>
      </c>
      <c r="D661" s="127">
        <f t="shared" si="1832"/>
        <v>1</v>
      </c>
      <c r="E661" s="184"/>
      <c r="F661" s="93"/>
      <c r="G661" s="186"/>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3">
      <c r="B662" s="128" t="e">
        <f t="shared" si="1831"/>
        <v>#VALUE!</v>
      </c>
      <c r="C662" s="128" t="e">
        <f t="shared" si="1832"/>
        <v>#VALUE!</v>
      </c>
      <c r="D662" s="127">
        <f t="shared" si="1832"/>
        <v>1</v>
      </c>
      <c r="E662" s="184"/>
      <c r="F662" s="93"/>
      <c r="G662" s="186"/>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3">
      <c r="B663" s="128" t="e">
        <f t="shared" si="1831"/>
        <v>#VALUE!</v>
      </c>
      <c r="C663" s="128" t="e">
        <f t="shared" si="1832"/>
        <v>#VALUE!</v>
      </c>
      <c r="D663" s="127">
        <f t="shared" si="1832"/>
        <v>1</v>
      </c>
      <c r="E663" s="184"/>
      <c r="F663" s="93"/>
      <c r="G663" s="186"/>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3">
      <c r="B664" s="128" t="e">
        <f t="shared" si="1831"/>
        <v>#VALUE!</v>
      </c>
      <c r="C664" s="128" t="e">
        <f t="shared" si="1832"/>
        <v>#VALUE!</v>
      </c>
      <c r="D664" s="127">
        <f t="shared" si="1832"/>
        <v>1</v>
      </c>
      <c r="E664" s="184"/>
      <c r="F664" s="136"/>
      <c r="G664" s="186"/>
      <c r="H664" s="189"/>
      <c r="I664" s="189"/>
      <c r="J664" s="190"/>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3">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91" t="s">
        <v>10</v>
      </c>
      <c r="M666" s="193"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3">
      <c r="A667" s="66"/>
      <c r="B667" s="128" t="e">
        <f t="shared" ref="B667:D667" si="2015">B666</f>
        <v>#VALUE!</v>
      </c>
      <c r="C667" s="128" t="e">
        <f t="shared" si="2015"/>
        <v>#VALUE!</v>
      </c>
      <c r="D667" s="127">
        <f t="shared" si="2015"/>
        <v>1</v>
      </c>
      <c r="E667" s="195">
        <f t="shared" ref="E667" si="2016">D666</f>
        <v>1</v>
      </c>
      <c r="F667" s="92"/>
      <c r="G667" s="197" t="s">
        <v>1</v>
      </c>
      <c r="H667" s="200" t="e">
        <f>INDEX('BASE FORMAÇÃO'!C:C,B666+1)</f>
        <v>#VALUE!</v>
      </c>
      <c r="I667" s="200"/>
      <c r="J667" s="201"/>
      <c r="K667" s="66"/>
      <c r="L667" s="192"/>
      <c r="M667" s="194"/>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3">
      <c r="A668" s="74"/>
      <c r="B668" s="128" t="e">
        <f t="shared" ref="B668:D668" si="2017">B667</f>
        <v>#VALUE!</v>
      </c>
      <c r="C668" s="128" t="e">
        <f t="shared" si="2017"/>
        <v>#VALUE!</v>
      </c>
      <c r="D668" s="127">
        <f t="shared" si="2017"/>
        <v>1</v>
      </c>
      <c r="E668" s="196"/>
      <c r="F668" s="93"/>
      <c r="G668" s="198"/>
      <c r="H668" s="202"/>
      <c r="I668" s="202"/>
      <c r="J668" s="203"/>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3">
      <c r="A669" s="74"/>
      <c r="B669" s="128" t="e">
        <f t="shared" ref="B669:C669" si="2018">B668</f>
        <v>#VALUE!</v>
      </c>
      <c r="C669" s="128" t="e">
        <f t="shared" si="2018"/>
        <v>#VALUE!</v>
      </c>
      <c r="D669" s="127">
        <f t="shared" si="1832"/>
        <v>1</v>
      </c>
      <c r="E669" s="38" t="s">
        <v>313</v>
      </c>
      <c r="F669" s="93"/>
      <c r="G669" s="199"/>
      <c r="H669" s="204"/>
      <c r="I669" s="204"/>
      <c r="J669" s="205"/>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3">
      <c r="B670" s="128" t="e">
        <f t="shared" ref="B670:C670" si="2019">B668</f>
        <v>#VALUE!</v>
      </c>
      <c r="C670" s="128" t="e">
        <f t="shared" si="2019"/>
        <v>#VALUE!</v>
      </c>
      <c r="D670" s="127">
        <f t="shared" si="1832"/>
        <v>1</v>
      </c>
      <c r="E670" s="183" t="e">
        <f t="shared" ref="E670" si="2020">C666</f>
        <v>#VALUE!</v>
      </c>
      <c r="F670" s="93"/>
      <c r="G670" s="185" t="s">
        <v>304</v>
      </c>
      <c r="H670" s="187"/>
      <c r="I670" s="188"/>
      <c r="J670" s="188"/>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3">
      <c r="B671" s="128" t="e">
        <f t="shared" ref="B671" si="2022">B670</f>
        <v>#VALUE!</v>
      </c>
      <c r="C671" s="128" t="e">
        <f t="shared" ref="C671" si="2023">C670</f>
        <v>#VALUE!</v>
      </c>
      <c r="D671" s="127">
        <f t="shared" si="1832"/>
        <v>1</v>
      </c>
      <c r="E671" s="184"/>
      <c r="F671" s="93"/>
      <c r="G671" s="186"/>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3">
      <c r="B672" s="128" t="e">
        <f t="shared" ref="B672:C672" si="2024">B671</f>
        <v>#VALUE!</v>
      </c>
      <c r="C672" s="128" t="e">
        <f t="shared" si="2024"/>
        <v>#VALUE!</v>
      </c>
      <c r="D672" s="127">
        <f t="shared" si="1832"/>
        <v>1</v>
      </c>
      <c r="E672" s="184"/>
      <c r="F672" s="93"/>
      <c r="G672" s="186"/>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3">
      <c r="B673" s="128" t="e">
        <f t="shared" ref="B673:B727" si="2029">B672</f>
        <v>#VALUE!</v>
      </c>
      <c r="C673" s="128" t="e">
        <f t="shared" ref="C673:D736" si="2030">C672</f>
        <v>#VALUE!</v>
      </c>
      <c r="D673" s="127">
        <f t="shared" si="1832"/>
        <v>1</v>
      </c>
      <c r="E673" s="184"/>
      <c r="F673" s="93"/>
      <c r="G673" s="186"/>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3">
      <c r="B674" s="128" t="e">
        <f t="shared" si="2029"/>
        <v>#VALUE!</v>
      </c>
      <c r="C674" s="128" t="e">
        <f t="shared" si="2030"/>
        <v>#VALUE!</v>
      </c>
      <c r="D674" s="127">
        <f t="shared" si="2030"/>
        <v>1</v>
      </c>
      <c r="E674" s="184"/>
      <c r="F674" s="93"/>
      <c r="G674" s="186"/>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3">
      <c r="B675" s="128" t="e">
        <f t="shared" si="2029"/>
        <v>#VALUE!</v>
      </c>
      <c r="C675" s="128" t="e">
        <f t="shared" si="2030"/>
        <v>#VALUE!</v>
      </c>
      <c r="D675" s="127">
        <f t="shared" si="2030"/>
        <v>1</v>
      </c>
      <c r="E675" s="184"/>
      <c r="F675" s="93"/>
      <c r="G675" s="186"/>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3">
      <c r="B676" s="128" t="e">
        <f t="shared" si="2029"/>
        <v>#VALUE!</v>
      </c>
      <c r="C676" s="128" t="e">
        <f t="shared" si="2030"/>
        <v>#VALUE!</v>
      </c>
      <c r="D676" s="127">
        <f t="shared" si="2030"/>
        <v>1</v>
      </c>
      <c r="E676" s="184"/>
      <c r="F676" s="93"/>
      <c r="G676" s="186"/>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3">
      <c r="B677" s="128" t="e">
        <f t="shared" si="2029"/>
        <v>#VALUE!</v>
      </c>
      <c r="C677" s="128" t="e">
        <f t="shared" si="2030"/>
        <v>#VALUE!</v>
      </c>
      <c r="D677" s="127">
        <f t="shared" si="2030"/>
        <v>1</v>
      </c>
      <c r="E677" s="184"/>
      <c r="F677" s="93"/>
      <c r="G677" s="186"/>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3">
      <c r="B678" s="128" t="e">
        <f t="shared" si="2029"/>
        <v>#VALUE!</v>
      </c>
      <c r="C678" s="128" t="e">
        <f t="shared" si="2030"/>
        <v>#VALUE!</v>
      </c>
      <c r="D678" s="127">
        <f t="shared" si="2030"/>
        <v>1</v>
      </c>
      <c r="E678" s="184"/>
      <c r="F678" s="93"/>
      <c r="G678" s="186"/>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3">
      <c r="B679" s="128" t="e">
        <f t="shared" si="2029"/>
        <v>#VALUE!</v>
      </c>
      <c r="C679" s="128" t="e">
        <f t="shared" si="2030"/>
        <v>#VALUE!</v>
      </c>
      <c r="D679" s="127">
        <f t="shared" si="2030"/>
        <v>1</v>
      </c>
      <c r="E679" s="184"/>
      <c r="F679" s="93"/>
      <c r="G679" s="186"/>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3">
      <c r="B680" s="128" t="e">
        <f t="shared" si="2029"/>
        <v>#VALUE!</v>
      </c>
      <c r="C680" s="128" t="e">
        <f t="shared" si="2030"/>
        <v>#VALUE!</v>
      </c>
      <c r="D680" s="127">
        <f t="shared" si="2030"/>
        <v>1</v>
      </c>
      <c r="E680" s="184"/>
      <c r="F680" s="93"/>
      <c r="G680" s="186"/>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3">
      <c r="B681" s="128" t="e">
        <f t="shared" si="2029"/>
        <v>#VALUE!</v>
      </c>
      <c r="C681" s="128" t="e">
        <f t="shared" si="2030"/>
        <v>#VALUE!</v>
      </c>
      <c r="D681" s="127">
        <f t="shared" si="2030"/>
        <v>1</v>
      </c>
      <c r="E681" s="184"/>
      <c r="F681" s="93"/>
      <c r="G681" s="186"/>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3">
      <c r="B682" s="128" t="e">
        <f t="shared" si="2029"/>
        <v>#VALUE!</v>
      </c>
      <c r="C682" s="128" t="e">
        <f t="shared" si="2030"/>
        <v>#VALUE!</v>
      </c>
      <c r="D682" s="127">
        <f t="shared" si="2030"/>
        <v>1</v>
      </c>
      <c r="E682" s="184"/>
      <c r="F682" s="93"/>
      <c r="G682" s="186"/>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3">
      <c r="B683" s="128" t="e">
        <f t="shared" si="2029"/>
        <v>#VALUE!</v>
      </c>
      <c r="C683" s="128" t="e">
        <f t="shared" si="2030"/>
        <v>#VALUE!</v>
      </c>
      <c r="D683" s="127">
        <f t="shared" si="2030"/>
        <v>1</v>
      </c>
      <c r="E683" s="184"/>
      <c r="F683" s="93"/>
      <c r="G683" s="186"/>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3">
      <c r="B684" s="128" t="e">
        <f t="shared" si="2029"/>
        <v>#VALUE!</v>
      </c>
      <c r="C684" s="128" t="e">
        <f t="shared" si="2030"/>
        <v>#VALUE!</v>
      </c>
      <c r="D684" s="127">
        <f t="shared" si="2030"/>
        <v>1</v>
      </c>
      <c r="E684" s="184"/>
      <c r="F684" s="93"/>
      <c r="G684" s="186"/>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3">
      <c r="B685" s="128" t="e">
        <f t="shared" si="2029"/>
        <v>#VALUE!</v>
      </c>
      <c r="C685" s="128" t="e">
        <f t="shared" si="2030"/>
        <v>#VALUE!</v>
      </c>
      <c r="D685" s="127">
        <f t="shared" si="2030"/>
        <v>1</v>
      </c>
      <c r="E685" s="184"/>
      <c r="F685" s="136"/>
      <c r="G685" s="186"/>
      <c r="H685" s="189"/>
      <c r="I685" s="189"/>
      <c r="J685" s="190"/>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3">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91" t="s">
        <v>10</v>
      </c>
      <c r="M687" s="193"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3">
      <c r="A688" s="66"/>
      <c r="B688" s="128" t="e">
        <f t="shared" ref="B688:D688" si="2081">B687</f>
        <v>#VALUE!</v>
      </c>
      <c r="C688" s="128" t="e">
        <f t="shared" si="2081"/>
        <v>#VALUE!</v>
      </c>
      <c r="D688" s="127">
        <f t="shared" si="2081"/>
        <v>1</v>
      </c>
      <c r="E688" s="195">
        <f t="shared" ref="E688" si="2082">D687</f>
        <v>1</v>
      </c>
      <c r="F688" s="92"/>
      <c r="G688" s="197" t="s">
        <v>1</v>
      </c>
      <c r="H688" s="200" t="e">
        <f>INDEX('BASE FORMAÇÃO'!C:C,B687+1)</f>
        <v>#VALUE!</v>
      </c>
      <c r="I688" s="200"/>
      <c r="J688" s="201"/>
      <c r="K688" s="66"/>
      <c r="L688" s="192"/>
      <c r="M688" s="194"/>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3">
      <c r="A689" s="74"/>
      <c r="B689" s="128" t="e">
        <f t="shared" ref="B689:D689" si="2083">B688</f>
        <v>#VALUE!</v>
      </c>
      <c r="C689" s="128" t="e">
        <f t="shared" si="2083"/>
        <v>#VALUE!</v>
      </c>
      <c r="D689" s="127">
        <f t="shared" si="2083"/>
        <v>1</v>
      </c>
      <c r="E689" s="196"/>
      <c r="F689" s="93"/>
      <c r="G689" s="198"/>
      <c r="H689" s="202"/>
      <c r="I689" s="202"/>
      <c r="J689" s="203"/>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3">
      <c r="A690" s="74"/>
      <c r="B690" s="128" t="e">
        <f t="shared" ref="B690:C690" si="2084">B689</f>
        <v>#VALUE!</v>
      </c>
      <c r="C690" s="128" t="e">
        <f t="shared" si="2084"/>
        <v>#VALUE!</v>
      </c>
      <c r="D690" s="127">
        <f t="shared" si="2030"/>
        <v>1</v>
      </c>
      <c r="E690" s="38" t="s">
        <v>313</v>
      </c>
      <c r="F690" s="93"/>
      <c r="G690" s="199"/>
      <c r="H690" s="204"/>
      <c r="I690" s="204"/>
      <c r="J690" s="205"/>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3">
      <c r="B691" s="128" t="e">
        <f t="shared" ref="B691:C691" si="2085">B689</f>
        <v>#VALUE!</v>
      </c>
      <c r="C691" s="128" t="e">
        <f t="shared" si="2085"/>
        <v>#VALUE!</v>
      </c>
      <c r="D691" s="127">
        <f t="shared" si="2030"/>
        <v>1</v>
      </c>
      <c r="E691" s="183" t="e">
        <f t="shared" ref="E691" si="2086">C687</f>
        <v>#VALUE!</v>
      </c>
      <c r="F691" s="93"/>
      <c r="G691" s="185" t="s">
        <v>304</v>
      </c>
      <c r="H691" s="187"/>
      <c r="I691" s="188"/>
      <c r="J691" s="188"/>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3">
      <c r="B692" s="128" t="e">
        <f t="shared" ref="B692" si="2088">B691</f>
        <v>#VALUE!</v>
      </c>
      <c r="C692" s="128" t="e">
        <f t="shared" ref="C692" si="2089">C691</f>
        <v>#VALUE!</v>
      </c>
      <c r="D692" s="127">
        <f t="shared" si="2030"/>
        <v>1</v>
      </c>
      <c r="E692" s="184"/>
      <c r="F692" s="93"/>
      <c r="G692" s="186"/>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3">
      <c r="B693" s="128" t="e">
        <f t="shared" ref="B693:C693" si="2090">B692</f>
        <v>#VALUE!</v>
      </c>
      <c r="C693" s="128" t="e">
        <f t="shared" si="2090"/>
        <v>#VALUE!</v>
      </c>
      <c r="D693" s="127">
        <f t="shared" si="2030"/>
        <v>1</v>
      </c>
      <c r="E693" s="184"/>
      <c r="F693" s="93"/>
      <c r="G693" s="186"/>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3">
      <c r="B694" s="128" t="e">
        <f t="shared" ref="B694" si="2095">B693</f>
        <v>#VALUE!</v>
      </c>
      <c r="C694" s="128" t="e">
        <f t="shared" ref="C694" si="2096">C693</f>
        <v>#VALUE!</v>
      </c>
      <c r="D694" s="127">
        <f t="shared" si="2030"/>
        <v>1</v>
      </c>
      <c r="E694" s="184"/>
      <c r="F694" s="93"/>
      <c r="G694" s="186"/>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3">
      <c r="B695" s="128" t="e">
        <f t="shared" si="2029"/>
        <v>#VALUE!</v>
      </c>
      <c r="C695" s="128" t="e">
        <f t="shared" si="2030"/>
        <v>#VALUE!</v>
      </c>
      <c r="D695" s="127">
        <f t="shared" si="2030"/>
        <v>1</v>
      </c>
      <c r="E695" s="184"/>
      <c r="F695" s="93"/>
      <c r="G695" s="186"/>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3">
      <c r="B696" s="128" t="e">
        <f t="shared" si="2029"/>
        <v>#VALUE!</v>
      </c>
      <c r="C696" s="128" t="e">
        <f t="shared" si="2030"/>
        <v>#VALUE!</v>
      </c>
      <c r="D696" s="127">
        <f t="shared" si="2030"/>
        <v>1</v>
      </c>
      <c r="E696" s="184"/>
      <c r="F696" s="93"/>
      <c r="G696" s="186"/>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3">
      <c r="B697" s="128" t="e">
        <f t="shared" si="2029"/>
        <v>#VALUE!</v>
      </c>
      <c r="C697" s="128" t="e">
        <f t="shared" si="2030"/>
        <v>#VALUE!</v>
      </c>
      <c r="D697" s="127">
        <f t="shared" si="2030"/>
        <v>1</v>
      </c>
      <c r="E697" s="184"/>
      <c r="F697" s="93"/>
      <c r="G697" s="186"/>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3">
      <c r="B698" s="128" t="e">
        <f t="shared" si="2029"/>
        <v>#VALUE!</v>
      </c>
      <c r="C698" s="128" t="e">
        <f t="shared" si="2030"/>
        <v>#VALUE!</v>
      </c>
      <c r="D698" s="127">
        <f t="shared" si="2030"/>
        <v>1</v>
      </c>
      <c r="E698" s="184"/>
      <c r="F698" s="93"/>
      <c r="G698" s="186"/>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3">
      <c r="B699" s="128" t="e">
        <f t="shared" si="2029"/>
        <v>#VALUE!</v>
      </c>
      <c r="C699" s="128" t="e">
        <f t="shared" si="2030"/>
        <v>#VALUE!</v>
      </c>
      <c r="D699" s="127">
        <f t="shared" si="2030"/>
        <v>1</v>
      </c>
      <c r="E699" s="184"/>
      <c r="F699" s="93"/>
      <c r="G699" s="186"/>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3">
      <c r="B700" s="128" t="e">
        <f t="shared" si="2029"/>
        <v>#VALUE!</v>
      </c>
      <c r="C700" s="128" t="e">
        <f t="shared" si="2030"/>
        <v>#VALUE!</v>
      </c>
      <c r="D700" s="127">
        <f t="shared" si="2030"/>
        <v>1</v>
      </c>
      <c r="E700" s="184"/>
      <c r="F700" s="93"/>
      <c r="G700" s="186"/>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3">
      <c r="B701" s="128" t="e">
        <f t="shared" si="2029"/>
        <v>#VALUE!</v>
      </c>
      <c r="C701" s="128" t="e">
        <f t="shared" si="2030"/>
        <v>#VALUE!</v>
      </c>
      <c r="D701" s="127">
        <f t="shared" si="2030"/>
        <v>1</v>
      </c>
      <c r="E701" s="184"/>
      <c r="F701" s="93"/>
      <c r="G701" s="186"/>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3">
      <c r="B702" s="128" t="e">
        <f t="shared" si="2029"/>
        <v>#VALUE!</v>
      </c>
      <c r="C702" s="128" t="e">
        <f t="shared" si="2030"/>
        <v>#VALUE!</v>
      </c>
      <c r="D702" s="127">
        <f t="shared" si="2030"/>
        <v>1</v>
      </c>
      <c r="E702" s="184"/>
      <c r="F702" s="93"/>
      <c r="G702" s="186"/>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3">
      <c r="B703" s="128" t="e">
        <f t="shared" si="2029"/>
        <v>#VALUE!</v>
      </c>
      <c r="C703" s="128" t="e">
        <f t="shared" si="2030"/>
        <v>#VALUE!</v>
      </c>
      <c r="D703" s="127">
        <f t="shared" si="2030"/>
        <v>1</v>
      </c>
      <c r="E703" s="184"/>
      <c r="F703" s="93"/>
      <c r="G703" s="186"/>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3">
      <c r="B704" s="128" t="e">
        <f t="shared" si="2029"/>
        <v>#VALUE!</v>
      </c>
      <c r="C704" s="128" t="e">
        <f t="shared" si="2030"/>
        <v>#VALUE!</v>
      </c>
      <c r="D704" s="127">
        <f t="shared" si="2030"/>
        <v>1</v>
      </c>
      <c r="E704" s="184"/>
      <c r="F704" s="93"/>
      <c r="G704" s="186"/>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3">
      <c r="B705" s="128" t="e">
        <f t="shared" si="2029"/>
        <v>#VALUE!</v>
      </c>
      <c r="C705" s="128" t="e">
        <f t="shared" si="2030"/>
        <v>#VALUE!</v>
      </c>
      <c r="D705" s="127">
        <f t="shared" si="2030"/>
        <v>1</v>
      </c>
      <c r="E705" s="184"/>
      <c r="F705" s="93"/>
      <c r="G705" s="186"/>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3">
      <c r="B706" s="128" t="e">
        <f t="shared" si="2029"/>
        <v>#VALUE!</v>
      </c>
      <c r="C706" s="128" t="e">
        <f t="shared" si="2030"/>
        <v>#VALUE!</v>
      </c>
      <c r="D706" s="127">
        <f t="shared" si="2030"/>
        <v>1</v>
      </c>
      <c r="E706" s="184"/>
      <c r="F706" s="136"/>
      <c r="G706" s="186"/>
      <c r="H706" s="189"/>
      <c r="I706" s="189"/>
      <c r="J706" s="190"/>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3">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91" t="s">
        <v>10</v>
      </c>
      <c r="M708" s="193"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3">
      <c r="A709" s="66"/>
      <c r="B709" s="128" t="e">
        <f t="shared" ref="B709:D709" si="2147">B708</f>
        <v>#VALUE!</v>
      </c>
      <c r="C709" s="128" t="e">
        <f t="shared" si="2147"/>
        <v>#VALUE!</v>
      </c>
      <c r="D709" s="127">
        <f t="shared" si="2147"/>
        <v>1</v>
      </c>
      <c r="E709" s="195">
        <f t="shared" ref="E709" si="2148">D708</f>
        <v>1</v>
      </c>
      <c r="F709" s="92"/>
      <c r="G709" s="197" t="s">
        <v>1</v>
      </c>
      <c r="H709" s="200" t="e">
        <f>INDEX('BASE FORMAÇÃO'!C:C,B708+1)</f>
        <v>#VALUE!</v>
      </c>
      <c r="I709" s="200"/>
      <c r="J709" s="201"/>
      <c r="K709" s="66"/>
      <c r="L709" s="192"/>
      <c r="M709" s="194"/>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3">
      <c r="A710" s="74"/>
      <c r="B710" s="128" t="e">
        <f t="shared" ref="B710:D710" si="2149">B709</f>
        <v>#VALUE!</v>
      </c>
      <c r="C710" s="128" t="e">
        <f t="shared" si="2149"/>
        <v>#VALUE!</v>
      </c>
      <c r="D710" s="127">
        <f t="shared" si="2149"/>
        <v>1</v>
      </c>
      <c r="E710" s="196"/>
      <c r="F710" s="93"/>
      <c r="G710" s="198"/>
      <c r="H710" s="202"/>
      <c r="I710" s="202"/>
      <c r="J710" s="203"/>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3">
      <c r="A711" s="74"/>
      <c r="B711" s="128" t="e">
        <f t="shared" ref="B711:C711" si="2150">B710</f>
        <v>#VALUE!</v>
      </c>
      <c r="C711" s="128" t="e">
        <f t="shared" si="2150"/>
        <v>#VALUE!</v>
      </c>
      <c r="D711" s="127">
        <f t="shared" si="2030"/>
        <v>1</v>
      </c>
      <c r="E711" s="38" t="s">
        <v>313</v>
      </c>
      <c r="F711" s="93"/>
      <c r="G711" s="199"/>
      <c r="H711" s="204"/>
      <c r="I711" s="204"/>
      <c r="J711" s="205"/>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3">
      <c r="B712" s="128" t="e">
        <f t="shared" ref="B712:C712" si="2151">B710</f>
        <v>#VALUE!</v>
      </c>
      <c r="C712" s="128" t="e">
        <f t="shared" si="2151"/>
        <v>#VALUE!</v>
      </c>
      <c r="D712" s="127">
        <f t="shared" si="2030"/>
        <v>1</v>
      </c>
      <c r="E712" s="183" t="e">
        <f t="shared" ref="E712" si="2152">C708</f>
        <v>#VALUE!</v>
      </c>
      <c r="F712" s="93"/>
      <c r="G712" s="185" t="s">
        <v>304</v>
      </c>
      <c r="H712" s="187"/>
      <c r="I712" s="188"/>
      <c r="J712" s="188"/>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3">
      <c r="B713" s="128" t="e">
        <f t="shared" ref="B713" si="2154">B712</f>
        <v>#VALUE!</v>
      </c>
      <c r="C713" s="128" t="e">
        <f t="shared" ref="C713" si="2155">C712</f>
        <v>#VALUE!</v>
      </c>
      <c r="D713" s="127">
        <f t="shared" si="2030"/>
        <v>1</v>
      </c>
      <c r="E713" s="184"/>
      <c r="F713" s="93"/>
      <c r="G713" s="186"/>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3">
      <c r="B714" s="128" t="e">
        <f t="shared" ref="B714:C714" si="2156">B713</f>
        <v>#VALUE!</v>
      </c>
      <c r="C714" s="128" t="e">
        <f t="shared" si="2156"/>
        <v>#VALUE!</v>
      </c>
      <c r="D714" s="127">
        <f t="shared" si="2030"/>
        <v>1</v>
      </c>
      <c r="E714" s="184"/>
      <c r="F714" s="93"/>
      <c r="G714" s="186"/>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3">
      <c r="B715" s="128" t="e">
        <f t="shared" ref="B715" si="2161">B714</f>
        <v>#VALUE!</v>
      </c>
      <c r="C715" s="128" t="e">
        <f t="shared" ref="C715" si="2162">C714</f>
        <v>#VALUE!</v>
      </c>
      <c r="D715" s="127">
        <f t="shared" si="2030"/>
        <v>1</v>
      </c>
      <c r="E715" s="184"/>
      <c r="F715" s="93"/>
      <c r="G715" s="186"/>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3">
      <c r="B716" s="128" t="e">
        <f t="shared" si="2029"/>
        <v>#VALUE!</v>
      </c>
      <c r="C716" s="128" t="e">
        <f t="shared" si="2030"/>
        <v>#VALUE!</v>
      </c>
      <c r="D716" s="127">
        <f t="shared" si="2030"/>
        <v>1</v>
      </c>
      <c r="E716" s="184"/>
      <c r="F716" s="93"/>
      <c r="G716" s="186"/>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3">
      <c r="B717" s="128" t="e">
        <f t="shared" si="2029"/>
        <v>#VALUE!</v>
      </c>
      <c r="C717" s="128" t="e">
        <f t="shared" si="2030"/>
        <v>#VALUE!</v>
      </c>
      <c r="D717" s="127">
        <f t="shared" si="2030"/>
        <v>1</v>
      </c>
      <c r="E717" s="184"/>
      <c r="F717" s="93"/>
      <c r="G717" s="186"/>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3">
      <c r="B718" s="128" t="e">
        <f t="shared" si="2029"/>
        <v>#VALUE!</v>
      </c>
      <c r="C718" s="128" t="e">
        <f t="shared" si="2030"/>
        <v>#VALUE!</v>
      </c>
      <c r="D718" s="127">
        <f t="shared" si="2030"/>
        <v>1</v>
      </c>
      <c r="E718" s="184"/>
      <c r="F718" s="93"/>
      <c r="G718" s="186"/>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3">
      <c r="B719" s="128" t="e">
        <f t="shared" si="2029"/>
        <v>#VALUE!</v>
      </c>
      <c r="C719" s="128" t="e">
        <f t="shared" si="2030"/>
        <v>#VALUE!</v>
      </c>
      <c r="D719" s="127">
        <f t="shared" si="2030"/>
        <v>1</v>
      </c>
      <c r="E719" s="184"/>
      <c r="F719" s="93"/>
      <c r="G719" s="186"/>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3">
      <c r="B720" s="128" t="e">
        <f t="shared" si="2029"/>
        <v>#VALUE!</v>
      </c>
      <c r="C720" s="128" t="e">
        <f t="shared" si="2030"/>
        <v>#VALUE!</v>
      </c>
      <c r="D720" s="127">
        <f t="shared" si="2030"/>
        <v>1</v>
      </c>
      <c r="E720" s="184"/>
      <c r="F720" s="93"/>
      <c r="G720" s="186"/>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3">
      <c r="B721" s="128" t="e">
        <f t="shared" si="2029"/>
        <v>#VALUE!</v>
      </c>
      <c r="C721" s="128" t="e">
        <f t="shared" si="2030"/>
        <v>#VALUE!</v>
      </c>
      <c r="D721" s="127">
        <f t="shared" si="2030"/>
        <v>1</v>
      </c>
      <c r="E721" s="184"/>
      <c r="F721" s="93"/>
      <c r="G721" s="186"/>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3">
      <c r="B722" s="128" t="e">
        <f t="shared" si="2029"/>
        <v>#VALUE!</v>
      </c>
      <c r="C722" s="128" t="e">
        <f t="shared" si="2030"/>
        <v>#VALUE!</v>
      </c>
      <c r="D722" s="127">
        <f t="shared" si="2030"/>
        <v>1</v>
      </c>
      <c r="E722" s="184"/>
      <c r="F722" s="93"/>
      <c r="G722" s="186"/>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3">
      <c r="B723" s="128" t="e">
        <f t="shared" si="2029"/>
        <v>#VALUE!</v>
      </c>
      <c r="C723" s="128" t="e">
        <f t="shared" si="2030"/>
        <v>#VALUE!</v>
      </c>
      <c r="D723" s="127">
        <f t="shared" si="2030"/>
        <v>1</v>
      </c>
      <c r="E723" s="184"/>
      <c r="F723" s="93"/>
      <c r="G723" s="186"/>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3">
      <c r="B724" s="128" t="e">
        <f t="shared" si="2029"/>
        <v>#VALUE!</v>
      </c>
      <c r="C724" s="128" t="e">
        <f t="shared" si="2030"/>
        <v>#VALUE!</v>
      </c>
      <c r="D724" s="127">
        <f t="shared" si="2030"/>
        <v>1</v>
      </c>
      <c r="E724" s="184"/>
      <c r="F724" s="93"/>
      <c r="G724" s="186"/>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3">
      <c r="B725" s="128" t="e">
        <f t="shared" si="2029"/>
        <v>#VALUE!</v>
      </c>
      <c r="C725" s="128" t="e">
        <f t="shared" si="2030"/>
        <v>#VALUE!</v>
      </c>
      <c r="D725" s="127">
        <f t="shared" si="2030"/>
        <v>1</v>
      </c>
      <c r="E725" s="184"/>
      <c r="F725" s="93"/>
      <c r="G725" s="186"/>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3">
      <c r="B726" s="128" t="e">
        <f t="shared" si="2029"/>
        <v>#VALUE!</v>
      </c>
      <c r="C726" s="128" t="e">
        <f t="shared" si="2030"/>
        <v>#VALUE!</v>
      </c>
      <c r="D726" s="127">
        <f t="shared" si="2030"/>
        <v>1</v>
      </c>
      <c r="E726" s="184"/>
      <c r="F726" s="93"/>
      <c r="G726" s="186"/>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3">
      <c r="B727" s="128" t="e">
        <f t="shared" si="2029"/>
        <v>#VALUE!</v>
      </c>
      <c r="C727" s="128" t="e">
        <f t="shared" si="2030"/>
        <v>#VALUE!</v>
      </c>
      <c r="D727" s="127">
        <f t="shared" si="2030"/>
        <v>1</v>
      </c>
      <c r="E727" s="184"/>
      <c r="F727" s="136"/>
      <c r="G727" s="186"/>
      <c r="H727" s="189"/>
      <c r="I727" s="189"/>
      <c r="J727" s="190"/>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3">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91" t="s">
        <v>10</v>
      </c>
      <c r="M729" s="193"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3">
      <c r="A730" s="66"/>
      <c r="B730" s="128" t="e">
        <f t="shared" ref="B730:D730" si="2213">B729</f>
        <v>#VALUE!</v>
      </c>
      <c r="C730" s="128" t="e">
        <f t="shared" si="2213"/>
        <v>#VALUE!</v>
      </c>
      <c r="D730" s="127">
        <f t="shared" si="2213"/>
        <v>1</v>
      </c>
      <c r="E730" s="195">
        <f t="shared" ref="E730" si="2214">D729</f>
        <v>1</v>
      </c>
      <c r="F730" s="92"/>
      <c r="G730" s="197" t="s">
        <v>1</v>
      </c>
      <c r="H730" s="200" t="e">
        <f>INDEX('BASE FORMAÇÃO'!C:C,B729+1)</f>
        <v>#VALUE!</v>
      </c>
      <c r="I730" s="200"/>
      <c r="J730" s="201"/>
      <c r="K730" s="66"/>
      <c r="L730" s="192"/>
      <c r="M730" s="194"/>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3">
      <c r="A731" s="74"/>
      <c r="B731" s="128" t="e">
        <f t="shared" ref="B731:D731" si="2215">B730</f>
        <v>#VALUE!</v>
      </c>
      <c r="C731" s="128" t="e">
        <f t="shared" si="2215"/>
        <v>#VALUE!</v>
      </c>
      <c r="D731" s="127">
        <f t="shared" si="2215"/>
        <v>1</v>
      </c>
      <c r="E731" s="196"/>
      <c r="F731" s="93"/>
      <c r="G731" s="198"/>
      <c r="H731" s="202"/>
      <c r="I731" s="202"/>
      <c r="J731" s="203"/>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3">
      <c r="A732" s="74"/>
      <c r="B732" s="128" t="e">
        <f t="shared" ref="B732:C732" si="2216">B731</f>
        <v>#VALUE!</v>
      </c>
      <c r="C732" s="128" t="e">
        <f t="shared" si="2216"/>
        <v>#VALUE!</v>
      </c>
      <c r="D732" s="127">
        <f t="shared" si="2030"/>
        <v>1</v>
      </c>
      <c r="E732" s="38" t="s">
        <v>313</v>
      </c>
      <c r="F732" s="93"/>
      <c r="G732" s="199"/>
      <c r="H732" s="204"/>
      <c r="I732" s="204"/>
      <c r="J732" s="205"/>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3">
      <c r="B733" s="128" t="e">
        <f t="shared" ref="B733:C733" si="2217">B731</f>
        <v>#VALUE!</v>
      </c>
      <c r="C733" s="128" t="e">
        <f t="shared" si="2217"/>
        <v>#VALUE!</v>
      </c>
      <c r="D733" s="127">
        <f t="shared" si="2030"/>
        <v>1</v>
      </c>
      <c r="E733" s="183" t="e">
        <f t="shared" ref="E733" si="2218">C729</f>
        <v>#VALUE!</v>
      </c>
      <c r="F733" s="93"/>
      <c r="G733" s="185" t="s">
        <v>304</v>
      </c>
      <c r="H733" s="187"/>
      <c r="I733" s="188"/>
      <c r="J733" s="188"/>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3">
      <c r="B734" s="128" t="e">
        <f t="shared" ref="B734" si="2220">B733</f>
        <v>#VALUE!</v>
      </c>
      <c r="C734" s="128" t="e">
        <f t="shared" ref="C734" si="2221">C733</f>
        <v>#VALUE!</v>
      </c>
      <c r="D734" s="127">
        <f t="shared" si="2030"/>
        <v>1</v>
      </c>
      <c r="E734" s="184"/>
      <c r="F734" s="93"/>
      <c r="G734" s="186"/>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3">
      <c r="B735" s="128" t="e">
        <f t="shared" ref="B735:C735" si="2222">B734</f>
        <v>#VALUE!</v>
      </c>
      <c r="C735" s="128" t="e">
        <f t="shared" si="2222"/>
        <v>#VALUE!</v>
      </c>
      <c r="D735" s="127">
        <f t="shared" si="2030"/>
        <v>1</v>
      </c>
      <c r="E735" s="184"/>
      <c r="F735" s="93"/>
      <c r="G735" s="186"/>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3">
      <c r="B736" s="128" t="e">
        <f t="shared" ref="B736:B790" si="2227">B735</f>
        <v>#VALUE!</v>
      </c>
      <c r="C736" s="128" t="e">
        <f t="shared" ref="C736:D799" si="2228">C735</f>
        <v>#VALUE!</v>
      </c>
      <c r="D736" s="127">
        <f t="shared" si="2030"/>
        <v>1</v>
      </c>
      <c r="E736" s="184"/>
      <c r="F736" s="93"/>
      <c r="G736" s="186"/>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3">
      <c r="B737" s="128" t="e">
        <f t="shared" si="2227"/>
        <v>#VALUE!</v>
      </c>
      <c r="C737" s="128" t="e">
        <f t="shared" si="2228"/>
        <v>#VALUE!</v>
      </c>
      <c r="D737" s="127">
        <f t="shared" si="2228"/>
        <v>1</v>
      </c>
      <c r="E737" s="184"/>
      <c r="F737" s="93"/>
      <c r="G737" s="186"/>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3">
      <c r="B738" s="128" t="e">
        <f t="shared" si="2227"/>
        <v>#VALUE!</v>
      </c>
      <c r="C738" s="128" t="e">
        <f t="shared" si="2228"/>
        <v>#VALUE!</v>
      </c>
      <c r="D738" s="127">
        <f t="shared" si="2228"/>
        <v>1</v>
      </c>
      <c r="E738" s="184"/>
      <c r="F738" s="93"/>
      <c r="G738" s="186"/>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3">
      <c r="B739" s="128" t="e">
        <f t="shared" si="2227"/>
        <v>#VALUE!</v>
      </c>
      <c r="C739" s="128" t="e">
        <f t="shared" si="2228"/>
        <v>#VALUE!</v>
      </c>
      <c r="D739" s="127">
        <f t="shared" si="2228"/>
        <v>1</v>
      </c>
      <c r="E739" s="184"/>
      <c r="F739" s="93"/>
      <c r="G739" s="186"/>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3">
      <c r="B740" s="128" t="e">
        <f t="shared" si="2227"/>
        <v>#VALUE!</v>
      </c>
      <c r="C740" s="128" t="e">
        <f t="shared" si="2228"/>
        <v>#VALUE!</v>
      </c>
      <c r="D740" s="127">
        <f t="shared" si="2228"/>
        <v>1</v>
      </c>
      <c r="E740" s="184"/>
      <c r="F740" s="93"/>
      <c r="G740" s="186"/>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3">
      <c r="B741" s="128" t="e">
        <f t="shared" si="2227"/>
        <v>#VALUE!</v>
      </c>
      <c r="C741" s="128" t="e">
        <f t="shared" si="2228"/>
        <v>#VALUE!</v>
      </c>
      <c r="D741" s="127">
        <f t="shared" si="2228"/>
        <v>1</v>
      </c>
      <c r="E741" s="184"/>
      <c r="F741" s="93"/>
      <c r="G741" s="186"/>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3">
      <c r="B742" s="128" t="e">
        <f t="shared" si="2227"/>
        <v>#VALUE!</v>
      </c>
      <c r="C742" s="128" t="e">
        <f t="shared" si="2228"/>
        <v>#VALUE!</v>
      </c>
      <c r="D742" s="127">
        <f t="shared" si="2228"/>
        <v>1</v>
      </c>
      <c r="E742" s="184"/>
      <c r="F742" s="93"/>
      <c r="G742" s="186"/>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3">
      <c r="B743" s="128" t="e">
        <f t="shared" si="2227"/>
        <v>#VALUE!</v>
      </c>
      <c r="C743" s="128" t="e">
        <f t="shared" si="2228"/>
        <v>#VALUE!</v>
      </c>
      <c r="D743" s="127">
        <f t="shared" si="2228"/>
        <v>1</v>
      </c>
      <c r="E743" s="184"/>
      <c r="F743" s="93"/>
      <c r="G743" s="186"/>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3">
      <c r="B744" s="128" t="e">
        <f t="shared" si="2227"/>
        <v>#VALUE!</v>
      </c>
      <c r="C744" s="128" t="e">
        <f t="shared" si="2228"/>
        <v>#VALUE!</v>
      </c>
      <c r="D744" s="127">
        <f t="shared" si="2228"/>
        <v>1</v>
      </c>
      <c r="E744" s="184"/>
      <c r="F744" s="93"/>
      <c r="G744" s="186"/>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3">
      <c r="B745" s="128" t="e">
        <f t="shared" si="2227"/>
        <v>#VALUE!</v>
      </c>
      <c r="C745" s="128" t="e">
        <f t="shared" si="2228"/>
        <v>#VALUE!</v>
      </c>
      <c r="D745" s="127">
        <f t="shared" si="2228"/>
        <v>1</v>
      </c>
      <c r="E745" s="184"/>
      <c r="F745" s="93"/>
      <c r="G745" s="186"/>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3">
      <c r="B746" s="128" t="e">
        <f t="shared" si="2227"/>
        <v>#VALUE!</v>
      </c>
      <c r="C746" s="128" t="e">
        <f t="shared" si="2228"/>
        <v>#VALUE!</v>
      </c>
      <c r="D746" s="127">
        <f t="shared" si="2228"/>
        <v>1</v>
      </c>
      <c r="E746" s="184"/>
      <c r="F746" s="93"/>
      <c r="G746" s="186"/>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3">
      <c r="B747" s="128" t="e">
        <f t="shared" si="2227"/>
        <v>#VALUE!</v>
      </c>
      <c r="C747" s="128" t="e">
        <f t="shared" si="2228"/>
        <v>#VALUE!</v>
      </c>
      <c r="D747" s="127">
        <f t="shared" si="2228"/>
        <v>1</v>
      </c>
      <c r="E747" s="184"/>
      <c r="F747" s="93"/>
      <c r="G747" s="186"/>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3">
      <c r="B748" s="128" t="e">
        <f t="shared" si="2227"/>
        <v>#VALUE!</v>
      </c>
      <c r="C748" s="128" t="e">
        <f t="shared" si="2228"/>
        <v>#VALUE!</v>
      </c>
      <c r="D748" s="127">
        <f t="shared" si="2228"/>
        <v>1</v>
      </c>
      <c r="E748" s="184"/>
      <c r="F748" s="136"/>
      <c r="G748" s="186"/>
      <c r="H748" s="189"/>
      <c r="I748" s="189"/>
      <c r="J748" s="190"/>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3">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91" t="s">
        <v>10</v>
      </c>
      <c r="M750" s="193"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3">
      <c r="A751" s="66"/>
      <c r="B751" s="128" t="e">
        <f t="shared" ref="B751:D751" si="2279">B750</f>
        <v>#VALUE!</v>
      </c>
      <c r="C751" s="128" t="e">
        <f t="shared" si="2279"/>
        <v>#VALUE!</v>
      </c>
      <c r="D751" s="127">
        <f t="shared" si="2279"/>
        <v>1</v>
      </c>
      <c r="E751" s="195">
        <f t="shared" ref="E751" si="2280">D750</f>
        <v>1</v>
      </c>
      <c r="F751" s="92"/>
      <c r="G751" s="197" t="s">
        <v>1</v>
      </c>
      <c r="H751" s="200" t="e">
        <f>INDEX('BASE FORMAÇÃO'!C:C,B750+1)</f>
        <v>#VALUE!</v>
      </c>
      <c r="I751" s="200"/>
      <c r="J751" s="201"/>
      <c r="K751" s="66"/>
      <c r="L751" s="192"/>
      <c r="M751" s="194"/>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3">
      <c r="A752" s="74"/>
      <c r="B752" s="128" t="e">
        <f t="shared" ref="B752:D752" si="2281">B751</f>
        <v>#VALUE!</v>
      </c>
      <c r="C752" s="128" t="e">
        <f t="shared" si="2281"/>
        <v>#VALUE!</v>
      </c>
      <c r="D752" s="127">
        <f t="shared" si="2281"/>
        <v>1</v>
      </c>
      <c r="E752" s="196"/>
      <c r="F752" s="93"/>
      <c r="G752" s="198"/>
      <c r="H752" s="202"/>
      <c r="I752" s="202"/>
      <c r="J752" s="203"/>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3">
      <c r="A753" s="74"/>
      <c r="B753" s="128" t="e">
        <f t="shared" ref="B753:C753" si="2282">B752</f>
        <v>#VALUE!</v>
      </c>
      <c r="C753" s="128" t="e">
        <f t="shared" si="2282"/>
        <v>#VALUE!</v>
      </c>
      <c r="D753" s="127">
        <f t="shared" si="2228"/>
        <v>1</v>
      </c>
      <c r="E753" s="38" t="s">
        <v>313</v>
      </c>
      <c r="F753" s="93"/>
      <c r="G753" s="199"/>
      <c r="H753" s="204"/>
      <c r="I753" s="204"/>
      <c r="J753" s="205"/>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3">
      <c r="B754" s="128" t="e">
        <f t="shared" ref="B754:C754" si="2283">B752</f>
        <v>#VALUE!</v>
      </c>
      <c r="C754" s="128" t="e">
        <f t="shared" si="2283"/>
        <v>#VALUE!</v>
      </c>
      <c r="D754" s="127">
        <f t="shared" si="2228"/>
        <v>1</v>
      </c>
      <c r="E754" s="183" t="e">
        <f t="shared" ref="E754" si="2284">C750</f>
        <v>#VALUE!</v>
      </c>
      <c r="F754" s="93"/>
      <c r="G754" s="185" t="s">
        <v>304</v>
      </c>
      <c r="H754" s="187"/>
      <c r="I754" s="188"/>
      <c r="J754" s="188"/>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3">
      <c r="B755" s="128" t="e">
        <f t="shared" ref="B755" si="2286">B754</f>
        <v>#VALUE!</v>
      </c>
      <c r="C755" s="128" t="e">
        <f t="shared" ref="C755" si="2287">C754</f>
        <v>#VALUE!</v>
      </c>
      <c r="D755" s="127">
        <f t="shared" si="2228"/>
        <v>1</v>
      </c>
      <c r="E755" s="184"/>
      <c r="F755" s="93"/>
      <c r="G755" s="186"/>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3">
      <c r="B756" s="128" t="e">
        <f t="shared" ref="B756:C756" si="2288">B755</f>
        <v>#VALUE!</v>
      </c>
      <c r="C756" s="128" t="e">
        <f t="shared" si="2288"/>
        <v>#VALUE!</v>
      </c>
      <c r="D756" s="127">
        <f t="shared" si="2228"/>
        <v>1</v>
      </c>
      <c r="E756" s="184"/>
      <c r="F756" s="93"/>
      <c r="G756" s="186"/>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3">
      <c r="B757" s="128" t="e">
        <f t="shared" ref="B757" si="2293">B756</f>
        <v>#VALUE!</v>
      </c>
      <c r="C757" s="128" t="e">
        <f t="shared" ref="C757" si="2294">C756</f>
        <v>#VALUE!</v>
      </c>
      <c r="D757" s="127">
        <f t="shared" si="2228"/>
        <v>1</v>
      </c>
      <c r="E757" s="184"/>
      <c r="F757" s="93"/>
      <c r="G757" s="186"/>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3">
      <c r="B758" s="128" t="e">
        <f t="shared" si="2227"/>
        <v>#VALUE!</v>
      </c>
      <c r="C758" s="128" t="e">
        <f t="shared" si="2228"/>
        <v>#VALUE!</v>
      </c>
      <c r="D758" s="127">
        <f t="shared" si="2228"/>
        <v>1</v>
      </c>
      <c r="E758" s="184"/>
      <c r="F758" s="93"/>
      <c r="G758" s="186"/>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3">
      <c r="B759" s="128" t="e">
        <f t="shared" si="2227"/>
        <v>#VALUE!</v>
      </c>
      <c r="C759" s="128" t="e">
        <f t="shared" si="2228"/>
        <v>#VALUE!</v>
      </c>
      <c r="D759" s="127">
        <f t="shared" si="2228"/>
        <v>1</v>
      </c>
      <c r="E759" s="184"/>
      <c r="F759" s="93"/>
      <c r="G759" s="186"/>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3">
      <c r="B760" s="128" t="e">
        <f t="shared" si="2227"/>
        <v>#VALUE!</v>
      </c>
      <c r="C760" s="128" t="e">
        <f t="shared" si="2228"/>
        <v>#VALUE!</v>
      </c>
      <c r="D760" s="127">
        <f t="shared" si="2228"/>
        <v>1</v>
      </c>
      <c r="E760" s="184"/>
      <c r="F760" s="93"/>
      <c r="G760" s="186"/>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3">
      <c r="B761" s="128" t="e">
        <f t="shared" si="2227"/>
        <v>#VALUE!</v>
      </c>
      <c r="C761" s="128" t="e">
        <f t="shared" si="2228"/>
        <v>#VALUE!</v>
      </c>
      <c r="D761" s="127">
        <f t="shared" si="2228"/>
        <v>1</v>
      </c>
      <c r="E761" s="184"/>
      <c r="F761" s="93"/>
      <c r="G761" s="186"/>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3">
      <c r="B762" s="128" t="e">
        <f t="shared" si="2227"/>
        <v>#VALUE!</v>
      </c>
      <c r="C762" s="128" t="e">
        <f t="shared" si="2228"/>
        <v>#VALUE!</v>
      </c>
      <c r="D762" s="127">
        <f t="shared" si="2228"/>
        <v>1</v>
      </c>
      <c r="E762" s="184"/>
      <c r="F762" s="93"/>
      <c r="G762" s="186"/>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3">
      <c r="B763" s="128" t="e">
        <f t="shared" si="2227"/>
        <v>#VALUE!</v>
      </c>
      <c r="C763" s="128" t="e">
        <f t="shared" si="2228"/>
        <v>#VALUE!</v>
      </c>
      <c r="D763" s="127">
        <f t="shared" si="2228"/>
        <v>1</v>
      </c>
      <c r="E763" s="184"/>
      <c r="F763" s="93"/>
      <c r="G763" s="186"/>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3">
      <c r="B764" s="128" t="e">
        <f t="shared" si="2227"/>
        <v>#VALUE!</v>
      </c>
      <c r="C764" s="128" t="e">
        <f t="shared" si="2228"/>
        <v>#VALUE!</v>
      </c>
      <c r="D764" s="127">
        <f t="shared" si="2228"/>
        <v>1</v>
      </c>
      <c r="E764" s="184"/>
      <c r="F764" s="93"/>
      <c r="G764" s="186"/>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3">
      <c r="B765" s="128" t="e">
        <f t="shared" si="2227"/>
        <v>#VALUE!</v>
      </c>
      <c r="C765" s="128" t="e">
        <f t="shared" si="2228"/>
        <v>#VALUE!</v>
      </c>
      <c r="D765" s="127">
        <f t="shared" si="2228"/>
        <v>1</v>
      </c>
      <c r="E765" s="184"/>
      <c r="F765" s="93"/>
      <c r="G765" s="186"/>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3">
      <c r="B766" s="128" t="e">
        <f t="shared" si="2227"/>
        <v>#VALUE!</v>
      </c>
      <c r="C766" s="128" t="e">
        <f t="shared" si="2228"/>
        <v>#VALUE!</v>
      </c>
      <c r="D766" s="127">
        <f t="shared" si="2228"/>
        <v>1</v>
      </c>
      <c r="E766" s="184"/>
      <c r="F766" s="93"/>
      <c r="G766" s="186"/>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3">
      <c r="B767" s="128" t="e">
        <f t="shared" si="2227"/>
        <v>#VALUE!</v>
      </c>
      <c r="C767" s="128" t="e">
        <f t="shared" si="2228"/>
        <v>#VALUE!</v>
      </c>
      <c r="D767" s="127">
        <f t="shared" si="2228"/>
        <v>1</v>
      </c>
      <c r="E767" s="184"/>
      <c r="F767" s="93"/>
      <c r="G767" s="186"/>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3">
      <c r="B768" s="128" t="e">
        <f t="shared" si="2227"/>
        <v>#VALUE!</v>
      </c>
      <c r="C768" s="128" t="e">
        <f t="shared" si="2228"/>
        <v>#VALUE!</v>
      </c>
      <c r="D768" s="127">
        <f t="shared" si="2228"/>
        <v>1</v>
      </c>
      <c r="E768" s="184"/>
      <c r="F768" s="93"/>
      <c r="G768" s="186"/>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3">
      <c r="B769" s="128" t="e">
        <f t="shared" si="2227"/>
        <v>#VALUE!</v>
      </c>
      <c r="C769" s="128" t="e">
        <f t="shared" si="2228"/>
        <v>#VALUE!</v>
      </c>
      <c r="D769" s="127">
        <f t="shared" si="2228"/>
        <v>1</v>
      </c>
      <c r="E769" s="184"/>
      <c r="F769" s="136"/>
      <c r="G769" s="186"/>
      <c r="H769" s="189"/>
      <c r="I769" s="189"/>
      <c r="J769" s="190"/>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3">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91" t="s">
        <v>10</v>
      </c>
      <c r="M771" s="193"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3">
      <c r="A772" s="66"/>
      <c r="B772" s="128" t="e">
        <f t="shared" ref="B772:D772" si="2345">B771</f>
        <v>#VALUE!</v>
      </c>
      <c r="C772" s="128" t="e">
        <f t="shared" si="2345"/>
        <v>#VALUE!</v>
      </c>
      <c r="D772" s="127">
        <f t="shared" si="2345"/>
        <v>1</v>
      </c>
      <c r="E772" s="195">
        <f t="shared" ref="E772" si="2346">D771</f>
        <v>1</v>
      </c>
      <c r="F772" s="92"/>
      <c r="G772" s="197" t="s">
        <v>1</v>
      </c>
      <c r="H772" s="200" t="e">
        <f>INDEX('BASE FORMAÇÃO'!C:C,B771+1)</f>
        <v>#VALUE!</v>
      </c>
      <c r="I772" s="200"/>
      <c r="J772" s="201"/>
      <c r="K772" s="66"/>
      <c r="L772" s="192"/>
      <c r="M772" s="194"/>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3">
      <c r="A773" s="74"/>
      <c r="B773" s="128" t="e">
        <f t="shared" ref="B773:D773" si="2347">B772</f>
        <v>#VALUE!</v>
      </c>
      <c r="C773" s="128" t="e">
        <f t="shared" si="2347"/>
        <v>#VALUE!</v>
      </c>
      <c r="D773" s="127">
        <f t="shared" si="2347"/>
        <v>1</v>
      </c>
      <c r="E773" s="196"/>
      <c r="F773" s="93"/>
      <c r="G773" s="198"/>
      <c r="H773" s="202"/>
      <c r="I773" s="202"/>
      <c r="J773" s="203"/>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3">
      <c r="A774" s="74"/>
      <c r="B774" s="128" t="e">
        <f t="shared" ref="B774:C774" si="2348">B773</f>
        <v>#VALUE!</v>
      </c>
      <c r="C774" s="128" t="e">
        <f t="shared" si="2348"/>
        <v>#VALUE!</v>
      </c>
      <c r="D774" s="127">
        <f t="shared" si="2228"/>
        <v>1</v>
      </c>
      <c r="E774" s="38" t="s">
        <v>313</v>
      </c>
      <c r="F774" s="93"/>
      <c r="G774" s="199"/>
      <c r="H774" s="204"/>
      <c r="I774" s="204"/>
      <c r="J774" s="205"/>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3">
      <c r="B775" s="128" t="e">
        <f t="shared" ref="B775:C775" si="2349">B773</f>
        <v>#VALUE!</v>
      </c>
      <c r="C775" s="128" t="e">
        <f t="shared" si="2349"/>
        <v>#VALUE!</v>
      </c>
      <c r="D775" s="127">
        <f t="shared" si="2228"/>
        <v>1</v>
      </c>
      <c r="E775" s="183" t="e">
        <f t="shared" ref="E775" si="2350">C771</f>
        <v>#VALUE!</v>
      </c>
      <c r="F775" s="93"/>
      <c r="G775" s="185" t="s">
        <v>304</v>
      </c>
      <c r="H775" s="187"/>
      <c r="I775" s="188"/>
      <c r="J775" s="188"/>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3">
      <c r="B776" s="128" t="e">
        <f t="shared" ref="B776" si="2352">B775</f>
        <v>#VALUE!</v>
      </c>
      <c r="C776" s="128" t="e">
        <f t="shared" ref="C776" si="2353">C775</f>
        <v>#VALUE!</v>
      </c>
      <c r="D776" s="127">
        <f t="shared" si="2228"/>
        <v>1</v>
      </c>
      <c r="E776" s="184"/>
      <c r="F776" s="93"/>
      <c r="G776" s="186"/>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3">
      <c r="B777" s="128" t="e">
        <f t="shared" ref="B777:C777" si="2354">B776</f>
        <v>#VALUE!</v>
      </c>
      <c r="C777" s="128" t="e">
        <f t="shared" si="2354"/>
        <v>#VALUE!</v>
      </c>
      <c r="D777" s="127">
        <f t="shared" si="2228"/>
        <v>1</v>
      </c>
      <c r="E777" s="184"/>
      <c r="F777" s="93"/>
      <c r="G777" s="186"/>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3">
      <c r="B778" s="128" t="e">
        <f t="shared" ref="B778" si="2359">B777</f>
        <v>#VALUE!</v>
      </c>
      <c r="C778" s="128" t="e">
        <f t="shared" ref="C778" si="2360">C777</f>
        <v>#VALUE!</v>
      </c>
      <c r="D778" s="127">
        <f t="shared" si="2228"/>
        <v>1</v>
      </c>
      <c r="E778" s="184"/>
      <c r="F778" s="93"/>
      <c r="G778" s="186"/>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3">
      <c r="B779" s="128" t="e">
        <f t="shared" si="2227"/>
        <v>#VALUE!</v>
      </c>
      <c r="C779" s="128" t="e">
        <f t="shared" si="2228"/>
        <v>#VALUE!</v>
      </c>
      <c r="D779" s="127">
        <f t="shared" si="2228"/>
        <v>1</v>
      </c>
      <c r="E779" s="184"/>
      <c r="F779" s="93"/>
      <c r="G779" s="186"/>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3">
      <c r="B780" s="128" t="e">
        <f t="shared" si="2227"/>
        <v>#VALUE!</v>
      </c>
      <c r="C780" s="128" t="e">
        <f t="shared" si="2228"/>
        <v>#VALUE!</v>
      </c>
      <c r="D780" s="127">
        <f t="shared" si="2228"/>
        <v>1</v>
      </c>
      <c r="E780" s="184"/>
      <c r="F780" s="93"/>
      <c r="G780" s="186"/>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3">
      <c r="B781" s="128" t="e">
        <f t="shared" si="2227"/>
        <v>#VALUE!</v>
      </c>
      <c r="C781" s="128" t="e">
        <f t="shared" si="2228"/>
        <v>#VALUE!</v>
      </c>
      <c r="D781" s="127">
        <f t="shared" si="2228"/>
        <v>1</v>
      </c>
      <c r="E781" s="184"/>
      <c r="F781" s="93"/>
      <c r="G781" s="186"/>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3">
      <c r="B782" s="128" t="e">
        <f t="shared" si="2227"/>
        <v>#VALUE!</v>
      </c>
      <c r="C782" s="128" t="e">
        <f t="shared" si="2228"/>
        <v>#VALUE!</v>
      </c>
      <c r="D782" s="127">
        <f t="shared" si="2228"/>
        <v>1</v>
      </c>
      <c r="E782" s="184"/>
      <c r="F782" s="93"/>
      <c r="G782" s="186"/>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3">
      <c r="B783" s="128" t="e">
        <f t="shared" si="2227"/>
        <v>#VALUE!</v>
      </c>
      <c r="C783" s="128" t="e">
        <f t="shared" si="2228"/>
        <v>#VALUE!</v>
      </c>
      <c r="D783" s="127">
        <f t="shared" si="2228"/>
        <v>1</v>
      </c>
      <c r="E783" s="184"/>
      <c r="F783" s="93"/>
      <c r="G783" s="186"/>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3">
      <c r="B784" s="128" t="e">
        <f t="shared" si="2227"/>
        <v>#VALUE!</v>
      </c>
      <c r="C784" s="128" t="e">
        <f t="shared" si="2228"/>
        <v>#VALUE!</v>
      </c>
      <c r="D784" s="127">
        <f t="shared" si="2228"/>
        <v>1</v>
      </c>
      <c r="E784" s="184"/>
      <c r="F784" s="93"/>
      <c r="G784" s="186"/>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3">
      <c r="B785" s="128" t="e">
        <f t="shared" si="2227"/>
        <v>#VALUE!</v>
      </c>
      <c r="C785" s="128" t="e">
        <f t="shared" si="2228"/>
        <v>#VALUE!</v>
      </c>
      <c r="D785" s="127">
        <f t="shared" si="2228"/>
        <v>1</v>
      </c>
      <c r="E785" s="184"/>
      <c r="F785" s="93"/>
      <c r="G785" s="186"/>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3">
      <c r="B786" s="128" t="e">
        <f t="shared" si="2227"/>
        <v>#VALUE!</v>
      </c>
      <c r="C786" s="128" t="e">
        <f t="shared" si="2228"/>
        <v>#VALUE!</v>
      </c>
      <c r="D786" s="127">
        <f t="shared" si="2228"/>
        <v>1</v>
      </c>
      <c r="E786" s="184"/>
      <c r="F786" s="93"/>
      <c r="G786" s="186"/>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3">
      <c r="B787" s="128" t="e">
        <f t="shared" si="2227"/>
        <v>#VALUE!</v>
      </c>
      <c r="C787" s="128" t="e">
        <f t="shared" si="2228"/>
        <v>#VALUE!</v>
      </c>
      <c r="D787" s="127">
        <f t="shared" si="2228"/>
        <v>1</v>
      </c>
      <c r="E787" s="184"/>
      <c r="F787" s="93"/>
      <c r="G787" s="186"/>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3">
      <c r="B788" s="128" t="e">
        <f t="shared" si="2227"/>
        <v>#VALUE!</v>
      </c>
      <c r="C788" s="128" t="e">
        <f t="shared" si="2228"/>
        <v>#VALUE!</v>
      </c>
      <c r="D788" s="127">
        <f t="shared" si="2228"/>
        <v>1</v>
      </c>
      <c r="E788" s="184"/>
      <c r="F788" s="93"/>
      <c r="G788" s="186"/>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3">
      <c r="B789" s="128" t="e">
        <f t="shared" si="2227"/>
        <v>#VALUE!</v>
      </c>
      <c r="C789" s="128" t="e">
        <f t="shared" si="2228"/>
        <v>#VALUE!</v>
      </c>
      <c r="D789" s="127">
        <f t="shared" si="2228"/>
        <v>1</v>
      </c>
      <c r="E789" s="184"/>
      <c r="F789" s="93"/>
      <c r="G789" s="186"/>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3">
      <c r="B790" s="128" t="e">
        <f t="shared" si="2227"/>
        <v>#VALUE!</v>
      </c>
      <c r="C790" s="128" t="e">
        <f t="shared" si="2228"/>
        <v>#VALUE!</v>
      </c>
      <c r="D790" s="127">
        <f t="shared" si="2228"/>
        <v>1</v>
      </c>
      <c r="E790" s="184"/>
      <c r="F790" s="136"/>
      <c r="G790" s="186"/>
      <c r="H790" s="189"/>
      <c r="I790" s="189"/>
      <c r="J790" s="190"/>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3">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91" t="s">
        <v>10</v>
      </c>
      <c r="M792" s="193"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3">
      <c r="A793" s="66"/>
      <c r="B793" s="128" t="e">
        <f t="shared" ref="B793:D793" si="2411">B792</f>
        <v>#VALUE!</v>
      </c>
      <c r="C793" s="128" t="e">
        <f t="shared" si="2411"/>
        <v>#VALUE!</v>
      </c>
      <c r="D793" s="127">
        <f t="shared" si="2411"/>
        <v>1</v>
      </c>
      <c r="E793" s="195">
        <f t="shared" ref="E793" si="2412">D792</f>
        <v>1</v>
      </c>
      <c r="F793" s="92"/>
      <c r="G793" s="197" t="s">
        <v>1</v>
      </c>
      <c r="H793" s="200" t="e">
        <f>INDEX('BASE FORMAÇÃO'!C:C,B792+1)</f>
        <v>#VALUE!</v>
      </c>
      <c r="I793" s="200"/>
      <c r="J793" s="201"/>
      <c r="K793" s="66"/>
      <c r="L793" s="192"/>
      <c r="M793" s="194"/>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3">
      <c r="A794" s="74"/>
      <c r="B794" s="128" t="e">
        <f t="shared" ref="B794:D794" si="2413">B793</f>
        <v>#VALUE!</v>
      </c>
      <c r="C794" s="128" t="e">
        <f t="shared" si="2413"/>
        <v>#VALUE!</v>
      </c>
      <c r="D794" s="127">
        <f t="shared" si="2413"/>
        <v>1</v>
      </c>
      <c r="E794" s="196"/>
      <c r="F794" s="93"/>
      <c r="G794" s="198"/>
      <c r="H794" s="202"/>
      <c r="I794" s="202"/>
      <c r="J794" s="203"/>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3">
      <c r="A795" s="74"/>
      <c r="B795" s="128" t="e">
        <f t="shared" ref="B795:C795" si="2414">B794</f>
        <v>#VALUE!</v>
      </c>
      <c r="C795" s="128" t="e">
        <f t="shared" si="2414"/>
        <v>#VALUE!</v>
      </c>
      <c r="D795" s="127">
        <f t="shared" si="2228"/>
        <v>1</v>
      </c>
      <c r="E795" s="38" t="s">
        <v>313</v>
      </c>
      <c r="F795" s="93"/>
      <c r="G795" s="199"/>
      <c r="H795" s="204"/>
      <c r="I795" s="204"/>
      <c r="J795" s="205"/>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3">
      <c r="B796" s="128" t="e">
        <f t="shared" ref="B796:C796" si="2415">B794</f>
        <v>#VALUE!</v>
      </c>
      <c r="C796" s="128" t="e">
        <f t="shared" si="2415"/>
        <v>#VALUE!</v>
      </c>
      <c r="D796" s="127">
        <f t="shared" si="2228"/>
        <v>1</v>
      </c>
      <c r="E796" s="183" t="e">
        <f t="shared" ref="E796" si="2416">C792</f>
        <v>#VALUE!</v>
      </c>
      <c r="F796" s="93"/>
      <c r="G796" s="185" t="s">
        <v>304</v>
      </c>
      <c r="H796" s="187"/>
      <c r="I796" s="188"/>
      <c r="J796" s="188"/>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3">
      <c r="B797" s="128" t="e">
        <f t="shared" ref="B797" si="2418">B796</f>
        <v>#VALUE!</v>
      </c>
      <c r="C797" s="128" t="e">
        <f t="shared" ref="C797" si="2419">C796</f>
        <v>#VALUE!</v>
      </c>
      <c r="D797" s="127">
        <f t="shared" si="2228"/>
        <v>1</v>
      </c>
      <c r="E797" s="184"/>
      <c r="F797" s="93"/>
      <c r="G797" s="186"/>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3">
      <c r="B798" s="128" t="e">
        <f t="shared" ref="B798:C798" si="2420">B797</f>
        <v>#VALUE!</v>
      </c>
      <c r="C798" s="128" t="e">
        <f t="shared" si="2420"/>
        <v>#VALUE!</v>
      </c>
      <c r="D798" s="127">
        <f t="shared" si="2228"/>
        <v>1</v>
      </c>
      <c r="E798" s="184"/>
      <c r="F798" s="93"/>
      <c r="G798" s="186"/>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3">
      <c r="B799" s="128" t="e">
        <f t="shared" ref="B799:B853" si="2425">B798</f>
        <v>#VALUE!</v>
      </c>
      <c r="C799" s="128" t="e">
        <f t="shared" ref="C799:D862" si="2426">C798</f>
        <v>#VALUE!</v>
      </c>
      <c r="D799" s="127">
        <f t="shared" si="2228"/>
        <v>1</v>
      </c>
      <c r="E799" s="184"/>
      <c r="F799" s="93"/>
      <c r="G799" s="186"/>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3">
      <c r="B800" s="128" t="e">
        <f t="shared" si="2425"/>
        <v>#VALUE!</v>
      </c>
      <c r="C800" s="128" t="e">
        <f t="shared" si="2426"/>
        <v>#VALUE!</v>
      </c>
      <c r="D800" s="127">
        <f t="shared" si="2426"/>
        <v>1</v>
      </c>
      <c r="E800" s="184"/>
      <c r="F800" s="93"/>
      <c r="G800" s="186"/>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3">
      <c r="B801" s="128" t="e">
        <f t="shared" si="2425"/>
        <v>#VALUE!</v>
      </c>
      <c r="C801" s="128" t="e">
        <f t="shared" si="2426"/>
        <v>#VALUE!</v>
      </c>
      <c r="D801" s="127">
        <f t="shared" si="2426"/>
        <v>1</v>
      </c>
      <c r="E801" s="184"/>
      <c r="F801" s="93"/>
      <c r="G801" s="186"/>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3">
      <c r="B802" s="128" t="e">
        <f t="shared" si="2425"/>
        <v>#VALUE!</v>
      </c>
      <c r="C802" s="128" t="e">
        <f t="shared" si="2426"/>
        <v>#VALUE!</v>
      </c>
      <c r="D802" s="127">
        <f t="shared" si="2426"/>
        <v>1</v>
      </c>
      <c r="E802" s="184"/>
      <c r="F802" s="93"/>
      <c r="G802" s="186"/>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3">
      <c r="B803" s="128" t="e">
        <f t="shared" si="2425"/>
        <v>#VALUE!</v>
      </c>
      <c r="C803" s="128" t="e">
        <f t="shared" si="2426"/>
        <v>#VALUE!</v>
      </c>
      <c r="D803" s="127">
        <f t="shared" si="2426"/>
        <v>1</v>
      </c>
      <c r="E803" s="184"/>
      <c r="F803" s="93"/>
      <c r="G803" s="186"/>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3">
      <c r="B804" s="128" t="e">
        <f t="shared" si="2425"/>
        <v>#VALUE!</v>
      </c>
      <c r="C804" s="128" t="e">
        <f t="shared" si="2426"/>
        <v>#VALUE!</v>
      </c>
      <c r="D804" s="127">
        <f t="shared" si="2426"/>
        <v>1</v>
      </c>
      <c r="E804" s="184"/>
      <c r="F804" s="93"/>
      <c r="G804" s="186"/>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3">
      <c r="B805" s="128" t="e">
        <f t="shared" si="2425"/>
        <v>#VALUE!</v>
      </c>
      <c r="C805" s="128" t="e">
        <f t="shared" si="2426"/>
        <v>#VALUE!</v>
      </c>
      <c r="D805" s="127">
        <f t="shared" si="2426"/>
        <v>1</v>
      </c>
      <c r="E805" s="184"/>
      <c r="F805" s="93"/>
      <c r="G805" s="186"/>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3">
      <c r="B806" s="128" t="e">
        <f t="shared" si="2425"/>
        <v>#VALUE!</v>
      </c>
      <c r="C806" s="128" t="e">
        <f t="shared" si="2426"/>
        <v>#VALUE!</v>
      </c>
      <c r="D806" s="127">
        <f t="shared" si="2426"/>
        <v>1</v>
      </c>
      <c r="E806" s="184"/>
      <c r="F806" s="93"/>
      <c r="G806" s="186"/>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3">
      <c r="B807" s="128" t="e">
        <f t="shared" si="2425"/>
        <v>#VALUE!</v>
      </c>
      <c r="C807" s="128" t="e">
        <f t="shared" si="2426"/>
        <v>#VALUE!</v>
      </c>
      <c r="D807" s="127">
        <f t="shared" si="2426"/>
        <v>1</v>
      </c>
      <c r="E807" s="184"/>
      <c r="F807" s="93"/>
      <c r="G807" s="186"/>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3">
      <c r="B808" s="128" t="e">
        <f t="shared" si="2425"/>
        <v>#VALUE!</v>
      </c>
      <c r="C808" s="128" t="e">
        <f t="shared" si="2426"/>
        <v>#VALUE!</v>
      </c>
      <c r="D808" s="127">
        <f t="shared" si="2426"/>
        <v>1</v>
      </c>
      <c r="E808" s="184"/>
      <c r="F808" s="93"/>
      <c r="G808" s="186"/>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3">
      <c r="B809" s="128" t="e">
        <f t="shared" si="2425"/>
        <v>#VALUE!</v>
      </c>
      <c r="C809" s="128" t="e">
        <f t="shared" si="2426"/>
        <v>#VALUE!</v>
      </c>
      <c r="D809" s="127">
        <f t="shared" si="2426"/>
        <v>1</v>
      </c>
      <c r="E809" s="184"/>
      <c r="F809" s="93"/>
      <c r="G809" s="186"/>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3">
      <c r="B810" s="128" t="e">
        <f t="shared" si="2425"/>
        <v>#VALUE!</v>
      </c>
      <c r="C810" s="128" t="e">
        <f t="shared" si="2426"/>
        <v>#VALUE!</v>
      </c>
      <c r="D810" s="127">
        <f t="shared" si="2426"/>
        <v>1</v>
      </c>
      <c r="E810" s="184"/>
      <c r="F810" s="93"/>
      <c r="G810" s="186"/>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3">
      <c r="B811" s="128" t="e">
        <f t="shared" si="2425"/>
        <v>#VALUE!</v>
      </c>
      <c r="C811" s="128" t="e">
        <f t="shared" si="2426"/>
        <v>#VALUE!</v>
      </c>
      <c r="D811" s="127">
        <f t="shared" si="2426"/>
        <v>1</v>
      </c>
      <c r="E811" s="184"/>
      <c r="F811" s="136"/>
      <c r="G811" s="186"/>
      <c r="H811" s="189"/>
      <c r="I811" s="189"/>
      <c r="J811" s="190"/>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3">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91" t="s">
        <v>10</v>
      </c>
      <c r="M813" s="193"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3">
      <c r="A814" s="66"/>
      <c r="B814" s="128" t="e">
        <f t="shared" ref="B814:D814" si="2477">B813</f>
        <v>#VALUE!</v>
      </c>
      <c r="C814" s="128" t="e">
        <f t="shared" si="2477"/>
        <v>#VALUE!</v>
      </c>
      <c r="D814" s="127">
        <f t="shared" si="2477"/>
        <v>1</v>
      </c>
      <c r="E814" s="195">
        <f t="shared" ref="E814" si="2478">D813</f>
        <v>1</v>
      </c>
      <c r="F814" s="92"/>
      <c r="G814" s="197" t="s">
        <v>1</v>
      </c>
      <c r="H814" s="200" t="e">
        <f>INDEX('BASE FORMAÇÃO'!C:C,B813+1)</f>
        <v>#VALUE!</v>
      </c>
      <c r="I814" s="200"/>
      <c r="J814" s="201"/>
      <c r="K814" s="66"/>
      <c r="L814" s="192"/>
      <c r="M814" s="194"/>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3">
      <c r="A815" s="74"/>
      <c r="B815" s="128" t="e">
        <f t="shared" ref="B815:D815" si="2479">B814</f>
        <v>#VALUE!</v>
      </c>
      <c r="C815" s="128" t="e">
        <f t="shared" si="2479"/>
        <v>#VALUE!</v>
      </c>
      <c r="D815" s="127">
        <f t="shared" si="2479"/>
        <v>1</v>
      </c>
      <c r="E815" s="196"/>
      <c r="F815" s="93"/>
      <c r="G815" s="198"/>
      <c r="H815" s="202"/>
      <c r="I815" s="202"/>
      <c r="J815" s="203"/>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3">
      <c r="A816" s="74"/>
      <c r="B816" s="128" t="e">
        <f t="shared" ref="B816:C816" si="2480">B815</f>
        <v>#VALUE!</v>
      </c>
      <c r="C816" s="128" t="e">
        <f t="shared" si="2480"/>
        <v>#VALUE!</v>
      </c>
      <c r="D816" s="127">
        <f t="shared" si="2426"/>
        <v>1</v>
      </c>
      <c r="E816" s="38" t="s">
        <v>313</v>
      </c>
      <c r="F816" s="93"/>
      <c r="G816" s="199"/>
      <c r="H816" s="204"/>
      <c r="I816" s="204"/>
      <c r="J816" s="205"/>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3">
      <c r="B817" s="128" t="e">
        <f t="shared" ref="B817:C817" si="2481">B815</f>
        <v>#VALUE!</v>
      </c>
      <c r="C817" s="128" t="e">
        <f t="shared" si="2481"/>
        <v>#VALUE!</v>
      </c>
      <c r="D817" s="127">
        <f t="shared" si="2426"/>
        <v>1</v>
      </c>
      <c r="E817" s="183" t="e">
        <f t="shared" ref="E817" si="2482">C813</f>
        <v>#VALUE!</v>
      </c>
      <c r="F817" s="93"/>
      <c r="G817" s="185" t="s">
        <v>304</v>
      </c>
      <c r="H817" s="187"/>
      <c r="I817" s="188"/>
      <c r="J817" s="188"/>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3">
      <c r="B818" s="128" t="e">
        <f t="shared" ref="B818" si="2484">B817</f>
        <v>#VALUE!</v>
      </c>
      <c r="C818" s="128" t="e">
        <f t="shared" ref="C818" si="2485">C817</f>
        <v>#VALUE!</v>
      </c>
      <c r="D818" s="127">
        <f t="shared" si="2426"/>
        <v>1</v>
      </c>
      <c r="E818" s="184"/>
      <c r="F818" s="93"/>
      <c r="G818" s="186"/>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3">
      <c r="B819" s="128" t="e">
        <f t="shared" ref="B819:C819" si="2486">B818</f>
        <v>#VALUE!</v>
      </c>
      <c r="C819" s="128" t="e">
        <f t="shared" si="2486"/>
        <v>#VALUE!</v>
      </c>
      <c r="D819" s="127">
        <f t="shared" si="2426"/>
        <v>1</v>
      </c>
      <c r="E819" s="184"/>
      <c r="F819" s="93"/>
      <c r="G819" s="186"/>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3">
      <c r="B820" s="128" t="e">
        <f t="shared" ref="B820" si="2491">B819</f>
        <v>#VALUE!</v>
      </c>
      <c r="C820" s="128" t="e">
        <f t="shared" ref="C820" si="2492">C819</f>
        <v>#VALUE!</v>
      </c>
      <c r="D820" s="127">
        <f t="shared" si="2426"/>
        <v>1</v>
      </c>
      <c r="E820" s="184"/>
      <c r="F820" s="93"/>
      <c r="G820" s="186"/>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3">
      <c r="B821" s="128" t="e">
        <f t="shared" si="2425"/>
        <v>#VALUE!</v>
      </c>
      <c r="C821" s="128" t="e">
        <f t="shared" si="2426"/>
        <v>#VALUE!</v>
      </c>
      <c r="D821" s="127">
        <f t="shared" si="2426"/>
        <v>1</v>
      </c>
      <c r="E821" s="184"/>
      <c r="F821" s="93"/>
      <c r="G821" s="186"/>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3">
      <c r="B822" s="128" t="e">
        <f t="shared" si="2425"/>
        <v>#VALUE!</v>
      </c>
      <c r="C822" s="128" t="e">
        <f t="shared" si="2426"/>
        <v>#VALUE!</v>
      </c>
      <c r="D822" s="127">
        <f t="shared" si="2426"/>
        <v>1</v>
      </c>
      <c r="E822" s="184"/>
      <c r="F822" s="93"/>
      <c r="G822" s="186"/>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3">
      <c r="B823" s="128" t="e">
        <f t="shared" si="2425"/>
        <v>#VALUE!</v>
      </c>
      <c r="C823" s="128" t="e">
        <f t="shared" si="2426"/>
        <v>#VALUE!</v>
      </c>
      <c r="D823" s="127">
        <f t="shared" si="2426"/>
        <v>1</v>
      </c>
      <c r="E823" s="184"/>
      <c r="F823" s="93"/>
      <c r="G823" s="186"/>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3">
      <c r="B824" s="128" t="e">
        <f t="shared" si="2425"/>
        <v>#VALUE!</v>
      </c>
      <c r="C824" s="128" t="e">
        <f t="shared" si="2426"/>
        <v>#VALUE!</v>
      </c>
      <c r="D824" s="127">
        <f t="shared" si="2426"/>
        <v>1</v>
      </c>
      <c r="E824" s="184"/>
      <c r="F824" s="93"/>
      <c r="G824" s="186"/>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3">
      <c r="B825" s="128" t="e">
        <f t="shared" si="2425"/>
        <v>#VALUE!</v>
      </c>
      <c r="C825" s="128" t="e">
        <f t="shared" si="2426"/>
        <v>#VALUE!</v>
      </c>
      <c r="D825" s="127">
        <f t="shared" si="2426"/>
        <v>1</v>
      </c>
      <c r="E825" s="184"/>
      <c r="F825" s="93"/>
      <c r="G825" s="186"/>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3">
      <c r="B826" s="128" t="e">
        <f t="shared" si="2425"/>
        <v>#VALUE!</v>
      </c>
      <c r="C826" s="128" t="e">
        <f t="shared" si="2426"/>
        <v>#VALUE!</v>
      </c>
      <c r="D826" s="127">
        <f t="shared" si="2426"/>
        <v>1</v>
      </c>
      <c r="E826" s="184"/>
      <c r="F826" s="93"/>
      <c r="G826" s="186"/>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3">
      <c r="B827" s="128" t="e">
        <f t="shared" si="2425"/>
        <v>#VALUE!</v>
      </c>
      <c r="C827" s="128" t="e">
        <f t="shared" si="2426"/>
        <v>#VALUE!</v>
      </c>
      <c r="D827" s="127">
        <f t="shared" si="2426"/>
        <v>1</v>
      </c>
      <c r="E827" s="184"/>
      <c r="F827" s="93"/>
      <c r="G827" s="186"/>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3">
      <c r="B828" s="128" t="e">
        <f t="shared" si="2425"/>
        <v>#VALUE!</v>
      </c>
      <c r="C828" s="128" t="e">
        <f t="shared" si="2426"/>
        <v>#VALUE!</v>
      </c>
      <c r="D828" s="127">
        <f t="shared" si="2426"/>
        <v>1</v>
      </c>
      <c r="E828" s="184"/>
      <c r="F828" s="93"/>
      <c r="G828" s="186"/>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3">
      <c r="B829" s="128" t="e">
        <f t="shared" si="2425"/>
        <v>#VALUE!</v>
      </c>
      <c r="C829" s="128" t="e">
        <f t="shared" si="2426"/>
        <v>#VALUE!</v>
      </c>
      <c r="D829" s="127">
        <f t="shared" si="2426"/>
        <v>1</v>
      </c>
      <c r="E829" s="184"/>
      <c r="F829" s="93"/>
      <c r="G829" s="186"/>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3">
      <c r="B830" s="128" t="e">
        <f t="shared" si="2425"/>
        <v>#VALUE!</v>
      </c>
      <c r="C830" s="128" t="e">
        <f t="shared" si="2426"/>
        <v>#VALUE!</v>
      </c>
      <c r="D830" s="127">
        <f t="shared" si="2426"/>
        <v>1</v>
      </c>
      <c r="E830" s="184"/>
      <c r="F830" s="93"/>
      <c r="G830" s="186"/>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3">
      <c r="B831" s="128" t="e">
        <f t="shared" si="2425"/>
        <v>#VALUE!</v>
      </c>
      <c r="C831" s="128" t="e">
        <f t="shared" si="2426"/>
        <v>#VALUE!</v>
      </c>
      <c r="D831" s="127">
        <f t="shared" si="2426"/>
        <v>1</v>
      </c>
      <c r="E831" s="184"/>
      <c r="F831" s="93"/>
      <c r="G831" s="186"/>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3">
      <c r="B832" s="128" t="e">
        <f t="shared" si="2425"/>
        <v>#VALUE!</v>
      </c>
      <c r="C832" s="128" t="e">
        <f t="shared" si="2426"/>
        <v>#VALUE!</v>
      </c>
      <c r="D832" s="127">
        <f t="shared" si="2426"/>
        <v>1</v>
      </c>
      <c r="E832" s="184"/>
      <c r="F832" s="136"/>
      <c r="G832" s="186"/>
      <c r="H832" s="189"/>
      <c r="I832" s="189"/>
      <c r="J832" s="190"/>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3">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91" t="s">
        <v>10</v>
      </c>
      <c r="M834" s="193"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3">
      <c r="A835" s="66"/>
      <c r="B835" s="128" t="e">
        <f t="shared" ref="B835:D835" si="2543">B834</f>
        <v>#VALUE!</v>
      </c>
      <c r="C835" s="128" t="e">
        <f t="shared" si="2543"/>
        <v>#VALUE!</v>
      </c>
      <c r="D835" s="127">
        <f t="shared" si="2543"/>
        <v>1</v>
      </c>
      <c r="E835" s="195">
        <f t="shared" ref="E835" si="2544">D834</f>
        <v>1</v>
      </c>
      <c r="F835" s="92"/>
      <c r="G835" s="197" t="s">
        <v>1</v>
      </c>
      <c r="H835" s="200" t="e">
        <f>INDEX('BASE FORMAÇÃO'!C:C,B834+1)</f>
        <v>#VALUE!</v>
      </c>
      <c r="I835" s="200"/>
      <c r="J835" s="201"/>
      <c r="K835" s="66"/>
      <c r="L835" s="192"/>
      <c r="M835" s="194"/>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3">
      <c r="A836" s="74"/>
      <c r="B836" s="128" t="e">
        <f t="shared" ref="B836:D836" si="2545">B835</f>
        <v>#VALUE!</v>
      </c>
      <c r="C836" s="128" t="e">
        <f t="shared" si="2545"/>
        <v>#VALUE!</v>
      </c>
      <c r="D836" s="127">
        <f t="shared" si="2545"/>
        <v>1</v>
      </c>
      <c r="E836" s="196"/>
      <c r="F836" s="93"/>
      <c r="G836" s="198"/>
      <c r="H836" s="202"/>
      <c r="I836" s="202"/>
      <c r="J836" s="203"/>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3">
      <c r="A837" s="74"/>
      <c r="B837" s="128" t="e">
        <f t="shared" ref="B837:C837" si="2546">B836</f>
        <v>#VALUE!</v>
      </c>
      <c r="C837" s="128" t="e">
        <f t="shared" si="2546"/>
        <v>#VALUE!</v>
      </c>
      <c r="D837" s="127">
        <f t="shared" si="2426"/>
        <v>1</v>
      </c>
      <c r="E837" s="38" t="s">
        <v>313</v>
      </c>
      <c r="F837" s="93"/>
      <c r="G837" s="199"/>
      <c r="H837" s="204"/>
      <c r="I837" s="204"/>
      <c r="J837" s="205"/>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3">
      <c r="B838" s="128" t="e">
        <f t="shared" ref="B838:C838" si="2547">B836</f>
        <v>#VALUE!</v>
      </c>
      <c r="C838" s="128" t="e">
        <f t="shared" si="2547"/>
        <v>#VALUE!</v>
      </c>
      <c r="D838" s="127">
        <f t="shared" si="2426"/>
        <v>1</v>
      </c>
      <c r="E838" s="183" t="e">
        <f t="shared" ref="E838" si="2548">C834</f>
        <v>#VALUE!</v>
      </c>
      <c r="F838" s="93"/>
      <c r="G838" s="185" t="s">
        <v>304</v>
      </c>
      <c r="H838" s="187"/>
      <c r="I838" s="188"/>
      <c r="J838" s="188"/>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3">
      <c r="B839" s="128" t="e">
        <f t="shared" ref="B839" si="2550">B838</f>
        <v>#VALUE!</v>
      </c>
      <c r="C839" s="128" t="e">
        <f t="shared" ref="C839" si="2551">C838</f>
        <v>#VALUE!</v>
      </c>
      <c r="D839" s="127">
        <f t="shared" si="2426"/>
        <v>1</v>
      </c>
      <c r="E839" s="184"/>
      <c r="F839" s="93"/>
      <c r="G839" s="186"/>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3">
      <c r="B840" s="128" t="e">
        <f t="shared" ref="B840:C840" si="2552">B839</f>
        <v>#VALUE!</v>
      </c>
      <c r="C840" s="128" t="e">
        <f t="shared" si="2552"/>
        <v>#VALUE!</v>
      </c>
      <c r="D840" s="127">
        <f t="shared" si="2426"/>
        <v>1</v>
      </c>
      <c r="E840" s="184"/>
      <c r="F840" s="93"/>
      <c r="G840" s="186"/>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3">
      <c r="B841" s="128" t="e">
        <f t="shared" ref="B841" si="2557">B840</f>
        <v>#VALUE!</v>
      </c>
      <c r="C841" s="128" t="e">
        <f t="shared" ref="C841" si="2558">C840</f>
        <v>#VALUE!</v>
      </c>
      <c r="D841" s="127">
        <f t="shared" si="2426"/>
        <v>1</v>
      </c>
      <c r="E841" s="184"/>
      <c r="F841" s="93"/>
      <c r="G841" s="186"/>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3">
      <c r="B842" s="128" t="e">
        <f t="shared" si="2425"/>
        <v>#VALUE!</v>
      </c>
      <c r="C842" s="128" t="e">
        <f t="shared" si="2426"/>
        <v>#VALUE!</v>
      </c>
      <c r="D842" s="127">
        <f t="shared" si="2426"/>
        <v>1</v>
      </c>
      <c r="E842" s="184"/>
      <c r="F842" s="93"/>
      <c r="G842" s="186"/>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3">
      <c r="B843" s="128" t="e">
        <f t="shared" si="2425"/>
        <v>#VALUE!</v>
      </c>
      <c r="C843" s="128" t="e">
        <f t="shared" si="2426"/>
        <v>#VALUE!</v>
      </c>
      <c r="D843" s="127">
        <f t="shared" si="2426"/>
        <v>1</v>
      </c>
      <c r="E843" s="184"/>
      <c r="F843" s="93"/>
      <c r="G843" s="186"/>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3">
      <c r="B844" s="128" t="e">
        <f t="shared" si="2425"/>
        <v>#VALUE!</v>
      </c>
      <c r="C844" s="128" t="e">
        <f t="shared" si="2426"/>
        <v>#VALUE!</v>
      </c>
      <c r="D844" s="127">
        <f t="shared" si="2426"/>
        <v>1</v>
      </c>
      <c r="E844" s="184"/>
      <c r="F844" s="93"/>
      <c r="G844" s="186"/>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3">
      <c r="B845" s="128" t="e">
        <f t="shared" si="2425"/>
        <v>#VALUE!</v>
      </c>
      <c r="C845" s="128" t="e">
        <f t="shared" si="2426"/>
        <v>#VALUE!</v>
      </c>
      <c r="D845" s="127">
        <f t="shared" si="2426"/>
        <v>1</v>
      </c>
      <c r="E845" s="184"/>
      <c r="F845" s="93"/>
      <c r="G845" s="186"/>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3">
      <c r="B846" s="128" t="e">
        <f t="shared" si="2425"/>
        <v>#VALUE!</v>
      </c>
      <c r="C846" s="128" t="e">
        <f t="shared" si="2426"/>
        <v>#VALUE!</v>
      </c>
      <c r="D846" s="127">
        <f t="shared" si="2426"/>
        <v>1</v>
      </c>
      <c r="E846" s="184"/>
      <c r="F846" s="93"/>
      <c r="G846" s="186"/>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3">
      <c r="B847" s="128" t="e">
        <f t="shared" si="2425"/>
        <v>#VALUE!</v>
      </c>
      <c r="C847" s="128" t="e">
        <f t="shared" si="2426"/>
        <v>#VALUE!</v>
      </c>
      <c r="D847" s="127">
        <f t="shared" si="2426"/>
        <v>1</v>
      </c>
      <c r="E847" s="184"/>
      <c r="F847" s="93"/>
      <c r="G847" s="186"/>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3">
      <c r="B848" s="128" t="e">
        <f t="shared" si="2425"/>
        <v>#VALUE!</v>
      </c>
      <c r="C848" s="128" t="e">
        <f t="shared" si="2426"/>
        <v>#VALUE!</v>
      </c>
      <c r="D848" s="127">
        <f t="shared" si="2426"/>
        <v>1</v>
      </c>
      <c r="E848" s="184"/>
      <c r="F848" s="93"/>
      <c r="G848" s="186"/>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3">
      <c r="B849" s="128" t="e">
        <f t="shared" si="2425"/>
        <v>#VALUE!</v>
      </c>
      <c r="C849" s="128" t="e">
        <f t="shared" si="2426"/>
        <v>#VALUE!</v>
      </c>
      <c r="D849" s="127">
        <f t="shared" si="2426"/>
        <v>1</v>
      </c>
      <c r="E849" s="184"/>
      <c r="F849" s="93"/>
      <c r="G849" s="186"/>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3">
      <c r="B850" s="128" t="e">
        <f t="shared" si="2425"/>
        <v>#VALUE!</v>
      </c>
      <c r="C850" s="128" t="e">
        <f t="shared" si="2426"/>
        <v>#VALUE!</v>
      </c>
      <c r="D850" s="127">
        <f t="shared" si="2426"/>
        <v>1</v>
      </c>
      <c r="E850" s="184"/>
      <c r="F850" s="93"/>
      <c r="G850" s="186"/>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3">
      <c r="B851" s="128" t="e">
        <f t="shared" si="2425"/>
        <v>#VALUE!</v>
      </c>
      <c r="C851" s="128" t="e">
        <f t="shared" si="2426"/>
        <v>#VALUE!</v>
      </c>
      <c r="D851" s="127">
        <f t="shared" si="2426"/>
        <v>1</v>
      </c>
      <c r="E851" s="184"/>
      <c r="F851" s="93"/>
      <c r="G851" s="186"/>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3">
      <c r="B852" s="128" t="e">
        <f t="shared" si="2425"/>
        <v>#VALUE!</v>
      </c>
      <c r="C852" s="128" t="e">
        <f t="shared" si="2426"/>
        <v>#VALUE!</v>
      </c>
      <c r="D852" s="127">
        <f t="shared" si="2426"/>
        <v>1</v>
      </c>
      <c r="E852" s="184"/>
      <c r="F852" s="93"/>
      <c r="G852" s="186"/>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3">
      <c r="B853" s="128" t="e">
        <f t="shared" si="2425"/>
        <v>#VALUE!</v>
      </c>
      <c r="C853" s="128" t="e">
        <f t="shared" si="2426"/>
        <v>#VALUE!</v>
      </c>
      <c r="D853" s="127">
        <f t="shared" si="2426"/>
        <v>1</v>
      </c>
      <c r="E853" s="184"/>
      <c r="F853" s="136"/>
      <c r="G853" s="186"/>
      <c r="H853" s="189"/>
      <c r="I853" s="189"/>
      <c r="J853" s="190"/>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3">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91" t="s">
        <v>10</v>
      </c>
      <c r="M855" s="193"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3">
      <c r="A856" s="66"/>
      <c r="B856" s="128" t="e">
        <f t="shared" ref="B856:D856" si="2609">B855</f>
        <v>#VALUE!</v>
      </c>
      <c r="C856" s="128" t="e">
        <f t="shared" si="2609"/>
        <v>#VALUE!</v>
      </c>
      <c r="D856" s="127">
        <f t="shared" si="2609"/>
        <v>1</v>
      </c>
      <c r="E856" s="195">
        <f t="shared" ref="E856" si="2610">D855</f>
        <v>1</v>
      </c>
      <c r="F856" s="92"/>
      <c r="G856" s="197" t="s">
        <v>1</v>
      </c>
      <c r="H856" s="200" t="e">
        <f>INDEX('BASE FORMAÇÃO'!C:C,B855+1)</f>
        <v>#VALUE!</v>
      </c>
      <c r="I856" s="200"/>
      <c r="J856" s="201"/>
      <c r="K856" s="66"/>
      <c r="L856" s="192"/>
      <c r="M856" s="194"/>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3">
      <c r="A857" s="74"/>
      <c r="B857" s="128" t="e">
        <f t="shared" ref="B857:D857" si="2611">B856</f>
        <v>#VALUE!</v>
      </c>
      <c r="C857" s="128" t="e">
        <f t="shared" si="2611"/>
        <v>#VALUE!</v>
      </c>
      <c r="D857" s="127">
        <f t="shared" si="2611"/>
        <v>1</v>
      </c>
      <c r="E857" s="196"/>
      <c r="F857" s="93"/>
      <c r="G857" s="198"/>
      <c r="H857" s="202"/>
      <c r="I857" s="202"/>
      <c r="J857" s="203"/>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3">
      <c r="A858" s="74"/>
      <c r="B858" s="128" t="e">
        <f t="shared" ref="B858:C858" si="2612">B857</f>
        <v>#VALUE!</v>
      </c>
      <c r="C858" s="128" t="e">
        <f t="shared" si="2612"/>
        <v>#VALUE!</v>
      </c>
      <c r="D858" s="127">
        <f t="shared" si="2426"/>
        <v>1</v>
      </c>
      <c r="E858" s="38" t="s">
        <v>313</v>
      </c>
      <c r="F858" s="93"/>
      <c r="G858" s="199"/>
      <c r="H858" s="204"/>
      <c r="I858" s="204"/>
      <c r="J858" s="205"/>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3">
      <c r="B859" s="128" t="e">
        <f t="shared" ref="B859:C859" si="2613">B857</f>
        <v>#VALUE!</v>
      </c>
      <c r="C859" s="128" t="e">
        <f t="shared" si="2613"/>
        <v>#VALUE!</v>
      </c>
      <c r="D859" s="127">
        <f t="shared" si="2426"/>
        <v>1</v>
      </c>
      <c r="E859" s="183" t="e">
        <f t="shared" ref="E859" si="2614">C855</f>
        <v>#VALUE!</v>
      </c>
      <c r="F859" s="93"/>
      <c r="G859" s="185" t="s">
        <v>304</v>
      </c>
      <c r="H859" s="187"/>
      <c r="I859" s="188"/>
      <c r="J859" s="188"/>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3">
      <c r="B860" s="128" t="e">
        <f t="shared" ref="B860" si="2616">B859</f>
        <v>#VALUE!</v>
      </c>
      <c r="C860" s="128" t="e">
        <f t="shared" ref="C860" si="2617">C859</f>
        <v>#VALUE!</v>
      </c>
      <c r="D860" s="127">
        <f t="shared" si="2426"/>
        <v>1</v>
      </c>
      <c r="E860" s="184"/>
      <c r="F860" s="93"/>
      <c r="G860" s="186"/>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3">
      <c r="B861" s="128" t="e">
        <f t="shared" ref="B861:C861" si="2618">B860</f>
        <v>#VALUE!</v>
      </c>
      <c r="C861" s="128" t="e">
        <f t="shared" si="2618"/>
        <v>#VALUE!</v>
      </c>
      <c r="D861" s="127">
        <f t="shared" si="2426"/>
        <v>1</v>
      </c>
      <c r="E861" s="184"/>
      <c r="F861" s="93"/>
      <c r="G861" s="186"/>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3">
      <c r="B862" s="128" t="e">
        <f t="shared" ref="B862:B916" si="2623">B861</f>
        <v>#VALUE!</v>
      </c>
      <c r="C862" s="128" t="e">
        <f t="shared" ref="C862:D925" si="2624">C861</f>
        <v>#VALUE!</v>
      </c>
      <c r="D862" s="127">
        <f t="shared" si="2426"/>
        <v>1</v>
      </c>
      <c r="E862" s="184"/>
      <c r="F862" s="93"/>
      <c r="G862" s="186"/>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3">
      <c r="B863" s="128" t="e">
        <f t="shared" si="2623"/>
        <v>#VALUE!</v>
      </c>
      <c r="C863" s="128" t="e">
        <f t="shared" si="2624"/>
        <v>#VALUE!</v>
      </c>
      <c r="D863" s="127">
        <f t="shared" si="2624"/>
        <v>1</v>
      </c>
      <c r="E863" s="184"/>
      <c r="F863" s="93"/>
      <c r="G863" s="186"/>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3">
      <c r="B864" s="128" t="e">
        <f t="shared" si="2623"/>
        <v>#VALUE!</v>
      </c>
      <c r="C864" s="128" t="e">
        <f t="shared" si="2624"/>
        <v>#VALUE!</v>
      </c>
      <c r="D864" s="127">
        <f t="shared" si="2624"/>
        <v>1</v>
      </c>
      <c r="E864" s="184"/>
      <c r="F864" s="93"/>
      <c r="G864" s="186"/>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3">
      <c r="B865" s="128" t="e">
        <f t="shared" si="2623"/>
        <v>#VALUE!</v>
      </c>
      <c r="C865" s="128" t="e">
        <f t="shared" si="2624"/>
        <v>#VALUE!</v>
      </c>
      <c r="D865" s="127">
        <f t="shared" si="2624"/>
        <v>1</v>
      </c>
      <c r="E865" s="184"/>
      <c r="F865" s="93"/>
      <c r="G865" s="186"/>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3">
      <c r="B866" s="128" t="e">
        <f t="shared" si="2623"/>
        <v>#VALUE!</v>
      </c>
      <c r="C866" s="128" t="e">
        <f t="shared" si="2624"/>
        <v>#VALUE!</v>
      </c>
      <c r="D866" s="127">
        <f t="shared" si="2624"/>
        <v>1</v>
      </c>
      <c r="E866" s="184"/>
      <c r="F866" s="93"/>
      <c r="G866" s="186"/>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3">
      <c r="B867" s="128" t="e">
        <f t="shared" si="2623"/>
        <v>#VALUE!</v>
      </c>
      <c r="C867" s="128" t="e">
        <f t="shared" si="2624"/>
        <v>#VALUE!</v>
      </c>
      <c r="D867" s="127">
        <f t="shared" si="2624"/>
        <v>1</v>
      </c>
      <c r="E867" s="184"/>
      <c r="F867" s="93"/>
      <c r="G867" s="186"/>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3">
      <c r="B868" s="128" t="e">
        <f t="shared" si="2623"/>
        <v>#VALUE!</v>
      </c>
      <c r="C868" s="128" t="e">
        <f t="shared" si="2624"/>
        <v>#VALUE!</v>
      </c>
      <c r="D868" s="127">
        <f t="shared" si="2624"/>
        <v>1</v>
      </c>
      <c r="E868" s="184"/>
      <c r="F868" s="93"/>
      <c r="G868" s="186"/>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3">
      <c r="B869" s="128" t="e">
        <f t="shared" si="2623"/>
        <v>#VALUE!</v>
      </c>
      <c r="C869" s="128" t="e">
        <f t="shared" si="2624"/>
        <v>#VALUE!</v>
      </c>
      <c r="D869" s="127">
        <f t="shared" si="2624"/>
        <v>1</v>
      </c>
      <c r="E869" s="184"/>
      <c r="F869" s="93"/>
      <c r="G869" s="186"/>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3">
      <c r="B870" s="128" t="e">
        <f t="shared" si="2623"/>
        <v>#VALUE!</v>
      </c>
      <c r="C870" s="128" t="e">
        <f t="shared" si="2624"/>
        <v>#VALUE!</v>
      </c>
      <c r="D870" s="127">
        <f t="shared" si="2624"/>
        <v>1</v>
      </c>
      <c r="E870" s="184"/>
      <c r="F870" s="93"/>
      <c r="G870" s="186"/>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3">
      <c r="B871" s="128" t="e">
        <f t="shared" si="2623"/>
        <v>#VALUE!</v>
      </c>
      <c r="C871" s="128" t="e">
        <f t="shared" si="2624"/>
        <v>#VALUE!</v>
      </c>
      <c r="D871" s="127">
        <f t="shared" si="2624"/>
        <v>1</v>
      </c>
      <c r="E871" s="184"/>
      <c r="F871" s="93"/>
      <c r="G871" s="186"/>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3">
      <c r="B872" s="128" t="e">
        <f t="shared" si="2623"/>
        <v>#VALUE!</v>
      </c>
      <c r="C872" s="128" t="e">
        <f t="shared" si="2624"/>
        <v>#VALUE!</v>
      </c>
      <c r="D872" s="127">
        <f t="shared" si="2624"/>
        <v>1</v>
      </c>
      <c r="E872" s="184"/>
      <c r="F872" s="93"/>
      <c r="G872" s="186"/>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3">
      <c r="B873" s="128" t="e">
        <f t="shared" si="2623"/>
        <v>#VALUE!</v>
      </c>
      <c r="C873" s="128" t="e">
        <f t="shared" si="2624"/>
        <v>#VALUE!</v>
      </c>
      <c r="D873" s="127">
        <f t="shared" si="2624"/>
        <v>1</v>
      </c>
      <c r="E873" s="184"/>
      <c r="F873" s="93"/>
      <c r="G873" s="186"/>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3">
      <c r="B874" s="128" t="e">
        <f t="shared" si="2623"/>
        <v>#VALUE!</v>
      </c>
      <c r="C874" s="128" t="e">
        <f t="shared" si="2624"/>
        <v>#VALUE!</v>
      </c>
      <c r="D874" s="127">
        <f t="shared" si="2624"/>
        <v>1</v>
      </c>
      <c r="E874" s="184"/>
      <c r="F874" s="136"/>
      <c r="G874" s="186"/>
      <c r="H874" s="189"/>
      <c r="I874" s="189"/>
      <c r="J874" s="190"/>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3">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91" t="s">
        <v>10</v>
      </c>
      <c r="M876" s="193"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3">
      <c r="A877" s="66"/>
      <c r="B877" s="128" t="e">
        <f t="shared" ref="B877:D877" si="2675">B876</f>
        <v>#VALUE!</v>
      </c>
      <c r="C877" s="128" t="e">
        <f t="shared" si="2675"/>
        <v>#VALUE!</v>
      </c>
      <c r="D877" s="127">
        <f t="shared" si="2675"/>
        <v>1</v>
      </c>
      <c r="E877" s="195">
        <f t="shared" ref="E877" si="2676">D876</f>
        <v>1</v>
      </c>
      <c r="F877" s="92"/>
      <c r="G877" s="197" t="s">
        <v>1</v>
      </c>
      <c r="H877" s="200" t="e">
        <f>INDEX('BASE FORMAÇÃO'!C:C,B876+1)</f>
        <v>#VALUE!</v>
      </c>
      <c r="I877" s="200"/>
      <c r="J877" s="201"/>
      <c r="K877" s="66"/>
      <c r="L877" s="192"/>
      <c r="M877" s="194"/>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3">
      <c r="A878" s="74"/>
      <c r="B878" s="128" t="e">
        <f t="shared" ref="B878:D878" si="2677">B877</f>
        <v>#VALUE!</v>
      </c>
      <c r="C878" s="128" t="e">
        <f t="shared" si="2677"/>
        <v>#VALUE!</v>
      </c>
      <c r="D878" s="127">
        <f t="shared" si="2677"/>
        <v>1</v>
      </c>
      <c r="E878" s="196"/>
      <c r="F878" s="93"/>
      <c r="G878" s="198"/>
      <c r="H878" s="202"/>
      <c r="I878" s="202"/>
      <c r="J878" s="203"/>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3">
      <c r="A879" s="74"/>
      <c r="B879" s="128" t="e">
        <f t="shared" ref="B879:C879" si="2678">B878</f>
        <v>#VALUE!</v>
      </c>
      <c r="C879" s="128" t="e">
        <f t="shared" si="2678"/>
        <v>#VALUE!</v>
      </c>
      <c r="D879" s="127">
        <f t="shared" si="2624"/>
        <v>1</v>
      </c>
      <c r="E879" s="38" t="s">
        <v>313</v>
      </c>
      <c r="F879" s="93"/>
      <c r="G879" s="199"/>
      <c r="H879" s="204"/>
      <c r="I879" s="204"/>
      <c r="J879" s="205"/>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3">
      <c r="B880" s="128" t="e">
        <f t="shared" ref="B880:C880" si="2679">B878</f>
        <v>#VALUE!</v>
      </c>
      <c r="C880" s="128" t="e">
        <f t="shared" si="2679"/>
        <v>#VALUE!</v>
      </c>
      <c r="D880" s="127">
        <f t="shared" si="2624"/>
        <v>1</v>
      </c>
      <c r="E880" s="183" t="e">
        <f t="shared" ref="E880" si="2680">C876</f>
        <v>#VALUE!</v>
      </c>
      <c r="F880" s="93"/>
      <c r="G880" s="185" t="s">
        <v>304</v>
      </c>
      <c r="H880" s="187"/>
      <c r="I880" s="188"/>
      <c r="J880" s="188"/>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3">
      <c r="B881" s="128" t="e">
        <f t="shared" ref="B881" si="2682">B880</f>
        <v>#VALUE!</v>
      </c>
      <c r="C881" s="128" t="e">
        <f t="shared" ref="C881" si="2683">C880</f>
        <v>#VALUE!</v>
      </c>
      <c r="D881" s="127">
        <f t="shared" si="2624"/>
        <v>1</v>
      </c>
      <c r="E881" s="184"/>
      <c r="F881" s="93"/>
      <c r="G881" s="186"/>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3">
      <c r="B882" s="128" t="e">
        <f t="shared" ref="B882:C882" si="2684">B881</f>
        <v>#VALUE!</v>
      </c>
      <c r="C882" s="128" t="e">
        <f t="shared" si="2684"/>
        <v>#VALUE!</v>
      </c>
      <c r="D882" s="127">
        <f t="shared" si="2624"/>
        <v>1</v>
      </c>
      <c r="E882" s="184"/>
      <c r="F882" s="93"/>
      <c r="G882" s="186"/>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3">
      <c r="B883" s="128" t="e">
        <f t="shared" ref="B883" si="2689">B882</f>
        <v>#VALUE!</v>
      </c>
      <c r="C883" s="128" t="e">
        <f t="shared" ref="C883" si="2690">C882</f>
        <v>#VALUE!</v>
      </c>
      <c r="D883" s="127">
        <f t="shared" si="2624"/>
        <v>1</v>
      </c>
      <c r="E883" s="184"/>
      <c r="F883" s="93"/>
      <c r="G883" s="186"/>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3">
      <c r="B884" s="128" t="e">
        <f t="shared" si="2623"/>
        <v>#VALUE!</v>
      </c>
      <c r="C884" s="128" t="e">
        <f t="shared" si="2624"/>
        <v>#VALUE!</v>
      </c>
      <c r="D884" s="127">
        <f t="shared" si="2624"/>
        <v>1</v>
      </c>
      <c r="E884" s="184"/>
      <c r="F884" s="93"/>
      <c r="G884" s="186"/>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3">
      <c r="B885" s="128" t="e">
        <f t="shared" si="2623"/>
        <v>#VALUE!</v>
      </c>
      <c r="C885" s="128" t="e">
        <f t="shared" si="2624"/>
        <v>#VALUE!</v>
      </c>
      <c r="D885" s="127">
        <f t="shared" si="2624"/>
        <v>1</v>
      </c>
      <c r="E885" s="184"/>
      <c r="F885" s="93"/>
      <c r="G885" s="186"/>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3">
      <c r="B886" s="128" t="e">
        <f t="shared" si="2623"/>
        <v>#VALUE!</v>
      </c>
      <c r="C886" s="128" t="e">
        <f t="shared" si="2624"/>
        <v>#VALUE!</v>
      </c>
      <c r="D886" s="127">
        <f t="shared" si="2624"/>
        <v>1</v>
      </c>
      <c r="E886" s="184"/>
      <c r="F886" s="93"/>
      <c r="G886" s="186"/>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3">
      <c r="B887" s="128" t="e">
        <f t="shared" si="2623"/>
        <v>#VALUE!</v>
      </c>
      <c r="C887" s="128" t="e">
        <f t="shared" si="2624"/>
        <v>#VALUE!</v>
      </c>
      <c r="D887" s="127">
        <f t="shared" si="2624"/>
        <v>1</v>
      </c>
      <c r="E887" s="184"/>
      <c r="F887" s="93"/>
      <c r="G887" s="186"/>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3">
      <c r="B888" s="128" t="e">
        <f t="shared" si="2623"/>
        <v>#VALUE!</v>
      </c>
      <c r="C888" s="128" t="e">
        <f t="shared" si="2624"/>
        <v>#VALUE!</v>
      </c>
      <c r="D888" s="127">
        <f t="shared" si="2624"/>
        <v>1</v>
      </c>
      <c r="E888" s="184"/>
      <c r="F888" s="93"/>
      <c r="G888" s="186"/>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3">
      <c r="B889" s="128" t="e">
        <f t="shared" si="2623"/>
        <v>#VALUE!</v>
      </c>
      <c r="C889" s="128" t="e">
        <f t="shared" si="2624"/>
        <v>#VALUE!</v>
      </c>
      <c r="D889" s="127">
        <f t="shared" si="2624"/>
        <v>1</v>
      </c>
      <c r="E889" s="184"/>
      <c r="F889" s="93"/>
      <c r="G889" s="186"/>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3">
      <c r="B890" s="128" t="e">
        <f t="shared" si="2623"/>
        <v>#VALUE!</v>
      </c>
      <c r="C890" s="128" t="e">
        <f t="shared" si="2624"/>
        <v>#VALUE!</v>
      </c>
      <c r="D890" s="127">
        <f t="shared" si="2624"/>
        <v>1</v>
      </c>
      <c r="E890" s="184"/>
      <c r="F890" s="93"/>
      <c r="G890" s="186"/>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3">
      <c r="B891" s="128" t="e">
        <f t="shared" si="2623"/>
        <v>#VALUE!</v>
      </c>
      <c r="C891" s="128" t="e">
        <f t="shared" si="2624"/>
        <v>#VALUE!</v>
      </c>
      <c r="D891" s="127">
        <f t="shared" si="2624"/>
        <v>1</v>
      </c>
      <c r="E891" s="184"/>
      <c r="F891" s="93"/>
      <c r="G891" s="186"/>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3">
      <c r="B892" s="128" t="e">
        <f t="shared" si="2623"/>
        <v>#VALUE!</v>
      </c>
      <c r="C892" s="128" t="e">
        <f t="shared" si="2624"/>
        <v>#VALUE!</v>
      </c>
      <c r="D892" s="127">
        <f t="shared" si="2624"/>
        <v>1</v>
      </c>
      <c r="E892" s="184"/>
      <c r="F892" s="93"/>
      <c r="G892" s="186"/>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3">
      <c r="B893" s="128" t="e">
        <f t="shared" si="2623"/>
        <v>#VALUE!</v>
      </c>
      <c r="C893" s="128" t="e">
        <f t="shared" si="2624"/>
        <v>#VALUE!</v>
      </c>
      <c r="D893" s="127">
        <f t="shared" si="2624"/>
        <v>1</v>
      </c>
      <c r="E893" s="184"/>
      <c r="F893" s="93"/>
      <c r="G893" s="186"/>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3">
      <c r="B894" s="128" t="e">
        <f t="shared" si="2623"/>
        <v>#VALUE!</v>
      </c>
      <c r="C894" s="128" t="e">
        <f t="shared" si="2624"/>
        <v>#VALUE!</v>
      </c>
      <c r="D894" s="127">
        <f t="shared" si="2624"/>
        <v>1</v>
      </c>
      <c r="E894" s="184"/>
      <c r="F894" s="93"/>
      <c r="G894" s="186"/>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3">
      <c r="B895" s="128" t="e">
        <f t="shared" si="2623"/>
        <v>#VALUE!</v>
      </c>
      <c r="C895" s="128" t="e">
        <f t="shared" si="2624"/>
        <v>#VALUE!</v>
      </c>
      <c r="D895" s="127">
        <f t="shared" si="2624"/>
        <v>1</v>
      </c>
      <c r="E895" s="184"/>
      <c r="F895" s="136"/>
      <c r="G895" s="186"/>
      <c r="H895" s="189"/>
      <c r="I895" s="189"/>
      <c r="J895" s="190"/>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3">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91" t="s">
        <v>10</v>
      </c>
      <c r="M897" s="193"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3">
      <c r="A898" s="66"/>
      <c r="B898" s="128" t="e">
        <f t="shared" ref="B898:D898" si="2741">B897</f>
        <v>#VALUE!</v>
      </c>
      <c r="C898" s="128" t="e">
        <f t="shared" si="2741"/>
        <v>#VALUE!</v>
      </c>
      <c r="D898" s="127">
        <f t="shared" si="2741"/>
        <v>1</v>
      </c>
      <c r="E898" s="195">
        <f t="shared" ref="E898" si="2742">D897</f>
        <v>1</v>
      </c>
      <c r="F898" s="92"/>
      <c r="G898" s="197" t="s">
        <v>1</v>
      </c>
      <c r="H898" s="200" t="e">
        <f>INDEX('BASE FORMAÇÃO'!C:C,B897+1)</f>
        <v>#VALUE!</v>
      </c>
      <c r="I898" s="200"/>
      <c r="J898" s="201"/>
      <c r="K898" s="66"/>
      <c r="L898" s="192"/>
      <c r="M898" s="194"/>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3">
      <c r="A899" s="74"/>
      <c r="B899" s="128" t="e">
        <f t="shared" ref="B899:D899" si="2743">B898</f>
        <v>#VALUE!</v>
      </c>
      <c r="C899" s="128" t="e">
        <f t="shared" si="2743"/>
        <v>#VALUE!</v>
      </c>
      <c r="D899" s="127">
        <f t="shared" si="2743"/>
        <v>1</v>
      </c>
      <c r="E899" s="196"/>
      <c r="F899" s="93"/>
      <c r="G899" s="198"/>
      <c r="H899" s="202"/>
      <c r="I899" s="202"/>
      <c r="J899" s="203"/>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3">
      <c r="A900" s="74"/>
      <c r="B900" s="128" t="e">
        <f t="shared" ref="B900:C900" si="2744">B899</f>
        <v>#VALUE!</v>
      </c>
      <c r="C900" s="128" t="e">
        <f t="shared" si="2744"/>
        <v>#VALUE!</v>
      </c>
      <c r="D900" s="127">
        <f t="shared" si="2624"/>
        <v>1</v>
      </c>
      <c r="E900" s="38" t="s">
        <v>313</v>
      </c>
      <c r="F900" s="93"/>
      <c r="G900" s="199"/>
      <c r="H900" s="204"/>
      <c r="I900" s="204"/>
      <c r="J900" s="205"/>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3">
      <c r="B901" s="128" t="e">
        <f t="shared" ref="B901:C901" si="2745">B899</f>
        <v>#VALUE!</v>
      </c>
      <c r="C901" s="128" t="e">
        <f t="shared" si="2745"/>
        <v>#VALUE!</v>
      </c>
      <c r="D901" s="127">
        <f t="shared" si="2624"/>
        <v>1</v>
      </c>
      <c r="E901" s="183" t="e">
        <f t="shared" ref="E901" si="2746">C897</f>
        <v>#VALUE!</v>
      </c>
      <c r="F901" s="93"/>
      <c r="G901" s="185" t="s">
        <v>304</v>
      </c>
      <c r="H901" s="187"/>
      <c r="I901" s="188"/>
      <c r="J901" s="188"/>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3">
      <c r="B902" s="128" t="e">
        <f t="shared" ref="B902" si="2748">B901</f>
        <v>#VALUE!</v>
      </c>
      <c r="C902" s="128" t="e">
        <f t="shared" ref="C902" si="2749">C901</f>
        <v>#VALUE!</v>
      </c>
      <c r="D902" s="127">
        <f t="shared" si="2624"/>
        <v>1</v>
      </c>
      <c r="E902" s="184"/>
      <c r="F902" s="93"/>
      <c r="G902" s="186"/>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3">
      <c r="B903" s="128" t="e">
        <f t="shared" ref="B903:C903" si="2750">B902</f>
        <v>#VALUE!</v>
      </c>
      <c r="C903" s="128" t="e">
        <f t="shared" si="2750"/>
        <v>#VALUE!</v>
      </c>
      <c r="D903" s="127">
        <f t="shared" si="2624"/>
        <v>1</v>
      </c>
      <c r="E903" s="184"/>
      <c r="F903" s="93"/>
      <c r="G903" s="186"/>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3">
      <c r="B904" s="128" t="e">
        <f t="shared" ref="B904" si="2755">B903</f>
        <v>#VALUE!</v>
      </c>
      <c r="C904" s="128" t="e">
        <f t="shared" ref="C904" si="2756">C903</f>
        <v>#VALUE!</v>
      </c>
      <c r="D904" s="127">
        <f t="shared" si="2624"/>
        <v>1</v>
      </c>
      <c r="E904" s="184"/>
      <c r="F904" s="93"/>
      <c r="G904" s="186"/>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3">
      <c r="B905" s="128" t="e">
        <f t="shared" si="2623"/>
        <v>#VALUE!</v>
      </c>
      <c r="C905" s="128" t="e">
        <f t="shared" si="2624"/>
        <v>#VALUE!</v>
      </c>
      <c r="D905" s="127">
        <f t="shared" si="2624"/>
        <v>1</v>
      </c>
      <c r="E905" s="184"/>
      <c r="F905" s="93"/>
      <c r="G905" s="186"/>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3">
      <c r="B906" s="128" t="e">
        <f t="shared" si="2623"/>
        <v>#VALUE!</v>
      </c>
      <c r="C906" s="128" t="e">
        <f t="shared" si="2624"/>
        <v>#VALUE!</v>
      </c>
      <c r="D906" s="127">
        <f t="shared" si="2624"/>
        <v>1</v>
      </c>
      <c r="E906" s="184"/>
      <c r="F906" s="93"/>
      <c r="G906" s="186"/>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3">
      <c r="B907" s="128" t="e">
        <f t="shared" si="2623"/>
        <v>#VALUE!</v>
      </c>
      <c r="C907" s="128" t="e">
        <f t="shared" si="2624"/>
        <v>#VALUE!</v>
      </c>
      <c r="D907" s="127">
        <f t="shared" si="2624"/>
        <v>1</v>
      </c>
      <c r="E907" s="184"/>
      <c r="F907" s="93"/>
      <c r="G907" s="186"/>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3">
      <c r="B908" s="128" t="e">
        <f t="shared" si="2623"/>
        <v>#VALUE!</v>
      </c>
      <c r="C908" s="128" t="e">
        <f t="shared" si="2624"/>
        <v>#VALUE!</v>
      </c>
      <c r="D908" s="127">
        <f t="shared" si="2624"/>
        <v>1</v>
      </c>
      <c r="E908" s="184"/>
      <c r="F908" s="93"/>
      <c r="G908" s="186"/>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3">
      <c r="B909" s="128" t="e">
        <f t="shared" si="2623"/>
        <v>#VALUE!</v>
      </c>
      <c r="C909" s="128" t="e">
        <f t="shared" si="2624"/>
        <v>#VALUE!</v>
      </c>
      <c r="D909" s="127">
        <f t="shared" si="2624"/>
        <v>1</v>
      </c>
      <c r="E909" s="184"/>
      <c r="F909" s="93"/>
      <c r="G909" s="186"/>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3">
      <c r="B910" s="128" t="e">
        <f t="shared" si="2623"/>
        <v>#VALUE!</v>
      </c>
      <c r="C910" s="128" t="e">
        <f t="shared" si="2624"/>
        <v>#VALUE!</v>
      </c>
      <c r="D910" s="127">
        <f t="shared" si="2624"/>
        <v>1</v>
      </c>
      <c r="E910" s="184"/>
      <c r="F910" s="93"/>
      <c r="G910" s="186"/>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3">
      <c r="B911" s="128" t="e">
        <f t="shared" si="2623"/>
        <v>#VALUE!</v>
      </c>
      <c r="C911" s="128" t="e">
        <f t="shared" si="2624"/>
        <v>#VALUE!</v>
      </c>
      <c r="D911" s="127">
        <f t="shared" si="2624"/>
        <v>1</v>
      </c>
      <c r="E911" s="184"/>
      <c r="F911" s="93"/>
      <c r="G911" s="186"/>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3">
      <c r="B912" s="128" t="e">
        <f t="shared" si="2623"/>
        <v>#VALUE!</v>
      </c>
      <c r="C912" s="128" t="e">
        <f t="shared" si="2624"/>
        <v>#VALUE!</v>
      </c>
      <c r="D912" s="127">
        <f t="shared" si="2624"/>
        <v>1</v>
      </c>
      <c r="E912" s="184"/>
      <c r="F912" s="93"/>
      <c r="G912" s="186"/>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3">
      <c r="B913" s="128" t="e">
        <f t="shared" si="2623"/>
        <v>#VALUE!</v>
      </c>
      <c r="C913" s="128" t="e">
        <f t="shared" si="2624"/>
        <v>#VALUE!</v>
      </c>
      <c r="D913" s="127">
        <f t="shared" si="2624"/>
        <v>1</v>
      </c>
      <c r="E913" s="184"/>
      <c r="F913" s="93"/>
      <c r="G913" s="186"/>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3">
      <c r="B914" s="128" t="e">
        <f t="shared" si="2623"/>
        <v>#VALUE!</v>
      </c>
      <c r="C914" s="128" t="e">
        <f t="shared" si="2624"/>
        <v>#VALUE!</v>
      </c>
      <c r="D914" s="127">
        <f t="shared" si="2624"/>
        <v>1</v>
      </c>
      <c r="E914" s="184"/>
      <c r="F914" s="93"/>
      <c r="G914" s="186"/>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3">
      <c r="B915" s="128" t="e">
        <f t="shared" si="2623"/>
        <v>#VALUE!</v>
      </c>
      <c r="C915" s="128" t="e">
        <f t="shared" si="2624"/>
        <v>#VALUE!</v>
      </c>
      <c r="D915" s="127">
        <f t="shared" si="2624"/>
        <v>1</v>
      </c>
      <c r="E915" s="184"/>
      <c r="F915" s="93"/>
      <c r="G915" s="186"/>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3">
      <c r="B916" s="128" t="e">
        <f t="shared" si="2623"/>
        <v>#VALUE!</v>
      </c>
      <c r="C916" s="128" t="e">
        <f t="shared" si="2624"/>
        <v>#VALUE!</v>
      </c>
      <c r="D916" s="127">
        <f t="shared" si="2624"/>
        <v>1</v>
      </c>
      <c r="E916" s="184"/>
      <c r="F916" s="136"/>
      <c r="G916" s="186"/>
      <c r="H916" s="189"/>
      <c r="I916" s="189"/>
      <c r="J916" s="190"/>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3">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91" t="s">
        <v>10</v>
      </c>
      <c r="M918" s="193"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3">
      <c r="A919" s="66"/>
      <c r="B919" s="128" t="e">
        <f t="shared" ref="B919:D919" si="2807">B918</f>
        <v>#VALUE!</v>
      </c>
      <c r="C919" s="128" t="e">
        <f t="shared" si="2807"/>
        <v>#VALUE!</v>
      </c>
      <c r="D919" s="127">
        <f t="shared" si="2807"/>
        <v>1</v>
      </c>
      <c r="E919" s="195">
        <f t="shared" ref="E919" si="2808">D918</f>
        <v>1</v>
      </c>
      <c r="F919" s="92"/>
      <c r="G919" s="197" t="s">
        <v>1</v>
      </c>
      <c r="H919" s="200" t="e">
        <f>INDEX('BASE FORMAÇÃO'!C:C,B918+1)</f>
        <v>#VALUE!</v>
      </c>
      <c r="I919" s="200"/>
      <c r="J919" s="201"/>
      <c r="K919" s="66"/>
      <c r="L919" s="192"/>
      <c r="M919" s="194"/>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3">
      <c r="A920" s="74"/>
      <c r="B920" s="128" t="e">
        <f t="shared" ref="B920:D920" si="2809">B919</f>
        <v>#VALUE!</v>
      </c>
      <c r="C920" s="128" t="e">
        <f t="shared" si="2809"/>
        <v>#VALUE!</v>
      </c>
      <c r="D920" s="127">
        <f t="shared" si="2809"/>
        <v>1</v>
      </c>
      <c r="E920" s="196"/>
      <c r="F920" s="93"/>
      <c r="G920" s="198"/>
      <c r="H920" s="202"/>
      <c r="I920" s="202"/>
      <c r="J920" s="203"/>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3">
      <c r="A921" s="74"/>
      <c r="B921" s="128" t="e">
        <f t="shared" ref="B921:C921" si="2810">B920</f>
        <v>#VALUE!</v>
      </c>
      <c r="C921" s="128" t="e">
        <f t="shared" si="2810"/>
        <v>#VALUE!</v>
      </c>
      <c r="D921" s="127">
        <f t="shared" si="2624"/>
        <v>1</v>
      </c>
      <c r="E921" s="38" t="s">
        <v>313</v>
      </c>
      <c r="F921" s="93"/>
      <c r="G921" s="199"/>
      <c r="H921" s="204"/>
      <c r="I921" s="204"/>
      <c r="J921" s="205"/>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3">
      <c r="B922" s="128" t="e">
        <f t="shared" ref="B922:C922" si="2811">B920</f>
        <v>#VALUE!</v>
      </c>
      <c r="C922" s="128" t="e">
        <f t="shared" si="2811"/>
        <v>#VALUE!</v>
      </c>
      <c r="D922" s="127">
        <f t="shared" si="2624"/>
        <v>1</v>
      </c>
      <c r="E922" s="183" t="e">
        <f t="shared" ref="E922" si="2812">C918</f>
        <v>#VALUE!</v>
      </c>
      <c r="F922" s="93"/>
      <c r="G922" s="185" t="s">
        <v>304</v>
      </c>
      <c r="H922" s="187"/>
      <c r="I922" s="188"/>
      <c r="J922" s="188"/>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3">
      <c r="B923" s="128" t="e">
        <f t="shared" ref="B923" si="2814">B922</f>
        <v>#VALUE!</v>
      </c>
      <c r="C923" s="128" t="e">
        <f t="shared" ref="C923" si="2815">C922</f>
        <v>#VALUE!</v>
      </c>
      <c r="D923" s="127">
        <f t="shared" si="2624"/>
        <v>1</v>
      </c>
      <c r="E923" s="184"/>
      <c r="F923" s="93"/>
      <c r="G923" s="186"/>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3">
      <c r="B924" s="128" t="e">
        <f t="shared" ref="B924:C924" si="2816">B923</f>
        <v>#VALUE!</v>
      </c>
      <c r="C924" s="128" t="e">
        <f t="shared" si="2816"/>
        <v>#VALUE!</v>
      </c>
      <c r="D924" s="127">
        <f t="shared" si="2624"/>
        <v>1</v>
      </c>
      <c r="E924" s="184"/>
      <c r="F924" s="93"/>
      <c r="G924" s="186"/>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3">
      <c r="B925" s="128" t="e">
        <f t="shared" ref="B925:B979" si="2821">B924</f>
        <v>#VALUE!</v>
      </c>
      <c r="C925" s="128" t="e">
        <f t="shared" ref="C925:D988" si="2822">C924</f>
        <v>#VALUE!</v>
      </c>
      <c r="D925" s="127">
        <f t="shared" si="2624"/>
        <v>1</v>
      </c>
      <c r="E925" s="184"/>
      <c r="F925" s="93"/>
      <c r="G925" s="186"/>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3">
      <c r="B926" s="128" t="e">
        <f t="shared" si="2821"/>
        <v>#VALUE!</v>
      </c>
      <c r="C926" s="128" t="e">
        <f t="shared" si="2822"/>
        <v>#VALUE!</v>
      </c>
      <c r="D926" s="127">
        <f t="shared" si="2822"/>
        <v>1</v>
      </c>
      <c r="E926" s="184"/>
      <c r="F926" s="93"/>
      <c r="G926" s="186"/>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3">
      <c r="B927" s="128" t="e">
        <f t="shared" si="2821"/>
        <v>#VALUE!</v>
      </c>
      <c r="C927" s="128" t="e">
        <f t="shared" si="2822"/>
        <v>#VALUE!</v>
      </c>
      <c r="D927" s="127">
        <f t="shared" si="2822"/>
        <v>1</v>
      </c>
      <c r="E927" s="184"/>
      <c r="F927" s="93"/>
      <c r="G927" s="186"/>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3">
      <c r="B928" s="128" t="e">
        <f t="shared" si="2821"/>
        <v>#VALUE!</v>
      </c>
      <c r="C928" s="128" t="e">
        <f t="shared" si="2822"/>
        <v>#VALUE!</v>
      </c>
      <c r="D928" s="127">
        <f t="shared" si="2822"/>
        <v>1</v>
      </c>
      <c r="E928" s="184"/>
      <c r="F928" s="93"/>
      <c r="G928" s="186"/>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3">
      <c r="B929" s="128" t="e">
        <f t="shared" si="2821"/>
        <v>#VALUE!</v>
      </c>
      <c r="C929" s="128" t="e">
        <f t="shared" si="2822"/>
        <v>#VALUE!</v>
      </c>
      <c r="D929" s="127">
        <f t="shared" si="2822"/>
        <v>1</v>
      </c>
      <c r="E929" s="184"/>
      <c r="F929" s="93"/>
      <c r="G929" s="186"/>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3">
      <c r="B930" s="128" t="e">
        <f t="shared" si="2821"/>
        <v>#VALUE!</v>
      </c>
      <c r="C930" s="128" t="e">
        <f t="shared" si="2822"/>
        <v>#VALUE!</v>
      </c>
      <c r="D930" s="127">
        <f t="shared" si="2822"/>
        <v>1</v>
      </c>
      <c r="E930" s="184"/>
      <c r="F930" s="93"/>
      <c r="G930" s="186"/>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3">
      <c r="B931" s="128" t="e">
        <f t="shared" si="2821"/>
        <v>#VALUE!</v>
      </c>
      <c r="C931" s="128" t="e">
        <f t="shared" si="2822"/>
        <v>#VALUE!</v>
      </c>
      <c r="D931" s="127">
        <f t="shared" si="2822"/>
        <v>1</v>
      </c>
      <c r="E931" s="184"/>
      <c r="F931" s="93"/>
      <c r="G931" s="186"/>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3">
      <c r="B932" s="128" t="e">
        <f t="shared" si="2821"/>
        <v>#VALUE!</v>
      </c>
      <c r="C932" s="128" t="e">
        <f t="shared" si="2822"/>
        <v>#VALUE!</v>
      </c>
      <c r="D932" s="127">
        <f t="shared" si="2822"/>
        <v>1</v>
      </c>
      <c r="E932" s="184"/>
      <c r="F932" s="93"/>
      <c r="G932" s="186"/>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3">
      <c r="B933" s="128" t="e">
        <f t="shared" si="2821"/>
        <v>#VALUE!</v>
      </c>
      <c r="C933" s="128" t="e">
        <f t="shared" si="2822"/>
        <v>#VALUE!</v>
      </c>
      <c r="D933" s="127">
        <f t="shared" si="2822"/>
        <v>1</v>
      </c>
      <c r="E933" s="184"/>
      <c r="F933" s="93"/>
      <c r="G933" s="186"/>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3">
      <c r="B934" s="128" t="e">
        <f t="shared" si="2821"/>
        <v>#VALUE!</v>
      </c>
      <c r="C934" s="128" t="e">
        <f t="shared" si="2822"/>
        <v>#VALUE!</v>
      </c>
      <c r="D934" s="127">
        <f t="shared" si="2822"/>
        <v>1</v>
      </c>
      <c r="E934" s="184"/>
      <c r="F934" s="93"/>
      <c r="G934" s="186"/>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3">
      <c r="B935" s="128" t="e">
        <f t="shared" si="2821"/>
        <v>#VALUE!</v>
      </c>
      <c r="C935" s="128" t="e">
        <f t="shared" si="2822"/>
        <v>#VALUE!</v>
      </c>
      <c r="D935" s="127">
        <f t="shared" si="2822"/>
        <v>1</v>
      </c>
      <c r="E935" s="184"/>
      <c r="F935" s="93"/>
      <c r="G935" s="186"/>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3">
      <c r="B936" s="128" t="e">
        <f t="shared" si="2821"/>
        <v>#VALUE!</v>
      </c>
      <c r="C936" s="128" t="e">
        <f t="shared" si="2822"/>
        <v>#VALUE!</v>
      </c>
      <c r="D936" s="127">
        <f t="shared" si="2822"/>
        <v>1</v>
      </c>
      <c r="E936" s="184"/>
      <c r="F936" s="93"/>
      <c r="G936" s="186"/>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3">
      <c r="B937" s="128" t="e">
        <f t="shared" si="2821"/>
        <v>#VALUE!</v>
      </c>
      <c r="C937" s="128" t="e">
        <f t="shared" si="2822"/>
        <v>#VALUE!</v>
      </c>
      <c r="D937" s="127">
        <f t="shared" si="2822"/>
        <v>1</v>
      </c>
      <c r="E937" s="184"/>
      <c r="F937" s="136"/>
      <c r="G937" s="186"/>
      <c r="H937" s="189"/>
      <c r="I937" s="189"/>
      <c r="J937" s="190"/>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3">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91" t="s">
        <v>10</v>
      </c>
      <c r="M939" s="193"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3">
      <c r="A940" s="66"/>
      <c r="B940" s="128" t="e">
        <f t="shared" ref="B940:D940" si="2873">B939</f>
        <v>#VALUE!</v>
      </c>
      <c r="C940" s="128" t="e">
        <f t="shared" si="2873"/>
        <v>#VALUE!</v>
      </c>
      <c r="D940" s="127">
        <f t="shared" si="2873"/>
        <v>1</v>
      </c>
      <c r="E940" s="195">
        <f t="shared" ref="E940" si="2874">D939</f>
        <v>1</v>
      </c>
      <c r="F940" s="92"/>
      <c r="G940" s="197" t="s">
        <v>1</v>
      </c>
      <c r="H940" s="200" t="e">
        <f>INDEX('BASE FORMAÇÃO'!C:C,B939+1)</f>
        <v>#VALUE!</v>
      </c>
      <c r="I940" s="200"/>
      <c r="J940" s="201"/>
      <c r="K940" s="66"/>
      <c r="L940" s="192"/>
      <c r="M940" s="194"/>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3">
      <c r="A941" s="74"/>
      <c r="B941" s="128" t="e">
        <f t="shared" ref="B941:D941" si="2875">B940</f>
        <v>#VALUE!</v>
      </c>
      <c r="C941" s="128" t="e">
        <f t="shared" si="2875"/>
        <v>#VALUE!</v>
      </c>
      <c r="D941" s="127">
        <f t="shared" si="2875"/>
        <v>1</v>
      </c>
      <c r="E941" s="196"/>
      <c r="F941" s="93"/>
      <c r="G941" s="198"/>
      <c r="H941" s="202"/>
      <c r="I941" s="202"/>
      <c r="J941" s="203"/>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3">
      <c r="A942" s="74"/>
      <c r="B942" s="128" t="e">
        <f t="shared" ref="B942:C942" si="2876">B941</f>
        <v>#VALUE!</v>
      </c>
      <c r="C942" s="128" t="e">
        <f t="shared" si="2876"/>
        <v>#VALUE!</v>
      </c>
      <c r="D942" s="127">
        <f t="shared" si="2822"/>
        <v>1</v>
      </c>
      <c r="E942" s="38" t="s">
        <v>313</v>
      </c>
      <c r="F942" s="93"/>
      <c r="G942" s="199"/>
      <c r="H942" s="204"/>
      <c r="I942" s="204"/>
      <c r="J942" s="205"/>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3">
      <c r="B943" s="128" t="e">
        <f t="shared" ref="B943:C943" si="2877">B941</f>
        <v>#VALUE!</v>
      </c>
      <c r="C943" s="128" t="e">
        <f t="shared" si="2877"/>
        <v>#VALUE!</v>
      </c>
      <c r="D943" s="127">
        <f t="shared" si="2822"/>
        <v>1</v>
      </c>
      <c r="E943" s="183" t="e">
        <f t="shared" ref="E943" si="2878">C939</f>
        <v>#VALUE!</v>
      </c>
      <c r="F943" s="93"/>
      <c r="G943" s="185" t="s">
        <v>304</v>
      </c>
      <c r="H943" s="187"/>
      <c r="I943" s="188"/>
      <c r="J943" s="188"/>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3">
      <c r="B944" s="128" t="e">
        <f t="shared" ref="B944" si="2880">B943</f>
        <v>#VALUE!</v>
      </c>
      <c r="C944" s="128" t="e">
        <f t="shared" ref="C944" si="2881">C943</f>
        <v>#VALUE!</v>
      </c>
      <c r="D944" s="127">
        <f t="shared" si="2822"/>
        <v>1</v>
      </c>
      <c r="E944" s="184"/>
      <c r="F944" s="93"/>
      <c r="G944" s="186"/>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3">
      <c r="B945" s="128" t="e">
        <f t="shared" ref="B945:C945" si="2882">B944</f>
        <v>#VALUE!</v>
      </c>
      <c r="C945" s="128" t="e">
        <f t="shared" si="2882"/>
        <v>#VALUE!</v>
      </c>
      <c r="D945" s="127">
        <f t="shared" si="2822"/>
        <v>1</v>
      </c>
      <c r="E945" s="184"/>
      <c r="F945" s="93"/>
      <c r="G945" s="186"/>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3">
      <c r="B946" s="128" t="e">
        <f t="shared" ref="B946" si="2887">B945</f>
        <v>#VALUE!</v>
      </c>
      <c r="C946" s="128" t="e">
        <f t="shared" ref="C946" si="2888">C945</f>
        <v>#VALUE!</v>
      </c>
      <c r="D946" s="127">
        <f t="shared" si="2822"/>
        <v>1</v>
      </c>
      <c r="E946" s="184"/>
      <c r="F946" s="93"/>
      <c r="G946" s="186"/>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3">
      <c r="B947" s="128" t="e">
        <f t="shared" si="2821"/>
        <v>#VALUE!</v>
      </c>
      <c r="C947" s="128" t="e">
        <f t="shared" si="2822"/>
        <v>#VALUE!</v>
      </c>
      <c r="D947" s="127">
        <f t="shared" si="2822"/>
        <v>1</v>
      </c>
      <c r="E947" s="184"/>
      <c r="F947" s="93"/>
      <c r="G947" s="186"/>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3">
      <c r="B948" s="128" t="e">
        <f t="shared" si="2821"/>
        <v>#VALUE!</v>
      </c>
      <c r="C948" s="128" t="e">
        <f t="shared" si="2822"/>
        <v>#VALUE!</v>
      </c>
      <c r="D948" s="127">
        <f t="shared" si="2822"/>
        <v>1</v>
      </c>
      <c r="E948" s="184"/>
      <c r="F948" s="93"/>
      <c r="G948" s="186"/>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3">
      <c r="B949" s="128" t="e">
        <f t="shared" si="2821"/>
        <v>#VALUE!</v>
      </c>
      <c r="C949" s="128" t="e">
        <f t="shared" si="2822"/>
        <v>#VALUE!</v>
      </c>
      <c r="D949" s="127">
        <f t="shared" si="2822"/>
        <v>1</v>
      </c>
      <c r="E949" s="184"/>
      <c r="F949" s="93"/>
      <c r="G949" s="186"/>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3">
      <c r="B950" s="128" t="e">
        <f t="shared" si="2821"/>
        <v>#VALUE!</v>
      </c>
      <c r="C950" s="128" t="e">
        <f t="shared" si="2822"/>
        <v>#VALUE!</v>
      </c>
      <c r="D950" s="127">
        <f t="shared" si="2822"/>
        <v>1</v>
      </c>
      <c r="E950" s="184"/>
      <c r="F950" s="93"/>
      <c r="G950" s="186"/>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3">
      <c r="B951" s="128" t="e">
        <f t="shared" si="2821"/>
        <v>#VALUE!</v>
      </c>
      <c r="C951" s="128" t="e">
        <f t="shared" si="2822"/>
        <v>#VALUE!</v>
      </c>
      <c r="D951" s="127">
        <f t="shared" si="2822"/>
        <v>1</v>
      </c>
      <c r="E951" s="184"/>
      <c r="F951" s="93"/>
      <c r="G951" s="186"/>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3">
      <c r="B952" s="128" t="e">
        <f t="shared" si="2821"/>
        <v>#VALUE!</v>
      </c>
      <c r="C952" s="128" t="e">
        <f t="shared" si="2822"/>
        <v>#VALUE!</v>
      </c>
      <c r="D952" s="127">
        <f t="shared" si="2822"/>
        <v>1</v>
      </c>
      <c r="E952" s="184"/>
      <c r="F952" s="93"/>
      <c r="G952" s="186"/>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3">
      <c r="B953" s="128" t="e">
        <f t="shared" si="2821"/>
        <v>#VALUE!</v>
      </c>
      <c r="C953" s="128" t="e">
        <f t="shared" si="2822"/>
        <v>#VALUE!</v>
      </c>
      <c r="D953" s="127">
        <f t="shared" si="2822"/>
        <v>1</v>
      </c>
      <c r="E953" s="184"/>
      <c r="F953" s="93"/>
      <c r="G953" s="186"/>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3">
      <c r="B954" s="128" t="e">
        <f t="shared" si="2821"/>
        <v>#VALUE!</v>
      </c>
      <c r="C954" s="128" t="e">
        <f t="shared" si="2822"/>
        <v>#VALUE!</v>
      </c>
      <c r="D954" s="127">
        <f t="shared" si="2822"/>
        <v>1</v>
      </c>
      <c r="E954" s="184"/>
      <c r="F954" s="93"/>
      <c r="G954" s="186"/>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3">
      <c r="B955" s="128" t="e">
        <f t="shared" si="2821"/>
        <v>#VALUE!</v>
      </c>
      <c r="C955" s="128" t="e">
        <f t="shared" si="2822"/>
        <v>#VALUE!</v>
      </c>
      <c r="D955" s="127">
        <f t="shared" si="2822"/>
        <v>1</v>
      </c>
      <c r="E955" s="184"/>
      <c r="F955" s="93"/>
      <c r="G955" s="186"/>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3">
      <c r="B956" s="128" t="e">
        <f t="shared" si="2821"/>
        <v>#VALUE!</v>
      </c>
      <c r="C956" s="128" t="e">
        <f t="shared" si="2822"/>
        <v>#VALUE!</v>
      </c>
      <c r="D956" s="127">
        <f t="shared" si="2822"/>
        <v>1</v>
      </c>
      <c r="E956" s="184"/>
      <c r="F956" s="93"/>
      <c r="G956" s="186"/>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3">
      <c r="B957" s="128" t="e">
        <f t="shared" si="2821"/>
        <v>#VALUE!</v>
      </c>
      <c r="C957" s="128" t="e">
        <f t="shared" si="2822"/>
        <v>#VALUE!</v>
      </c>
      <c r="D957" s="127">
        <f t="shared" si="2822"/>
        <v>1</v>
      </c>
      <c r="E957" s="184"/>
      <c r="F957" s="93"/>
      <c r="G957" s="186"/>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3">
      <c r="B958" s="128" t="e">
        <f t="shared" si="2821"/>
        <v>#VALUE!</v>
      </c>
      <c r="C958" s="128" t="e">
        <f t="shared" si="2822"/>
        <v>#VALUE!</v>
      </c>
      <c r="D958" s="127">
        <f t="shared" si="2822"/>
        <v>1</v>
      </c>
      <c r="E958" s="184"/>
      <c r="F958" s="136"/>
      <c r="G958" s="186"/>
      <c r="H958" s="189"/>
      <c r="I958" s="189"/>
      <c r="J958" s="190"/>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3">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91" t="s">
        <v>10</v>
      </c>
      <c r="M960" s="193"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3">
      <c r="A961" s="66"/>
      <c r="B961" s="128" t="e">
        <f t="shared" ref="B961:D961" si="2939">B960</f>
        <v>#VALUE!</v>
      </c>
      <c r="C961" s="128" t="e">
        <f t="shared" si="2939"/>
        <v>#VALUE!</v>
      </c>
      <c r="D961" s="127">
        <f t="shared" si="2939"/>
        <v>1</v>
      </c>
      <c r="E961" s="195">
        <f t="shared" ref="E961" si="2940">D960</f>
        <v>1</v>
      </c>
      <c r="F961" s="92"/>
      <c r="G961" s="197" t="s">
        <v>1</v>
      </c>
      <c r="H961" s="200" t="e">
        <f>INDEX('BASE FORMAÇÃO'!C:C,B960+1)</f>
        <v>#VALUE!</v>
      </c>
      <c r="I961" s="200"/>
      <c r="J961" s="201"/>
      <c r="K961" s="66"/>
      <c r="L961" s="192"/>
      <c r="M961" s="194"/>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3">
      <c r="A962" s="74"/>
      <c r="B962" s="128" t="e">
        <f t="shared" ref="B962:D962" si="2941">B961</f>
        <v>#VALUE!</v>
      </c>
      <c r="C962" s="128" t="e">
        <f t="shared" si="2941"/>
        <v>#VALUE!</v>
      </c>
      <c r="D962" s="127">
        <f t="shared" si="2941"/>
        <v>1</v>
      </c>
      <c r="E962" s="196"/>
      <c r="F962" s="93"/>
      <c r="G962" s="198"/>
      <c r="H962" s="202"/>
      <c r="I962" s="202"/>
      <c r="J962" s="203"/>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3">
      <c r="A963" s="74"/>
      <c r="B963" s="128" t="e">
        <f t="shared" ref="B963:C963" si="2942">B962</f>
        <v>#VALUE!</v>
      </c>
      <c r="C963" s="128" t="e">
        <f t="shared" si="2942"/>
        <v>#VALUE!</v>
      </c>
      <c r="D963" s="127">
        <f t="shared" si="2822"/>
        <v>1</v>
      </c>
      <c r="E963" s="38" t="s">
        <v>313</v>
      </c>
      <c r="F963" s="93"/>
      <c r="G963" s="199"/>
      <c r="H963" s="204"/>
      <c r="I963" s="204"/>
      <c r="J963" s="205"/>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3">
      <c r="B964" s="128" t="e">
        <f t="shared" ref="B964:C964" si="2943">B962</f>
        <v>#VALUE!</v>
      </c>
      <c r="C964" s="128" t="e">
        <f t="shared" si="2943"/>
        <v>#VALUE!</v>
      </c>
      <c r="D964" s="127">
        <f t="shared" si="2822"/>
        <v>1</v>
      </c>
      <c r="E964" s="183" t="e">
        <f t="shared" ref="E964" si="2944">C960</f>
        <v>#VALUE!</v>
      </c>
      <c r="F964" s="93"/>
      <c r="G964" s="185" t="s">
        <v>304</v>
      </c>
      <c r="H964" s="187"/>
      <c r="I964" s="188"/>
      <c r="J964" s="188"/>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3">
      <c r="B965" s="128" t="e">
        <f t="shared" ref="B965" si="2946">B964</f>
        <v>#VALUE!</v>
      </c>
      <c r="C965" s="128" t="e">
        <f t="shared" ref="C965" si="2947">C964</f>
        <v>#VALUE!</v>
      </c>
      <c r="D965" s="127">
        <f t="shared" si="2822"/>
        <v>1</v>
      </c>
      <c r="E965" s="184"/>
      <c r="F965" s="93"/>
      <c r="G965" s="186"/>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3">
      <c r="B966" s="128" t="e">
        <f t="shared" ref="B966:C966" si="2948">B965</f>
        <v>#VALUE!</v>
      </c>
      <c r="C966" s="128" t="e">
        <f t="shared" si="2948"/>
        <v>#VALUE!</v>
      </c>
      <c r="D966" s="127">
        <f t="shared" si="2822"/>
        <v>1</v>
      </c>
      <c r="E966" s="184"/>
      <c r="F966" s="93"/>
      <c r="G966" s="186"/>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3">
      <c r="B967" s="128" t="e">
        <f t="shared" ref="B967" si="2953">B966</f>
        <v>#VALUE!</v>
      </c>
      <c r="C967" s="128" t="e">
        <f t="shared" ref="C967" si="2954">C966</f>
        <v>#VALUE!</v>
      </c>
      <c r="D967" s="127">
        <f t="shared" si="2822"/>
        <v>1</v>
      </c>
      <c r="E967" s="184"/>
      <c r="F967" s="93"/>
      <c r="G967" s="186"/>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3">
      <c r="B968" s="128" t="e">
        <f t="shared" si="2821"/>
        <v>#VALUE!</v>
      </c>
      <c r="C968" s="128" t="e">
        <f t="shared" si="2822"/>
        <v>#VALUE!</v>
      </c>
      <c r="D968" s="127">
        <f t="shared" si="2822"/>
        <v>1</v>
      </c>
      <c r="E968" s="184"/>
      <c r="F968" s="93"/>
      <c r="G968" s="186"/>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3">
      <c r="B969" s="128" t="e">
        <f t="shared" si="2821"/>
        <v>#VALUE!</v>
      </c>
      <c r="C969" s="128" t="e">
        <f t="shared" si="2822"/>
        <v>#VALUE!</v>
      </c>
      <c r="D969" s="127">
        <f t="shared" si="2822"/>
        <v>1</v>
      </c>
      <c r="E969" s="184"/>
      <c r="F969" s="93"/>
      <c r="G969" s="186"/>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3">
      <c r="B970" s="128" t="e">
        <f t="shared" si="2821"/>
        <v>#VALUE!</v>
      </c>
      <c r="C970" s="128" t="e">
        <f t="shared" si="2822"/>
        <v>#VALUE!</v>
      </c>
      <c r="D970" s="127">
        <f t="shared" si="2822"/>
        <v>1</v>
      </c>
      <c r="E970" s="184"/>
      <c r="F970" s="93"/>
      <c r="G970" s="186"/>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3">
      <c r="B971" s="128" t="e">
        <f t="shared" si="2821"/>
        <v>#VALUE!</v>
      </c>
      <c r="C971" s="128" t="e">
        <f t="shared" si="2822"/>
        <v>#VALUE!</v>
      </c>
      <c r="D971" s="127">
        <f t="shared" si="2822"/>
        <v>1</v>
      </c>
      <c r="E971" s="184"/>
      <c r="F971" s="93"/>
      <c r="G971" s="186"/>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3">
      <c r="B972" s="128" t="e">
        <f t="shared" si="2821"/>
        <v>#VALUE!</v>
      </c>
      <c r="C972" s="128" t="e">
        <f t="shared" si="2822"/>
        <v>#VALUE!</v>
      </c>
      <c r="D972" s="127">
        <f t="shared" si="2822"/>
        <v>1</v>
      </c>
      <c r="E972" s="184"/>
      <c r="F972" s="93"/>
      <c r="G972" s="186"/>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3">
      <c r="B973" s="128" t="e">
        <f t="shared" si="2821"/>
        <v>#VALUE!</v>
      </c>
      <c r="C973" s="128" t="e">
        <f t="shared" si="2822"/>
        <v>#VALUE!</v>
      </c>
      <c r="D973" s="127">
        <f t="shared" si="2822"/>
        <v>1</v>
      </c>
      <c r="E973" s="184"/>
      <c r="F973" s="93"/>
      <c r="G973" s="186"/>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3">
      <c r="B974" s="128" t="e">
        <f t="shared" si="2821"/>
        <v>#VALUE!</v>
      </c>
      <c r="C974" s="128" t="e">
        <f t="shared" si="2822"/>
        <v>#VALUE!</v>
      </c>
      <c r="D974" s="127">
        <f t="shared" si="2822"/>
        <v>1</v>
      </c>
      <c r="E974" s="184"/>
      <c r="F974" s="93"/>
      <c r="G974" s="186"/>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3">
      <c r="B975" s="128" t="e">
        <f t="shared" si="2821"/>
        <v>#VALUE!</v>
      </c>
      <c r="C975" s="128" t="e">
        <f t="shared" si="2822"/>
        <v>#VALUE!</v>
      </c>
      <c r="D975" s="127">
        <f t="shared" si="2822"/>
        <v>1</v>
      </c>
      <c r="E975" s="184"/>
      <c r="F975" s="93"/>
      <c r="G975" s="186"/>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3">
      <c r="B976" s="128" t="e">
        <f t="shared" si="2821"/>
        <v>#VALUE!</v>
      </c>
      <c r="C976" s="128" t="e">
        <f t="shared" si="2822"/>
        <v>#VALUE!</v>
      </c>
      <c r="D976" s="127">
        <f t="shared" si="2822"/>
        <v>1</v>
      </c>
      <c r="E976" s="184"/>
      <c r="F976" s="93"/>
      <c r="G976" s="186"/>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3">
      <c r="B977" s="128" t="e">
        <f t="shared" si="2821"/>
        <v>#VALUE!</v>
      </c>
      <c r="C977" s="128" t="e">
        <f t="shared" si="2822"/>
        <v>#VALUE!</v>
      </c>
      <c r="D977" s="127">
        <f t="shared" si="2822"/>
        <v>1</v>
      </c>
      <c r="E977" s="184"/>
      <c r="F977" s="93"/>
      <c r="G977" s="186"/>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3">
      <c r="B978" s="128" t="e">
        <f t="shared" si="2821"/>
        <v>#VALUE!</v>
      </c>
      <c r="C978" s="128" t="e">
        <f t="shared" si="2822"/>
        <v>#VALUE!</v>
      </c>
      <c r="D978" s="127">
        <f t="shared" si="2822"/>
        <v>1</v>
      </c>
      <c r="E978" s="184"/>
      <c r="F978" s="93"/>
      <c r="G978" s="186"/>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3">
      <c r="B979" s="128" t="e">
        <f t="shared" si="2821"/>
        <v>#VALUE!</v>
      </c>
      <c r="C979" s="128" t="e">
        <f t="shared" si="2822"/>
        <v>#VALUE!</v>
      </c>
      <c r="D979" s="127">
        <f t="shared" si="2822"/>
        <v>1</v>
      </c>
      <c r="E979" s="184"/>
      <c r="F979" s="136"/>
      <c r="G979" s="186"/>
      <c r="H979" s="189"/>
      <c r="I979" s="189"/>
      <c r="J979" s="190"/>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3">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91" t="s">
        <v>10</v>
      </c>
      <c r="M981" s="193"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3">
      <c r="A982" s="66"/>
      <c r="B982" s="128" t="e">
        <f t="shared" ref="B982:D982" si="3005">B981</f>
        <v>#VALUE!</v>
      </c>
      <c r="C982" s="128" t="e">
        <f t="shared" si="3005"/>
        <v>#VALUE!</v>
      </c>
      <c r="D982" s="127">
        <f t="shared" si="3005"/>
        <v>1</v>
      </c>
      <c r="E982" s="195">
        <f t="shared" ref="E982" si="3006">D981</f>
        <v>1</v>
      </c>
      <c r="F982" s="92"/>
      <c r="G982" s="197" t="s">
        <v>1</v>
      </c>
      <c r="H982" s="200" t="e">
        <f>INDEX('BASE FORMAÇÃO'!C:C,B981+1)</f>
        <v>#VALUE!</v>
      </c>
      <c r="I982" s="200"/>
      <c r="J982" s="201"/>
      <c r="K982" s="66"/>
      <c r="L982" s="192"/>
      <c r="M982" s="194"/>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3">
      <c r="A983" s="74"/>
      <c r="B983" s="128" t="e">
        <f t="shared" ref="B983:D983" si="3007">B982</f>
        <v>#VALUE!</v>
      </c>
      <c r="C983" s="128" t="e">
        <f t="shared" si="3007"/>
        <v>#VALUE!</v>
      </c>
      <c r="D983" s="127">
        <f t="shared" si="3007"/>
        <v>1</v>
      </c>
      <c r="E983" s="196"/>
      <c r="F983" s="93"/>
      <c r="G983" s="198"/>
      <c r="H983" s="202"/>
      <c r="I983" s="202"/>
      <c r="J983" s="203"/>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3">
      <c r="A984" s="74"/>
      <c r="B984" s="128" t="e">
        <f t="shared" ref="B984:C984" si="3008">B983</f>
        <v>#VALUE!</v>
      </c>
      <c r="C984" s="128" t="e">
        <f t="shared" si="3008"/>
        <v>#VALUE!</v>
      </c>
      <c r="D984" s="127">
        <f t="shared" si="2822"/>
        <v>1</v>
      </c>
      <c r="E984" s="38" t="s">
        <v>313</v>
      </c>
      <c r="F984" s="93"/>
      <c r="G984" s="199"/>
      <c r="H984" s="204"/>
      <c r="I984" s="204"/>
      <c r="J984" s="205"/>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3">
      <c r="B985" s="128" t="e">
        <f t="shared" ref="B985:C985" si="3009">B983</f>
        <v>#VALUE!</v>
      </c>
      <c r="C985" s="128" t="e">
        <f t="shared" si="3009"/>
        <v>#VALUE!</v>
      </c>
      <c r="D985" s="127">
        <f t="shared" si="2822"/>
        <v>1</v>
      </c>
      <c r="E985" s="183" t="e">
        <f t="shared" ref="E985" si="3010">C981</f>
        <v>#VALUE!</v>
      </c>
      <c r="F985" s="93"/>
      <c r="G985" s="185" t="s">
        <v>304</v>
      </c>
      <c r="H985" s="187"/>
      <c r="I985" s="188"/>
      <c r="J985" s="188"/>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3">
      <c r="B986" s="128" t="e">
        <f t="shared" ref="B986" si="3012">B985</f>
        <v>#VALUE!</v>
      </c>
      <c r="C986" s="128" t="e">
        <f t="shared" ref="C986" si="3013">C985</f>
        <v>#VALUE!</v>
      </c>
      <c r="D986" s="127">
        <f t="shared" si="2822"/>
        <v>1</v>
      </c>
      <c r="E986" s="184"/>
      <c r="F986" s="93"/>
      <c r="G986" s="186"/>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3">
      <c r="B987" s="128" t="e">
        <f t="shared" ref="B987:C987" si="3014">B986</f>
        <v>#VALUE!</v>
      </c>
      <c r="C987" s="128" t="e">
        <f t="shared" si="3014"/>
        <v>#VALUE!</v>
      </c>
      <c r="D987" s="127">
        <f t="shared" si="2822"/>
        <v>1</v>
      </c>
      <c r="E987" s="184"/>
      <c r="F987" s="93"/>
      <c r="G987" s="186"/>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3">
      <c r="B988" s="128" t="e">
        <f t="shared" ref="B988:B1042" si="3019">B987</f>
        <v>#VALUE!</v>
      </c>
      <c r="C988" s="128" t="e">
        <f t="shared" ref="C988:D1051" si="3020">C987</f>
        <v>#VALUE!</v>
      </c>
      <c r="D988" s="127">
        <f t="shared" si="2822"/>
        <v>1</v>
      </c>
      <c r="E988" s="184"/>
      <c r="F988" s="93"/>
      <c r="G988" s="186"/>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3">
      <c r="B989" s="128" t="e">
        <f t="shared" si="3019"/>
        <v>#VALUE!</v>
      </c>
      <c r="C989" s="128" t="e">
        <f t="shared" si="3020"/>
        <v>#VALUE!</v>
      </c>
      <c r="D989" s="127">
        <f t="shared" si="3020"/>
        <v>1</v>
      </c>
      <c r="E989" s="184"/>
      <c r="F989" s="93"/>
      <c r="G989" s="186"/>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3">
      <c r="B990" s="128" t="e">
        <f t="shared" si="3019"/>
        <v>#VALUE!</v>
      </c>
      <c r="C990" s="128" t="e">
        <f t="shared" si="3020"/>
        <v>#VALUE!</v>
      </c>
      <c r="D990" s="127">
        <f t="shared" si="3020"/>
        <v>1</v>
      </c>
      <c r="E990" s="184"/>
      <c r="F990" s="93"/>
      <c r="G990" s="186"/>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3">
      <c r="B991" s="128" t="e">
        <f t="shared" si="3019"/>
        <v>#VALUE!</v>
      </c>
      <c r="C991" s="128" t="e">
        <f t="shared" si="3020"/>
        <v>#VALUE!</v>
      </c>
      <c r="D991" s="127">
        <f t="shared" si="3020"/>
        <v>1</v>
      </c>
      <c r="E991" s="184"/>
      <c r="F991" s="93"/>
      <c r="G991" s="186"/>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3">
      <c r="B992" s="128" t="e">
        <f t="shared" si="3019"/>
        <v>#VALUE!</v>
      </c>
      <c r="C992" s="128" t="e">
        <f t="shared" si="3020"/>
        <v>#VALUE!</v>
      </c>
      <c r="D992" s="127">
        <f t="shared" si="3020"/>
        <v>1</v>
      </c>
      <c r="E992" s="184"/>
      <c r="F992" s="93"/>
      <c r="G992" s="186"/>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3">
      <c r="B993" s="128" t="e">
        <f t="shared" si="3019"/>
        <v>#VALUE!</v>
      </c>
      <c r="C993" s="128" t="e">
        <f t="shared" si="3020"/>
        <v>#VALUE!</v>
      </c>
      <c r="D993" s="127">
        <f t="shared" si="3020"/>
        <v>1</v>
      </c>
      <c r="E993" s="184"/>
      <c r="F993" s="93"/>
      <c r="G993" s="186"/>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3">
      <c r="B994" s="128" t="e">
        <f t="shared" si="3019"/>
        <v>#VALUE!</v>
      </c>
      <c r="C994" s="128" t="e">
        <f t="shared" si="3020"/>
        <v>#VALUE!</v>
      </c>
      <c r="D994" s="127">
        <f t="shared" si="3020"/>
        <v>1</v>
      </c>
      <c r="E994" s="184"/>
      <c r="F994" s="93"/>
      <c r="G994" s="186"/>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3">
      <c r="B995" s="128" t="e">
        <f t="shared" si="3019"/>
        <v>#VALUE!</v>
      </c>
      <c r="C995" s="128" t="e">
        <f t="shared" si="3020"/>
        <v>#VALUE!</v>
      </c>
      <c r="D995" s="127">
        <f t="shared" si="3020"/>
        <v>1</v>
      </c>
      <c r="E995" s="184"/>
      <c r="F995" s="93"/>
      <c r="G995" s="186"/>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3">
      <c r="B996" s="128" t="e">
        <f t="shared" si="3019"/>
        <v>#VALUE!</v>
      </c>
      <c r="C996" s="128" t="e">
        <f t="shared" si="3020"/>
        <v>#VALUE!</v>
      </c>
      <c r="D996" s="127">
        <f t="shared" si="3020"/>
        <v>1</v>
      </c>
      <c r="E996" s="184"/>
      <c r="F996" s="93"/>
      <c r="G996" s="186"/>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3">
      <c r="B997" s="128" t="e">
        <f t="shared" si="3019"/>
        <v>#VALUE!</v>
      </c>
      <c r="C997" s="128" t="e">
        <f t="shared" si="3020"/>
        <v>#VALUE!</v>
      </c>
      <c r="D997" s="127">
        <f t="shared" si="3020"/>
        <v>1</v>
      </c>
      <c r="E997" s="184"/>
      <c r="F997" s="93"/>
      <c r="G997" s="186"/>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3">
      <c r="B998" s="128" t="e">
        <f t="shared" si="3019"/>
        <v>#VALUE!</v>
      </c>
      <c r="C998" s="128" t="e">
        <f t="shared" si="3020"/>
        <v>#VALUE!</v>
      </c>
      <c r="D998" s="127">
        <f t="shared" si="3020"/>
        <v>1</v>
      </c>
      <c r="E998" s="184"/>
      <c r="F998" s="93"/>
      <c r="G998" s="186"/>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3">
      <c r="B999" s="128" t="e">
        <f t="shared" si="3019"/>
        <v>#VALUE!</v>
      </c>
      <c r="C999" s="128" t="e">
        <f t="shared" si="3020"/>
        <v>#VALUE!</v>
      </c>
      <c r="D999" s="127">
        <f t="shared" si="3020"/>
        <v>1</v>
      </c>
      <c r="E999" s="184"/>
      <c r="F999" s="93"/>
      <c r="G999" s="186"/>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3">
      <c r="B1000" s="128" t="e">
        <f t="shared" si="3019"/>
        <v>#VALUE!</v>
      </c>
      <c r="C1000" s="128" t="e">
        <f t="shared" si="3020"/>
        <v>#VALUE!</v>
      </c>
      <c r="D1000" s="127">
        <f t="shared" si="3020"/>
        <v>1</v>
      </c>
      <c r="E1000" s="184"/>
      <c r="F1000" s="136"/>
      <c r="G1000" s="186"/>
      <c r="H1000" s="189"/>
      <c r="I1000" s="189"/>
      <c r="J1000" s="190"/>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3">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91" t="s">
        <v>10</v>
      </c>
      <c r="M1002" s="193"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3">
      <c r="A1003" s="66"/>
      <c r="B1003" s="128" t="e">
        <f t="shared" ref="B1003:D1003" si="3071">B1002</f>
        <v>#VALUE!</v>
      </c>
      <c r="C1003" s="128" t="e">
        <f t="shared" si="3071"/>
        <v>#VALUE!</v>
      </c>
      <c r="D1003" s="127">
        <f t="shared" si="3071"/>
        <v>1</v>
      </c>
      <c r="E1003" s="195">
        <f t="shared" ref="E1003" si="3072">D1002</f>
        <v>1</v>
      </c>
      <c r="F1003" s="92"/>
      <c r="G1003" s="197" t="s">
        <v>1</v>
      </c>
      <c r="H1003" s="200" t="e">
        <f>INDEX('BASE FORMAÇÃO'!C:C,B1002+1)</f>
        <v>#VALUE!</v>
      </c>
      <c r="I1003" s="200"/>
      <c r="J1003" s="201"/>
      <c r="K1003" s="66"/>
      <c r="L1003" s="192"/>
      <c r="M1003" s="194"/>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3">
      <c r="A1004" s="74"/>
      <c r="B1004" s="128" t="e">
        <f t="shared" ref="B1004:D1004" si="3073">B1003</f>
        <v>#VALUE!</v>
      </c>
      <c r="C1004" s="128" t="e">
        <f t="shared" si="3073"/>
        <v>#VALUE!</v>
      </c>
      <c r="D1004" s="127">
        <f t="shared" si="3073"/>
        <v>1</v>
      </c>
      <c r="E1004" s="196"/>
      <c r="F1004" s="93"/>
      <c r="G1004" s="198"/>
      <c r="H1004" s="202"/>
      <c r="I1004" s="202"/>
      <c r="J1004" s="203"/>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3">
      <c r="A1005" s="74"/>
      <c r="B1005" s="128" t="e">
        <f t="shared" ref="B1005:C1005" si="3074">B1004</f>
        <v>#VALUE!</v>
      </c>
      <c r="C1005" s="128" t="e">
        <f t="shared" si="3074"/>
        <v>#VALUE!</v>
      </c>
      <c r="D1005" s="127">
        <f t="shared" si="3020"/>
        <v>1</v>
      </c>
      <c r="E1005" s="38" t="s">
        <v>313</v>
      </c>
      <c r="F1005" s="93"/>
      <c r="G1005" s="199"/>
      <c r="H1005" s="204"/>
      <c r="I1005" s="204"/>
      <c r="J1005" s="205"/>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3">
      <c r="B1006" s="128" t="e">
        <f t="shared" ref="B1006:C1006" si="3075">B1004</f>
        <v>#VALUE!</v>
      </c>
      <c r="C1006" s="128" t="e">
        <f t="shared" si="3075"/>
        <v>#VALUE!</v>
      </c>
      <c r="D1006" s="127">
        <f t="shared" si="3020"/>
        <v>1</v>
      </c>
      <c r="E1006" s="183" t="e">
        <f t="shared" ref="E1006" si="3076">C1002</f>
        <v>#VALUE!</v>
      </c>
      <c r="F1006" s="93"/>
      <c r="G1006" s="185" t="s">
        <v>304</v>
      </c>
      <c r="H1006" s="187"/>
      <c r="I1006" s="188"/>
      <c r="J1006" s="188"/>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3">
      <c r="B1007" s="128" t="e">
        <f t="shared" ref="B1007" si="3078">B1006</f>
        <v>#VALUE!</v>
      </c>
      <c r="C1007" s="128" t="e">
        <f t="shared" ref="C1007" si="3079">C1006</f>
        <v>#VALUE!</v>
      </c>
      <c r="D1007" s="127">
        <f t="shared" si="3020"/>
        <v>1</v>
      </c>
      <c r="E1007" s="184"/>
      <c r="F1007" s="93"/>
      <c r="G1007" s="186"/>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3">
      <c r="B1008" s="128" t="e">
        <f t="shared" ref="B1008:C1008" si="3080">B1007</f>
        <v>#VALUE!</v>
      </c>
      <c r="C1008" s="128" t="e">
        <f t="shared" si="3080"/>
        <v>#VALUE!</v>
      </c>
      <c r="D1008" s="127">
        <f t="shared" si="3020"/>
        <v>1</v>
      </c>
      <c r="E1008" s="184"/>
      <c r="F1008" s="93"/>
      <c r="G1008" s="186"/>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3">
      <c r="B1009" s="128" t="e">
        <f t="shared" ref="B1009" si="3085">B1008</f>
        <v>#VALUE!</v>
      </c>
      <c r="C1009" s="128" t="e">
        <f t="shared" ref="C1009" si="3086">C1008</f>
        <v>#VALUE!</v>
      </c>
      <c r="D1009" s="127">
        <f t="shared" si="3020"/>
        <v>1</v>
      </c>
      <c r="E1009" s="184"/>
      <c r="F1009" s="93"/>
      <c r="G1009" s="186"/>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3">
      <c r="B1010" s="128" t="e">
        <f t="shared" si="3019"/>
        <v>#VALUE!</v>
      </c>
      <c r="C1010" s="128" t="e">
        <f t="shared" si="3020"/>
        <v>#VALUE!</v>
      </c>
      <c r="D1010" s="127">
        <f t="shared" si="3020"/>
        <v>1</v>
      </c>
      <c r="E1010" s="184"/>
      <c r="F1010" s="93"/>
      <c r="G1010" s="186"/>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3">
      <c r="B1011" s="128" t="e">
        <f t="shared" si="3019"/>
        <v>#VALUE!</v>
      </c>
      <c r="C1011" s="128" t="e">
        <f t="shared" si="3020"/>
        <v>#VALUE!</v>
      </c>
      <c r="D1011" s="127">
        <f t="shared" si="3020"/>
        <v>1</v>
      </c>
      <c r="E1011" s="184"/>
      <c r="F1011" s="93"/>
      <c r="G1011" s="186"/>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3">
      <c r="B1012" s="128" t="e">
        <f t="shared" si="3019"/>
        <v>#VALUE!</v>
      </c>
      <c r="C1012" s="128" t="e">
        <f t="shared" si="3020"/>
        <v>#VALUE!</v>
      </c>
      <c r="D1012" s="127">
        <f t="shared" si="3020"/>
        <v>1</v>
      </c>
      <c r="E1012" s="184"/>
      <c r="F1012" s="93"/>
      <c r="G1012" s="186"/>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3">
      <c r="B1013" s="128" t="e">
        <f t="shared" si="3019"/>
        <v>#VALUE!</v>
      </c>
      <c r="C1013" s="128" t="e">
        <f t="shared" si="3020"/>
        <v>#VALUE!</v>
      </c>
      <c r="D1013" s="127">
        <f t="shared" si="3020"/>
        <v>1</v>
      </c>
      <c r="E1013" s="184"/>
      <c r="F1013" s="93"/>
      <c r="G1013" s="186"/>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3">
      <c r="B1014" s="128" t="e">
        <f t="shared" si="3019"/>
        <v>#VALUE!</v>
      </c>
      <c r="C1014" s="128" t="e">
        <f t="shared" si="3020"/>
        <v>#VALUE!</v>
      </c>
      <c r="D1014" s="127">
        <f t="shared" si="3020"/>
        <v>1</v>
      </c>
      <c r="E1014" s="184"/>
      <c r="F1014" s="93"/>
      <c r="G1014" s="186"/>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3">
      <c r="B1015" s="128" t="e">
        <f t="shared" si="3019"/>
        <v>#VALUE!</v>
      </c>
      <c r="C1015" s="128" t="e">
        <f t="shared" si="3020"/>
        <v>#VALUE!</v>
      </c>
      <c r="D1015" s="127">
        <f t="shared" si="3020"/>
        <v>1</v>
      </c>
      <c r="E1015" s="184"/>
      <c r="F1015" s="93"/>
      <c r="G1015" s="186"/>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3">
      <c r="B1016" s="128" t="e">
        <f t="shared" si="3019"/>
        <v>#VALUE!</v>
      </c>
      <c r="C1016" s="128" t="e">
        <f t="shared" si="3020"/>
        <v>#VALUE!</v>
      </c>
      <c r="D1016" s="127">
        <f t="shared" si="3020"/>
        <v>1</v>
      </c>
      <c r="E1016" s="184"/>
      <c r="F1016" s="93"/>
      <c r="G1016" s="186"/>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3">
      <c r="B1017" s="128" t="e">
        <f t="shared" si="3019"/>
        <v>#VALUE!</v>
      </c>
      <c r="C1017" s="128" t="e">
        <f t="shared" si="3020"/>
        <v>#VALUE!</v>
      </c>
      <c r="D1017" s="127">
        <f t="shared" si="3020"/>
        <v>1</v>
      </c>
      <c r="E1017" s="184"/>
      <c r="F1017" s="93"/>
      <c r="G1017" s="186"/>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3">
      <c r="B1018" s="128" t="e">
        <f t="shared" si="3019"/>
        <v>#VALUE!</v>
      </c>
      <c r="C1018" s="128" t="e">
        <f t="shared" si="3020"/>
        <v>#VALUE!</v>
      </c>
      <c r="D1018" s="127">
        <f t="shared" si="3020"/>
        <v>1</v>
      </c>
      <c r="E1018" s="184"/>
      <c r="F1018" s="93"/>
      <c r="G1018" s="186"/>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3">
      <c r="B1019" s="128" t="e">
        <f t="shared" si="3019"/>
        <v>#VALUE!</v>
      </c>
      <c r="C1019" s="128" t="e">
        <f t="shared" si="3020"/>
        <v>#VALUE!</v>
      </c>
      <c r="D1019" s="127">
        <f t="shared" si="3020"/>
        <v>1</v>
      </c>
      <c r="E1019" s="184"/>
      <c r="F1019" s="93"/>
      <c r="G1019" s="186"/>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3">
      <c r="B1020" s="128" t="e">
        <f t="shared" si="3019"/>
        <v>#VALUE!</v>
      </c>
      <c r="C1020" s="128" t="e">
        <f t="shared" si="3020"/>
        <v>#VALUE!</v>
      </c>
      <c r="D1020" s="127">
        <f t="shared" si="3020"/>
        <v>1</v>
      </c>
      <c r="E1020" s="184"/>
      <c r="F1020" s="93"/>
      <c r="G1020" s="186"/>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3">
      <c r="B1021" s="128" t="e">
        <f t="shared" si="3019"/>
        <v>#VALUE!</v>
      </c>
      <c r="C1021" s="128" t="e">
        <f t="shared" si="3020"/>
        <v>#VALUE!</v>
      </c>
      <c r="D1021" s="127">
        <f t="shared" si="3020"/>
        <v>1</v>
      </c>
      <c r="E1021" s="184"/>
      <c r="F1021" s="136"/>
      <c r="G1021" s="186"/>
      <c r="H1021" s="189"/>
      <c r="I1021" s="189"/>
      <c r="J1021" s="190"/>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3">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91" t="s">
        <v>10</v>
      </c>
      <c r="M1023" s="193"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3">
      <c r="A1024" s="66"/>
      <c r="B1024" s="128" t="e">
        <f t="shared" ref="B1024:D1024" si="3137">B1023</f>
        <v>#VALUE!</v>
      </c>
      <c r="C1024" s="128" t="e">
        <f t="shared" si="3137"/>
        <v>#VALUE!</v>
      </c>
      <c r="D1024" s="127">
        <f t="shared" si="3137"/>
        <v>1</v>
      </c>
      <c r="E1024" s="195">
        <f t="shared" ref="E1024" si="3138">D1023</f>
        <v>1</v>
      </c>
      <c r="F1024" s="92"/>
      <c r="G1024" s="197" t="s">
        <v>1</v>
      </c>
      <c r="H1024" s="200" t="e">
        <f>INDEX('BASE FORMAÇÃO'!C:C,B1023+1)</f>
        <v>#VALUE!</v>
      </c>
      <c r="I1024" s="200"/>
      <c r="J1024" s="201"/>
      <c r="K1024" s="66"/>
      <c r="L1024" s="192"/>
      <c r="M1024" s="194"/>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3">
      <c r="A1025" s="74"/>
      <c r="B1025" s="128" t="e">
        <f t="shared" ref="B1025:D1025" si="3139">B1024</f>
        <v>#VALUE!</v>
      </c>
      <c r="C1025" s="128" t="e">
        <f t="shared" si="3139"/>
        <v>#VALUE!</v>
      </c>
      <c r="D1025" s="127">
        <f t="shared" si="3139"/>
        <v>1</v>
      </c>
      <c r="E1025" s="196"/>
      <c r="F1025" s="93"/>
      <c r="G1025" s="198"/>
      <c r="H1025" s="202"/>
      <c r="I1025" s="202"/>
      <c r="J1025" s="203"/>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3">
      <c r="A1026" s="74"/>
      <c r="B1026" s="128" t="e">
        <f t="shared" ref="B1026:C1026" si="3140">B1025</f>
        <v>#VALUE!</v>
      </c>
      <c r="C1026" s="128" t="e">
        <f t="shared" si="3140"/>
        <v>#VALUE!</v>
      </c>
      <c r="D1026" s="127">
        <f t="shared" si="3020"/>
        <v>1</v>
      </c>
      <c r="E1026" s="38" t="s">
        <v>313</v>
      </c>
      <c r="F1026" s="93"/>
      <c r="G1026" s="199"/>
      <c r="H1026" s="204"/>
      <c r="I1026" s="204"/>
      <c r="J1026" s="205"/>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3">
      <c r="B1027" s="128" t="e">
        <f t="shared" ref="B1027:C1027" si="3141">B1025</f>
        <v>#VALUE!</v>
      </c>
      <c r="C1027" s="128" t="e">
        <f t="shared" si="3141"/>
        <v>#VALUE!</v>
      </c>
      <c r="D1027" s="127">
        <f t="shared" si="3020"/>
        <v>1</v>
      </c>
      <c r="E1027" s="183" t="e">
        <f t="shared" ref="E1027" si="3142">C1023</f>
        <v>#VALUE!</v>
      </c>
      <c r="F1027" s="93"/>
      <c r="G1027" s="185" t="s">
        <v>304</v>
      </c>
      <c r="H1027" s="187"/>
      <c r="I1027" s="188"/>
      <c r="J1027" s="188"/>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3">
      <c r="B1028" s="128" t="e">
        <f t="shared" ref="B1028" si="3144">B1027</f>
        <v>#VALUE!</v>
      </c>
      <c r="C1028" s="128" t="e">
        <f t="shared" ref="C1028" si="3145">C1027</f>
        <v>#VALUE!</v>
      </c>
      <c r="D1028" s="127">
        <f t="shared" si="3020"/>
        <v>1</v>
      </c>
      <c r="E1028" s="184"/>
      <c r="F1028" s="93"/>
      <c r="G1028" s="186"/>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3">
      <c r="B1029" s="128" t="e">
        <f t="shared" ref="B1029:C1029" si="3146">B1028</f>
        <v>#VALUE!</v>
      </c>
      <c r="C1029" s="128" t="e">
        <f t="shared" si="3146"/>
        <v>#VALUE!</v>
      </c>
      <c r="D1029" s="127">
        <f t="shared" si="3020"/>
        <v>1</v>
      </c>
      <c r="E1029" s="184"/>
      <c r="F1029" s="93"/>
      <c r="G1029" s="186"/>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3">
      <c r="B1030" s="128" t="e">
        <f t="shared" ref="B1030" si="3151">B1029</f>
        <v>#VALUE!</v>
      </c>
      <c r="C1030" s="128" t="e">
        <f t="shared" ref="C1030" si="3152">C1029</f>
        <v>#VALUE!</v>
      </c>
      <c r="D1030" s="127">
        <f t="shared" si="3020"/>
        <v>1</v>
      </c>
      <c r="E1030" s="184"/>
      <c r="F1030" s="93"/>
      <c r="G1030" s="186"/>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3">
      <c r="B1031" s="128" t="e">
        <f t="shared" si="3019"/>
        <v>#VALUE!</v>
      </c>
      <c r="C1031" s="128" t="e">
        <f t="shared" si="3020"/>
        <v>#VALUE!</v>
      </c>
      <c r="D1031" s="127">
        <f t="shared" si="3020"/>
        <v>1</v>
      </c>
      <c r="E1031" s="184"/>
      <c r="F1031" s="93"/>
      <c r="G1031" s="186"/>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3">
      <c r="B1032" s="128" t="e">
        <f t="shared" si="3019"/>
        <v>#VALUE!</v>
      </c>
      <c r="C1032" s="128" t="e">
        <f t="shared" si="3020"/>
        <v>#VALUE!</v>
      </c>
      <c r="D1032" s="127">
        <f t="shared" si="3020"/>
        <v>1</v>
      </c>
      <c r="E1032" s="184"/>
      <c r="F1032" s="93"/>
      <c r="G1032" s="186"/>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3">
      <c r="B1033" s="128" t="e">
        <f t="shared" si="3019"/>
        <v>#VALUE!</v>
      </c>
      <c r="C1033" s="128" t="e">
        <f t="shared" si="3020"/>
        <v>#VALUE!</v>
      </c>
      <c r="D1033" s="127">
        <f t="shared" si="3020"/>
        <v>1</v>
      </c>
      <c r="E1033" s="184"/>
      <c r="F1033" s="93"/>
      <c r="G1033" s="186"/>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3">
      <c r="B1034" s="128" t="e">
        <f t="shared" si="3019"/>
        <v>#VALUE!</v>
      </c>
      <c r="C1034" s="128" t="e">
        <f t="shared" si="3020"/>
        <v>#VALUE!</v>
      </c>
      <c r="D1034" s="127">
        <f t="shared" si="3020"/>
        <v>1</v>
      </c>
      <c r="E1034" s="184"/>
      <c r="F1034" s="93"/>
      <c r="G1034" s="186"/>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3">
      <c r="B1035" s="128" t="e">
        <f t="shared" si="3019"/>
        <v>#VALUE!</v>
      </c>
      <c r="C1035" s="128" t="e">
        <f t="shared" si="3020"/>
        <v>#VALUE!</v>
      </c>
      <c r="D1035" s="127">
        <f t="shared" si="3020"/>
        <v>1</v>
      </c>
      <c r="E1035" s="184"/>
      <c r="F1035" s="93"/>
      <c r="G1035" s="186"/>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3">
      <c r="B1036" s="128" t="e">
        <f t="shared" si="3019"/>
        <v>#VALUE!</v>
      </c>
      <c r="C1036" s="128" t="e">
        <f t="shared" si="3020"/>
        <v>#VALUE!</v>
      </c>
      <c r="D1036" s="127">
        <f t="shared" si="3020"/>
        <v>1</v>
      </c>
      <c r="E1036" s="184"/>
      <c r="F1036" s="93"/>
      <c r="G1036" s="186"/>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3">
      <c r="B1037" s="128" t="e">
        <f t="shared" si="3019"/>
        <v>#VALUE!</v>
      </c>
      <c r="C1037" s="128" t="e">
        <f t="shared" si="3020"/>
        <v>#VALUE!</v>
      </c>
      <c r="D1037" s="127">
        <f t="shared" si="3020"/>
        <v>1</v>
      </c>
      <c r="E1037" s="184"/>
      <c r="F1037" s="93"/>
      <c r="G1037" s="186"/>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3">
      <c r="B1038" s="128" t="e">
        <f t="shared" si="3019"/>
        <v>#VALUE!</v>
      </c>
      <c r="C1038" s="128" t="e">
        <f t="shared" si="3020"/>
        <v>#VALUE!</v>
      </c>
      <c r="D1038" s="127">
        <f t="shared" si="3020"/>
        <v>1</v>
      </c>
      <c r="E1038" s="184"/>
      <c r="F1038" s="93"/>
      <c r="G1038" s="186"/>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3">
      <c r="B1039" s="128" t="e">
        <f t="shared" si="3019"/>
        <v>#VALUE!</v>
      </c>
      <c r="C1039" s="128" t="e">
        <f t="shared" si="3020"/>
        <v>#VALUE!</v>
      </c>
      <c r="D1039" s="127">
        <f t="shared" si="3020"/>
        <v>1</v>
      </c>
      <c r="E1039" s="184"/>
      <c r="F1039" s="93"/>
      <c r="G1039" s="186"/>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3">
      <c r="B1040" s="128" t="e">
        <f t="shared" si="3019"/>
        <v>#VALUE!</v>
      </c>
      <c r="C1040" s="128" t="e">
        <f t="shared" si="3020"/>
        <v>#VALUE!</v>
      </c>
      <c r="D1040" s="127">
        <f t="shared" si="3020"/>
        <v>1</v>
      </c>
      <c r="E1040" s="184"/>
      <c r="F1040" s="93"/>
      <c r="G1040" s="186"/>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3">
      <c r="B1041" s="128" t="e">
        <f t="shared" si="3019"/>
        <v>#VALUE!</v>
      </c>
      <c r="C1041" s="128" t="e">
        <f t="shared" si="3020"/>
        <v>#VALUE!</v>
      </c>
      <c r="D1041" s="127">
        <f t="shared" si="3020"/>
        <v>1</v>
      </c>
      <c r="E1041" s="184"/>
      <c r="F1041" s="93"/>
      <c r="G1041" s="186"/>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3">
      <c r="B1042" s="128" t="e">
        <f t="shared" si="3019"/>
        <v>#VALUE!</v>
      </c>
      <c r="C1042" s="128" t="e">
        <f t="shared" si="3020"/>
        <v>#VALUE!</v>
      </c>
      <c r="D1042" s="127">
        <f t="shared" si="3020"/>
        <v>1</v>
      </c>
      <c r="E1042" s="184"/>
      <c r="F1042" s="136"/>
      <c r="G1042" s="186"/>
      <c r="H1042" s="189"/>
      <c r="I1042" s="189"/>
      <c r="J1042" s="190"/>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3">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91" t="s">
        <v>10</v>
      </c>
      <c r="M1044" s="193"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3">
      <c r="A1045" s="66"/>
      <c r="B1045" s="128" t="e">
        <f t="shared" ref="B1045:D1045" si="3203">B1044</f>
        <v>#VALUE!</v>
      </c>
      <c r="C1045" s="128" t="e">
        <f t="shared" si="3203"/>
        <v>#VALUE!</v>
      </c>
      <c r="D1045" s="127">
        <f t="shared" si="3203"/>
        <v>1</v>
      </c>
      <c r="E1045" s="195">
        <f t="shared" ref="E1045" si="3204">D1044</f>
        <v>1</v>
      </c>
      <c r="F1045" s="92"/>
      <c r="G1045" s="197" t="s">
        <v>1</v>
      </c>
      <c r="H1045" s="200" t="e">
        <f>INDEX('BASE FORMAÇÃO'!C:C,B1044+1)</f>
        <v>#VALUE!</v>
      </c>
      <c r="I1045" s="200"/>
      <c r="J1045" s="201"/>
      <c r="K1045" s="66"/>
      <c r="L1045" s="192"/>
      <c r="M1045" s="194"/>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3">
      <c r="A1046" s="74"/>
      <c r="B1046" s="128" t="e">
        <f t="shared" ref="B1046:D1046" si="3205">B1045</f>
        <v>#VALUE!</v>
      </c>
      <c r="C1046" s="128" t="e">
        <f t="shared" si="3205"/>
        <v>#VALUE!</v>
      </c>
      <c r="D1046" s="127">
        <f t="shared" si="3205"/>
        <v>1</v>
      </c>
      <c r="E1046" s="196"/>
      <c r="F1046" s="93"/>
      <c r="G1046" s="198"/>
      <c r="H1046" s="202"/>
      <c r="I1046" s="202"/>
      <c r="J1046" s="203"/>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3">
      <c r="A1047" s="74"/>
      <c r="B1047" s="128" t="e">
        <f t="shared" ref="B1047:C1047" si="3206">B1046</f>
        <v>#VALUE!</v>
      </c>
      <c r="C1047" s="128" t="e">
        <f t="shared" si="3206"/>
        <v>#VALUE!</v>
      </c>
      <c r="D1047" s="127">
        <f t="shared" si="3020"/>
        <v>1</v>
      </c>
      <c r="E1047" s="38" t="s">
        <v>313</v>
      </c>
      <c r="F1047" s="93"/>
      <c r="G1047" s="199"/>
      <c r="H1047" s="204"/>
      <c r="I1047" s="204"/>
      <c r="J1047" s="205"/>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3">
      <c r="B1048" s="128" t="e">
        <f t="shared" ref="B1048:C1048" si="3207">B1046</f>
        <v>#VALUE!</v>
      </c>
      <c r="C1048" s="128" t="e">
        <f t="shared" si="3207"/>
        <v>#VALUE!</v>
      </c>
      <c r="D1048" s="127">
        <f t="shared" si="3020"/>
        <v>1</v>
      </c>
      <c r="E1048" s="183" t="e">
        <f t="shared" ref="E1048" si="3208">C1044</f>
        <v>#VALUE!</v>
      </c>
      <c r="F1048" s="93"/>
      <c r="G1048" s="185" t="s">
        <v>304</v>
      </c>
      <c r="H1048" s="187"/>
      <c r="I1048" s="188"/>
      <c r="J1048" s="188"/>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3">
      <c r="B1049" s="128" t="e">
        <f t="shared" ref="B1049" si="3210">B1048</f>
        <v>#VALUE!</v>
      </c>
      <c r="C1049" s="128" t="e">
        <f t="shared" ref="C1049" si="3211">C1048</f>
        <v>#VALUE!</v>
      </c>
      <c r="D1049" s="127">
        <f t="shared" si="3020"/>
        <v>1</v>
      </c>
      <c r="E1049" s="184"/>
      <c r="F1049" s="93"/>
      <c r="G1049" s="186"/>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3">
      <c r="B1050" s="128" t="e">
        <f t="shared" ref="B1050:C1050" si="3212">B1049</f>
        <v>#VALUE!</v>
      </c>
      <c r="C1050" s="128" t="e">
        <f t="shared" si="3212"/>
        <v>#VALUE!</v>
      </c>
      <c r="D1050" s="127">
        <f t="shared" si="3020"/>
        <v>1</v>
      </c>
      <c r="E1050" s="184"/>
      <c r="F1050" s="93"/>
      <c r="G1050" s="186"/>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3">
      <c r="B1051" s="128" t="e">
        <f t="shared" ref="B1051:B1105" si="3217">B1050</f>
        <v>#VALUE!</v>
      </c>
      <c r="C1051" s="128" t="e">
        <f t="shared" ref="C1051:D1114" si="3218">C1050</f>
        <v>#VALUE!</v>
      </c>
      <c r="D1051" s="127">
        <f t="shared" si="3020"/>
        <v>1</v>
      </c>
      <c r="E1051" s="184"/>
      <c r="F1051" s="93"/>
      <c r="G1051" s="186"/>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3">
      <c r="B1052" s="128" t="e">
        <f t="shared" si="3217"/>
        <v>#VALUE!</v>
      </c>
      <c r="C1052" s="128" t="e">
        <f t="shared" si="3218"/>
        <v>#VALUE!</v>
      </c>
      <c r="D1052" s="127">
        <f t="shared" si="3218"/>
        <v>1</v>
      </c>
      <c r="E1052" s="184"/>
      <c r="F1052" s="93"/>
      <c r="G1052" s="186"/>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3">
      <c r="B1053" s="128" t="e">
        <f t="shared" si="3217"/>
        <v>#VALUE!</v>
      </c>
      <c r="C1053" s="128" t="e">
        <f t="shared" si="3218"/>
        <v>#VALUE!</v>
      </c>
      <c r="D1053" s="127">
        <f t="shared" si="3218"/>
        <v>1</v>
      </c>
      <c r="E1053" s="184"/>
      <c r="F1053" s="93"/>
      <c r="G1053" s="186"/>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3">
      <c r="B1054" s="128" t="e">
        <f t="shared" si="3217"/>
        <v>#VALUE!</v>
      </c>
      <c r="C1054" s="128" t="e">
        <f t="shared" si="3218"/>
        <v>#VALUE!</v>
      </c>
      <c r="D1054" s="127">
        <f t="shared" si="3218"/>
        <v>1</v>
      </c>
      <c r="E1054" s="184"/>
      <c r="F1054" s="93"/>
      <c r="G1054" s="186"/>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3">
      <c r="B1055" s="128" t="e">
        <f t="shared" si="3217"/>
        <v>#VALUE!</v>
      </c>
      <c r="C1055" s="128" t="e">
        <f t="shared" si="3218"/>
        <v>#VALUE!</v>
      </c>
      <c r="D1055" s="127">
        <f t="shared" si="3218"/>
        <v>1</v>
      </c>
      <c r="E1055" s="184"/>
      <c r="F1055" s="93"/>
      <c r="G1055" s="186"/>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3">
      <c r="B1056" s="128" t="e">
        <f t="shared" si="3217"/>
        <v>#VALUE!</v>
      </c>
      <c r="C1056" s="128" t="e">
        <f t="shared" si="3218"/>
        <v>#VALUE!</v>
      </c>
      <c r="D1056" s="127">
        <f t="shared" si="3218"/>
        <v>1</v>
      </c>
      <c r="E1056" s="184"/>
      <c r="F1056" s="93"/>
      <c r="G1056" s="186"/>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3">
      <c r="B1057" s="128" t="e">
        <f t="shared" si="3217"/>
        <v>#VALUE!</v>
      </c>
      <c r="C1057" s="128" t="e">
        <f t="shared" si="3218"/>
        <v>#VALUE!</v>
      </c>
      <c r="D1057" s="127">
        <f t="shared" si="3218"/>
        <v>1</v>
      </c>
      <c r="E1057" s="184"/>
      <c r="F1057" s="93"/>
      <c r="G1057" s="186"/>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3">
      <c r="B1058" s="128" t="e">
        <f t="shared" si="3217"/>
        <v>#VALUE!</v>
      </c>
      <c r="C1058" s="128" t="e">
        <f t="shared" si="3218"/>
        <v>#VALUE!</v>
      </c>
      <c r="D1058" s="127">
        <f t="shared" si="3218"/>
        <v>1</v>
      </c>
      <c r="E1058" s="184"/>
      <c r="F1058" s="93"/>
      <c r="G1058" s="186"/>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3">
      <c r="B1059" s="128" t="e">
        <f t="shared" si="3217"/>
        <v>#VALUE!</v>
      </c>
      <c r="C1059" s="128" t="e">
        <f t="shared" si="3218"/>
        <v>#VALUE!</v>
      </c>
      <c r="D1059" s="127">
        <f t="shared" si="3218"/>
        <v>1</v>
      </c>
      <c r="E1059" s="184"/>
      <c r="F1059" s="93"/>
      <c r="G1059" s="186"/>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3">
      <c r="B1060" s="128" t="e">
        <f t="shared" si="3217"/>
        <v>#VALUE!</v>
      </c>
      <c r="C1060" s="128" t="e">
        <f t="shared" si="3218"/>
        <v>#VALUE!</v>
      </c>
      <c r="D1060" s="127">
        <f t="shared" si="3218"/>
        <v>1</v>
      </c>
      <c r="E1060" s="184"/>
      <c r="F1060" s="93"/>
      <c r="G1060" s="186"/>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3">
      <c r="B1061" s="128" t="e">
        <f t="shared" si="3217"/>
        <v>#VALUE!</v>
      </c>
      <c r="C1061" s="128" t="e">
        <f t="shared" si="3218"/>
        <v>#VALUE!</v>
      </c>
      <c r="D1061" s="127">
        <f t="shared" si="3218"/>
        <v>1</v>
      </c>
      <c r="E1061" s="184"/>
      <c r="F1061" s="93"/>
      <c r="G1061" s="186"/>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3">
      <c r="B1062" s="128" t="e">
        <f t="shared" si="3217"/>
        <v>#VALUE!</v>
      </c>
      <c r="C1062" s="128" t="e">
        <f t="shared" si="3218"/>
        <v>#VALUE!</v>
      </c>
      <c r="D1062" s="127">
        <f t="shared" si="3218"/>
        <v>1</v>
      </c>
      <c r="E1062" s="184"/>
      <c r="F1062" s="93"/>
      <c r="G1062" s="186"/>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3">
      <c r="B1063" s="128" t="e">
        <f t="shared" si="3217"/>
        <v>#VALUE!</v>
      </c>
      <c r="C1063" s="128" t="e">
        <f t="shared" si="3218"/>
        <v>#VALUE!</v>
      </c>
      <c r="D1063" s="127">
        <f t="shared" si="3218"/>
        <v>1</v>
      </c>
      <c r="E1063" s="184"/>
      <c r="F1063" s="136"/>
      <c r="G1063" s="186"/>
      <c r="H1063" s="189"/>
      <c r="I1063" s="189"/>
      <c r="J1063" s="190"/>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3">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91" t="s">
        <v>10</v>
      </c>
      <c r="M1065" s="193"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3">
      <c r="A1066" s="66"/>
      <c r="B1066" s="128" t="e">
        <f t="shared" ref="B1066:D1066" si="3269">B1065</f>
        <v>#VALUE!</v>
      </c>
      <c r="C1066" s="128" t="e">
        <f t="shared" si="3269"/>
        <v>#VALUE!</v>
      </c>
      <c r="D1066" s="127">
        <f t="shared" si="3269"/>
        <v>1</v>
      </c>
      <c r="E1066" s="195">
        <f t="shared" ref="E1066" si="3270">D1065</f>
        <v>1</v>
      </c>
      <c r="F1066" s="92"/>
      <c r="G1066" s="197" t="s">
        <v>1</v>
      </c>
      <c r="H1066" s="200" t="e">
        <f>INDEX('BASE FORMAÇÃO'!C:C,B1065+1)</f>
        <v>#VALUE!</v>
      </c>
      <c r="I1066" s="200"/>
      <c r="J1066" s="201"/>
      <c r="K1066" s="66"/>
      <c r="L1066" s="192"/>
      <c r="M1066" s="194"/>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3">
      <c r="A1067" s="74"/>
      <c r="B1067" s="128" t="e">
        <f t="shared" ref="B1067:D1067" si="3271">B1066</f>
        <v>#VALUE!</v>
      </c>
      <c r="C1067" s="128" t="e">
        <f t="shared" si="3271"/>
        <v>#VALUE!</v>
      </c>
      <c r="D1067" s="127">
        <f t="shared" si="3271"/>
        <v>1</v>
      </c>
      <c r="E1067" s="196"/>
      <c r="F1067" s="93"/>
      <c r="G1067" s="198"/>
      <c r="H1067" s="202"/>
      <c r="I1067" s="202"/>
      <c r="J1067" s="203"/>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3">
      <c r="A1068" s="74"/>
      <c r="B1068" s="128" t="e">
        <f t="shared" ref="B1068:C1068" si="3272">B1067</f>
        <v>#VALUE!</v>
      </c>
      <c r="C1068" s="128" t="e">
        <f t="shared" si="3272"/>
        <v>#VALUE!</v>
      </c>
      <c r="D1068" s="127">
        <f t="shared" si="3218"/>
        <v>1</v>
      </c>
      <c r="E1068" s="38" t="s">
        <v>313</v>
      </c>
      <c r="F1068" s="93"/>
      <c r="G1068" s="199"/>
      <c r="H1068" s="204"/>
      <c r="I1068" s="204"/>
      <c r="J1068" s="205"/>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3">
      <c r="B1069" s="128" t="e">
        <f t="shared" ref="B1069:C1069" si="3273">B1067</f>
        <v>#VALUE!</v>
      </c>
      <c r="C1069" s="128" t="e">
        <f t="shared" si="3273"/>
        <v>#VALUE!</v>
      </c>
      <c r="D1069" s="127">
        <f t="shared" si="3218"/>
        <v>1</v>
      </c>
      <c r="E1069" s="183" t="e">
        <f t="shared" ref="E1069" si="3274">C1065</f>
        <v>#VALUE!</v>
      </c>
      <c r="F1069" s="93"/>
      <c r="G1069" s="185" t="s">
        <v>304</v>
      </c>
      <c r="H1069" s="187"/>
      <c r="I1069" s="188"/>
      <c r="J1069" s="188"/>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3">
      <c r="B1070" s="128" t="e">
        <f t="shared" ref="B1070" si="3276">B1069</f>
        <v>#VALUE!</v>
      </c>
      <c r="C1070" s="128" t="e">
        <f t="shared" ref="C1070" si="3277">C1069</f>
        <v>#VALUE!</v>
      </c>
      <c r="D1070" s="127">
        <f t="shared" si="3218"/>
        <v>1</v>
      </c>
      <c r="E1070" s="184"/>
      <c r="F1070" s="93"/>
      <c r="G1070" s="186"/>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3">
      <c r="B1071" s="128" t="e">
        <f t="shared" ref="B1071:C1071" si="3278">B1070</f>
        <v>#VALUE!</v>
      </c>
      <c r="C1071" s="128" t="e">
        <f t="shared" si="3278"/>
        <v>#VALUE!</v>
      </c>
      <c r="D1071" s="127">
        <f t="shared" si="3218"/>
        <v>1</v>
      </c>
      <c r="E1071" s="184"/>
      <c r="F1071" s="93"/>
      <c r="G1071" s="186"/>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3">
      <c r="B1072" s="128" t="e">
        <f t="shared" ref="B1072" si="3283">B1071</f>
        <v>#VALUE!</v>
      </c>
      <c r="C1072" s="128" t="e">
        <f t="shared" ref="C1072" si="3284">C1071</f>
        <v>#VALUE!</v>
      </c>
      <c r="D1072" s="127">
        <f t="shared" si="3218"/>
        <v>1</v>
      </c>
      <c r="E1072" s="184"/>
      <c r="F1072" s="93"/>
      <c r="G1072" s="186"/>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3">
      <c r="B1073" s="128" t="e">
        <f t="shared" si="3217"/>
        <v>#VALUE!</v>
      </c>
      <c r="C1073" s="128" t="e">
        <f t="shared" si="3218"/>
        <v>#VALUE!</v>
      </c>
      <c r="D1073" s="127">
        <f t="shared" si="3218"/>
        <v>1</v>
      </c>
      <c r="E1073" s="184"/>
      <c r="F1073" s="93"/>
      <c r="G1073" s="186"/>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3">
      <c r="B1074" s="128" t="e">
        <f t="shared" si="3217"/>
        <v>#VALUE!</v>
      </c>
      <c r="C1074" s="128" t="e">
        <f t="shared" si="3218"/>
        <v>#VALUE!</v>
      </c>
      <c r="D1074" s="127">
        <f t="shared" si="3218"/>
        <v>1</v>
      </c>
      <c r="E1074" s="184"/>
      <c r="F1074" s="93"/>
      <c r="G1074" s="186"/>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3">
      <c r="B1075" s="128" t="e">
        <f t="shared" si="3217"/>
        <v>#VALUE!</v>
      </c>
      <c r="C1075" s="128" t="e">
        <f t="shared" si="3218"/>
        <v>#VALUE!</v>
      </c>
      <c r="D1075" s="127">
        <f t="shared" si="3218"/>
        <v>1</v>
      </c>
      <c r="E1075" s="184"/>
      <c r="F1075" s="93"/>
      <c r="G1075" s="186"/>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3">
      <c r="B1076" s="128" t="e">
        <f t="shared" si="3217"/>
        <v>#VALUE!</v>
      </c>
      <c r="C1076" s="128" t="e">
        <f t="shared" si="3218"/>
        <v>#VALUE!</v>
      </c>
      <c r="D1076" s="127">
        <f t="shared" si="3218"/>
        <v>1</v>
      </c>
      <c r="E1076" s="184"/>
      <c r="F1076" s="93"/>
      <c r="G1076" s="186"/>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3">
      <c r="B1077" s="128" t="e">
        <f t="shared" si="3217"/>
        <v>#VALUE!</v>
      </c>
      <c r="C1077" s="128" t="e">
        <f t="shared" si="3218"/>
        <v>#VALUE!</v>
      </c>
      <c r="D1077" s="127">
        <f t="shared" si="3218"/>
        <v>1</v>
      </c>
      <c r="E1077" s="184"/>
      <c r="F1077" s="93"/>
      <c r="G1077" s="186"/>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3">
      <c r="B1078" s="128" t="e">
        <f t="shared" si="3217"/>
        <v>#VALUE!</v>
      </c>
      <c r="C1078" s="128" t="e">
        <f t="shared" si="3218"/>
        <v>#VALUE!</v>
      </c>
      <c r="D1078" s="127">
        <f t="shared" si="3218"/>
        <v>1</v>
      </c>
      <c r="E1078" s="184"/>
      <c r="F1078" s="93"/>
      <c r="G1078" s="186"/>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3">
      <c r="B1079" s="128" t="e">
        <f t="shared" si="3217"/>
        <v>#VALUE!</v>
      </c>
      <c r="C1079" s="128" t="e">
        <f t="shared" si="3218"/>
        <v>#VALUE!</v>
      </c>
      <c r="D1079" s="127">
        <f t="shared" si="3218"/>
        <v>1</v>
      </c>
      <c r="E1079" s="184"/>
      <c r="F1079" s="93"/>
      <c r="G1079" s="186"/>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3">
      <c r="B1080" s="128" t="e">
        <f t="shared" si="3217"/>
        <v>#VALUE!</v>
      </c>
      <c r="C1080" s="128" t="e">
        <f t="shared" si="3218"/>
        <v>#VALUE!</v>
      </c>
      <c r="D1080" s="127">
        <f t="shared" si="3218"/>
        <v>1</v>
      </c>
      <c r="E1080" s="184"/>
      <c r="F1080" s="93"/>
      <c r="G1080" s="186"/>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3">
      <c r="B1081" s="128" t="e">
        <f t="shared" si="3217"/>
        <v>#VALUE!</v>
      </c>
      <c r="C1081" s="128" t="e">
        <f t="shared" si="3218"/>
        <v>#VALUE!</v>
      </c>
      <c r="D1081" s="127">
        <f t="shared" si="3218"/>
        <v>1</v>
      </c>
      <c r="E1081" s="184"/>
      <c r="F1081" s="93"/>
      <c r="G1081" s="186"/>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3">
      <c r="B1082" s="128" t="e">
        <f t="shared" si="3217"/>
        <v>#VALUE!</v>
      </c>
      <c r="C1082" s="128" t="e">
        <f t="shared" si="3218"/>
        <v>#VALUE!</v>
      </c>
      <c r="D1082" s="127">
        <f t="shared" si="3218"/>
        <v>1</v>
      </c>
      <c r="E1082" s="184"/>
      <c r="F1082" s="93"/>
      <c r="G1082" s="186"/>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3">
      <c r="B1083" s="128" t="e">
        <f t="shared" si="3217"/>
        <v>#VALUE!</v>
      </c>
      <c r="C1083" s="128" t="e">
        <f t="shared" si="3218"/>
        <v>#VALUE!</v>
      </c>
      <c r="D1083" s="127">
        <f t="shared" si="3218"/>
        <v>1</v>
      </c>
      <c r="E1083" s="184"/>
      <c r="F1083" s="93"/>
      <c r="G1083" s="186"/>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3">
      <c r="B1084" s="128" t="e">
        <f t="shared" si="3217"/>
        <v>#VALUE!</v>
      </c>
      <c r="C1084" s="128" t="e">
        <f t="shared" si="3218"/>
        <v>#VALUE!</v>
      </c>
      <c r="D1084" s="127">
        <f t="shared" si="3218"/>
        <v>1</v>
      </c>
      <c r="E1084" s="184"/>
      <c r="F1084" s="136"/>
      <c r="G1084" s="186"/>
      <c r="H1084" s="189"/>
      <c r="I1084" s="189"/>
      <c r="J1084" s="190"/>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3">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91" t="s">
        <v>10</v>
      </c>
      <c r="M1086" s="193"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3">
      <c r="A1087" s="66"/>
      <c r="B1087" s="128" t="e">
        <f t="shared" ref="B1087:D1087" si="3335">B1086</f>
        <v>#VALUE!</v>
      </c>
      <c r="C1087" s="128" t="e">
        <f t="shared" si="3335"/>
        <v>#VALUE!</v>
      </c>
      <c r="D1087" s="127">
        <f t="shared" si="3335"/>
        <v>1</v>
      </c>
      <c r="E1087" s="195">
        <f t="shared" ref="E1087" si="3336">D1086</f>
        <v>1</v>
      </c>
      <c r="F1087" s="92"/>
      <c r="G1087" s="197" t="s">
        <v>1</v>
      </c>
      <c r="H1087" s="200" t="e">
        <f>INDEX('BASE FORMAÇÃO'!C:C,B1086+1)</f>
        <v>#VALUE!</v>
      </c>
      <c r="I1087" s="200"/>
      <c r="J1087" s="201"/>
      <c r="K1087" s="66"/>
      <c r="L1087" s="192"/>
      <c r="M1087" s="194"/>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3">
      <c r="A1088" s="74"/>
      <c r="B1088" s="128" t="e">
        <f t="shared" ref="B1088:D1088" si="3337">B1087</f>
        <v>#VALUE!</v>
      </c>
      <c r="C1088" s="128" t="e">
        <f t="shared" si="3337"/>
        <v>#VALUE!</v>
      </c>
      <c r="D1088" s="127">
        <f t="shared" si="3337"/>
        <v>1</v>
      </c>
      <c r="E1088" s="196"/>
      <c r="F1088" s="93"/>
      <c r="G1088" s="198"/>
      <c r="H1088" s="202"/>
      <c r="I1088" s="202"/>
      <c r="J1088" s="203"/>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3">
      <c r="A1089" s="74"/>
      <c r="B1089" s="128" t="e">
        <f t="shared" ref="B1089:C1089" si="3338">B1088</f>
        <v>#VALUE!</v>
      </c>
      <c r="C1089" s="128" t="e">
        <f t="shared" si="3338"/>
        <v>#VALUE!</v>
      </c>
      <c r="D1089" s="127">
        <f t="shared" si="3218"/>
        <v>1</v>
      </c>
      <c r="E1089" s="38" t="s">
        <v>313</v>
      </c>
      <c r="F1089" s="93"/>
      <c r="G1089" s="199"/>
      <c r="H1089" s="204"/>
      <c r="I1089" s="204"/>
      <c r="J1089" s="205"/>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3">
      <c r="B1090" s="128" t="e">
        <f t="shared" ref="B1090:C1090" si="3339">B1088</f>
        <v>#VALUE!</v>
      </c>
      <c r="C1090" s="128" t="e">
        <f t="shared" si="3339"/>
        <v>#VALUE!</v>
      </c>
      <c r="D1090" s="127">
        <f t="shared" si="3218"/>
        <v>1</v>
      </c>
      <c r="E1090" s="183" t="e">
        <f t="shared" ref="E1090" si="3340">C1086</f>
        <v>#VALUE!</v>
      </c>
      <c r="F1090" s="93"/>
      <c r="G1090" s="185" t="s">
        <v>304</v>
      </c>
      <c r="H1090" s="187"/>
      <c r="I1090" s="188"/>
      <c r="J1090" s="188"/>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3">
      <c r="B1091" s="128" t="e">
        <f t="shared" ref="B1091" si="3342">B1090</f>
        <v>#VALUE!</v>
      </c>
      <c r="C1091" s="128" t="e">
        <f t="shared" ref="C1091" si="3343">C1090</f>
        <v>#VALUE!</v>
      </c>
      <c r="D1091" s="127">
        <f t="shared" si="3218"/>
        <v>1</v>
      </c>
      <c r="E1091" s="184"/>
      <c r="F1091" s="93"/>
      <c r="G1091" s="186"/>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3">
      <c r="B1092" s="128" t="e">
        <f t="shared" ref="B1092:C1092" si="3344">B1091</f>
        <v>#VALUE!</v>
      </c>
      <c r="C1092" s="128" t="e">
        <f t="shared" si="3344"/>
        <v>#VALUE!</v>
      </c>
      <c r="D1092" s="127">
        <f t="shared" si="3218"/>
        <v>1</v>
      </c>
      <c r="E1092" s="184"/>
      <c r="F1092" s="93"/>
      <c r="G1092" s="186"/>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3">
      <c r="B1093" s="128" t="e">
        <f t="shared" ref="B1093" si="3349">B1092</f>
        <v>#VALUE!</v>
      </c>
      <c r="C1093" s="128" t="e">
        <f t="shared" ref="C1093" si="3350">C1092</f>
        <v>#VALUE!</v>
      </c>
      <c r="D1093" s="127">
        <f t="shared" si="3218"/>
        <v>1</v>
      </c>
      <c r="E1093" s="184"/>
      <c r="F1093" s="93"/>
      <c r="G1093" s="186"/>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3">
      <c r="B1094" s="128" t="e">
        <f t="shared" si="3217"/>
        <v>#VALUE!</v>
      </c>
      <c r="C1094" s="128" t="e">
        <f t="shared" si="3218"/>
        <v>#VALUE!</v>
      </c>
      <c r="D1094" s="127">
        <f t="shared" si="3218"/>
        <v>1</v>
      </c>
      <c r="E1094" s="184"/>
      <c r="F1094" s="93"/>
      <c r="G1094" s="186"/>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3">
      <c r="B1095" s="128" t="e">
        <f t="shared" si="3217"/>
        <v>#VALUE!</v>
      </c>
      <c r="C1095" s="128" t="e">
        <f t="shared" si="3218"/>
        <v>#VALUE!</v>
      </c>
      <c r="D1095" s="127">
        <f t="shared" si="3218"/>
        <v>1</v>
      </c>
      <c r="E1095" s="184"/>
      <c r="F1095" s="93"/>
      <c r="G1095" s="186"/>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3">
      <c r="B1096" s="128" t="e">
        <f t="shared" si="3217"/>
        <v>#VALUE!</v>
      </c>
      <c r="C1096" s="128" t="e">
        <f t="shared" si="3218"/>
        <v>#VALUE!</v>
      </c>
      <c r="D1096" s="127">
        <f t="shared" si="3218"/>
        <v>1</v>
      </c>
      <c r="E1096" s="184"/>
      <c r="F1096" s="93"/>
      <c r="G1096" s="186"/>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3">
      <c r="B1097" s="128" t="e">
        <f t="shared" si="3217"/>
        <v>#VALUE!</v>
      </c>
      <c r="C1097" s="128" t="e">
        <f t="shared" si="3218"/>
        <v>#VALUE!</v>
      </c>
      <c r="D1097" s="127">
        <f t="shared" si="3218"/>
        <v>1</v>
      </c>
      <c r="E1097" s="184"/>
      <c r="F1097" s="93"/>
      <c r="G1097" s="186"/>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3">
      <c r="B1098" s="128" t="e">
        <f t="shared" si="3217"/>
        <v>#VALUE!</v>
      </c>
      <c r="C1098" s="128" t="e">
        <f t="shared" si="3218"/>
        <v>#VALUE!</v>
      </c>
      <c r="D1098" s="127">
        <f t="shared" si="3218"/>
        <v>1</v>
      </c>
      <c r="E1098" s="184"/>
      <c r="F1098" s="93"/>
      <c r="G1098" s="186"/>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3">
      <c r="B1099" s="128" t="e">
        <f t="shared" si="3217"/>
        <v>#VALUE!</v>
      </c>
      <c r="C1099" s="128" t="e">
        <f t="shared" si="3218"/>
        <v>#VALUE!</v>
      </c>
      <c r="D1099" s="127">
        <f t="shared" si="3218"/>
        <v>1</v>
      </c>
      <c r="E1099" s="184"/>
      <c r="F1099" s="93"/>
      <c r="G1099" s="186"/>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3">
      <c r="B1100" s="128" t="e">
        <f t="shared" si="3217"/>
        <v>#VALUE!</v>
      </c>
      <c r="C1100" s="128" t="e">
        <f t="shared" si="3218"/>
        <v>#VALUE!</v>
      </c>
      <c r="D1100" s="127">
        <f t="shared" si="3218"/>
        <v>1</v>
      </c>
      <c r="E1100" s="184"/>
      <c r="F1100" s="93"/>
      <c r="G1100" s="186"/>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3">
      <c r="B1101" s="128" t="e">
        <f t="shared" si="3217"/>
        <v>#VALUE!</v>
      </c>
      <c r="C1101" s="128" t="e">
        <f t="shared" si="3218"/>
        <v>#VALUE!</v>
      </c>
      <c r="D1101" s="127">
        <f t="shared" si="3218"/>
        <v>1</v>
      </c>
      <c r="E1101" s="184"/>
      <c r="F1101" s="93"/>
      <c r="G1101" s="186"/>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3">
      <c r="B1102" s="128" t="e">
        <f t="shared" si="3217"/>
        <v>#VALUE!</v>
      </c>
      <c r="C1102" s="128" t="e">
        <f t="shared" si="3218"/>
        <v>#VALUE!</v>
      </c>
      <c r="D1102" s="127">
        <f t="shared" si="3218"/>
        <v>1</v>
      </c>
      <c r="E1102" s="184"/>
      <c r="F1102" s="93"/>
      <c r="G1102" s="186"/>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3">
      <c r="B1103" s="128" t="e">
        <f t="shared" si="3217"/>
        <v>#VALUE!</v>
      </c>
      <c r="C1103" s="128" t="e">
        <f t="shared" si="3218"/>
        <v>#VALUE!</v>
      </c>
      <c r="D1103" s="127">
        <f t="shared" si="3218"/>
        <v>1</v>
      </c>
      <c r="E1103" s="184"/>
      <c r="F1103" s="93"/>
      <c r="G1103" s="186"/>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3">
      <c r="B1104" s="128" t="e">
        <f t="shared" si="3217"/>
        <v>#VALUE!</v>
      </c>
      <c r="C1104" s="128" t="e">
        <f t="shared" si="3218"/>
        <v>#VALUE!</v>
      </c>
      <c r="D1104" s="127">
        <f t="shared" si="3218"/>
        <v>1</v>
      </c>
      <c r="E1104" s="184"/>
      <c r="F1104" s="93"/>
      <c r="G1104" s="186"/>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3">
      <c r="B1105" s="128" t="e">
        <f t="shared" si="3217"/>
        <v>#VALUE!</v>
      </c>
      <c r="C1105" s="128" t="e">
        <f t="shared" si="3218"/>
        <v>#VALUE!</v>
      </c>
      <c r="D1105" s="127">
        <f t="shared" si="3218"/>
        <v>1</v>
      </c>
      <c r="E1105" s="184"/>
      <c r="F1105" s="136"/>
      <c r="G1105" s="186"/>
      <c r="H1105" s="189"/>
      <c r="I1105" s="189"/>
      <c r="J1105" s="190"/>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3">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91" t="s">
        <v>10</v>
      </c>
      <c r="M1107" s="193"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3">
      <c r="A1108" s="66"/>
      <c r="B1108" s="128" t="e">
        <f t="shared" ref="B1108:D1108" si="3401">B1107</f>
        <v>#VALUE!</v>
      </c>
      <c r="C1108" s="128" t="e">
        <f t="shared" si="3401"/>
        <v>#VALUE!</v>
      </c>
      <c r="D1108" s="127">
        <f t="shared" si="3401"/>
        <v>1</v>
      </c>
      <c r="E1108" s="195">
        <f t="shared" ref="E1108" si="3402">D1107</f>
        <v>1</v>
      </c>
      <c r="F1108" s="92"/>
      <c r="G1108" s="197" t="s">
        <v>1</v>
      </c>
      <c r="H1108" s="200" t="e">
        <f>INDEX('BASE FORMAÇÃO'!C:C,B1107+1)</f>
        <v>#VALUE!</v>
      </c>
      <c r="I1108" s="200"/>
      <c r="J1108" s="201"/>
      <c r="K1108" s="66"/>
      <c r="L1108" s="192"/>
      <c r="M1108" s="194"/>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3">
      <c r="A1109" s="74"/>
      <c r="B1109" s="128" t="e">
        <f t="shared" ref="B1109:D1109" si="3403">B1108</f>
        <v>#VALUE!</v>
      </c>
      <c r="C1109" s="128" t="e">
        <f t="shared" si="3403"/>
        <v>#VALUE!</v>
      </c>
      <c r="D1109" s="127">
        <f t="shared" si="3403"/>
        <v>1</v>
      </c>
      <c r="E1109" s="196"/>
      <c r="F1109" s="93"/>
      <c r="G1109" s="198"/>
      <c r="H1109" s="202"/>
      <c r="I1109" s="202"/>
      <c r="J1109" s="203"/>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3">
      <c r="A1110" s="74"/>
      <c r="B1110" s="128" t="e">
        <f t="shared" ref="B1110:C1110" si="3404">B1109</f>
        <v>#VALUE!</v>
      </c>
      <c r="C1110" s="128" t="e">
        <f t="shared" si="3404"/>
        <v>#VALUE!</v>
      </c>
      <c r="D1110" s="127">
        <f t="shared" si="3218"/>
        <v>1</v>
      </c>
      <c r="E1110" s="38" t="s">
        <v>313</v>
      </c>
      <c r="F1110" s="93"/>
      <c r="G1110" s="199"/>
      <c r="H1110" s="204"/>
      <c r="I1110" s="204"/>
      <c r="J1110" s="205"/>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3">
      <c r="B1111" s="128" t="e">
        <f t="shared" ref="B1111:C1111" si="3405">B1109</f>
        <v>#VALUE!</v>
      </c>
      <c r="C1111" s="128" t="e">
        <f t="shared" si="3405"/>
        <v>#VALUE!</v>
      </c>
      <c r="D1111" s="127">
        <f t="shared" si="3218"/>
        <v>1</v>
      </c>
      <c r="E1111" s="183" t="e">
        <f t="shared" ref="E1111" si="3406">C1107</f>
        <v>#VALUE!</v>
      </c>
      <c r="F1111" s="93"/>
      <c r="G1111" s="185" t="s">
        <v>304</v>
      </c>
      <c r="H1111" s="187"/>
      <c r="I1111" s="188"/>
      <c r="J1111" s="188"/>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3">
      <c r="B1112" s="128" t="e">
        <f t="shared" ref="B1112" si="3408">B1111</f>
        <v>#VALUE!</v>
      </c>
      <c r="C1112" s="128" t="e">
        <f t="shared" ref="C1112" si="3409">C1111</f>
        <v>#VALUE!</v>
      </c>
      <c r="D1112" s="127">
        <f t="shared" si="3218"/>
        <v>1</v>
      </c>
      <c r="E1112" s="184"/>
      <c r="F1112" s="93"/>
      <c r="G1112" s="186"/>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3">
      <c r="B1113" s="128" t="e">
        <f t="shared" ref="B1113:C1113" si="3410">B1112</f>
        <v>#VALUE!</v>
      </c>
      <c r="C1113" s="128" t="e">
        <f t="shared" si="3410"/>
        <v>#VALUE!</v>
      </c>
      <c r="D1113" s="127">
        <f t="shared" si="3218"/>
        <v>1</v>
      </c>
      <c r="E1113" s="184"/>
      <c r="F1113" s="93"/>
      <c r="G1113" s="186"/>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3">
      <c r="B1114" s="128" t="e">
        <f t="shared" ref="B1114:B1168" si="3415">B1113</f>
        <v>#VALUE!</v>
      </c>
      <c r="C1114" s="128" t="e">
        <f t="shared" ref="C1114:D1177" si="3416">C1113</f>
        <v>#VALUE!</v>
      </c>
      <c r="D1114" s="127">
        <f t="shared" si="3218"/>
        <v>1</v>
      </c>
      <c r="E1114" s="184"/>
      <c r="F1114" s="93"/>
      <c r="G1114" s="186"/>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3">
      <c r="B1115" s="128" t="e">
        <f t="shared" si="3415"/>
        <v>#VALUE!</v>
      </c>
      <c r="C1115" s="128" t="e">
        <f t="shared" si="3416"/>
        <v>#VALUE!</v>
      </c>
      <c r="D1115" s="127">
        <f t="shared" si="3416"/>
        <v>1</v>
      </c>
      <c r="E1115" s="184"/>
      <c r="F1115" s="93"/>
      <c r="G1115" s="186"/>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3">
      <c r="B1116" s="128" t="e">
        <f t="shared" si="3415"/>
        <v>#VALUE!</v>
      </c>
      <c r="C1116" s="128" t="e">
        <f t="shared" si="3416"/>
        <v>#VALUE!</v>
      </c>
      <c r="D1116" s="127">
        <f t="shared" si="3416"/>
        <v>1</v>
      </c>
      <c r="E1116" s="184"/>
      <c r="F1116" s="93"/>
      <c r="G1116" s="186"/>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3">
      <c r="B1117" s="128" t="e">
        <f t="shared" si="3415"/>
        <v>#VALUE!</v>
      </c>
      <c r="C1117" s="128" t="e">
        <f t="shared" si="3416"/>
        <v>#VALUE!</v>
      </c>
      <c r="D1117" s="127">
        <f t="shared" si="3416"/>
        <v>1</v>
      </c>
      <c r="E1117" s="184"/>
      <c r="F1117" s="93"/>
      <c r="G1117" s="186"/>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3">
      <c r="B1118" s="128" t="e">
        <f t="shared" si="3415"/>
        <v>#VALUE!</v>
      </c>
      <c r="C1118" s="128" t="e">
        <f t="shared" si="3416"/>
        <v>#VALUE!</v>
      </c>
      <c r="D1118" s="127">
        <f t="shared" si="3416"/>
        <v>1</v>
      </c>
      <c r="E1118" s="184"/>
      <c r="F1118" s="93"/>
      <c r="G1118" s="186"/>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3">
      <c r="B1119" s="128" t="e">
        <f t="shared" si="3415"/>
        <v>#VALUE!</v>
      </c>
      <c r="C1119" s="128" t="e">
        <f t="shared" si="3416"/>
        <v>#VALUE!</v>
      </c>
      <c r="D1119" s="127">
        <f t="shared" si="3416"/>
        <v>1</v>
      </c>
      <c r="E1119" s="184"/>
      <c r="F1119" s="93"/>
      <c r="G1119" s="186"/>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3">
      <c r="B1120" s="128" t="e">
        <f t="shared" si="3415"/>
        <v>#VALUE!</v>
      </c>
      <c r="C1120" s="128" t="e">
        <f t="shared" si="3416"/>
        <v>#VALUE!</v>
      </c>
      <c r="D1120" s="127">
        <f t="shared" si="3416"/>
        <v>1</v>
      </c>
      <c r="E1120" s="184"/>
      <c r="F1120" s="93"/>
      <c r="G1120" s="186"/>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3">
      <c r="B1121" s="128" t="e">
        <f t="shared" si="3415"/>
        <v>#VALUE!</v>
      </c>
      <c r="C1121" s="128" t="e">
        <f t="shared" si="3416"/>
        <v>#VALUE!</v>
      </c>
      <c r="D1121" s="127">
        <f t="shared" si="3416"/>
        <v>1</v>
      </c>
      <c r="E1121" s="184"/>
      <c r="F1121" s="93"/>
      <c r="G1121" s="186"/>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3">
      <c r="B1122" s="128" t="e">
        <f t="shared" si="3415"/>
        <v>#VALUE!</v>
      </c>
      <c r="C1122" s="128" t="e">
        <f t="shared" si="3416"/>
        <v>#VALUE!</v>
      </c>
      <c r="D1122" s="127">
        <f t="shared" si="3416"/>
        <v>1</v>
      </c>
      <c r="E1122" s="184"/>
      <c r="F1122" s="93"/>
      <c r="G1122" s="186"/>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3">
      <c r="B1123" s="128" t="e">
        <f t="shared" si="3415"/>
        <v>#VALUE!</v>
      </c>
      <c r="C1123" s="128" t="e">
        <f t="shared" si="3416"/>
        <v>#VALUE!</v>
      </c>
      <c r="D1123" s="127">
        <f t="shared" si="3416"/>
        <v>1</v>
      </c>
      <c r="E1123" s="184"/>
      <c r="F1123" s="93"/>
      <c r="G1123" s="186"/>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3">
      <c r="B1124" s="128" t="e">
        <f t="shared" si="3415"/>
        <v>#VALUE!</v>
      </c>
      <c r="C1124" s="128" t="e">
        <f t="shared" si="3416"/>
        <v>#VALUE!</v>
      </c>
      <c r="D1124" s="127">
        <f t="shared" si="3416"/>
        <v>1</v>
      </c>
      <c r="E1124" s="184"/>
      <c r="F1124" s="93"/>
      <c r="G1124" s="186"/>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3">
      <c r="B1125" s="128" t="e">
        <f t="shared" si="3415"/>
        <v>#VALUE!</v>
      </c>
      <c r="C1125" s="128" t="e">
        <f t="shared" si="3416"/>
        <v>#VALUE!</v>
      </c>
      <c r="D1125" s="127">
        <f t="shared" si="3416"/>
        <v>1</v>
      </c>
      <c r="E1125" s="184"/>
      <c r="F1125" s="93"/>
      <c r="G1125" s="186"/>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3">
      <c r="B1126" s="128" t="e">
        <f t="shared" si="3415"/>
        <v>#VALUE!</v>
      </c>
      <c r="C1126" s="128" t="e">
        <f t="shared" si="3416"/>
        <v>#VALUE!</v>
      </c>
      <c r="D1126" s="127">
        <f t="shared" si="3416"/>
        <v>1</v>
      </c>
      <c r="E1126" s="184"/>
      <c r="F1126" s="136"/>
      <c r="G1126" s="186"/>
      <c r="H1126" s="189"/>
      <c r="I1126" s="189"/>
      <c r="J1126" s="190"/>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3">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91" t="s">
        <v>10</v>
      </c>
      <c r="M1128" s="193"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3">
      <c r="A1129" s="66"/>
      <c r="B1129" s="128" t="e">
        <f t="shared" ref="B1129:D1129" si="3467">B1128</f>
        <v>#VALUE!</v>
      </c>
      <c r="C1129" s="128" t="e">
        <f t="shared" si="3467"/>
        <v>#VALUE!</v>
      </c>
      <c r="D1129" s="127">
        <f t="shared" si="3467"/>
        <v>1</v>
      </c>
      <c r="E1129" s="195">
        <f t="shared" ref="E1129" si="3468">D1128</f>
        <v>1</v>
      </c>
      <c r="F1129" s="92"/>
      <c r="G1129" s="197" t="s">
        <v>1</v>
      </c>
      <c r="H1129" s="200" t="e">
        <f>INDEX('BASE FORMAÇÃO'!C:C,B1128+1)</f>
        <v>#VALUE!</v>
      </c>
      <c r="I1129" s="200"/>
      <c r="J1129" s="201"/>
      <c r="K1129" s="66"/>
      <c r="L1129" s="192"/>
      <c r="M1129" s="194"/>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3">
      <c r="A1130" s="74"/>
      <c r="B1130" s="128" t="e">
        <f t="shared" ref="B1130:D1130" si="3469">B1129</f>
        <v>#VALUE!</v>
      </c>
      <c r="C1130" s="128" t="e">
        <f t="shared" si="3469"/>
        <v>#VALUE!</v>
      </c>
      <c r="D1130" s="127">
        <f t="shared" si="3469"/>
        <v>1</v>
      </c>
      <c r="E1130" s="196"/>
      <c r="F1130" s="93"/>
      <c r="G1130" s="198"/>
      <c r="H1130" s="202"/>
      <c r="I1130" s="202"/>
      <c r="J1130" s="203"/>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3">
      <c r="A1131" s="74"/>
      <c r="B1131" s="128" t="e">
        <f t="shared" ref="B1131:C1131" si="3470">B1130</f>
        <v>#VALUE!</v>
      </c>
      <c r="C1131" s="128" t="e">
        <f t="shared" si="3470"/>
        <v>#VALUE!</v>
      </c>
      <c r="D1131" s="127">
        <f t="shared" si="3416"/>
        <v>1</v>
      </c>
      <c r="E1131" s="38" t="s">
        <v>313</v>
      </c>
      <c r="F1131" s="93"/>
      <c r="G1131" s="199"/>
      <c r="H1131" s="204"/>
      <c r="I1131" s="204"/>
      <c r="J1131" s="205"/>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3">
      <c r="B1132" s="128" t="e">
        <f t="shared" ref="B1132:C1132" si="3471">B1130</f>
        <v>#VALUE!</v>
      </c>
      <c r="C1132" s="128" t="e">
        <f t="shared" si="3471"/>
        <v>#VALUE!</v>
      </c>
      <c r="D1132" s="127">
        <f t="shared" si="3416"/>
        <v>1</v>
      </c>
      <c r="E1132" s="183" t="e">
        <f t="shared" ref="E1132" si="3472">C1128</f>
        <v>#VALUE!</v>
      </c>
      <c r="F1132" s="93"/>
      <c r="G1132" s="185" t="s">
        <v>304</v>
      </c>
      <c r="H1132" s="187"/>
      <c r="I1132" s="188"/>
      <c r="J1132" s="188"/>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3">
      <c r="B1133" s="128" t="e">
        <f t="shared" ref="B1133" si="3474">B1132</f>
        <v>#VALUE!</v>
      </c>
      <c r="C1133" s="128" t="e">
        <f t="shared" ref="C1133" si="3475">C1132</f>
        <v>#VALUE!</v>
      </c>
      <c r="D1133" s="127">
        <f t="shared" si="3416"/>
        <v>1</v>
      </c>
      <c r="E1133" s="184"/>
      <c r="F1133" s="93"/>
      <c r="G1133" s="186"/>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3">
      <c r="B1134" s="128" t="e">
        <f t="shared" ref="B1134:C1134" si="3476">B1133</f>
        <v>#VALUE!</v>
      </c>
      <c r="C1134" s="128" t="e">
        <f t="shared" si="3476"/>
        <v>#VALUE!</v>
      </c>
      <c r="D1134" s="127">
        <f t="shared" si="3416"/>
        <v>1</v>
      </c>
      <c r="E1134" s="184"/>
      <c r="F1134" s="93"/>
      <c r="G1134" s="186"/>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3">
      <c r="B1135" s="128" t="e">
        <f t="shared" ref="B1135" si="3481">B1134</f>
        <v>#VALUE!</v>
      </c>
      <c r="C1135" s="128" t="e">
        <f t="shared" ref="C1135" si="3482">C1134</f>
        <v>#VALUE!</v>
      </c>
      <c r="D1135" s="127">
        <f t="shared" si="3416"/>
        <v>1</v>
      </c>
      <c r="E1135" s="184"/>
      <c r="F1135" s="93"/>
      <c r="G1135" s="186"/>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3">
      <c r="B1136" s="128" t="e">
        <f t="shared" si="3415"/>
        <v>#VALUE!</v>
      </c>
      <c r="C1136" s="128" t="e">
        <f t="shared" si="3416"/>
        <v>#VALUE!</v>
      </c>
      <c r="D1136" s="127">
        <f t="shared" si="3416"/>
        <v>1</v>
      </c>
      <c r="E1136" s="184"/>
      <c r="F1136" s="93"/>
      <c r="G1136" s="186"/>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3">
      <c r="B1137" s="128" t="e">
        <f t="shared" si="3415"/>
        <v>#VALUE!</v>
      </c>
      <c r="C1137" s="128" t="e">
        <f t="shared" si="3416"/>
        <v>#VALUE!</v>
      </c>
      <c r="D1137" s="127">
        <f t="shared" si="3416"/>
        <v>1</v>
      </c>
      <c r="E1137" s="184"/>
      <c r="F1137" s="93"/>
      <c r="G1137" s="186"/>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3">
      <c r="B1138" s="128" t="e">
        <f t="shared" si="3415"/>
        <v>#VALUE!</v>
      </c>
      <c r="C1138" s="128" t="e">
        <f t="shared" si="3416"/>
        <v>#VALUE!</v>
      </c>
      <c r="D1138" s="127">
        <f t="shared" si="3416"/>
        <v>1</v>
      </c>
      <c r="E1138" s="184"/>
      <c r="F1138" s="93"/>
      <c r="G1138" s="186"/>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3">
      <c r="B1139" s="128" t="e">
        <f t="shared" si="3415"/>
        <v>#VALUE!</v>
      </c>
      <c r="C1139" s="128" t="e">
        <f t="shared" si="3416"/>
        <v>#VALUE!</v>
      </c>
      <c r="D1139" s="127">
        <f t="shared" si="3416"/>
        <v>1</v>
      </c>
      <c r="E1139" s="184"/>
      <c r="F1139" s="93"/>
      <c r="G1139" s="186"/>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3">
      <c r="B1140" s="128" t="e">
        <f t="shared" si="3415"/>
        <v>#VALUE!</v>
      </c>
      <c r="C1140" s="128" t="e">
        <f t="shared" si="3416"/>
        <v>#VALUE!</v>
      </c>
      <c r="D1140" s="127">
        <f t="shared" si="3416"/>
        <v>1</v>
      </c>
      <c r="E1140" s="184"/>
      <c r="F1140" s="93"/>
      <c r="G1140" s="186"/>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3">
      <c r="B1141" s="128" t="e">
        <f t="shared" si="3415"/>
        <v>#VALUE!</v>
      </c>
      <c r="C1141" s="128" t="e">
        <f t="shared" si="3416"/>
        <v>#VALUE!</v>
      </c>
      <c r="D1141" s="127">
        <f t="shared" si="3416"/>
        <v>1</v>
      </c>
      <c r="E1141" s="184"/>
      <c r="F1141" s="93"/>
      <c r="G1141" s="186"/>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3">
      <c r="B1142" s="128" t="e">
        <f t="shared" si="3415"/>
        <v>#VALUE!</v>
      </c>
      <c r="C1142" s="128" t="e">
        <f t="shared" si="3416"/>
        <v>#VALUE!</v>
      </c>
      <c r="D1142" s="127">
        <f t="shared" si="3416"/>
        <v>1</v>
      </c>
      <c r="E1142" s="184"/>
      <c r="F1142" s="93"/>
      <c r="G1142" s="186"/>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3">
      <c r="B1143" s="128" t="e">
        <f t="shared" si="3415"/>
        <v>#VALUE!</v>
      </c>
      <c r="C1143" s="128" t="e">
        <f t="shared" si="3416"/>
        <v>#VALUE!</v>
      </c>
      <c r="D1143" s="127">
        <f t="shared" si="3416"/>
        <v>1</v>
      </c>
      <c r="E1143" s="184"/>
      <c r="F1143" s="93"/>
      <c r="G1143" s="186"/>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3">
      <c r="B1144" s="128" t="e">
        <f t="shared" si="3415"/>
        <v>#VALUE!</v>
      </c>
      <c r="C1144" s="128" t="e">
        <f t="shared" si="3416"/>
        <v>#VALUE!</v>
      </c>
      <c r="D1144" s="127">
        <f t="shared" si="3416"/>
        <v>1</v>
      </c>
      <c r="E1144" s="184"/>
      <c r="F1144" s="93"/>
      <c r="G1144" s="186"/>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3">
      <c r="B1145" s="128" t="e">
        <f t="shared" si="3415"/>
        <v>#VALUE!</v>
      </c>
      <c r="C1145" s="128" t="e">
        <f t="shared" si="3416"/>
        <v>#VALUE!</v>
      </c>
      <c r="D1145" s="127">
        <f t="shared" si="3416"/>
        <v>1</v>
      </c>
      <c r="E1145" s="184"/>
      <c r="F1145" s="93"/>
      <c r="G1145" s="186"/>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3">
      <c r="B1146" s="128" t="e">
        <f t="shared" si="3415"/>
        <v>#VALUE!</v>
      </c>
      <c r="C1146" s="128" t="e">
        <f t="shared" si="3416"/>
        <v>#VALUE!</v>
      </c>
      <c r="D1146" s="127">
        <f t="shared" si="3416"/>
        <v>1</v>
      </c>
      <c r="E1146" s="184"/>
      <c r="F1146" s="93"/>
      <c r="G1146" s="186"/>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3">
      <c r="B1147" s="128" t="e">
        <f t="shared" si="3415"/>
        <v>#VALUE!</v>
      </c>
      <c r="C1147" s="128" t="e">
        <f t="shared" si="3416"/>
        <v>#VALUE!</v>
      </c>
      <c r="D1147" s="127">
        <f t="shared" si="3416"/>
        <v>1</v>
      </c>
      <c r="E1147" s="184"/>
      <c r="F1147" s="136"/>
      <c r="G1147" s="186"/>
      <c r="H1147" s="189"/>
      <c r="I1147" s="189"/>
      <c r="J1147" s="190"/>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3">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91" t="s">
        <v>10</v>
      </c>
      <c r="M1149" s="193"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3">
      <c r="A1150" s="66"/>
      <c r="B1150" s="128" t="e">
        <f t="shared" ref="B1150:D1150" si="3533">B1149</f>
        <v>#VALUE!</v>
      </c>
      <c r="C1150" s="128" t="e">
        <f t="shared" si="3533"/>
        <v>#VALUE!</v>
      </c>
      <c r="D1150" s="127">
        <f t="shared" si="3533"/>
        <v>1</v>
      </c>
      <c r="E1150" s="195">
        <f t="shared" ref="E1150" si="3534">D1149</f>
        <v>1</v>
      </c>
      <c r="F1150" s="92"/>
      <c r="G1150" s="197" t="s">
        <v>1</v>
      </c>
      <c r="H1150" s="200" t="e">
        <f>INDEX('BASE FORMAÇÃO'!C:C,B1149+1)</f>
        <v>#VALUE!</v>
      </c>
      <c r="I1150" s="200"/>
      <c r="J1150" s="201"/>
      <c r="K1150" s="66"/>
      <c r="L1150" s="192"/>
      <c r="M1150" s="194"/>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3">
      <c r="A1151" s="74"/>
      <c r="B1151" s="128" t="e">
        <f t="shared" ref="B1151:D1151" si="3535">B1150</f>
        <v>#VALUE!</v>
      </c>
      <c r="C1151" s="128" t="e">
        <f t="shared" si="3535"/>
        <v>#VALUE!</v>
      </c>
      <c r="D1151" s="127">
        <f t="shared" si="3535"/>
        <v>1</v>
      </c>
      <c r="E1151" s="196"/>
      <c r="F1151" s="93"/>
      <c r="G1151" s="198"/>
      <c r="H1151" s="202"/>
      <c r="I1151" s="202"/>
      <c r="J1151" s="203"/>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3">
      <c r="A1152" s="74"/>
      <c r="B1152" s="128" t="e">
        <f t="shared" ref="B1152:C1152" si="3536">B1151</f>
        <v>#VALUE!</v>
      </c>
      <c r="C1152" s="128" t="e">
        <f t="shared" si="3536"/>
        <v>#VALUE!</v>
      </c>
      <c r="D1152" s="127">
        <f t="shared" si="3416"/>
        <v>1</v>
      </c>
      <c r="E1152" s="38" t="s">
        <v>313</v>
      </c>
      <c r="F1152" s="93"/>
      <c r="G1152" s="199"/>
      <c r="H1152" s="204"/>
      <c r="I1152" s="204"/>
      <c r="J1152" s="205"/>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3">
      <c r="B1153" s="128" t="e">
        <f t="shared" ref="B1153:C1153" si="3537">B1151</f>
        <v>#VALUE!</v>
      </c>
      <c r="C1153" s="128" t="e">
        <f t="shared" si="3537"/>
        <v>#VALUE!</v>
      </c>
      <c r="D1153" s="127">
        <f t="shared" si="3416"/>
        <v>1</v>
      </c>
      <c r="E1153" s="183" t="e">
        <f t="shared" ref="E1153" si="3538">C1149</f>
        <v>#VALUE!</v>
      </c>
      <c r="F1153" s="93"/>
      <c r="G1153" s="185" t="s">
        <v>304</v>
      </c>
      <c r="H1153" s="187"/>
      <c r="I1153" s="188"/>
      <c r="J1153" s="188"/>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3">
      <c r="B1154" s="128" t="e">
        <f t="shared" ref="B1154" si="3540">B1153</f>
        <v>#VALUE!</v>
      </c>
      <c r="C1154" s="128" t="e">
        <f t="shared" ref="C1154" si="3541">C1153</f>
        <v>#VALUE!</v>
      </c>
      <c r="D1154" s="127">
        <f t="shared" si="3416"/>
        <v>1</v>
      </c>
      <c r="E1154" s="184"/>
      <c r="F1154" s="93"/>
      <c r="G1154" s="186"/>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3">
      <c r="B1155" s="128" t="e">
        <f t="shared" ref="B1155:C1155" si="3542">B1154</f>
        <v>#VALUE!</v>
      </c>
      <c r="C1155" s="128" t="e">
        <f t="shared" si="3542"/>
        <v>#VALUE!</v>
      </c>
      <c r="D1155" s="127">
        <f t="shared" si="3416"/>
        <v>1</v>
      </c>
      <c r="E1155" s="184"/>
      <c r="F1155" s="93"/>
      <c r="G1155" s="186"/>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3">
      <c r="B1156" s="128" t="e">
        <f t="shared" ref="B1156" si="3547">B1155</f>
        <v>#VALUE!</v>
      </c>
      <c r="C1156" s="128" t="e">
        <f t="shared" ref="C1156" si="3548">C1155</f>
        <v>#VALUE!</v>
      </c>
      <c r="D1156" s="127">
        <f t="shared" si="3416"/>
        <v>1</v>
      </c>
      <c r="E1156" s="184"/>
      <c r="F1156" s="93"/>
      <c r="G1156" s="186"/>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3">
      <c r="B1157" s="128" t="e">
        <f t="shared" si="3415"/>
        <v>#VALUE!</v>
      </c>
      <c r="C1157" s="128" t="e">
        <f t="shared" si="3416"/>
        <v>#VALUE!</v>
      </c>
      <c r="D1157" s="127">
        <f t="shared" si="3416"/>
        <v>1</v>
      </c>
      <c r="E1157" s="184"/>
      <c r="F1157" s="93"/>
      <c r="G1157" s="186"/>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3">
      <c r="B1158" s="128" t="e">
        <f t="shared" si="3415"/>
        <v>#VALUE!</v>
      </c>
      <c r="C1158" s="128" t="e">
        <f t="shared" si="3416"/>
        <v>#VALUE!</v>
      </c>
      <c r="D1158" s="127">
        <f t="shared" si="3416"/>
        <v>1</v>
      </c>
      <c r="E1158" s="184"/>
      <c r="F1158" s="93"/>
      <c r="G1158" s="186"/>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3">
      <c r="B1159" s="128" t="e">
        <f t="shared" si="3415"/>
        <v>#VALUE!</v>
      </c>
      <c r="C1159" s="128" t="e">
        <f t="shared" si="3416"/>
        <v>#VALUE!</v>
      </c>
      <c r="D1159" s="127">
        <f t="shared" si="3416"/>
        <v>1</v>
      </c>
      <c r="E1159" s="184"/>
      <c r="F1159" s="93"/>
      <c r="G1159" s="186"/>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3">
      <c r="B1160" s="128" t="e">
        <f t="shared" si="3415"/>
        <v>#VALUE!</v>
      </c>
      <c r="C1160" s="128" t="e">
        <f t="shared" si="3416"/>
        <v>#VALUE!</v>
      </c>
      <c r="D1160" s="127">
        <f t="shared" si="3416"/>
        <v>1</v>
      </c>
      <c r="E1160" s="184"/>
      <c r="F1160" s="93"/>
      <c r="G1160" s="186"/>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3">
      <c r="B1161" s="128" t="e">
        <f t="shared" si="3415"/>
        <v>#VALUE!</v>
      </c>
      <c r="C1161" s="128" t="e">
        <f t="shared" si="3416"/>
        <v>#VALUE!</v>
      </c>
      <c r="D1161" s="127">
        <f t="shared" si="3416"/>
        <v>1</v>
      </c>
      <c r="E1161" s="184"/>
      <c r="F1161" s="93"/>
      <c r="G1161" s="186"/>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3">
      <c r="B1162" s="128" t="e">
        <f t="shared" si="3415"/>
        <v>#VALUE!</v>
      </c>
      <c r="C1162" s="128" t="e">
        <f t="shared" si="3416"/>
        <v>#VALUE!</v>
      </c>
      <c r="D1162" s="127">
        <f t="shared" si="3416"/>
        <v>1</v>
      </c>
      <c r="E1162" s="184"/>
      <c r="F1162" s="93"/>
      <c r="G1162" s="186"/>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3">
      <c r="B1163" s="128" t="e">
        <f t="shared" si="3415"/>
        <v>#VALUE!</v>
      </c>
      <c r="C1163" s="128" t="e">
        <f t="shared" si="3416"/>
        <v>#VALUE!</v>
      </c>
      <c r="D1163" s="127">
        <f t="shared" si="3416"/>
        <v>1</v>
      </c>
      <c r="E1163" s="184"/>
      <c r="F1163" s="93"/>
      <c r="G1163" s="186"/>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3">
      <c r="B1164" s="128" t="e">
        <f t="shared" si="3415"/>
        <v>#VALUE!</v>
      </c>
      <c r="C1164" s="128" t="e">
        <f t="shared" si="3416"/>
        <v>#VALUE!</v>
      </c>
      <c r="D1164" s="127">
        <f t="shared" si="3416"/>
        <v>1</v>
      </c>
      <c r="E1164" s="184"/>
      <c r="F1164" s="93"/>
      <c r="G1164" s="186"/>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3">
      <c r="B1165" s="128" t="e">
        <f t="shared" si="3415"/>
        <v>#VALUE!</v>
      </c>
      <c r="C1165" s="128" t="e">
        <f t="shared" si="3416"/>
        <v>#VALUE!</v>
      </c>
      <c r="D1165" s="127">
        <f t="shared" si="3416"/>
        <v>1</v>
      </c>
      <c r="E1165" s="184"/>
      <c r="F1165" s="93"/>
      <c r="G1165" s="186"/>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3">
      <c r="B1166" s="128" t="e">
        <f t="shared" si="3415"/>
        <v>#VALUE!</v>
      </c>
      <c r="C1166" s="128" t="e">
        <f t="shared" si="3416"/>
        <v>#VALUE!</v>
      </c>
      <c r="D1166" s="127">
        <f t="shared" si="3416"/>
        <v>1</v>
      </c>
      <c r="E1166" s="184"/>
      <c r="F1166" s="93"/>
      <c r="G1166" s="186"/>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3">
      <c r="B1167" s="128" t="e">
        <f t="shared" si="3415"/>
        <v>#VALUE!</v>
      </c>
      <c r="C1167" s="128" t="e">
        <f t="shared" si="3416"/>
        <v>#VALUE!</v>
      </c>
      <c r="D1167" s="127">
        <f t="shared" si="3416"/>
        <v>1</v>
      </c>
      <c r="E1167" s="184"/>
      <c r="F1167" s="93"/>
      <c r="G1167" s="186"/>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3">
      <c r="B1168" s="128" t="e">
        <f t="shared" si="3415"/>
        <v>#VALUE!</v>
      </c>
      <c r="C1168" s="128" t="e">
        <f t="shared" si="3416"/>
        <v>#VALUE!</v>
      </c>
      <c r="D1168" s="127">
        <f t="shared" si="3416"/>
        <v>1</v>
      </c>
      <c r="E1168" s="184"/>
      <c r="F1168" s="136"/>
      <c r="G1168" s="186"/>
      <c r="H1168" s="189"/>
      <c r="I1168" s="189"/>
      <c r="J1168" s="190"/>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3">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91" t="s">
        <v>10</v>
      </c>
      <c r="M1170" s="193"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3">
      <c r="A1171" s="66"/>
      <c r="B1171" s="128" t="e">
        <f t="shared" ref="B1171:D1171" si="3599">B1170</f>
        <v>#VALUE!</v>
      </c>
      <c r="C1171" s="128" t="e">
        <f t="shared" si="3599"/>
        <v>#VALUE!</v>
      </c>
      <c r="D1171" s="127">
        <f t="shared" si="3599"/>
        <v>1</v>
      </c>
      <c r="E1171" s="195">
        <f t="shared" ref="E1171" si="3600">D1170</f>
        <v>1</v>
      </c>
      <c r="F1171" s="92"/>
      <c r="G1171" s="197" t="s">
        <v>1</v>
      </c>
      <c r="H1171" s="200" t="e">
        <f>INDEX('BASE FORMAÇÃO'!C:C,B1170+1)</f>
        <v>#VALUE!</v>
      </c>
      <c r="I1171" s="200"/>
      <c r="J1171" s="201"/>
      <c r="K1171" s="66"/>
      <c r="L1171" s="192"/>
      <c r="M1171" s="194"/>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3">
      <c r="A1172" s="74"/>
      <c r="B1172" s="128" t="e">
        <f t="shared" ref="B1172:D1172" si="3601">B1171</f>
        <v>#VALUE!</v>
      </c>
      <c r="C1172" s="128" t="e">
        <f t="shared" si="3601"/>
        <v>#VALUE!</v>
      </c>
      <c r="D1172" s="127">
        <f t="shared" si="3601"/>
        <v>1</v>
      </c>
      <c r="E1172" s="196"/>
      <c r="F1172" s="93"/>
      <c r="G1172" s="198"/>
      <c r="H1172" s="202"/>
      <c r="I1172" s="202"/>
      <c r="J1172" s="203"/>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3">
      <c r="A1173" s="74"/>
      <c r="B1173" s="128" t="e">
        <f t="shared" ref="B1173:C1173" si="3602">B1172</f>
        <v>#VALUE!</v>
      </c>
      <c r="C1173" s="128" t="e">
        <f t="shared" si="3602"/>
        <v>#VALUE!</v>
      </c>
      <c r="D1173" s="127">
        <f t="shared" si="3416"/>
        <v>1</v>
      </c>
      <c r="E1173" s="38" t="s">
        <v>313</v>
      </c>
      <c r="F1173" s="93"/>
      <c r="G1173" s="199"/>
      <c r="H1173" s="204"/>
      <c r="I1173" s="204"/>
      <c r="J1173" s="205"/>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3">
      <c r="B1174" s="128" t="e">
        <f t="shared" ref="B1174:C1174" si="3603">B1172</f>
        <v>#VALUE!</v>
      </c>
      <c r="C1174" s="128" t="e">
        <f t="shared" si="3603"/>
        <v>#VALUE!</v>
      </c>
      <c r="D1174" s="127">
        <f t="shared" si="3416"/>
        <v>1</v>
      </c>
      <c r="E1174" s="183" t="e">
        <f t="shared" ref="E1174" si="3604">C1170</f>
        <v>#VALUE!</v>
      </c>
      <c r="F1174" s="93"/>
      <c r="G1174" s="185" t="s">
        <v>304</v>
      </c>
      <c r="H1174" s="187"/>
      <c r="I1174" s="188"/>
      <c r="J1174" s="188"/>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3">
      <c r="B1175" s="128" t="e">
        <f t="shared" ref="B1175" si="3606">B1174</f>
        <v>#VALUE!</v>
      </c>
      <c r="C1175" s="128" t="e">
        <f t="shared" ref="C1175" si="3607">C1174</f>
        <v>#VALUE!</v>
      </c>
      <c r="D1175" s="127">
        <f t="shared" si="3416"/>
        <v>1</v>
      </c>
      <c r="E1175" s="184"/>
      <c r="F1175" s="93"/>
      <c r="G1175" s="186"/>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3">
      <c r="B1176" s="128" t="e">
        <f t="shared" ref="B1176:C1176" si="3608">B1175</f>
        <v>#VALUE!</v>
      </c>
      <c r="C1176" s="128" t="e">
        <f t="shared" si="3608"/>
        <v>#VALUE!</v>
      </c>
      <c r="D1176" s="127">
        <f t="shared" si="3416"/>
        <v>1</v>
      </c>
      <c r="E1176" s="184"/>
      <c r="F1176" s="93"/>
      <c r="G1176" s="186"/>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3">
      <c r="B1177" s="128" t="e">
        <f t="shared" ref="B1177:B1231" si="3613">B1176</f>
        <v>#VALUE!</v>
      </c>
      <c r="C1177" s="128" t="e">
        <f t="shared" ref="C1177:D1240" si="3614">C1176</f>
        <v>#VALUE!</v>
      </c>
      <c r="D1177" s="127">
        <f t="shared" si="3416"/>
        <v>1</v>
      </c>
      <c r="E1177" s="184"/>
      <c r="F1177" s="93"/>
      <c r="G1177" s="186"/>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3">
      <c r="B1178" s="128" t="e">
        <f t="shared" si="3613"/>
        <v>#VALUE!</v>
      </c>
      <c r="C1178" s="128" t="e">
        <f t="shared" si="3614"/>
        <v>#VALUE!</v>
      </c>
      <c r="D1178" s="127">
        <f t="shared" si="3614"/>
        <v>1</v>
      </c>
      <c r="E1178" s="184"/>
      <c r="F1178" s="93"/>
      <c r="G1178" s="186"/>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3">
      <c r="B1179" s="128" t="e">
        <f t="shared" si="3613"/>
        <v>#VALUE!</v>
      </c>
      <c r="C1179" s="128" t="e">
        <f t="shared" si="3614"/>
        <v>#VALUE!</v>
      </c>
      <c r="D1179" s="127">
        <f t="shared" si="3614"/>
        <v>1</v>
      </c>
      <c r="E1179" s="184"/>
      <c r="F1179" s="93"/>
      <c r="G1179" s="186"/>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3">
      <c r="B1180" s="128" t="e">
        <f t="shared" si="3613"/>
        <v>#VALUE!</v>
      </c>
      <c r="C1180" s="128" t="e">
        <f t="shared" si="3614"/>
        <v>#VALUE!</v>
      </c>
      <c r="D1180" s="127">
        <f t="shared" si="3614"/>
        <v>1</v>
      </c>
      <c r="E1180" s="184"/>
      <c r="F1180" s="93"/>
      <c r="G1180" s="186"/>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3">
      <c r="B1181" s="128" t="e">
        <f t="shared" si="3613"/>
        <v>#VALUE!</v>
      </c>
      <c r="C1181" s="128" t="e">
        <f t="shared" si="3614"/>
        <v>#VALUE!</v>
      </c>
      <c r="D1181" s="127">
        <f t="shared" si="3614"/>
        <v>1</v>
      </c>
      <c r="E1181" s="184"/>
      <c r="F1181" s="93"/>
      <c r="G1181" s="186"/>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3">
      <c r="B1182" s="128" t="e">
        <f t="shared" si="3613"/>
        <v>#VALUE!</v>
      </c>
      <c r="C1182" s="128" t="e">
        <f t="shared" si="3614"/>
        <v>#VALUE!</v>
      </c>
      <c r="D1182" s="127">
        <f t="shared" si="3614"/>
        <v>1</v>
      </c>
      <c r="E1182" s="184"/>
      <c r="F1182" s="93"/>
      <c r="G1182" s="186"/>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3">
      <c r="B1183" s="128" t="e">
        <f t="shared" si="3613"/>
        <v>#VALUE!</v>
      </c>
      <c r="C1183" s="128" t="e">
        <f t="shared" si="3614"/>
        <v>#VALUE!</v>
      </c>
      <c r="D1183" s="127">
        <f t="shared" si="3614"/>
        <v>1</v>
      </c>
      <c r="E1183" s="184"/>
      <c r="F1183" s="93"/>
      <c r="G1183" s="186"/>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3">
      <c r="B1184" s="128" t="e">
        <f t="shared" si="3613"/>
        <v>#VALUE!</v>
      </c>
      <c r="C1184" s="128" t="e">
        <f t="shared" si="3614"/>
        <v>#VALUE!</v>
      </c>
      <c r="D1184" s="127">
        <f t="shared" si="3614"/>
        <v>1</v>
      </c>
      <c r="E1184" s="184"/>
      <c r="F1184" s="93"/>
      <c r="G1184" s="186"/>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3">
      <c r="B1185" s="128" t="e">
        <f t="shared" si="3613"/>
        <v>#VALUE!</v>
      </c>
      <c r="C1185" s="128" t="e">
        <f t="shared" si="3614"/>
        <v>#VALUE!</v>
      </c>
      <c r="D1185" s="127">
        <f t="shared" si="3614"/>
        <v>1</v>
      </c>
      <c r="E1185" s="184"/>
      <c r="F1185" s="93"/>
      <c r="G1185" s="186"/>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3">
      <c r="B1186" s="128" t="e">
        <f t="shared" si="3613"/>
        <v>#VALUE!</v>
      </c>
      <c r="C1186" s="128" t="e">
        <f t="shared" si="3614"/>
        <v>#VALUE!</v>
      </c>
      <c r="D1186" s="127">
        <f t="shared" si="3614"/>
        <v>1</v>
      </c>
      <c r="E1186" s="184"/>
      <c r="F1186" s="93"/>
      <c r="G1186" s="186"/>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3">
      <c r="B1187" s="128" t="e">
        <f t="shared" si="3613"/>
        <v>#VALUE!</v>
      </c>
      <c r="C1187" s="128" t="e">
        <f t="shared" si="3614"/>
        <v>#VALUE!</v>
      </c>
      <c r="D1187" s="127">
        <f t="shared" si="3614"/>
        <v>1</v>
      </c>
      <c r="E1187" s="184"/>
      <c r="F1187" s="93"/>
      <c r="G1187" s="186"/>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3">
      <c r="B1188" s="128" t="e">
        <f t="shared" si="3613"/>
        <v>#VALUE!</v>
      </c>
      <c r="C1188" s="128" t="e">
        <f t="shared" si="3614"/>
        <v>#VALUE!</v>
      </c>
      <c r="D1188" s="127">
        <f t="shared" si="3614"/>
        <v>1</v>
      </c>
      <c r="E1188" s="184"/>
      <c r="F1188" s="93"/>
      <c r="G1188" s="186"/>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3">
      <c r="B1189" s="128" t="e">
        <f t="shared" si="3613"/>
        <v>#VALUE!</v>
      </c>
      <c r="C1189" s="128" t="e">
        <f t="shared" si="3614"/>
        <v>#VALUE!</v>
      </c>
      <c r="D1189" s="127">
        <f t="shared" si="3614"/>
        <v>1</v>
      </c>
      <c r="E1189" s="184"/>
      <c r="F1189" s="136"/>
      <c r="G1189" s="186"/>
      <c r="H1189" s="189"/>
      <c r="I1189" s="189"/>
      <c r="J1189" s="190"/>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3">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91" t="s">
        <v>10</v>
      </c>
      <c r="M1191" s="193"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3">
      <c r="A1192" s="66"/>
      <c r="B1192" s="128" t="e">
        <f t="shared" ref="B1192:D1192" si="3665">B1191</f>
        <v>#VALUE!</v>
      </c>
      <c r="C1192" s="128" t="e">
        <f t="shared" si="3665"/>
        <v>#VALUE!</v>
      </c>
      <c r="D1192" s="127">
        <f t="shared" si="3665"/>
        <v>1</v>
      </c>
      <c r="E1192" s="195">
        <f t="shared" ref="E1192" si="3666">D1191</f>
        <v>1</v>
      </c>
      <c r="F1192" s="92"/>
      <c r="G1192" s="197" t="s">
        <v>1</v>
      </c>
      <c r="H1192" s="200" t="e">
        <f>INDEX('BASE FORMAÇÃO'!C:C,B1191+1)</f>
        <v>#VALUE!</v>
      </c>
      <c r="I1192" s="200"/>
      <c r="J1192" s="201"/>
      <c r="K1192" s="66"/>
      <c r="L1192" s="192"/>
      <c r="M1192" s="194"/>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3">
      <c r="A1193" s="74"/>
      <c r="B1193" s="128" t="e">
        <f t="shared" ref="B1193:D1193" si="3667">B1192</f>
        <v>#VALUE!</v>
      </c>
      <c r="C1193" s="128" t="e">
        <f t="shared" si="3667"/>
        <v>#VALUE!</v>
      </c>
      <c r="D1193" s="127">
        <f t="shared" si="3667"/>
        <v>1</v>
      </c>
      <c r="E1193" s="196"/>
      <c r="F1193" s="93"/>
      <c r="G1193" s="198"/>
      <c r="H1193" s="202"/>
      <c r="I1193" s="202"/>
      <c r="J1193" s="203"/>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3">
      <c r="A1194" s="74"/>
      <c r="B1194" s="128" t="e">
        <f t="shared" ref="B1194:C1194" si="3668">B1193</f>
        <v>#VALUE!</v>
      </c>
      <c r="C1194" s="128" t="e">
        <f t="shared" si="3668"/>
        <v>#VALUE!</v>
      </c>
      <c r="D1194" s="127">
        <f t="shared" si="3614"/>
        <v>1</v>
      </c>
      <c r="E1194" s="38" t="s">
        <v>313</v>
      </c>
      <c r="F1194" s="93"/>
      <c r="G1194" s="199"/>
      <c r="H1194" s="204"/>
      <c r="I1194" s="204"/>
      <c r="J1194" s="205"/>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3">
      <c r="B1195" s="128" t="e">
        <f t="shared" ref="B1195:C1195" si="3669">B1193</f>
        <v>#VALUE!</v>
      </c>
      <c r="C1195" s="128" t="e">
        <f t="shared" si="3669"/>
        <v>#VALUE!</v>
      </c>
      <c r="D1195" s="127">
        <f t="shared" si="3614"/>
        <v>1</v>
      </c>
      <c r="E1195" s="183" t="e">
        <f t="shared" ref="E1195" si="3670">C1191</f>
        <v>#VALUE!</v>
      </c>
      <c r="F1195" s="93"/>
      <c r="G1195" s="185" t="s">
        <v>304</v>
      </c>
      <c r="H1195" s="187"/>
      <c r="I1195" s="188"/>
      <c r="J1195" s="188"/>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3">
      <c r="B1196" s="128" t="e">
        <f t="shared" ref="B1196" si="3672">B1195</f>
        <v>#VALUE!</v>
      </c>
      <c r="C1196" s="128" t="e">
        <f t="shared" ref="C1196" si="3673">C1195</f>
        <v>#VALUE!</v>
      </c>
      <c r="D1196" s="127">
        <f t="shared" si="3614"/>
        <v>1</v>
      </c>
      <c r="E1196" s="184"/>
      <c r="F1196" s="93"/>
      <c r="G1196" s="186"/>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3">
      <c r="B1197" s="128" t="e">
        <f t="shared" ref="B1197:C1197" si="3674">B1196</f>
        <v>#VALUE!</v>
      </c>
      <c r="C1197" s="128" t="e">
        <f t="shared" si="3674"/>
        <v>#VALUE!</v>
      </c>
      <c r="D1197" s="127">
        <f t="shared" si="3614"/>
        <v>1</v>
      </c>
      <c r="E1197" s="184"/>
      <c r="F1197" s="93"/>
      <c r="G1197" s="186"/>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3">
      <c r="B1198" s="128" t="e">
        <f t="shared" ref="B1198" si="3679">B1197</f>
        <v>#VALUE!</v>
      </c>
      <c r="C1198" s="128" t="e">
        <f t="shared" ref="C1198" si="3680">C1197</f>
        <v>#VALUE!</v>
      </c>
      <c r="D1198" s="127">
        <f t="shared" si="3614"/>
        <v>1</v>
      </c>
      <c r="E1198" s="184"/>
      <c r="F1198" s="93"/>
      <c r="G1198" s="186"/>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3">
      <c r="B1199" s="128" t="e">
        <f t="shared" si="3613"/>
        <v>#VALUE!</v>
      </c>
      <c r="C1199" s="128" t="e">
        <f t="shared" si="3614"/>
        <v>#VALUE!</v>
      </c>
      <c r="D1199" s="127">
        <f t="shared" si="3614"/>
        <v>1</v>
      </c>
      <c r="E1199" s="184"/>
      <c r="F1199" s="93"/>
      <c r="G1199" s="186"/>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3">
      <c r="B1200" s="128" t="e">
        <f t="shared" si="3613"/>
        <v>#VALUE!</v>
      </c>
      <c r="C1200" s="128" t="e">
        <f t="shared" si="3614"/>
        <v>#VALUE!</v>
      </c>
      <c r="D1200" s="127">
        <f t="shared" si="3614"/>
        <v>1</v>
      </c>
      <c r="E1200" s="184"/>
      <c r="F1200" s="93"/>
      <c r="G1200" s="186"/>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3">
      <c r="B1201" s="128" t="e">
        <f t="shared" si="3613"/>
        <v>#VALUE!</v>
      </c>
      <c r="C1201" s="128" t="e">
        <f t="shared" si="3614"/>
        <v>#VALUE!</v>
      </c>
      <c r="D1201" s="127">
        <f t="shared" si="3614"/>
        <v>1</v>
      </c>
      <c r="E1201" s="184"/>
      <c r="F1201" s="93"/>
      <c r="G1201" s="186"/>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3">
      <c r="B1202" s="128" t="e">
        <f t="shared" si="3613"/>
        <v>#VALUE!</v>
      </c>
      <c r="C1202" s="128" t="e">
        <f t="shared" si="3614"/>
        <v>#VALUE!</v>
      </c>
      <c r="D1202" s="127">
        <f t="shared" si="3614"/>
        <v>1</v>
      </c>
      <c r="E1202" s="184"/>
      <c r="F1202" s="93"/>
      <c r="G1202" s="186"/>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3">
      <c r="B1203" s="128" t="e">
        <f t="shared" si="3613"/>
        <v>#VALUE!</v>
      </c>
      <c r="C1203" s="128" t="e">
        <f t="shared" si="3614"/>
        <v>#VALUE!</v>
      </c>
      <c r="D1203" s="127">
        <f t="shared" si="3614"/>
        <v>1</v>
      </c>
      <c r="E1203" s="184"/>
      <c r="F1203" s="93"/>
      <c r="G1203" s="186"/>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3">
      <c r="B1204" s="128" t="e">
        <f t="shared" si="3613"/>
        <v>#VALUE!</v>
      </c>
      <c r="C1204" s="128" t="e">
        <f t="shared" si="3614"/>
        <v>#VALUE!</v>
      </c>
      <c r="D1204" s="127">
        <f t="shared" si="3614"/>
        <v>1</v>
      </c>
      <c r="E1204" s="184"/>
      <c r="F1204" s="93"/>
      <c r="G1204" s="186"/>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3">
      <c r="B1205" s="128" t="e">
        <f t="shared" si="3613"/>
        <v>#VALUE!</v>
      </c>
      <c r="C1205" s="128" t="e">
        <f t="shared" si="3614"/>
        <v>#VALUE!</v>
      </c>
      <c r="D1205" s="127">
        <f t="shared" si="3614"/>
        <v>1</v>
      </c>
      <c r="E1205" s="184"/>
      <c r="F1205" s="93"/>
      <c r="G1205" s="186"/>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3">
      <c r="B1206" s="128" t="e">
        <f t="shared" si="3613"/>
        <v>#VALUE!</v>
      </c>
      <c r="C1206" s="128" t="e">
        <f t="shared" si="3614"/>
        <v>#VALUE!</v>
      </c>
      <c r="D1206" s="127">
        <f t="shared" si="3614"/>
        <v>1</v>
      </c>
      <c r="E1206" s="184"/>
      <c r="F1206" s="93"/>
      <c r="G1206" s="186"/>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3">
      <c r="B1207" s="128" t="e">
        <f t="shared" si="3613"/>
        <v>#VALUE!</v>
      </c>
      <c r="C1207" s="128" t="e">
        <f t="shared" si="3614"/>
        <v>#VALUE!</v>
      </c>
      <c r="D1207" s="127">
        <f t="shared" si="3614"/>
        <v>1</v>
      </c>
      <c r="E1207" s="184"/>
      <c r="F1207" s="93"/>
      <c r="G1207" s="186"/>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3">
      <c r="B1208" s="128" t="e">
        <f t="shared" si="3613"/>
        <v>#VALUE!</v>
      </c>
      <c r="C1208" s="128" t="e">
        <f t="shared" si="3614"/>
        <v>#VALUE!</v>
      </c>
      <c r="D1208" s="127">
        <f t="shared" si="3614"/>
        <v>1</v>
      </c>
      <c r="E1208" s="184"/>
      <c r="F1208" s="93"/>
      <c r="G1208" s="186"/>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3">
      <c r="B1209" s="128" t="e">
        <f t="shared" si="3613"/>
        <v>#VALUE!</v>
      </c>
      <c r="C1209" s="128" t="e">
        <f t="shared" si="3614"/>
        <v>#VALUE!</v>
      </c>
      <c r="D1209" s="127">
        <f t="shared" si="3614"/>
        <v>1</v>
      </c>
      <c r="E1209" s="184"/>
      <c r="F1209" s="93"/>
      <c r="G1209" s="186"/>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3">
      <c r="B1210" s="128" t="e">
        <f t="shared" si="3613"/>
        <v>#VALUE!</v>
      </c>
      <c r="C1210" s="128" t="e">
        <f t="shared" si="3614"/>
        <v>#VALUE!</v>
      </c>
      <c r="D1210" s="127">
        <f t="shared" si="3614"/>
        <v>1</v>
      </c>
      <c r="E1210" s="184"/>
      <c r="F1210" s="136"/>
      <c r="G1210" s="186"/>
      <c r="H1210" s="189"/>
      <c r="I1210" s="189"/>
      <c r="J1210" s="190"/>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3">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91" t="s">
        <v>10</v>
      </c>
      <c r="M1212" s="193"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3">
      <c r="A1213" s="66"/>
      <c r="B1213" s="128" t="e">
        <f t="shared" ref="B1213:D1213" si="3731">B1212</f>
        <v>#VALUE!</v>
      </c>
      <c r="C1213" s="128" t="e">
        <f t="shared" si="3731"/>
        <v>#VALUE!</v>
      </c>
      <c r="D1213" s="127">
        <f t="shared" si="3731"/>
        <v>1</v>
      </c>
      <c r="E1213" s="195">
        <f t="shared" ref="E1213" si="3732">D1212</f>
        <v>1</v>
      </c>
      <c r="F1213" s="92"/>
      <c r="G1213" s="197" t="s">
        <v>1</v>
      </c>
      <c r="H1213" s="200" t="e">
        <f>INDEX('BASE FORMAÇÃO'!C:C,B1212+1)</f>
        <v>#VALUE!</v>
      </c>
      <c r="I1213" s="200"/>
      <c r="J1213" s="201"/>
      <c r="K1213" s="66"/>
      <c r="L1213" s="192"/>
      <c r="M1213" s="194"/>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3">
      <c r="A1214" s="74"/>
      <c r="B1214" s="128" t="e">
        <f t="shared" ref="B1214:D1214" si="3733">B1213</f>
        <v>#VALUE!</v>
      </c>
      <c r="C1214" s="128" t="e">
        <f t="shared" si="3733"/>
        <v>#VALUE!</v>
      </c>
      <c r="D1214" s="127">
        <f t="shared" si="3733"/>
        <v>1</v>
      </c>
      <c r="E1214" s="196"/>
      <c r="F1214" s="93"/>
      <c r="G1214" s="198"/>
      <c r="H1214" s="202"/>
      <c r="I1214" s="202"/>
      <c r="J1214" s="203"/>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3">
      <c r="A1215" s="74"/>
      <c r="B1215" s="128" t="e">
        <f t="shared" ref="B1215:C1215" si="3734">B1214</f>
        <v>#VALUE!</v>
      </c>
      <c r="C1215" s="128" t="e">
        <f t="shared" si="3734"/>
        <v>#VALUE!</v>
      </c>
      <c r="D1215" s="127">
        <f t="shared" si="3614"/>
        <v>1</v>
      </c>
      <c r="E1215" s="38" t="s">
        <v>313</v>
      </c>
      <c r="F1215" s="93"/>
      <c r="G1215" s="199"/>
      <c r="H1215" s="204"/>
      <c r="I1215" s="204"/>
      <c r="J1215" s="205"/>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3">
      <c r="B1216" s="128" t="e">
        <f t="shared" ref="B1216:C1216" si="3735">B1214</f>
        <v>#VALUE!</v>
      </c>
      <c r="C1216" s="128" t="e">
        <f t="shared" si="3735"/>
        <v>#VALUE!</v>
      </c>
      <c r="D1216" s="127">
        <f t="shared" si="3614"/>
        <v>1</v>
      </c>
      <c r="E1216" s="183" t="e">
        <f t="shared" ref="E1216" si="3736">C1212</f>
        <v>#VALUE!</v>
      </c>
      <c r="F1216" s="93"/>
      <c r="G1216" s="185" t="s">
        <v>304</v>
      </c>
      <c r="H1216" s="187"/>
      <c r="I1216" s="188"/>
      <c r="J1216" s="188"/>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3">
      <c r="B1217" s="128" t="e">
        <f t="shared" ref="B1217" si="3738">B1216</f>
        <v>#VALUE!</v>
      </c>
      <c r="C1217" s="128" t="e">
        <f t="shared" ref="C1217" si="3739">C1216</f>
        <v>#VALUE!</v>
      </c>
      <c r="D1217" s="127">
        <f t="shared" si="3614"/>
        <v>1</v>
      </c>
      <c r="E1217" s="184"/>
      <c r="F1217" s="93"/>
      <c r="G1217" s="186"/>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3">
      <c r="B1218" s="128" t="e">
        <f t="shared" ref="B1218:C1218" si="3740">B1217</f>
        <v>#VALUE!</v>
      </c>
      <c r="C1218" s="128" t="e">
        <f t="shared" si="3740"/>
        <v>#VALUE!</v>
      </c>
      <c r="D1218" s="127">
        <f t="shared" si="3614"/>
        <v>1</v>
      </c>
      <c r="E1218" s="184"/>
      <c r="F1218" s="93"/>
      <c r="G1218" s="186"/>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3">
      <c r="B1219" s="128" t="e">
        <f t="shared" ref="B1219" si="3745">B1218</f>
        <v>#VALUE!</v>
      </c>
      <c r="C1219" s="128" t="e">
        <f t="shared" ref="C1219" si="3746">C1218</f>
        <v>#VALUE!</v>
      </c>
      <c r="D1219" s="127">
        <f t="shared" si="3614"/>
        <v>1</v>
      </c>
      <c r="E1219" s="184"/>
      <c r="F1219" s="93"/>
      <c r="G1219" s="186"/>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3">
      <c r="B1220" s="128" t="e">
        <f t="shared" si="3613"/>
        <v>#VALUE!</v>
      </c>
      <c r="C1220" s="128" t="e">
        <f t="shared" si="3614"/>
        <v>#VALUE!</v>
      </c>
      <c r="D1220" s="127">
        <f t="shared" si="3614"/>
        <v>1</v>
      </c>
      <c r="E1220" s="184"/>
      <c r="F1220" s="93"/>
      <c r="G1220" s="186"/>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3">
      <c r="B1221" s="128" t="e">
        <f t="shared" si="3613"/>
        <v>#VALUE!</v>
      </c>
      <c r="C1221" s="128" t="e">
        <f t="shared" si="3614"/>
        <v>#VALUE!</v>
      </c>
      <c r="D1221" s="127">
        <f t="shared" si="3614"/>
        <v>1</v>
      </c>
      <c r="E1221" s="184"/>
      <c r="F1221" s="93"/>
      <c r="G1221" s="186"/>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3">
      <c r="B1222" s="128" t="e">
        <f t="shared" si="3613"/>
        <v>#VALUE!</v>
      </c>
      <c r="C1222" s="128" t="e">
        <f t="shared" si="3614"/>
        <v>#VALUE!</v>
      </c>
      <c r="D1222" s="127">
        <f t="shared" si="3614"/>
        <v>1</v>
      </c>
      <c r="E1222" s="184"/>
      <c r="F1222" s="93"/>
      <c r="G1222" s="186"/>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3">
      <c r="B1223" s="128" t="e">
        <f t="shared" si="3613"/>
        <v>#VALUE!</v>
      </c>
      <c r="C1223" s="128" t="e">
        <f t="shared" si="3614"/>
        <v>#VALUE!</v>
      </c>
      <c r="D1223" s="127">
        <f t="shared" si="3614"/>
        <v>1</v>
      </c>
      <c r="E1223" s="184"/>
      <c r="F1223" s="93"/>
      <c r="G1223" s="186"/>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3">
      <c r="B1224" s="128" t="e">
        <f t="shared" si="3613"/>
        <v>#VALUE!</v>
      </c>
      <c r="C1224" s="128" t="e">
        <f t="shared" si="3614"/>
        <v>#VALUE!</v>
      </c>
      <c r="D1224" s="127">
        <f t="shared" si="3614"/>
        <v>1</v>
      </c>
      <c r="E1224" s="184"/>
      <c r="F1224" s="93"/>
      <c r="G1224" s="186"/>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3">
      <c r="B1225" s="128" t="e">
        <f t="shared" si="3613"/>
        <v>#VALUE!</v>
      </c>
      <c r="C1225" s="128" t="e">
        <f t="shared" si="3614"/>
        <v>#VALUE!</v>
      </c>
      <c r="D1225" s="127">
        <f t="shared" si="3614"/>
        <v>1</v>
      </c>
      <c r="E1225" s="184"/>
      <c r="F1225" s="93"/>
      <c r="G1225" s="186"/>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3">
      <c r="B1226" s="128" t="e">
        <f t="shared" si="3613"/>
        <v>#VALUE!</v>
      </c>
      <c r="C1226" s="128" t="e">
        <f t="shared" si="3614"/>
        <v>#VALUE!</v>
      </c>
      <c r="D1226" s="127">
        <f t="shared" si="3614"/>
        <v>1</v>
      </c>
      <c r="E1226" s="184"/>
      <c r="F1226" s="93"/>
      <c r="G1226" s="186"/>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3">
      <c r="B1227" s="128" t="e">
        <f t="shared" si="3613"/>
        <v>#VALUE!</v>
      </c>
      <c r="C1227" s="128" t="e">
        <f t="shared" si="3614"/>
        <v>#VALUE!</v>
      </c>
      <c r="D1227" s="127">
        <f t="shared" si="3614"/>
        <v>1</v>
      </c>
      <c r="E1227" s="184"/>
      <c r="F1227" s="93"/>
      <c r="G1227" s="186"/>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3">
      <c r="B1228" s="128" t="e">
        <f t="shared" si="3613"/>
        <v>#VALUE!</v>
      </c>
      <c r="C1228" s="128" t="e">
        <f t="shared" si="3614"/>
        <v>#VALUE!</v>
      </c>
      <c r="D1228" s="127">
        <f t="shared" si="3614"/>
        <v>1</v>
      </c>
      <c r="E1228" s="184"/>
      <c r="F1228" s="93"/>
      <c r="G1228" s="186"/>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3">
      <c r="B1229" s="128" t="e">
        <f t="shared" si="3613"/>
        <v>#VALUE!</v>
      </c>
      <c r="C1229" s="128" t="e">
        <f t="shared" si="3614"/>
        <v>#VALUE!</v>
      </c>
      <c r="D1229" s="127">
        <f t="shared" si="3614"/>
        <v>1</v>
      </c>
      <c r="E1229" s="184"/>
      <c r="F1229" s="93"/>
      <c r="G1229" s="186"/>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3">
      <c r="B1230" s="128" t="e">
        <f t="shared" si="3613"/>
        <v>#VALUE!</v>
      </c>
      <c r="C1230" s="128" t="e">
        <f t="shared" si="3614"/>
        <v>#VALUE!</v>
      </c>
      <c r="D1230" s="127">
        <f t="shared" si="3614"/>
        <v>1</v>
      </c>
      <c r="E1230" s="184"/>
      <c r="F1230" s="93"/>
      <c r="G1230" s="186"/>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3">
      <c r="B1231" s="128" t="e">
        <f t="shared" si="3613"/>
        <v>#VALUE!</v>
      </c>
      <c r="C1231" s="128" t="e">
        <f t="shared" si="3614"/>
        <v>#VALUE!</v>
      </c>
      <c r="D1231" s="127">
        <f t="shared" si="3614"/>
        <v>1</v>
      </c>
      <c r="E1231" s="184"/>
      <c r="F1231" s="136"/>
      <c r="G1231" s="186"/>
      <c r="H1231" s="189"/>
      <c r="I1231" s="189"/>
      <c r="J1231" s="190"/>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3">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91" t="s">
        <v>10</v>
      </c>
      <c r="M1233" s="193"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3">
      <c r="A1234" s="66"/>
      <c r="B1234" s="128" t="e">
        <f t="shared" ref="B1234:D1234" si="3797">B1233</f>
        <v>#VALUE!</v>
      </c>
      <c r="C1234" s="128" t="e">
        <f t="shared" si="3797"/>
        <v>#VALUE!</v>
      </c>
      <c r="D1234" s="127">
        <f t="shared" si="3797"/>
        <v>1</v>
      </c>
      <c r="E1234" s="195">
        <f t="shared" ref="E1234" si="3798">D1233</f>
        <v>1</v>
      </c>
      <c r="F1234" s="92"/>
      <c r="G1234" s="197" t="s">
        <v>1</v>
      </c>
      <c r="H1234" s="200" t="e">
        <f>INDEX('BASE FORMAÇÃO'!C:C,B1233+1)</f>
        <v>#VALUE!</v>
      </c>
      <c r="I1234" s="200"/>
      <c r="J1234" s="201"/>
      <c r="K1234" s="66"/>
      <c r="L1234" s="192"/>
      <c r="M1234" s="194"/>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3">
      <c r="A1235" s="74"/>
      <c r="B1235" s="128" t="e">
        <f t="shared" ref="B1235:D1235" si="3799">B1234</f>
        <v>#VALUE!</v>
      </c>
      <c r="C1235" s="128" t="e">
        <f t="shared" si="3799"/>
        <v>#VALUE!</v>
      </c>
      <c r="D1235" s="127">
        <f t="shared" si="3799"/>
        <v>1</v>
      </c>
      <c r="E1235" s="196"/>
      <c r="F1235" s="93"/>
      <c r="G1235" s="198"/>
      <c r="H1235" s="202"/>
      <c r="I1235" s="202"/>
      <c r="J1235" s="203"/>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3">
      <c r="A1236" s="74"/>
      <c r="B1236" s="128" t="e">
        <f t="shared" ref="B1236:C1236" si="3800">B1235</f>
        <v>#VALUE!</v>
      </c>
      <c r="C1236" s="128" t="e">
        <f t="shared" si="3800"/>
        <v>#VALUE!</v>
      </c>
      <c r="D1236" s="127">
        <f t="shared" si="3614"/>
        <v>1</v>
      </c>
      <c r="E1236" s="38" t="s">
        <v>313</v>
      </c>
      <c r="F1236" s="93"/>
      <c r="G1236" s="199"/>
      <c r="H1236" s="204"/>
      <c r="I1236" s="204"/>
      <c r="J1236" s="205"/>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3">
      <c r="B1237" s="128" t="e">
        <f t="shared" ref="B1237:C1237" si="3801">B1235</f>
        <v>#VALUE!</v>
      </c>
      <c r="C1237" s="128" t="e">
        <f t="shared" si="3801"/>
        <v>#VALUE!</v>
      </c>
      <c r="D1237" s="127">
        <f t="shared" si="3614"/>
        <v>1</v>
      </c>
      <c r="E1237" s="183" t="e">
        <f t="shared" ref="E1237" si="3802">C1233</f>
        <v>#VALUE!</v>
      </c>
      <c r="F1237" s="93"/>
      <c r="G1237" s="185" t="s">
        <v>304</v>
      </c>
      <c r="H1237" s="187"/>
      <c r="I1237" s="188"/>
      <c r="J1237" s="188"/>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3">
      <c r="B1238" s="128" t="e">
        <f t="shared" ref="B1238" si="3804">B1237</f>
        <v>#VALUE!</v>
      </c>
      <c r="C1238" s="128" t="e">
        <f t="shared" ref="C1238" si="3805">C1237</f>
        <v>#VALUE!</v>
      </c>
      <c r="D1238" s="127">
        <f t="shared" si="3614"/>
        <v>1</v>
      </c>
      <c r="E1238" s="184"/>
      <c r="F1238" s="93"/>
      <c r="G1238" s="186"/>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3">
      <c r="B1239" s="128" t="e">
        <f t="shared" ref="B1239:C1239" si="3806">B1238</f>
        <v>#VALUE!</v>
      </c>
      <c r="C1239" s="128" t="e">
        <f t="shared" si="3806"/>
        <v>#VALUE!</v>
      </c>
      <c r="D1239" s="127">
        <f t="shared" si="3614"/>
        <v>1</v>
      </c>
      <c r="E1239" s="184"/>
      <c r="F1239" s="93"/>
      <c r="G1239" s="186"/>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3">
      <c r="B1240" s="128" t="e">
        <f t="shared" ref="B1240:B1294" si="3811">B1239</f>
        <v>#VALUE!</v>
      </c>
      <c r="C1240" s="128" t="e">
        <f t="shared" ref="C1240:D1303" si="3812">C1239</f>
        <v>#VALUE!</v>
      </c>
      <c r="D1240" s="127">
        <f t="shared" si="3614"/>
        <v>1</v>
      </c>
      <c r="E1240" s="184"/>
      <c r="F1240" s="93"/>
      <c r="G1240" s="186"/>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3">
      <c r="B1241" s="128" t="e">
        <f t="shared" si="3811"/>
        <v>#VALUE!</v>
      </c>
      <c r="C1241" s="128" t="e">
        <f t="shared" si="3812"/>
        <v>#VALUE!</v>
      </c>
      <c r="D1241" s="127">
        <f t="shared" si="3812"/>
        <v>1</v>
      </c>
      <c r="E1241" s="184"/>
      <c r="F1241" s="93"/>
      <c r="G1241" s="186"/>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3">
      <c r="B1242" s="128" t="e">
        <f t="shared" si="3811"/>
        <v>#VALUE!</v>
      </c>
      <c r="C1242" s="128" t="e">
        <f t="shared" si="3812"/>
        <v>#VALUE!</v>
      </c>
      <c r="D1242" s="127">
        <f t="shared" si="3812"/>
        <v>1</v>
      </c>
      <c r="E1242" s="184"/>
      <c r="F1242" s="93"/>
      <c r="G1242" s="186"/>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3">
      <c r="B1243" s="128" t="e">
        <f t="shared" si="3811"/>
        <v>#VALUE!</v>
      </c>
      <c r="C1243" s="128" t="e">
        <f t="shared" si="3812"/>
        <v>#VALUE!</v>
      </c>
      <c r="D1243" s="127">
        <f t="shared" si="3812"/>
        <v>1</v>
      </c>
      <c r="E1243" s="184"/>
      <c r="F1243" s="93"/>
      <c r="G1243" s="186"/>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3">
      <c r="B1244" s="128" t="e">
        <f t="shared" si="3811"/>
        <v>#VALUE!</v>
      </c>
      <c r="C1244" s="128" t="e">
        <f t="shared" si="3812"/>
        <v>#VALUE!</v>
      </c>
      <c r="D1244" s="127">
        <f t="shared" si="3812"/>
        <v>1</v>
      </c>
      <c r="E1244" s="184"/>
      <c r="F1244" s="93"/>
      <c r="G1244" s="186"/>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3">
      <c r="B1245" s="128" t="e">
        <f t="shared" si="3811"/>
        <v>#VALUE!</v>
      </c>
      <c r="C1245" s="128" t="e">
        <f t="shared" si="3812"/>
        <v>#VALUE!</v>
      </c>
      <c r="D1245" s="127">
        <f t="shared" si="3812"/>
        <v>1</v>
      </c>
      <c r="E1245" s="184"/>
      <c r="F1245" s="93"/>
      <c r="G1245" s="186"/>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3">
      <c r="B1246" s="128" t="e">
        <f t="shared" si="3811"/>
        <v>#VALUE!</v>
      </c>
      <c r="C1246" s="128" t="e">
        <f t="shared" si="3812"/>
        <v>#VALUE!</v>
      </c>
      <c r="D1246" s="127">
        <f t="shared" si="3812"/>
        <v>1</v>
      </c>
      <c r="E1246" s="184"/>
      <c r="F1246" s="93"/>
      <c r="G1246" s="186"/>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3">
      <c r="B1247" s="128" t="e">
        <f t="shared" si="3811"/>
        <v>#VALUE!</v>
      </c>
      <c r="C1247" s="128" t="e">
        <f t="shared" si="3812"/>
        <v>#VALUE!</v>
      </c>
      <c r="D1247" s="127">
        <f t="shared" si="3812"/>
        <v>1</v>
      </c>
      <c r="E1247" s="184"/>
      <c r="F1247" s="93"/>
      <c r="G1247" s="186"/>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3">
      <c r="B1248" s="128" t="e">
        <f t="shared" si="3811"/>
        <v>#VALUE!</v>
      </c>
      <c r="C1248" s="128" t="e">
        <f t="shared" si="3812"/>
        <v>#VALUE!</v>
      </c>
      <c r="D1248" s="127">
        <f t="shared" si="3812"/>
        <v>1</v>
      </c>
      <c r="E1248" s="184"/>
      <c r="F1248" s="93"/>
      <c r="G1248" s="186"/>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3">
      <c r="B1249" s="128" t="e">
        <f t="shared" si="3811"/>
        <v>#VALUE!</v>
      </c>
      <c r="C1249" s="128" t="e">
        <f t="shared" si="3812"/>
        <v>#VALUE!</v>
      </c>
      <c r="D1249" s="127">
        <f t="shared" si="3812"/>
        <v>1</v>
      </c>
      <c r="E1249" s="184"/>
      <c r="F1249" s="93"/>
      <c r="G1249" s="186"/>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3">
      <c r="B1250" s="128" t="e">
        <f t="shared" si="3811"/>
        <v>#VALUE!</v>
      </c>
      <c r="C1250" s="128" t="e">
        <f t="shared" si="3812"/>
        <v>#VALUE!</v>
      </c>
      <c r="D1250" s="127">
        <f t="shared" si="3812"/>
        <v>1</v>
      </c>
      <c r="E1250" s="184"/>
      <c r="F1250" s="93"/>
      <c r="G1250" s="186"/>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3">
      <c r="B1251" s="128" t="e">
        <f t="shared" si="3811"/>
        <v>#VALUE!</v>
      </c>
      <c r="C1251" s="128" t="e">
        <f t="shared" si="3812"/>
        <v>#VALUE!</v>
      </c>
      <c r="D1251" s="127">
        <f t="shared" si="3812"/>
        <v>1</v>
      </c>
      <c r="E1251" s="184"/>
      <c r="F1251" s="93"/>
      <c r="G1251" s="186"/>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3">
      <c r="B1252" s="128" t="e">
        <f t="shared" si="3811"/>
        <v>#VALUE!</v>
      </c>
      <c r="C1252" s="128" t="e">
        <f t="shared" si="3812"/>
        <v>#VALUE!</v>
      </c>
      <c r="D1252" s="127">
        <f t="shared" si="3812"/>
        <v>1</v>
      </c>
      <c r="E1252" s="184"/>
      <c r="F1252" s="136"/>
      <c r="G1252" s="186"/>
      <c r="H1252" s="189"/>
      <c r="I1252" s="189"/>
      <c r="J1252" s="190"/>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3">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91" t="s">
        <v>10</v>
      </c>
      <c r="M1254" s="193"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3">
      <c r="A1255" s="66"/>
      <c r="B1255" s="128" t="e">
        <f t="shared" ref="B1255:D1255" si="3863">B1254</f>
        <v>#VALUE!</v>
      </c>
      <c r="C1255" s="128" t="e">
        <f t="shared" si="3863"/>
        <v>#VALUE!</v>
      </c>
      <c r="D1255" s="127">
        <f t="shared" si="3863"/>
        <v>1</v>
      </c>
      <c r="E1255" s="195">
        <f t="shared" ref="E1255" si="3864">D1254</f>
        <v>1</v>
      </c>
      <c r="F1255" s="92"/>
      <c r="G1255" s="197" t="s">
        <v>1</v>
      </c>
      <c r="H1255" s="200" t="e">
        <f>INDEX('BASE FORMAÇÃO'!C:C,B1254+1)</f>
        <v>#VALUE!</v>
      </c>
      <c r="I1255" s="200"/>
      <c r="J1255" s="201"/>
      <c r="K1255" s="66"/>
      <c r="L1255" s="192"/>
      <c r="M1255" s="194"/>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3">
      <c r="A1256" s="74"/>
      <c r="B1256" s="128" t="e">
        <f t="shared" ref="B1256:D1256" si="3865">B1255</f>
        <v>#VALUE!</v>
      </c>
      <c r="C1256" s="128" t="e">
        <f t="shared" si="3865"/>
        <v>#VALUE!</v>
      </c>
      <c r="D1256" s="127">
        <f t="shared" si="3865"/>
        <v>1</v>
      </c>
      <c r="E1256" s="196"/>
      <c r="F1256" s="93"/>
      <c r="G1256" s="198"/>
      <c r="H1256" s="202"/>
      <c r="I1256" s="202"/>
      <c r="J1256" s="203"/>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3">
      <c r="A1257" s="74"/>
      <c r="B1257" s="128" t="e">
        <f t="shared" ref="B1257:C1257" si="3866">B1256</f>
        <v>#VALUE!</v>
      </c>
      <c r="C1257" s="128" t="e">
        <f t="shared" si="3866"/>
        <v>#VALUE!</v>
      </c>
      <c r="D1257" s="127">
        <f t="shared" si="3812"/>
        <v>1</v>
      </c>
      <c r="E1257" s="38" t="s">
        <v>313</v>
      </c>
      <c r="F1257" s="93"/>
      <c r="G1257" s="199"/>
      <c r="H1257" s="204"/>
      <c r="I1257" s="204"/>
      <c r="J1257" s="205"/>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3">
      <c r="B1258" s="128" t="e">
        <f t="shared" ref="B1258:C1258" si="3867">B1256</f>
        <v>#VALUE!</v>
      </c>
      <c r="C1258" s="128" t="e">
        <f t="shared" si="3867"/>
        <v>#VALUE!</v>
      </c>
      <c r="D1258" s="127">
        <f t="shared" si="3812"/>
        <v>1</v>
      </c>
      <c r="E1258" s="183" t="e">
        <f t="shared" ref="E1258" si="3868">C1254</f>
        <v>#VALUE!</v>
      </c>
      <c r="F1258" s="93"/>
      <c r="G1258" s="185" t="s">
        <v>304</v>
      </c>
      <c r="H1258" s="187"/>
      <c r="I1258" s="188"/>
      <c r="J1258" s="188"/>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3">
      <c r="B1259" s="128" t="e">
        <f t="shared" ref="B1259" si="3870">B1258</f>
        <v>#VALUE!</v>
      </c>
      <c r="C1259" s="128" t="e">
        <f t="shared" ref="C1259" si="3871">C1258</f>
        <v>#VALUE!</v>
      </c>
      <c r="D1259" s="127">
        <f t="shared" si="3812"/>
        <v>1</v>
      </c>
      <c r="E1259" s="184"/>
      <c r="F1259" s="93"/>
      <c r="G1259" s="186"/>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3">
      <c r="B1260" s="128" t="e">
        <f t="shared" ref="B1260:C1260" si="3872">B1259</f>
        <v>#VALUE!</v>
      </c>
      <c r="C1260" s="128" t="e">
        <f t="shared" si="3872"/>
        <v>#VALUE!</v>
      </c>
      <c r="D1260" s="127">
        <f t="shared" si="3812"/>
        <v>1</v>
      </c>
      <c r="E1260" s="184"/>
      <c r="F1260" s="93"/>
      <c r="G1260" s="186"/>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3">
      <c r="B1261" s="128" t="e">
        <f t="shared" ref="B1261" si="3877">B1260</f>
        <v>#VALUE!</v>
      </c>
      <c r="C1261" s="128" t="e">
        <f t="shared" ref="C1261" si="3878">C1260</f>
        <v>#VALUE!</v>
      </c>
      <c r="D1261" s="127">
        <f t="shared" si="3812"/>
        <v>1</v>
      </c>
      <c r="E1261" s="184"/>
      <c r="F1261" s="93"/>
      <c r="G1261" s="186"/>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3">
      <c r="B1262" s="128" t="e">
        <f t="shared" si="3811"/>
        <v>#VALUE!</v>
      </c>
      <c r="C1262" s="128" t="e">
        <f t="shared" si="3812"/>
        <v>#VALUE!</v>
      </c>
      <c r="D1262" s="127">
        <f t="shared" si="3812"/>
        <v>1</v>
      </c>
      <c r="E1262" s="184"/>
      <c r="F1262" s="93"/>
      <c r="G1262" s="186"/>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3">
      <c r="B1263" s="128" t="e">
        <f t="shared" si="3811"/>
        <v>#VALUE!</v>
      </c>
      <c r="C1263" s="128" t="e">
        <f t="shared" si="3812"/>
        <v>#VALUE!</v>
      </c>
      <c r="D1263" s="127">
        <f t="shared" si="3812"/>
        <v>1</v>
      </c>
      <c r="E1263" s="184"/>
      <c r="F1263" s="93"/>
      <c r="G1263" s="186"/>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3">
      <c r="B1264" s="128" t="e">
        <f t="shared" si="3811"/>
        <v>#VALUE!</v>
      </c>
      <c r="C1264" s="128" t="e">
        <f t="shared" si="3812"/>
        <v>#VALUE!</v>
      </c>
      <c r="D1264" s="127">
        <f t="shared" si="3812"/>
        <v>1</v>
      </c>
      <c r="E1264" s="184"/>
      <c r="F1264" s="93"/>
      <c r="G1264" s="186"/>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3">
      <c r="B1265" s="128" t="e">
        <f t="shared" si="3811"/>
        <v>#VALUE!</v>
      </c>
      <c r="C1265" s="128" t="e">
        <f t="shared" si="3812"/>
        <v>#VALUE!</v>
      </c>
      <c r="D1265" s="127">
        <f t="shared" si="3812"/>
        <v>1</v>
      </c>
      <c r="E1265" s="184"/>
      <c r="F1265" s="93"/>
      <c r="G1265" s="186"/>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3">
      <c r="B1266" s="128" t="e">
        <f t="shared" si="3811"/>
        <v>#VALUE!</v>
      </c>
      <c r="C1266" s="128" t="e">
        <f t="shared" si="3812"/>
        <v>#VALUE!</v>
      </c>
      <c r="D1266" s="127">
        <f t="shared" si="3812"/>
        <v>1</v>
      </c>
      <c r="E1266" s="184"/>
      <c r="F1266" s="93"/>
      <c r="G1266" s="186"/>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3">
      <c r="B1267" s="128" t="e">
        <f t="shared" si="3811"/>
        <v>#VALUE!</v>
      </c>
      <c r="C1267" s="128" t="e">
        <f t="shared" si="3812"/>
        <v>#VALUE!</v>
      </c>
      <c r="D1267" s="127">
        <f t="shared" si="3812"/>
        <v>1</v>
      </c>
      <c r="E1267" s="184"/>
      <c r="F1267" s="93"/>
      <c r="G1267" s="186"/>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3">
      <c r="B1268" s="128" t="e">
        <f t="shared" si="3811"/>
        <v>#VALUE!</v>
      </c>
      <c r="C1268" s="128" t="e">
        <f t="shared" si="3812"/>
        <v>#VALUE!</v>
      </c>
      <c r="D1268" s="127">
        <f t="shared" si="3812"/>
        <v>1</v>
      </c>
      <c r="E1268" s="184"/>
      <c r="F1268" s="93"/>
      <c r="G1268" s="186"/>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3">
      <c r="B1269" s="128" t="e">
        <f t="shared" si="3811"/>
        <v>#VALUE!</v>
      </c>
      <c r="C1269" s="128" t="e">
        <f t="shared" si="3812"/>
        <v>#VALUE!</v>
      </c>
      <c r="D1269" s="127">
        <f t="shared" si="3812"/>
        <v>1</v>
      </c>
      <c r="E1269" s="184"/>
      <c r="F1269" s="93"/>
      <c r="G1269" s="186"/>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3">
      <c r="B1270" s="128" t="e">
        <f t="shared" si="3811"/>
        <v>#VALUE!</v>
      </c>
      <c r="C1270" s="128" t="e">
        <f t="shared" si="3812"/>
        <v>#VALUE!</v>
      </c>
      <c r="D1270" s="127">
        <f t="shared" si="3812"/>
        <v>1</v>
      </c>
      <c r="E1270" s="184"/>
      <c r="F1270" s="93"/>
      <c r="G1270" s="186"/>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3">
      <c r="B1271" s="128" t="e">
        <f t="shared" si="3811"/>
        <v>#VALUE!</v>
      </c>
      <c r="C1271" s="128" t="e">
        <f t="shared" si="3812"/>
        <v>#VALUE!</v>
      </c>
      <c r="D1271" s="127">
        <f t="shared" si="3812"/>
        <v>1</v>
      </c>
      <c r="E1271" s="184"/>
      <c r="F1271" s="93"/>
      <c r="G1271" s="186"/>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3">
      <c r="B1272" s="128" t="e">
        <f t="shared" si="3811"/>
        <v>#VALUE!</v>
      </c>
      <c r="C1272" s="128" t="e">
        <f t="shared" si="3812"/>
        <v>#VALUE!</v>
      </c>
      <c r="D1272" s="127">
        <f t="shared" si="3812"/>
        <v>1</v>
      </c>
      <c r="E1272" s="184"/>
      <c r="F1272" s="93"/>
      <c r="G1272" s="186"/>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3">
      <c r="B1273" s="128" t="e">
        <f t="shared" si="3811"/>
        <v>#VALUE!</v>
      </c>
      <c r="C1273" s="128" t="e">
        <f t="shared" si="3812"/>
        <v>#VALUE!</v>
      </c>
      <c r="D1273" s="127">
        <f t="shared" si="3812"/>
        <v>1</v>
      </c>
      <c r="E1273" s="184"/>
      <c r="F1273" s="136"/>
      <c r="G1273" s="186"/>
      <c r="H1273" s="189"/>
      <c r="I1273" s="189"/>
      <c r="J1273" s="190"/>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3">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91" t="s">
        <v>10</v>
      </c>
      <c r="M1275" s="193"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3">
      <c r="A1276" s="66"/>
      <c r="B1276" s="128" t="e">
        <f t="shared" ref="B1276:D1276" si="3929">B1275</f>
        <v>#VALUE!</v>
      </c>
      <c r="C1276" s="128" t="e">
        <f t="shared" si="3929"/>
        <v>#VALUE!</v>
      </c>
      <c r="D1276" s="127">
        <f t="shared" si="3929"/>
        <v>1</v>
      </c>
      <c r="E1276" s="195">
        <f t="shared" ref="E1276" si="3930">D1275</f>
        <v>1</v>
      </c>
      <c r="F1276" s="92"/>
      <c r="G1276" s="197" t="s">
        <v>1</v>
      </c>
      <c r="H1276" s="200" t="e">
        <f>INDEX('BASE FORMAÇÃO'!C:C,B1275+1)</f>
        <v>#VALUE!</v>
      </c>
      <c r="I1276" s="200"/>
      <c r="J1276" s="201"/>
      <c r="K1276" s="66"/>
      <c r="L1276" s="192"/>
      <c r="M1276" s="194"/>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3">
      <c r="A1277" s="74"/>
      <c r="B1277" s="128" t="e">
        <f t="shared" ref="B1277:D1277" si="3931">B1276</f>
        <v>#VALUE!</v>
      </c>
      <c r="C1277" s="128" t="e">
        <f t="shared" si="3931"/>
        <v>#VALUE!</v>
      </c>
      <c r="D1277" s="127">
        <f t="shared" si="3931"/>
        <v>1</v>
      </c>
      <c r="E1277" s="196"/>
      <c r="F1277" s="93"/>
      <c r="G1277" s="198"/>
      <c r="H1277" s="202"/>
      <c r="I1277" s="202"/>
      <c r="J1277" s="203"/>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3">
      <c r="A1278" s="74"/>
      <c r="B1278" s="128" t="e">
        <f t="shared" ref="B1278:C1278" si="3932">B1277</f>
        <v>#VALUE!</v>
      </c>
      <c r="C1278" s="128" t="e">
        <f t="shared" si="3932"/>
        <v>#VALUE!</v>
      </c>
      <c r="D1278" s="127">
        <f t="shared" si="3812"/>
        <v>1</v>
      </c>
      <c r="E1278" s="38" t="s">
        <v>313</v>
      </c>
      <c r="F1278" s="93"/>
      <c r="G1278" s="199"/>
      <c r="H1278" s="204"/>
      <c r="I1278" s="204"/>
      <c r="J1278" s="205"/>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3">
      <c r="B1279" s="128" t="e">
        <f t="shared" ref="B1279:C1279" si="3933">B1277</f>
        <v>#VALUE!</v>
      </c>
      <c r="C1279" s="128" t="e">
        <f t="shared" si="3933"/>
        <v>#VALUE!</v>
      </c>
      <c r="D1279" s="127">
        <f t="shared" si="3812"/>
        <v>1</v>
      </c>
      <c r="E1279" s="183" t="e">
        <f t="shared" ref="E1279" si="3934">C1275</f>
        <v>#VALUE!</v>
      </c>
      <c r="F1279" s="93"/>
      <c r="G1279" s="185" t="s">
        <v>304</v>
      </c>
      <c r="H1279" s="187"/>
      <c r="I1279" s="188"/>
      <c r="J1279" s="188"/>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3">
      <c r="B1280" s="128" t="e">
        <f t="shared" ref="B1280" si="3936">B1279</f>
        <v>#VALUE!</v>
      </c>
      <c r="C1280" s="128" t="e">
        <f t="shared" ref="C1280" si="3937">C1279</f>
        <v>#VALUE!</v>
      </c>
      <c r="D1280" s="127">
        <f t="shared" si="3812"/>
        <v>1</v>
      </c>
      <c r="E1280" s="184"/>
      <c r="F1280" s="93"/>
      <c r="G1280" s="186"/>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3">
      <c r="B1281" s="128" t="e">
        <f t="shared" ref="B1281:C1281" si="3938">B1280</f>
        <v>#VALUE!</v>
      </c>
      <c r="C1281" s="128" t="e">
        <f t="shared" si="3938"/>
        <v>#VALUE!</v>
      </c>
      <c r="D1281" s="127">
        <f t="shared" si="3812"/>
        <v>1</v>
      </c>
      <c r="E1281" s="184"/>
      <c r="F1281" s="93"/>
      <c r="G1281" s="186"/>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3">
      <c r="B1282" s="128" t="e">
        <f t="shared" ref="B1282" si="3943">B1281</f>
        <v>#VALUE!</v>
      </c>
      <c r="C1282" s="128" t="e">
        <f t="shared" ref="C1282" si="3944">C1281</f>
        <v>#VALUE!</v>
      </c>
      <c r="D1282" s="127">
        <f t="shared" si="3812"/>
        <v>1</v>
      </c>
      <c r="E1282" s="184"/>
      <c r="F1282" s="93"/>
      <c r="G1282" s="186"/>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3">
      <c r="B1283" s="128" t="e">
        <f t="shared" si="3811"/>
        <v>#VALUE!</v>
      </c>
      <c r="C1283" s="128" t="e">
        <f t="shared" si="3812"/>
        <v>#VALUE!</v>
      </c>
      <c r="D1283" s="127">
        <f t="shared" si="3812"/>
        <v>1</v>
      </c>
      <c r="E1283" s="184"/>
      <c r="F1283" s="93"/>
      <c r="G1283" s="186"/>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3">
      <c r="B1284" s="128" t="e">
        <f t="shared" si="3811"/>
        <v>#VALUE!</v>
      </c>
      <c r="C1284" s="128" t="e">
        <f t="shared" si="3812"/>
        <v>#VALUE!</v>
      </c>
      <c r="D1284" s="127">
        <f t="shared" si="3812"/>
        <v>1</v>
      </c>
      <c r="E1284" s="184"/>
      <c r="F1284" s="93"/>
      <c r="G1284" s="186"/>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3">
      <c r="B1285" s="128" t="e">
        <f t="shared" si="3811"/>
        <v>#VALUE!</v>
      </c>
      <c r="C1285" s="128" t="e">
        <f t="shared" si="3812"/>
        <v>#VALUE!</v>
      </c>
      <c r="D1285" s="127">
        <f t="shared" si="3812"/>
        <v>1</v>
      </c>
      <c r="E1285" s="184"/>
      <c r="F1285" s="93"/>
      <c r="G1285" s="186"/>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3">
      <c r="B1286" s="128" t="e">
        <f t="shared" si="3811"/>
        <v>#VALUE!</v>
      </c>
      <c r="C1286" s="128" t="e">
        <f t="shared" si="3812"/>
        <v>#VALUE!</v>
      </c>
      <c r="D1286" s="127">
        <f t="shared" si="3812"/>
        <v>1</v>
      </c>
      <c r="E1286" s="184"/>
      <c r="F1286" s="93"/>
      <c r="G1286" s="186"/>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3">
      <c r="B1287" s="128" t="e">
        <f t="shared" si="3811"/>
        <v>#VALUE!</v>
      </c>
      <c r="C1287" s="128" t="e">
        <f t="shared" si="3812"/>
        <v>#VALUE!</v>
      </c>
      <c r="D1287" s="127">
        <f t="shared" si="3812"/>
        <v>1</v>
      </c>
      <c r="E1287" s="184"/>
      <c r="F1287" s="93"/>
      <c r="G1287" s="186"/>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3">
      <c r="B1288" s="128" t="e">
        <f t="shared" si="3811"/>
        <v>#VALUE!</v>
      </c>
      <c r="C1288" s="128" t="e">
        <f t="shared" si="3812"/>
        <v>#VALUE!</v>
      </c>
      <c r="D1288" s="127">
        <f t="shared" si="3812"/>
        <v>1</v>
      </c>
      <c r="E1288" s="184"/>
      <c r="F1288" s="93"/>
      <c r="G1288" s="186"/>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3">
      <c r="B1289" s="128" t="e">
        <f t="shared" si="3811"/>
        <v>#VALUE!</v>
      </c>
      <c r="C1289" s="128" t="e">
        <f t="shared" si="3812"/>
        <v>#VALUE!</v>
      </c>
      <c r="D1289" s="127">
        <f t="shared" si="3812"/>
        <v>1</v>
      </c>
      <c r="E1289" s="184"/>
      <c r="F1289" s="93"/>
      <c r="G1289" s="186"/>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3">
      <c r="B1290" s="128" t="e">
        <f t="shared" si="3811"/>
        <v>#VALUE!</v>
      </c>
      <c r="C1290" s="128" t="e">
        <f t="shared" si="3812"/>
        <v>#VALUE!</v>
      </c>
      <c r="D1290" s="127">
        <f t="shared" si="3812"/>
        <v>1</v>
      </c>
      <c r="E1290" s="184"/>
      <c r="F1290" s="93"/>
      <c r="G1290" s="186"/>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3">
      <c r="B1291" s="128" t="e">
        <f t="shared" si="3811"/>
        <v>#VALUE!</v>
      </c>
      <c r="C1291" s="128" t="e">
        <f t="shared" si="3812"/>
        <v>#VALUE!</v>
      </c>
      <c r="D1291" s="127">
        <f t="shared" si="3812"/>
        <v>1</v>
      </c>
      <c r="E1291" s="184"/>
      <c r="F1291" s="93"/>
      <c r="G1291" s="186"/>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3">
      <c r="B1292" s="128" t="e">
        <f t="shared" si="3811"/>
        <v>#VALUE!</v>
      </c>
      <c r="C1292" s="128" t="e">
        <f t="shared" si="3812"/>
        <v>#VALUE!</v>
      </c>
      <c r="D1292" s="127">
        <f t="shared" si="3812"/>
        <v>1</v>
      </c>
      <c r="E1292" s="184"/>
      <c r="F1292" s="93"/>
      <c r="G1292" s="186"/>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3">
      <c r="B1293" s="128" t="e">
        <f t="shared" si="3811"/>
        <v>#VALUE!</v>
      </c>
      <c r="C1293" s="128" t="e">
        <f t="shared" si="3812"/>
        <v>#VALUE!</v>
      </c>
      <c r="D1293" s="127">
        <f t="shared" si="3812"/>
        <v>1</v>
      </c>
      <c r="E1293" s="184"/>
      <c r="F1293" s="93"/>
      <c r="G1293" s="186"/>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3">
      <c r="B1294" s="128" t="e">
        <f t="shared" si="3811"/>
        <v>#VALUE!</v>
      </c>
      <c r="C1294" s="128" t="e">
        <f t="shared" si="3812"/>
        <v>#VALUE!</v>
      </c>
      <c r="D1294" s="127">
        <f t="shared" si="3812"/>
        <v>1</v>
      </c>
      <c r="E1294" s="184"/>
      <c r="F1294" s="136"/>
      <c r="G1294" s="186"/>
      <c r="H1294" s="189"/>
      <c r="I1294" s="189"/>
      <c r="J1294" s="190"/>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3">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91" t="s">
        <v>10</v>
      </c>
      <c r="M1296" s="193"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3">
      <c r="A1297" s="66"/>
      <c r="B1297" s="128" t="e">
        <f t="shared" ref="B1297:D1297" si="3995">B1296</f>
        <v>#VALUE!</v>
      </c>
      <c r="C1297" s="128" t="e">
        <f t="shared" si="3995"/>
        <v>#VALUE!</v>
      </c>
      <c r="D1297" s="127">
        <f t="shared" si="3995"/>
        <v>1</v>
      </c>
      <c r="E1297" s="195">
        <f t="shared" ref="E1297" si="3996">D1296</f>
        <v>1</v>
      </c>
      <c r="F1297" s="92"/>
      <c r="G1297" s="197" t="s">
        <v>1</v>
      </c>
      <c r="H1297" s="200" t="e">
        <f>INDEX('BASE FORMAÇÃO'!C:C,B1296+1)</f>
        <v>#VALUE!</v>
      </c>
      <c r="I1297" s="200"/>
      <c r="J1297" s="201"/>
      <c r="K1297" s="66"/>
      <c r="L1297" s="192"/>
      <c r="M1297" s="194"/>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3">
      <c r="A1298" s="74"/>
      <c r="B1298" s="128" t="e">
        <f t="shared" ref="B1298:D1298" si="3997">B1297</f>
        <v>#VALUE!</v>
      </c>
      <c r="C1298" s="128" t="e">
        <f t="shared" si="3997"/>
        <v>#VALUE!</v>
      </c>
      <c r="D1298" s="127">
        <f t="shared" si="3997"/>
        <v>1</v>
      </c>
      <c r="E1298" s="196"/>
      <c r="F1298" s="93"/>
      <c r="G1298" s="198"/>
      <c r="H1298" s="202"/>
      <c r="I1298" s="202"/>
      <c r="J1298" s="203"/>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3">
      <c r="A1299" s="74"/>
      <c r="B1299" s="128" t="e">
        <f t="shared" ref="B1299:C1299" si="3998">B1298</f>
        <v>#VALUE!</v>
      </c>
      <c r="C1299" s="128" t="e">
        <f t="shared" si="3998"/>
        <v>#VALUE!</v>
      </c>
      <c r="D1299" s="127">
        <f t="shared" si="3812"/>
        <v>1</v>
      </c>
      <c r="E1299" s="38" t="s">
        <v>313</v>
      </c>
      <c r="F1299" s="93"/>
      <c r="G1299" s="199"/>
      <c r="H1299" s="204"/>
      <c r="I1299" s="204"/>
      <c r="J1299" s="205"/>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3">
      <c r="B1300" s="128" t="e">
        <f t="shared" ref="B1300:C1300" si="3999">B1298</f>
        <v>#VALUE!</v>
      </c>
      <c r="C1300" s="128" t="e">
        <f t="shared" si="3999"/>
        <v>#VALUE!</v>
      </c>
      <c r="D1300" s="127">
        <f t="shared" si="3812"/>
        <v>1</v>
      </c>
      <c r="E1300" s="183" t="e">
        <f t="shared" ref="E1300" si="4000">C1296</f>
        <v>#VALUE!</v>
      </c>
      <c r="F1300" s="93"/>
      <c r="G1300" s="185" t="s">
        <v>304</v>
      </c>
      <c r="H1300" s="187"/>
      <c r="I1300" s="188"/>
      <c r="J1300" s="188"/>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3">
      <c r="B1301" s="128" t="e">
        <f t="shared" ref="B1301" si="4002">B1300</f>
        <v>#VALUE!</v>
      </c>
      <c r="C1301" s="128" t="e">
        <f t="shared" ref="C1301" si="4003">C1300</f>
        <v>#VALUE!</v>
      </c>
      <c r="D1301" s="127">
        <f t="shared" si="3812"/>
        <v>1</v>
      </c>
      <c r="E1301" s="184"/>
      <c r="F1301" s="93"/>
      <c r="G1301" s="186"/>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3">
      <c r="B1302" s="128" t="e">
        <f t="shared" ref="B1302:C1302" si="4004">B1301</f>
        <v>#VALUE!</v>
      </c>
      <c r="C1302" s="128" t="e">
        <f t="shared" si="4004"/>
        <v>#VALUE!</v>
      </c>
      <c r="D1302" s="127">
        <f t="shared" si="3812"/>
        <v>1</v>
      </c>
      <c r="E1302" s="184"/>
      <c r="F1302" s="93"/>
      <c r="G1302" s="186"/>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3">
      <c r="B1303" s="128" t="e">
        <f t="shared" ref="B1303:B1357" si="4009">B1302</f>
        <v>#VALUE!</v>
      </c>
      <c r="C1303" s="128" t="e">
        <f t="shared" ref="C1303:D1366" si="4010">C1302</f>
        <v>#VALUE!</v>
      </c>
      <c r="D1303" s="127">
        <f t="shared" si="3812"/>
        <v>1</v>
      </c>
      <c r="E1303" s="184"/>
      <c r="F1303" s="93"/>
      <c r="G1303" s="186"/>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3">
      <c r="B1304" s="128" t="e">
        <f t="shared" si="4009"/>
        <v>#VALUE!</v>
      </c>
      <c r="C1304" s="128" t="e">
        <f t="shared" si="4010"/>
        <v>#VALUE!</v>
      </c>
      <c r="D1304" s="127">
        <f t="shared" si="4010"/>
        <v>1</v>
      </c>
      <c r="E1304" s="184"/>
      <c r="F1304" s="93"/>
      <c r="G1304" s="186"/>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3">
      <c r="B1305" s="128" t="e">
        <f t="shared" si="4009"/>
        <v>#VALUE!</v>
      </c>
      <c r="C1305" s="128" t="e">
        <f t="shared" si="4010"/>
        <v>#VALUE!</v>
      </c>
      <c r="D1305" s="127">
        <f t="shared" si="4010"/>
        <v>1</v>
      </c>
      <c r="E1305" s="184"/>
      <c r="F1305" s="93"/>
      <c r="G1305" s="186"/>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3">
      <c r="B1306" s="128" t="e">
        <f t="shared" si="4009"/>
        <v>#VALUE!</v>
      </c>
      <c r="C1306" s="128" t="e">
        <f t="shared" si="4010"/>
        <v>#VALUE!</v>
      </c>
      <c r="D1306" s="127">
        <f t="shared" si="4010"/>
        <v>1</v>
      </c>
      <c r="E1306" s="184"/>
      <c r="F1306" s="93"/>
      <c r="G1306" s="186"/>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3">
      <c r="B1307" s="128" t="e">
        <f t="shared" si="4009"/>
        <v>#VALUE!</v>
      </c>
      <c r="C1307" s="128" t="e">
        <f t="shared" si="4010"/>
        <v>#VALUE!</v>
      </c>
      <c r="D1307" s="127">
        <f t="shared" si="4010"/>
        <v>1</v>
      </c>
      <c r="E1307" s="184"/>
      <c r="F1307" s="93"/>
      <c r="G1307" s="186"/>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3">
      <c r="B1308" s="128" t="e">
        <f t="shared" si="4009"/>
        <v>#VALUE!</v>
      </c>
      <c r="C1308" s="128" t="e">
        <f t="shared" si="4010"/>
        <v>#VALUE!</v>
      </c>
      <c r="D1308" s="127">
        <f t="shared" si="4010"/>
        <v>1</v>
      </c>
      <c r="E1308" s="184"/>
      <c r="F1308" s="93"/>
      <c r="G1308" s="186"/>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3">
      <c r="B1309" s="128" t="e">
        <f t="shared" si="4009"/>
        <v>#VALUE!</v>
      </c>
      <c r="C1309" s="128" t="e">
        <f t="shared" si="4010"/>
        <v>#VALUE!</v>
      </c>
      <c r="D1309" s="127">
        <f t="shared" si="4010"/>
        <v>1</v>
      </c>
      <c r="E1309" s="184"/>
      <c r="F1309" s="93"/>
      <c r="G1309" s="186"/>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3">
      <c r="B1310" s="128" t="e">
        <f t="shared" si="4009"/>
        <v>#VALUE!</v>
      </c>
      <c r="C1310" s="128" t="e">
        <f t="shared" si="4010"/>
        <v>#VALUE!</v>
      </c>
      <c r="D1310" s="127">
        <f t="shared" si="4010"/>
        <v>1</v>
      </c>
      <c r="E1310" s="184"/>
      <c r="F1310" s="93"/>
      <c r="G1310" s="186"/>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3">
      <c r="B1311" s="128" t="e">
        <f t="shared" si="4009"/>
        <v>#VALUE!</v>
      </c>
      <c r="C1311" s="128" t="e">
        <f t="shared" si="4010"/>
        <v>#VALUE!</v>
      </c>
      <c r="D1311" s="127">
        <f t="shared" si="4010"/>
        <v>1</v>
      </c>
      <c r="E1311" s="184"/>
      <c r="F1311" s="93"/>
      <c r="G1311" s="186"/>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3">
      <c r="B1312" s="128" t="e">
        <f t="shared" si="4009"/>
        <v>#VALUE!</v>
      </c>
      <c r="C1312" s="128" t="e">
        <f t="shared" si="4010"/>
        <v>#VALUE!</v>
      </c>
      <c r="D1312" s="127">
        <f t="shared" si="4010"/>
        <v>1</v>
      </c>
      <c r="E1312" s="184"/>
      <c r="F1312" s="93"/>
      <c r="G1312" s="186"/>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3">
      <c r="B1313" s="128" t="e">
        <f t="shared" si="4009"/>
        <v>#VALUE!</v>
      </c>
      <c r="C1313" s="128" t="e">
        <f t="shared" si="4010"/>
        <v>#VALUE!</v>
      </c>
      <c r="D1313" s="127">
        <f t="shared" si="4010"/>
        <v>1</v>
      </c>
      <c r="E1313" s="184"/>
      <c r="F1313" s="93"/>
      <c r="G1313" s="186"/>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3">
      <c r="B1314" s="128" t="e">
        <f t="shared" si="4009"/>
        <v>#VALUE!</v>
      </c>
      <c r="C1314" s="128" t="e">
        <f t="shared" si="4010"/>
        <v>#VALUE!</v>
      </c>
      <c r="D1314" s="127">
        <f t="shared" si="4010"/>
        <v>1</v>
      </c>
      <c r="E1314" s="184"/>
      <c r="F1314" s="93"/>
      <c r="G1314" s="186"/>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3">
      <c r="B1315" s="128" t="e">
        <f t="shared" si="4009"/>
        <v>#VALUE!</v>
      </c>
      <c r="C1315" s="128" t="e">
        <f t="shared" si="4010"/>
        <v>#VALUE!</v>
      </c>
      <c r="D1315" s="127">
        <f t="shared" si="4010"/>
        <v>1</v>
      </c>
      <c r="E1315" s="184"/>
      <c r="F1315" s="136"/>
      <c r="G1315" s="186"/>
      <c r="H1315" s="189"/>
      <c r="I1315" s="189"/>
      <c r="J1315" s="190"/>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3">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91" t="s">
        <v>10</v>
      </c>
      <c r="M1317" s="193"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3">
      <c r="A1318" s="66"/>
      <c r="B1318" s="128" t="e">
        <f t="shared" ref="B1318:D1318" si="4061">B1317</f>
        <v>#VALUE!</v>
      </c>
      <c r="C1318" s="128" t="e">
        <f t="shared" si="4061"/>
        <v>#VALUE!</v>
      </c>
      <c r="D1318" s="127">
        <f t="shared" si="4061"/>
        <v>1</v>
      </c>
      <c r="E1318" s="195">
        <f t="shared" ref="E1318" si="4062">D1317</f>
        <v>1</v>
      </c>
      <c r="F1318" s="92"/>
      <c r="G1318" s="197" t="s">
        <v>1</v>
      </c>
      <c r="H1318" s="200" t="e">
        <f>INDEX('BASE FORMAÇÃO'!C:C,B1317+1)</f>
        <v>#VALUE!</v>
      </c>
      <c r="I1318" s="200"/>
      <c r="J1318" s="201"/>
      <c r="K1318" s="66"/>
      <c r="L1318" s="192"/>
      <c r="M1318" s="194"/>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3">
      <c r="A1319" s="74"/>
      <c r="B1319" s="128" t="e">
        <f t="shared" ref="B1319:D1319" si="4063">B1318</f>
        <v>#VALUE!</v>
      </c>
      <c r="C1319" s="128" t="e">
        <f t="shared" si="4063"/>
        <v>#VALUE!</v>
      </c>
      <c r="D1319" s="127">
        <f t="shared" si="4063"/>
        <v>1</v>
      </c>
      <c r="E1319" s="196"/>
      <c r="F1319" s="93"/>
      <c r="G1319" s="198"/>
      <c r="H1319" s="202"/>
      <c r="I1319" s="202"/>
      <c r="J1319" s="203"/>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3">
      <c r="A1320" s="74"/>
      <c r="B1320" s="128" t="e">
        <f t="shared" ref="B1320:C1320" si="4064">B1319</f>
        <v>#VALUE!</v>
      </c>
      <c r="C1320" s="128" t="e">
        <f t="shared" si="4064"/>
        <v>#VALUE!</v>
      </c>
      <c r="D1320" s="127">
        <f t="shared" si="4010"/>
        <v>1</v>
      </c>
      <c r="E1320" s="38" t="s">
        <v>313</v>
      </c>
      <c r="F1320" s="93"/>
      <c r="G1320" s="199"/>
      <c r="H1320" s="204"/>
      <c r="I1320" s="204"/>
      <c r="J1320" s="205"/>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3">
      <c r="B1321" s="128" t="e">
        <f t="shared" ref="B1321:C1321" si="4065">B1319</f>
        <v>#VALUE!</v>
      </c>
      <c r="C1321" s="128" t="e">
        <f t="shared" si="4065"/>
        <v>#VALUE!</v>
      </c>
      <c r="D1321" s="127">
        <f t="shared" si="4010"/>
        <v>1</v>
      </c>
      <c r="E1321" s="183" t="e">
        <f t="shared" ref="E1321" si="4066">C1317</f>
        <v>#VALUE!</v>
      </c>
      <c r="F1321" s="93"/>
      <c r="G1321" s="185" t="s">
        <v>304</v>
      </c>
      <c r="H1321" s="187"/>
      <c r="I1321" s="188"/>
      <c r="J1321" s="188"/>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3">
      <c r="B1322" s="128" t="e">
        <f t="shared" ref="B1322" si="4068">B1321</f>
        <v>#VALUE!</v>
      </c>
      <c r="C1322" s="128" t="e">
        <f t="shared" ref="C1322" si="4069">C1321</f>
        <v>#VALUE!</v>
      </c>
      <c r="D1322" s="127">
        <f t="shared" si="4010"/>
        <v>1</v>
      </c>
      <c r="E1322" s="184"/>
      <c r="F1322" s="93"/>
      <c r="G1322" s="186"/>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3">
      <c r="B1323" s="128" t="e">
        <f t="shared" ref="B1323:C1323" si="4070">B1322</f>
        <v>#VALUE!</v>
      </c>
      <c r="C1323" s="128" t="e">
        <f t="shared" si="4070"/>
        <v>#VALUE!</v>
      </c>
      <c r="D1323" s="127">
        <f t="shared" si="4010"/>
        <v>1</v>
      </c>
      <c r="E1323" s="184"/>
      <c r="F1323" s="93"/>
      <c r="G1323" s="186"/>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3">
      <c r="B1324" s="128" t="e">
        <f t="shared" ref="B1324" si="4075">B1323</f>
        <v>#VALUE!</v>
      </c>
      <c r="C1324" s="128" t="e">
        <f t="shared" ref="C1324" si="4076">C1323</f>
        <v>#VALUE!</v>
      </c>
      <c r="D1324" s="127">
        <f t="shared" si="4010"/>
        <v>1</v>
      </c>
      <c r="E1324" s="184"/>
      <c r="F1324" s="93"/>
      <c r="G1324" s="186"/>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3">
      <c r="B1325" s="128" t="e">
        <f t="shared" si="4009"/>
        <v>#VALUE!</v>
      </c>
      <c r="C1325" s="128" t="e">
        <f t="shared" si="4010"/>
        <v>#VALUE!</v>
      </c>
      <c r="D1325" s="127">
        <f t="shared" si="4010"/>
        <v>1</v>
      </c>
      <c r="E1325" s="184"/>
      <c r="F1325" s="93"/>
      <c r="G1325" s="186"/>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3">
      <c r="B1326" s="128" t="e">
        <f t="shared" si="4009"/>
        <v>#VALUE!</v>
      </c>
      <c r="C1326" s="128" t="e">
        <f t="shared" si="4010"/>
        <v>#VALUE!</v>
      </c>
      <c r="D1326" s="127">
        <f t="shared" si="4010"/>
        <v>1</v>
      </c>
      <c r="E1326" s="184"/>
      <c r="F1326" s="93"/>
      <c r="G1326" s="186"/>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3">
      <c r="B1327" s="128" t="e">
        <f t="shared" si="4009"/>
        <v>#VALUE!</v>
      </c>
      <c r="C1327" s="128" t="e">
        <f t="shared" si="4010"/>
        <v>#VALUE!</v>
      </c>
      <c r="D1327" s="127">
        <f t="shared" si="4010"/>
        <v>1</v>
      </c>
      <c r="E1327" s="184"/>
      <c r="F1327" s="93"/>
      <c r="G1327" s="186"/>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3">
      <c r="B1328" s="128" t="e">
        <f t="shared" si="4009"/>
        <v>#VALUE!</v>
      </c>
      <c r="C1328" s="128" t="e">
        <f t="shared" si="4010"/>
        <v>#VALUE!</v>
      </c>
      <c r="D1328" s="127">
        <f t="shared" si="4010"/>
        <v>1</v>
      </c>
      <c r="E1328" s="184"/>
      <c r="F1328" s="93"/>
      <c r="G1328" s="186"/>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3">
      <c r="B1329" s="128" t="e">
        <f t="shared" si="4009"/>
        <v>#VALUE!</v>
      </c>
      <c r="C1329" s="128" t="e">
        <f t="shared" si="4010"/>
        <v>#VALUE!</v>
      </c>
      <c r="D1329" s="127">
        <f t="shared" si="4010"/>
        <v>1</v>
      </c>
      <c r="E1329" s="184"/>
      <c r="F1329" s="93"/>
      <c r="G1329" s="186"/>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3">
      <c r="B1330" s="128" t="e">
        <f t="shared" si="4009"/>
        <v>#VALUE!</v>
      </c>
      <c r="C1330" s="128" t="e">
        <f t="shared" si="4010"/>
        <v>#VALUE!</v>
      </c>
      <c r="D1330" s="127">
        <f t="shared" si="4010"/>
        <v>1</v>
      </c>
      <c r="E1330" s="184"/>
      <c r="F1330" s="93"/>
      <c r="G1330" s="186"/>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3">
      <c r="B1331" s="128" t="e">
        <f t="shared" si="4009"/>
        <v>#VALUE!</v>
      </c>
      <c r="C1331" s="128" t="e">
        <f t="shared" si="4010"/>
        <v>#VALUE!</v>
      </c>
      <c r="D1331" s="127">
        <f t="shared" si="4010"/>
        <v>1</v>
      </c>
      <c r="E1331" s="184"/>
      <c r="F1331" s="93"/>
      <c r="G1331" s="186"/>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3">
      <c r="B1332" s="128" t="e">
        <f t="shared" si="4009"/>
        <v>#VALUE!</v>
      </c>
      <c r="C1332" s="128" t="e">
        <f t="shared" si="4010"/>
        <v>#VALUE!</v>
      </c>
      <c r="D1332" s="127">
        <f t="shared" si="4010"/>
        <v>1</v>
      </c>
      <c r="E1332" s="184"/>
      <c r="F1332" s="93"/>
      <c r="G1332" s="186"/>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3">
      <c r="B1333" s="128" t="e">
        <f t="shared" si="4009"/>
        <v>#VALUE!</v>
      </c>
      <c r="C1333" s="128" t="e">
        <f t="shared" si="4010"/>
        <v>#VALUE!</v>
      </c>
      <c r="D1333" s="127">
        <f t="shared" si="4010"/>
        <v>1</v>
      </c>
      <c r="E1333" s="184"/>
      <c r="F1333" s="93"/>
      <c r="G1333" s="186"/>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3">
      <c r="B1334" s="128" t="e">
        <f t="shared" si="4009"/>
        <v>#VALUE!</v>
      </c>
      <c r="C1334" s="128" t="e">
        <f t="shared" si="4010"/>
        <v>#VALUE!</v>
      </c>
      <c r="D1334" s="127">
        <f t="shared" si="4010"/>
        <v>1</v>
      </c>
      <c r="E1334" s="184"/>
      <c r="F1334" s="93"/>
      <c r="G1334" s="186"/>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3">
      <c r="B1335" s="128" t="e">
        <f t="shared" si="4009"/>
        <v>#VALUE!</v>
      </c>
      <c r="C1335" s="128" t="e">
        <f t="shared" si="4010"/>
        <v>#VALUE!</v>
      </c>
      <c r="D1335" s="127">
        <f t="shared" si="4010"/>
        <v>1</v>
      </c>
      <c r="E1335" s="184"/>
      <c r="F1335" s="93"/>
      <c r="G1335" s="186"/>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3">
      <c r="B1336" s="128" t="e">
        <f t="shared" si="4009"/>
        <v>#VALUE!</v>
      </c>
      <c r="C1336" s="128" t="e">
        <f t="shared" si="4010"/>
        <v>#VALUE!</v>
      </c>
      <c r="D1336" s="127">
        <f t="shared" si="4010"/>
        <v>1</v>
      </c>
      <c r="E1336" s="184"/>
      <c r="F1336" s="136"/>
      <c r="G1336" s="186"/>
      <c r="H1336" s="189"/>
      <c r="I1336" s="189"/>
      <c r="J1336" s="190"/>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3">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91" t="s">
        <v>10</v>
      </c>
      <c r="M1338" s="193"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3">
      <c r="A1339" s="66"/>
      <c r="B1339" s="128" t="e">
        <f t="shared" ref="B1339:D1339" si="4127">B1338</f>
        <v>#VALUE!</v>
      </c>
      <c r="C1339" s="128" t="e">
        <f t="shared" si="4127"/>
        <v>#VALUE!</v>
      </c>
      <c r="D1339" s="127">
        <f t="shared" si="4127"/>
        <v>1</v>
      </c>
      <c r="E1339" s="195">
        <f t="shared" ref="E1339" si="4128">D1338</f>
        <v>1</v>
      </c>
      <c r="F1339" s="92"/>
      <c r="G1339" s="197" t="s">
        <v>1</v>
      </c>
      <c r="H1339" s="200" t="e">
        <f>INDEX('BASE FORMAÇÃO'!C:C,B1338+1)</f>
        <v>#VALUE!</v>
      </c>
      <c r="I1339" s="200"/>
      <c r="J1339" s="201"/>
      <c r="K1339" s="66"/>
      <c r="L1339" s="192"/>
      <c r="M1339" s="194"/>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3">
      <c r="A1340" s="74"/>
      <c r="B1340" s="128" t="e">
        <f t="shared" ref="B1340:D1340" si="4129">B1339</f>
        <v>#VALUE!</v>
      </c>
      <c r="C1340" s="128" t="e">
        <f t="shared" si="4129"/>
        <v>#VALUE!</v>
      </c>
      <c r="D1340" s="127">
        <f t="shared" si="4129"/>
        <v>1</v>
      </c>
      <c r="E1340" s="196"/>
      <c r="F1340" s="93"/>
      <c r="G1340" s="198"/>
      <c r="H1340" s="202"/>
      <c r="I1340" s="202"/>
      <c r="J1340" s="203"/>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3">
      <c r="A1341" s="74"/>
      <c r="B1341" s="128" t="e">
        <f t="shared" ref="B1341:C1341" si="4130">B1340</f>
        <v>#VALUE!</v>
      </c>
      <c r="C1341" s="128" t="e">
        <f t="shared" si="4130"/>
        <v>#VALUE!</v>
      </c>
      <c r="D1341" s="127">
        <f t="shared" si="4010"/>
        <v>1</v>
      </c>
      <c r="E1341" s="38" t="s">
        <v>313</v>
      </c>
      <c r="F1341" s="93"/>
      <c r="G1341" s="199"/>
      <c r="H1341" s="204"/>
      <c r="I1341" s="204"/>
      <c r="J1341" s="205"/>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3">
      <c r="B1342" s="128" t="e">
        <f t="shared" ref="B1342:C1342" si="4131">B1340</f>
        <v>#VALUE!</v>
      </c>
      <c r="C1342" s="128" t="e">
        <f t="shared" si="4131"/>
        <v>#VALUE!</v>
      </c>
      <c r="D1342" s="127">
        <f t="shared" si="4010"/>
        <v>1</v>
      </c>
      <c r="E1342" s="183" t="e">
        <f t="shared" ref="E1342" si="4132">C1338</f>
        <v>#VALUE!</v>
      </c>
      <c r="F1342" s="93"/>
      <c r="G1342" s="185" t="s">
        <v>304</v>
      </c>
      <c r="H1342" s="187"/>
      <c r="I1342" s="188"/>
      <c r="J1342" s="188"/>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3">
      <c r="B1343" s="128" t="e">
        <f t="shared" ref="B1343" si="4134">B1342</f>
        <v>#VALUE!</v>
      </c>
      <c r="C1343" s="128" t="e">
        <f t="shared" ref="C1343" si="4135">C1342</f>
        <v>#VALUE!</v>
      </c>
      <c r="D1343" s="127">
        <f t="shared" si="4010"/>
        <v>1</v>
      </c>
      <c r="E1343" s="184"/>
      <c r="F1343" s="93"/>
      <c r="G1343" s="186"/>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3">
      <c r="B1344" s="128" t="e">
        <f t="shared" ref="B1344:C1344" si="4136">B1343</f>
        <v>#VALUE!</v>
      </c>
      <c r="C1344" s="128" t="e">
        <f t="shared" si="4136"/>
        <v>#VALUE!</v>
      </c>
      <c r="D1344" s="127">
        <f t="shared" si="4010"/>
        <v>1</v>
      </c>
      <c r="E1344" s="184"/>
      <c r="F1344" s="93"/>
      <c r="G1344" s="186"/>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3">
      <c r="B1345" s="128" t="e">
        <f t="shared" ref="B1345" si="4141">B1344</f>
        <v>#VALUE!</v>
      </c>
      <c r="C1345" s="128" t="e">
        <f t="shared" ref="C1345" si="4142">C1344</f>
        <v>#VALUE!</v>
      </c>
      <c r="D1345" s="127">
        <f t="shared" si="4010"/>
        <v>1</v>
      </c>
      <c r="E1345" s="184"/>
      <c r="F1345" s="93"/>
      <c r="G1345" s="186"/>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3">
      <c r="B1346" s="128" t="e">
        <f t="shared" si="4009"/>
        <v>#VALUE!</v>
      </c>
      <c r="C1346" s="128" t="e">
        <f t="shared" si="4010"/>
        <v>#VALUE!</v>
      </c>
      <c r="D1346" s="127">
        <f t="shared" si="4010"/>
        <v>1</v>
      </c>
      <c r="E1346" s="184"/>
      <c r="F1346" s="93"/>
      <c r="G1346" s="186"/>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3">
      <c r="B1347" s="128" t="e">
        <f t="shared" si="4009"/>
        <v>#VALUE!</v>
      </c>
      <c r="C1347" s="128" t="e">
        <f t="shared" si="4010"/>
        <v>#VALUE!</v>
      </c>
      <c r="D1347" s="127">
        <f t="shared" si="4010"/>
        <v>1</v>
      </c>
      <c r="E1347" s="184"/>
      <c r="F1347" s="93"/>
      <c r="G1347" s="186"/>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3">
      <c r="B1348" s="128" t="e">
        <f t="shared" si="4009"/>
        <v>#VALUE!</v>
      </c>
      <c r="C1348" s="128" t="e">
        <f t="shared" si="4010"/>
        <v>#VALUE!</v>
      </c>
      <c r="D1348" s="127">
        <f t="shared" si="4010"/>
        <v>1</v>
      </c>
      <c r="E1348" s="184"/>
      <c r="F1348" s="93"/>
      <c r="G1348" s="186"/>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3">
      <c r="B1349" s="128" t="e">
        <f t="shared" si="4009"/>
        <v>#VALUE!</v>
      </c>
      <c r="C1349" s="128" t="e">
        <f t="shared" si="4010"/>
        <v>#VALUE!</v>
      </c>
      <c r="D1349" s="127">
        <f t="shared" si="4010"/>
        <v>1</v>
      </c>
      <c r="E1349" s="184"/>
      <c r="F1349" s="93"/>
      <c r="G1349" s="186"/>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3">
      <c r="B1350" s="128" t="e">
        <f t="shared" si="4009"/>
        <v>#VALUE!</v>
      </c>
      <c r="C1350" s="128" t="e">
        <f t="shared" si="4010"/>
        <v>#VALUE!</v>
      </c>
      <c r="D1350" s="127">
        <f t="shared" si="4010"/>
        <v>1</v>
      </c>
      <c r="E1350" s="184"/>
      <c r="F1350" s="93"/>
      <c r="G1350" s="186"/>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3">
      <c r="B1351" s="128" t="e">
        <f t="shared" si="4009"/>
        <v>#VALUE!</v>
      </c>
      <c r="C1351" s="128" t="e">
        <f t="shared" si="4010"/>
        <v>#VALUE!</v>
      </c>
      <c r="D1351" s="127">
        <f t="shared" si="4010"/>
        <v>1</v>
      </c>
      <c r="E1351" s="184"/>
      <c r="F1351" s="93"/>
      <c r="G1351" s="186"/>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3">
      <c r="B1352" s="128" t="e">
        <f t="shared" si="4009"/>
        <v>#VALUE!</v>
      </c>
      <c r="C1352" s="128" t="e">
        <f t="shared" si="4010"/>
        <v>#VALUE!</v>
      </c>
      <c r="D1352" s="127">
        <f t="shared" si="4010"/>
        <v>1</v>
      </c>
      <c r="E1352" s="184"/>
      <c r="F1352" s="93"/>
      <c r="G1352" s="186"/>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3">
      <c r="B1353" s="128" t="e">
        <f t="shared" si="4009"/>
        <v>#VALUE!</v>
      </c>
      <c r="C1353" s="128" t="e">
        <f t="shared" si="4010"/>
        <v>#VALUE!</v>
      </c>
      <c r="D1353" s="127">
        <f t="shared" si="4010"/>
        <v>1</v>
      </c>
      <c r="E1353" s="184"/>
      <c r="F1353" s="93"/>
      <c r="G1353" s="186"/>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3">
      <c r="B1354" s="128" t="e">
        <f t="shared" si="4009"/>
        <v>#VALUE!</v>
      </c>
      <c r="C1354" s="128" t="e">
        <f t="shared" si="4010"/>
        <v>#VALUE!</v>
      </c>
      <c r="D1354" s="127">
        <f t="shared" si="4010"/>
        <v>1</v>
      </c>
      <c r="E1354" s="184"/>
      <c r="F1354" s="93"/>
      <c r="G1354" s="186"/>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3">
      <c r="B1355" s="128" t="e">
        <f t="shared" si="4009"/>
        <v>#VALUE!</v>
      </c>
      <c r="C1355" s="128" t="e">
        <f t="shared" si="4010"/>
        <v>#VALUE!</v>
      </c>
      <c r="D1355" s="127">
        <f t="shared" si="4010"/>
        <v>1</v>
      </c>
      <c r="E1355" s="184"/>
      <c r="F1355" s="93"/>
      <c r="G1355" s="186"/>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3">
      <c r="B1356" s="128" t="e">
        <f t="shared" si="4009"/>
        <v>#VALUE!</v>
      </c>
      <c r="C1356" s="128" t="e">
        <f t="shared" si="4010"/>
        <v>#VALUE!</v>
      </c>
      <c r="D1356" s="127">
        <f t="shared" si="4010"/>
        <v>1</v>
      </c>
      <c r="E1356" s="184"/>
      <c r="F1356" s="93"/>
      <c r="G1356" s="186"/>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3">
      <c r="B1357" s="128" t="e">
        <f t="shared" si="4009"/>
        <v>#VALUE!</v>
      </c>
      <c r="C1357" s="128" t="e">
        <f t="shared" si="4010"/>
        <v>#VALUE!</v>
      </c>
      <c r="D1357" s="127">
        <f t="shared" si="4010"/>
        <v>1</v>
      </c>
      <c r="E1357" s="184"/>
      <c r="F1357" s="136"/>
      <c r="G1357" s="186"/>
      <c r="H1357" s="189"/>
      <c r="I1357" s="189"/>
      <c r="J1357" s="190"/>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3">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91" t="s">
        <v>10</v>
      </c>
      <c r="M1359" s="193"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3">
      <c r="A1360" s="66"/>
      <c r="B1360" s="128" t="e">
        <f t="shared" ref="B1360:D1360" si="4193">B1359</f>
        <v>#VALUE!</v>
      </c>
      <c r="C1360" s="128" t="e">
        <f t="shared" si="4193"/>
        <v>#VALUE!</v>
      </c>
      <c r="D1360" s="127">
        <f t="shared" si="4193"/>
        <v>1</v>
      </c>
      <c r="E1360" s="195">
        <f t="shared" ref="E1360" si="4194">D1359</f>
        <v>1</v>
      </c>
      <c r="F1360" s="92"/>
      <c r="G1360" s="197" t="s">
        <v>1</v>
      </c>
      <c r="H1360" s="200" t="e">
        <f>INDEX('BASE FORMAÇÃO'!C:C,B1359+1)</f>
        <v>#VALUE!</v>
      </c>
      <c r="I1360" s="200"/>
      <c r="J1360" s="201"/>
      <c r="K1360" s="66"/>
      <c r="L1360" s="192"/>
      <c r="M1360" s="194"/>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3">
      <c r="A1361" s="74"/>
      <c r="B1361" s="128" t="e">
        <f t="shared" ref="B1361:D1361" si="4195">B1360</f>
        <v>#VALUE!</v>
      </c>
      <c r="C1361" s="128" t="e">
        <f t="shared" si="4195"/>
        <v>#VALUE!</v>
      </c>
      <c r="D1361" s="127">
        <f t="shared" si="4195"/>
        <v>1</v>
      </c>
      <c r="E1361" s="196"/>
      <c r="F1361" s="93"/>
      <c r="G1361" s="198"/>
      <c r="H1361" s="202"/>
      <c r="I1361" s="202"/>
      <c r="J1361" s="203"/>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3">
      <c r="A1362" s="74"/>
      <c r="B1362" s="128" t="e">
        <f t="shared" ref="B1362:C1362" si="4196">B1361</f>
        <v>#VALUE!</v>
      </c>
      <c r="C1362" s="128" t="e">
        <f t="shared" si="4196"/>
        <v>#VALUE!</v>
      </c>
      <c r="D1362" s="127">
        <f t="shared" si="4010"/>
        <v>1</v>
      </c>
      <c r="E1362" s="38" t="s">
        <v>313</v>
      </c>
      <c r="F1362" s="93"/>
      <c r="G1362" s="199"/>
      <c r="H1362" s="204"/>
      <c r="I1362" s="204"/>
      <c r="J1362" s="205"/>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3">
      <c r="B1363" s="128" t="e">
        <f t="shared" ref="B1363:C1363" si="4197">B1361</f>
        <v>#VALUE!</v>
      </c>
      <c r="C1363" s="128" t="e">
        <f t="shared" si="4197"/>
        <v>#VALUE!</v>
      </c>
      <c r="D1363" s="127">
        <f t="shared" si="4010"/>
        <v>1</v>
      </c>
      <c r="E1363" s="183" t="e">
        <f t="shared" ref="E1363" si="4198">C1359</f>
        <v>#VALUE!</v>
      </c>
      <c r="F1363" s="93"/>
      <c r="G1363" s="185" t="s">
        <v>304</v>
      </c>
      <c r="H1363" s="187"/>
      <c r="I1363" s="188"/>
      <c r="J1363" s="188"/>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3">
      <c r="B1364" s="128" t="e">
        <f t="shared" ref="B1364" si="4200">B1363</f>
        <v>#VALUE!</v>
      </c>
      <c r="C1364" s="128" t="e">
        <f t="shared" ref="C1364" si="4201">C1363</f>
        <v>#VALUE!</v>
      </c>
      <c r="D1364" s="127">
        <f t="shared" si="4010"/>
        <v>1</v>
      </c>
      <c r="E1364" s="184"/>
      <c r="F1364" s="93"/>
      <c r="G1364" s="186"/>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3">
      <c r="B1365" s="128" t="e">
        <f t="shared" ref="B1365:C1365" si="4202">B1364</f>
        <v>#VALUE!</v>
      </c>
      <c r="C1365" s="128" t="e">
        <f t="shared" si="4202"/>
        <v>#VALUE!</v>
      </c>
      <c r="D1365" s="127">
        <f t="shared" si="4010"/>
        <v>1</v>
      </c>
      <c r="E1365" s="184"/>
      <c r="F1365" s="93"/>
      <c r="G1365" s="186"/>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3">
      <c r="B1366" s="128" t="e">
        <f t="shared" ref="B1366:B1420" si="4207">B1365</f>
        <v>#VALUE!</v>
      </c>
      <c r="C1366" s="128" t="e">
        <f t="shared" ref="C1366:D1429" si="4208">C1365</f>
        <v>#VALUE!</v>
      </c>
      <c r="D1366" s="127">
        <f t="shared" si="4010"/>
        <v>1</v>
      </c>
      <c r="E1366" s="184"/>
      <c r="F1366" s="93"/>
      <c r="G1366" s="186"/>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3">
      <c r="B1367" s="128" t="e">
        <f t="shared" si="4207"/>
        <v>#VALUE!</v>
      </c>
      <c r="C1367" s="128" t="e">
        <f t="shared" si="4208"/>
        <v>#VALUE!</v>
      </c>
      <c r="D1367" s="127">
        <f t="shared" si="4208"/>
        <v>1</v>
      </c>
      <c r="E1367" s="184"/>
      <c r="F1367" s="93"/>
      <c r="G1367" s="186"/>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3">
      <c r="B1368" s="128" t="e">
        <f t="shared" si="4207"/>
        <v>#VALUE!</v>
      </c>
      <c r="C1368" s="128" t="e">
        <f t="shared" si="4208"/>
        <v>#VALUE!</v>
      </c>
      <c r="D1368" s="127">
        <f t="shared" si="4208"/>
        <v>1</v>
      </c>
      <c r="E1368" s="184"/>
      <c r="F1368" s="93"/>
      <c r="G1368" s="186"/>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3">
      <c r="B1369" s="128" t="e">
        <f t="shared" si="4207"/>
        <v>#VALUE!</v>
      </c>
      <c r="C1369" s="128" t="e">
        <f t="shared" si="4208"/>
        <v>#VALUE!</v>
      </c>
      <c r="D1369" s="127">
        <f t="shared" si="4208"/>
        <v>1</v>
      </c>
      <c r="E1369" s="184"/>
      <c r="F1369" s="93"/>
      <c r="G1369" s="186"/>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3">
      <c r="B1370" s="128" t="e">
        <f t="shared" si="4207"/>
        <v>#VALUE!</v>
      </c>
      <c r="C1370" s="128" t="e">
        <f t="shared" si="4208"/>
        <v>#VALUE!</v>
      </c>
      <c r="D1370" s="127">
        <f t="shared" si="4208"/>
        <v>1</v>
      </c>
      <c r="E1370" s="184"/>
      <c r="F1370" s="93"/>
      <c r="G1370" s="186"/>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3">
      <c r="B1371" s="128" t="e">
        <f t="shared" si="4207"/>
        <v>#VALUE!</v>
      </c>
      <c r="C1371" s="128" t="e">
        <f t="shared" si="4208"/>
        <v>#VALUE!</v>
      </c>
      <c r="D1371" s="127">
        <f t="shared" si="4208"/>
        <v>1</v>
      </c>
      <c r="E1371" s="184"/>
      <c r="F1371" s="93"/>
      <c r="G1371" s="186"/>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3">
      <c r="B1372" s="128" t="e">
        <f t="shared" si="4207"/>
        <v>#VALUE!</v>
      </c>
      <c r="C1372" s="128" t="e">
        <f t="shared" si="4208"/>
        <v>#VALUE!</v>
      </c>
      <c r="D1372" s="127">
        <f t="shared" si="4208"/>
        <v>1</v>
      </c>
      <c r="E1372" s="184"/>
      <c r="F1372" s="93"/>
      <c r="G1372" s="186"/>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3">
      <c r="B1373" s="128" t="e">
        <f t="shared" si="4207"/>
        <v>#VALUE!</v>
      </c>
      <c r="C1373" s="128" t="e">
        <f t="shared" si="4208"/>
        <v>#VALUE!</v>
      </c>
      <c r="D1373" s="127">
        <f t="shared" si="4208"/>
        <v>1</v>
      </c>
      <c r="E1373" s="184"/>
      <c r="F1373" s="93"/>
      <c r="G1373" s="186"/>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3">
      <c r="B1374" s="128" t="e">
        <f t="shared" si="4207"/>
        <v>#VALUE!</v>
      </c>
      <c r="C1374" s="128" t="e">
        <f t="shared" si="4208"/>
        <v>#VALUE!</v>
      </c>
      <c r="D1374" s="127">
        <f t="shared" si="4208"/>
        <v>1</v>
      </c>
      <c r="E1374" s="184"/>
      <c r="F1374" s="93"/>
      <c r="G1374" s="186"/>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3">
      <c r="B1375" s="128" t="e">
        <f t="shared" si="4207"/>
        <v>#VALUE!</v>
      </c>
      <c r="C1375" s="128" t="e">
        <f t="shared" si="4208"/>
        <v>#VALUE!</v>
      </c>
      <c r="D1375" s="127">
        <f t="shared" si="4208"/>
        <v>1</v>
      </c>
      <c r="E1375" s="184"/>
      <c r="F1375" s="93"/>
      <c r="G1375" s="186"/>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3">
      <c r="B1376" s="128" t="e">
        <f t="shared" si="4207"/>
        <v>#VALUE!</v>
      </c>
      <c r="C1376" s="128" t="e">
        <f t="shared" si="4208"/>
        <v>#VALUE!</v>
      </c>
      <c r="D1376" s="127">
        <f t="shared" si="4208"/>
        <v>1</v>
      </c>
      <c r="E1376" s="184"/>
      <c r="F1376" s="93"/>
      <c r="G1376" s="186"/>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3">
      <c r="B1377" s="128" t="e">
        <f t="shared" si="4207"/>
        <v>#VALUE!</v>
      </c>
      <c r="C1377" s="128" t="e">
        <f t="shared" si="4208"/>
        <v>#VALUE!</v>
      </c>
      <c r="D1377" s="127">
        <f t="shared" si="4208"/>
        <v>1</v>
      </c>
      <c r="E1377" s="184"/>
      <c r="F1377" s="93"/>
      <c r="G1377" s="186"/>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3">
      <c r="B1378" s="128" t="e">
        <f t="shared" si="4207"/>
        <v>#VALUE!</v>
      </c>
      <c r="C1378" s="128" t="e">
        <f t="shared" si="4208"/>
        <v>#VALUE!</v>
      </c>
      <c r="D1378" s="127">
        <f t="shared" si="4208"/>
        <v>1</v>
      </c>
      <c r="E1378" s="184"/>
      <c r="F1378" s="136"/>
      <c r="G1378" s="186"/>
      <c r="H1378" s="189"/>
      <c r="I1378" s="189"/>
      <c r="J1378" s="190"/>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3">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91" t="s">
        <v>10</v>
      </c>
      <c r="M1380" s="193"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3">
      <c r="A1381" s="66"/>
      <c r="B1381" s="128" t="e">
        <f t="shared" ref="B1381:D1381" si="4259">B1380</f>
        <v>#VALUE!</v>
      </c>
      <c r="C1381" s="128" t="e">
        <f t="shared" si="4259"/>
        <v>#VALUE!</v>
      </c>
      <c r="D1381" s="127">
        <f t="shared" si="4259"/>
        <v>1</v>
      </c>
      <c r="E1381" s="195">
        <f t="shared" ref="E1381" si="4260">D1380</f>
        <v>1</v>
      </c>
      <c r="F1381" s="92"/>
      <c r="G1381" s="197" t="s">
        <v>1</v>
      </c>
      <c r="H1381" s="200" t="e">
        <f>INDEX('BASE FORMAÇÃO'!C:C,B1380+1)</f>
        <v>#VALUE!</v>
      </c>
      <c r="I1381" s="200"/>
      <c r="J1381" s="201"/>
      <c r="K1381" s="66"/>
      <c r="L1381" s="192"/>
      <c r="M1381" s="194"/>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3">
      <c r="A1382" s="74"/>
      <c r="B1382" s="128" t="e">
        <f t="shared" ref="B1382:D1382" si="4261">B1381</f>
        <v>#VALUE!</v>
      </c>
      <c r="C1382" s="128" t="e">
        <f t="shared" si="4261"/>
        <v>#VALUE!</v>
      </c>
      <c r="D1382" s="127">
        <f t="shared" si="4261"/>
        <v>1</v>
      </c>
      <c r="E1382" s="196"/>
      <c r="F1382" s="93"/>
      <c r="G1382" s="198"/>
      <c r="H1382" s="202"/>
      <c r="I1382" s="202"/>
      <c r="J1382" s="203"/>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3">
      <c r="A1383" s="74"/>
      <c r="B1383" s="128" t="e">
        <f t="shared" ref="B1383:C1383" si="4262">B1382</f>
        <v>#VALUE!</v>
      </c>
      <c r="C1383" s="128" t="e">
        <f t="shared" si="4262"/>
        <v>#VALUE!</v>
      </c>
      <c r="D1383" s="127">
        <f t="shared" si="4208"/>
        <v>1</v>
      </c>
      <c r="E1383" s="38" t="s">
        <v>313</v>
      </c>
      <c r="F1383" s="93"/>
      <c r="G1383" s="199"/>
      <c r="H1383" s="204"/>
      <c r="I1383" s="204"/>
      <c r="J1383" s="205"/>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3">
      <c r="B1384" s="128" t="e">
        <f t="shared" ref="B1384:C1384" si="4263">B1382</f>
        <v>#VALUE!</v>
      </c>
      <c r="C1384" s="128" t="e">
        <f t="shared" si="4263"/>
        <v>#VALUE!</v>
      </c>
      <c r="D1384" s="127">
        <f t="shared" si="4208"/>
        <v>1</v>
      </c>
      <c r="E1384" s="183" t="e">
        <f t="shared" ref="E1384" si="4264">C1380</f>
        <v>#VALUE!</v>
      </c>
      <c r="F1384" s="93"/>
      <c r="G1384" s="185" t="s">
        <v>304</v>
      </c>
      <c r="H1384" s="187"/>
      <c r="I1384" s="188"/>
      <c r="J1384" s="188"/>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3">
      <c r="B1385" s="128" t="e">
        <f t="shared" ref="B1385" si="4266">B1384</f>
        <v>#VALUE!</v>
      </c>
      <c r="C1385" s="128" t="e">
        <f t="shared" ref="C1385" si="4267">C1384</f>
        <v>#VALUE!</v>
      </c>
      <c r="D1385" s="127">
        <f t="shared" si="4208"/>
        <v>1</v>
      </c>
      <c r="E1385" s="184"/>
      <c r="F1385" s="93"/>
      <c r="G1385" s="186"/>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3">
      <c r="B1386" s="128" t="e">
        <f t="shared" ref="B1386:C1386" si="4268">B1385</f>
        <v>#VALUE!</v>
      </c>
      <c r="C1386" s="128" t="e">
        <f t="shared" si="4268"/>
        <v>#VALUE!</v>
      </c>
      <c r="D1386" s="127">
        <f t="shared" si="4208"/>
        <v>1</v>
      </c>
      <c r="E1386" s="184"/>
      <c r="F1386" s="93"/>
      <c r="G1386" s="186"/>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3">
      <c r="B1387" s="128" t="e">
        <f t="shared" ref="B1387" si="4273">B1386</f>
        <v>#VALUE!</v>
      </c>
      <c r="C1387" s="128" t="e">
        <f t="shared" ref="C1387" si="4274">C1386</f>
        <v>#VALUE!</v>
      </c>
      <c r="D1387" s="127">
        <f t="shared" si="4208"/>
        <v>1</v>
      </c>
      <c r="E1387" s="184"/>
      <c r="F1387" s="93"/>
      <c r="G1387" s="186"/>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3">
      <c r="B1388" s="128" t="e">
        <f t="shared" si="4207"/>
        <v>#VALUE!</v>
      </c>
      <c r="C1388" s="128" t="e">
        <f t="shared" si="4208"/>
        <v>#VALUE!</v>
      </c>
      <c r="D1388" s="127">
        <f t="shared" si="4208"/>
        <v>1</v>
      </c>
      <c r="E1388" s="184"/>
      <c r="F1388" s="93"/>
      <c r="G1388" s="186"/>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3">
      <c r="B1389" s="128" t="e">
        <f t="shared" si="4207"/>
        <v>#VALUE!</v>
      </c>
      <c r="C1389" s="128" t="e">
        <f t="shared" si="4208"/>
        <v>#VALUE!</v>
      </c>
      <c r="D1389" s="127">
        <f t="shared" si="4208"/>
        <v>1</v>
      </c>
      <c r="E1389" s="184"/>
      <c r="F1389" s="93"/>
      <c r="G1389" s="186"/>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3">
      <c r="B1390" s="128" t="e">
        <f t="shared" si="4207"/>
        <v>#VALUE!</v>
      </c>
      <c r="C1390" s="128" t="e">
        <f t="shared" si="4208"/>
        <v>#VALUE!</v>
      </c>
      <c r="D1390" s="127">
        <f t="shared" si="4208"/>
        <v>1</v>
      </c>
      <c r="E1390" s="184"/>
      <c r="F1390" s="93"/>
      <c r="G1390" s="186"/>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3">
      <c r="B1391" s="128" t="e">
        <f t="shared" si="4207"/>
        <v>#VALUE!</v>
      </c>
      <c r="C1391" s="128" t="e">
        <f t="shared" si="4208"/>
        <v>#VALUE!</v>
      </c>
      <c r="D1391" s="127">
        <f t="shared" si="4208"/>
        <v>1</v>
      </c>
      <c r="E1391" s="184"/>
      <c r="F1391" s="93"/>
      <c r="G1391" s="186"/>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3">
      <c r="B1392" s="128" t="e">
        <f t="shared" si="4207"/>
        <v>#VALUE!</v>
      </c>
      <c r="C1392" s="128" t="e">
        <f t="shared" si="4208"/>
        <v>#VALUE!</v>
      </c>
      <c r="D1392" s="127">
        <f t="shared" si="4208"/>
        <v>1</v>
      </c>
      <c r="E1392" s="184"/>
      <c r="F1392" s="93"/>
      <c r="G1392" s="186"/>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3">
      <c r="B1393" s="128" t="e">
        <f t="shared" si="4207"/>
        <v>#VALUE!</v>
      </c>
      <c r="C1393" s="128" t="e">
        <f t="shared" si="4208"/>
        <v>#VALUE!</v>
      </c>
      <c r="D1393" s="127">
        <f t="shared" si="4208"/>
        <v>1</v>
      </c>
      <c r="E1393" s="184"/>
      <c r="F1393" s="93"/>
      <c r="G1393" s="186"/>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3">
      <c r="B1394" s="128" t="e">
        <f t="shared" si="4207"/>
        <v>#VALUE!</v>
      </c>
      <c r="C1394" s="128" t="e">
        <f t="shared" si="4208"/>
        <v>#VALUE!</v>
      </c>
      <c r="D1394" s="127">
        <f t="shared" si="4208"/>
        <v>1</v>
      </c>
      <c r="E1394" s="184"/>
      <c r="F1394" s="93"/>
      <c r="G1394" s="186"/>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3">
      <c r="B1395" s="128" t="e">
        <f t="shared" si="4207"/>
        <v>#VALUE!</v>
      </c>
      <c r="C1395" s="128" t="e">
        <f t="shared" si="4208"/>
        <v>#VALUE!</v>
      </c>
      <c r="D1395" s="127">
        <f t="shared" si="4208"/>
        <v>1</v>
      </c>
      <c r="E1395" s="184"/>
      <c r="F1395" s="93"/>
      <c r="G1395" s="186"/>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3">
      <c r="B1396" s="128" t="e">
        <f t="shared" si="4207"/>
        <v>#VALUE!</v>
      </c>
      <c r="C1396" s="128" t="e">
        <f t="shared" si="4208"/>
        <v>#VALUE!</v>
      </c>
      <c r="D1396" s="127">
        <f t="shared" si="4208"/>
        <v>1</v>
      </c>
      <c r="E1396" s="184"/>
      <c r="F1396" s="93"/>
      <c r="G1396" s="186"/>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3">
      <c r="B1397" s="128" t="e">
        <f t="shared" si="4207"/>
        <v>#VALUE!</v>
      </c>
      <c r="C1397" s="128" t="e">
        <f t="shared" si="4208"/>
        <v>#VALUE!</v>
      </c>
      <c r="D1397" s="127">
        <f t="shared" si="4208"/>
        <v>1</v>
      </c>
      <c r="E1397" s="184"/>
      <c r="F1397" s="93"/>
      <c r="G1397" s="186"/>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3">
      <c r="B1398" s="128" t="e">
        <f t="shared" si="4207"/>
        <v>#VALUE!</v>
      </c>
      <c r="C1398" s="128" t="e">
        <f t="shared" si="4208"/>
        <v>#VALUE!</v>
      </c>
      <c r="D1398" s="127">
        <f t="shared" si="4208"/>
        <v>1</v>
      </c>
      <c r="E1398" s="184"/>
      <c r="F1398" s="93"/>
      <c r="G1398" s="186"/>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3">
      <c r="B1399" s="128" t="e">
        <f t="shared" si="4207"/>
        <v>#VALUE!</v>
      </c>
      <c r="C1399" s="128" t="e">
        <f t="shared" si="4208"/>
        <v>#VALUE!</v>
      </c>
      <c r="D1399" s="127">
        <f t="shared" si="4208"/>
        <v>1</v>
      </c>
      <c r="E1399" s="184"/>
      <c r="F1399" s="136"/>
      <c r="G1399" s="186"/>
      <c r="H1399" s="189"/>
      <c r="I1399" s="189"/>
      <c r="J1399" s="190"/>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3">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91" t="s">
        <v>10</v>
      </c>
      <c r="M1401" s="193"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3">
      <c r="A1402" s="66"/>
      <c r="B1402" s="128" t="e">
        <f t="shared" ref="B1402:D1402" si="4325">B1401</f>
        <v>#VALUE!</v>
      </c>
      <c r="C1402" s="128" t="e">
        <f t="shared" si="4325"/>
        <v>#VALUE!</v>
      </c>
      <c r="D1402" s="127">
        <f t="shared" si="4325"/>
        <v>1</v>
      </c>
      <c r="E1402" s="195">
        <f t="shared" ref="E1402" si="4326">D1401</f>
        <v>1</v>
      </c>
      <c r="F1402" s="92"/>
      <c r="G1402" s="197" t="s">
        <v>1</v>
      </c>
      <c r="H1402" s="200" t="e">
        <f>INDEX('BASE FORMAÇÃO'!C:C,B1401+1)</f>
        <v>#VALUE!</v>
      </c>
      <c r="I1402" s="200"/>
      <c r="J1402" s="201"/>
      <c r="K1402" s="66"/>
      <c r="L1402" s="192"/>
      <c r="M1402" s="194"/>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3">
      <c r="A1403" s="74"/>
      <c r="B1403" s="128" t="e">
        <f t="shared" ref="B1403:D1403" si="4327">B1402</f>
        <v>#VALUE!</v>
      </c>
      <c r="C1403" s="128" t="e">
        <f t="shared" si="4327"/>
        <v>#VALUE!</v>
      </c>
      <c r="D1403" s="127">
        <f t="shared" si="4327"/>
        <v>1</v>
      </c>
      <c r="E1403" s="196"/>
      <c r="F1403" s="93"/>
      <c r="G1403" s="198"/>
      <c r="H1403" s="202"/>
      <c r="I1403" s="202"/>
      <c r="J1403" s="203"/>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3">
      <c r="A1404" s="74"/>
      <c r="B1404" s="128" t="e">
        <f t="shared" ref="B1404:C1404" si="4328">B1403</f>
        <v>#VALUE!</v>
      </c>
      <c r="C1404" s="128" t="e">
        <f t="shared" si="4328"/>
        <v>#VALUE!</v>
      </c>
      <c r="D1404" s="127">
        <f t="shared" si="4208"/>
        <v>1</v>
      </c>
      <c r="E1404" s="38" t="s">
        <v>313</v>
      </c>
      <c r="F1404" s="93"/>
      <c r="G1404" s="199"/>
      <c r="H1404" s="204"/>
      <c r="I1404" s="204"/>
      <c r="J1404" s="205"/>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3">
      <c r="B1405" s="128" t="e">
        <f t="shared" ref="B1405:C1405" si="4329">B1403</f>
        <v>#VALUE!</v>
      </c>
      <c r="C1405" s="128" t="e">
        <f t="shared" si="4329"/>
        <v>#VALUE!</v>
      </c>
      <c r="D1405" s="127">
        <f t="shared" si="4208"/>
        <v>1</v>
      </c>
      <c r="E1405" s="183" t="e">
        <f t="shared" ref="E1405" si="4330">C1401</f>
        <v>#VALUE!</v>
      </c>
      <c r="F1405" s="93"/>
      <c r="G1405" s="185" t="s">
        <v>304</v>
      </c>
      <c r="H1405" s="187"/>
      <c r="I1405" s="188"/>
      <c r="J1405" s="188"/>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3">
      <c r="B1406" s="128" t="e">
        <f t="shared" ref="B1406" si="4332">B1405</f>
        <v>#VALUE!</v>
      </c>
      <c r="C1406" s="128" t="e">
        <f t="shared" ref="C1406" si="4333">C1405</f>
        <v>#VALUE!</v>
      </c>
      <c r="D1406" s="127">
        <f t="shared" si="4208"/>
        <v>1</v>
      </c>
      <c r="E1406" s="184"/>
      <c r="F1406" s="93"/>
      <c r="G1406" s="186"/>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3">
      <c r="B1407" s="128" t="e">
        <f t="shared" ref="B1407:C1407" si="4334">B1406</f>
        <v>#VALUE!</v>
      </c>
      <c r="C1407" s="128" t="e">
        <f t="shared" si="4334"/>
        <v>#VALUE!</v>
      </c>
      <c r="D1407" s="127">
        <f t="shared" si="4208"/>
        <v>1</v>
      </c>
      <c r="E1407" s="184"/>
      <c r="F1407" s="93"/>
      <c r="G1407" s="186"/>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3">
      <c r="B1408" s="128" t="e">
        <f t="shared" ref="B1408" si="4339">B1407</f>
        <v>#VALUE!</v>
      </c>
      <c r="C1408" s="128" t="e">
        <f t="shared" ref="C1408" si="4340">C1407</f>
        <v>#VALUE!</v>
      </c>
      <c r="D1408" s="127">
        <f t="shared" si="4208"/>
        <v>1</v>
      </c>
      <c r="E1408" s="184"/>
      <c r="F1408" s="93"/>
      <c r="G1408" s="186"/>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3">
      <c r="B1409" s="128" t="e">
        <f t="shared" si="4207"/>
        <v>#VALUE!</v>
      </c>
      <c r="C1409" s="128" t="e">
        <f t="shared" si="4208"/>
        <v>#VALUE!</v>
      </c>
      <c r="D1409" s="127">
        <f t="shared" si="4208"/>
        <v>1</v>
      </c>
      <c r="E1409" s="184"/>
      <c r="F1409" s="93"/>
      <c r="G1409" s="186"/>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3">
      <c r="B1410" s="128" t="e">
        <f t="shared" si="4207"/>
        <v>#VALUE!</v>
      </c>
      <c r="C1410" s="128" t="e">
        <f t="shared" si="4208"/>
        <v>#VALUE!</v>
      </c>
      <c r="D1410" s="127">
        <f t="shared" si="4208"/>
        <v>1</v>
      </c>
      <c r="E1410" s="184"/>
      <c r="F1410" s="93"/>
      <c r="G1410" s="186"/>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3">
      <c r="B1411" s="128" t="e">
        <f t="shared" si="4207"/>
        <v>#VALUE!</v>
      </c>
      <c r="C1411" s="128" t="e">
        <f t="shared" si="4208"/>
        <v>#VALUE!</v>
      </c>
      <c r="D1411" s="127">
        <f t="shared" si="4208"/>
        <v>1</v>
      </c>
      <c r="E1411" s="184"/>
      <c r="F1411" s="93"/>
      <c r="G1411" s="186"/>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3">
      <c r="B1412" s="128" t="e">
        <f t="shared" si="4207"/>
        <v>#VALUE!</v>
      </c>
      <c r="C1412" s="128" t="e">
        <f t="shared" si="4208"/>
        <v>#VALUE!</v>
      </c>
      <c r="D1412" s="127">
        <f t="shared" si="4208"/>
        <v>1</v>
      </c>
      <c r="E1412" s="184"/>
      <c r="F1412" s="93"/>
      <c r="G1412" s="186"/>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3">
      <c r="B1413" s="128" t="e">
        <f t="shared" si="4207"/>
        <v>#VALUE!</v>
      </c>
      <c r="C1413" s="128" t="e">
        <f t="shared" si="4208"/>
        <v>#VALUE!</v>
      </c>
      <c r="D1413" s="127">
        <f t="shared" si="4208"/>
        <v>1</v>
      </c>
      <c r="E1413" s="184"/>
      <c r="F1413" s="93"/>
      <c r="G1413" s="186"/>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3">
      <c r="B1414" s="128" t="e">
        <f t="shared" si="4207"/>
        <v>#VALUE!</v>
      </c>
      <c r="C1414" s="128" t="e">
        <f t="shared" si="4208"/>
        <v>#VALUE!</v>
      </c>
      <c r="D1414" s="127">
        <f t="shared" si="4208"/>
        <v>1</v>
      </c>
      <c r="E1414" s="184"/>
      <c r="F1414" s="93"/>
      <c r="G1414" s="186"/>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3">
      <c r="B1415" s="128" t="e">
        <f t="shared" si="4207"/>
        <v>#VALUE!</v>
      </c>
      <c r="C1415" s="128" t="e">
        <f t="shared" si="4208"/>
        <v>#VALUE!</v>
      </c>
      <c r="D1415" s="127">
        <f t="shared" si="4208"/>
        <v>1</v>
      </c>
      <c r="E1415" s="184"/>
      <c r="F1415" s="93"/>
      <c r="G1415" s="186"/>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3">
      <c r="B1416" s="128" t="e">
        <f t="shared" si="4207"/>
        <v>#VALUE!</v>
      </c>
      <c r="C1416" s="128" t="e">
        <f t="shared" si="4208"/>
        <v>#VALUE!</v>
      </c>
      <c r="D1416" s="127">
        <f t="shared" si="4208"/>
        <v>1</v>
      </c>
      <c r="E1416" s="184"/>
      <c r="F1416" s="93"/>
      <c r="G1416" s="186"/>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3">
      <c r="B1417" s="128" t="e">
        <f t="shared" si="4207"/>
        <v>#VALUE!</v>
      </c>
      <c r="C1417" s="128" t="e">
        <f t="shared" si="4208"/>
        <v>#VALUE!</v>
      </c>
      <c r="D1417" s="127">
        <f t="shared" si="4208"/>
        <v>1</v>
      </c>
      <c r="E1417" s="184"/>
      <c r="F1417" s="93"/>
      <c r="G1417" s="186"/>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3">
      <c r="B1418" s="128" t="e">
        <f t="shared" si="4207"/>
        <v>#VALUE!</v>
      </c>
      <c r="C1418" s="128" t="e">
        <f t="shared" si="4208"/>
        <v>#VALUE!</v>
      </c>
      <c r="D1418" s="127">
        <f t="shared" si="4208"/>
        <v>1</v>
      </c>
      <c r="E1418" s="184"/>
      <c r="F1418" s="93"/>
      <c r="G1418" s="186"/>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3">
      <c r="B1419" s="128" t="e">
        <f t="shared" si="4207"/>
        <v>#VALUE!</v>
      </c>
      <c r="C1419" s="128" t="e">
        <f t="shared" si="4208"/>
        <v>#VALUE!</v>
      </c>
      <c r="D1419" s="127">
        <f t="shared" si="4208"/>
        <v>1</v>
      </c>
      <c r="E1419" s="184"/>
      <c r="F1419" s="93"/>
      <c r="G1419" s="186"/>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3">
      <c r="B1420" s="128" t="e">
        <f t="shared" si="4207"/>
        <v>#VALUE!</v>
      </c>
      <c r="C1420" s="128" t="e">
        <f t="shared" si="4208"/>
        <v>#VALUE!</v>
      </c>
      <c r="D1420" s="127">
        <f t="shared" si="4208"/>
        <v>1</v>
      </c>
      <c r="E1420" s="184"/>
      <c r="F1420" s="136"/>
      <c r="G1420" s="186"/>
      <c r="H1420" s="189"/>
      <c r="I1420" s="189"/>
      <c r="J1420" s="190"/>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3">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91" t="s">
        <v>10</v>
      </c>
      <c r="M1422" s="193"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3">
      <c r="A1423" s="66"/>
      <c r="B1423" s="128" t="e">
        <f t="shared" ref="B1423:D1423" si="4391">B1422</f>
        <v>#VALUE!</v>
      </c>
      <c r="C1423" s="128" t="e">
        <f t="shared" si="4391"/>
        <v>#VALUE!</v>
      </c>
      <c r="D1423" s="127">
        <f t="shared" si="4391"/>
        <v>1</v>
      </c>
      <c r="E1423" s="195">
        <f t="shared" ref="E1423" si="4392">D1422</f>
        <v>1</v>
      </c>
      <c r="F1423" s="92"/>
      <c r="G1423" s="197" t="s">
        <v>1</v>
      </c>
      <c r="H1423" s="200" t="e">
        <f>INDEX('BASE FORMAÇÃO'!C:C,B1422+1)</f>
        <v>#VALUE!</v>
      </c>
      <c r="I1423" s="200"/>
      <c r="J1423" s="201"/>
      <c r="K1423" s="66"/>
      <c r="L1423" s="192"/>
      <c r="M1423" s="194"/>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3">
      <c r="A1424" s="74"/>
      <c r="B1424" s="128" t="e">
        <f t="shared" ref="B1424:D1424" si="4393">B1423</f>
        <v>#VALUE!</v>
      </c>
      <c r="C1424" s="128" t="e">
        <f t="shared" si="4393"/>
        <v>#VALUE!</v>
      </c>
      <c r="D1424" s="127">
        <f t="shared" si="4393"/>
        <v>1</v>
      </c>
      <c r="E1424" s="196"/>
      <c r="F1424" s="93"/>
      <c r="G1424" s="198"/>
      <c r="H1424" s="202"/>
      <c r="I1424" s="202"/>
      <c r="J1424" s="203"/>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3">
      <c r="A1425" s="74"/>
      <c r="B1425" s="128" t="e">
        <f t="shared" ref="B1425:C1425" si="4394">B1424</f>
        <v>#VALUE!</v>
      </c>
      <c r="C1425" s="128" t="e">
        <f t="shared" si="4394"/>
        <v>#VALUE!</v>
      </c>
      <c r="D1425" s="127">
        <f t="shared" si="4208"/>
        <v>1</v>
      </c>
      <c r="E1425" s="38" t="s">
        <v>313</v>
      </c>
      <c r="F1425" s="93"/>
      <c r="G1425" s="199"/>
      <c r="H1425" s="204"/>
      <c r="I1425" s="204"/>
      <c r="J1425" s="205"/>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3">
      <c r="B1426" s="128" t="e">
        <f t="shared" ref="B1426:C1426" si="4395">B1424</f>
        <v>#VALUE!</v>
      </c>
      <c r="C1426" s="128" t="e">
        <f t="shared" si="4395"/>
        <v>#VALUE!</v>
      </c>
      <c r="D1426" s="127">
        <f t="shared" si="4208"/>
        <v>1</v>
      </c>
      <c r="E1426" s="183" t="e">
        <f t="shared" ref="E1426" si="4396">C1422</f>
        <v>#VALUE!</v>
      </c>
      <c r="F1426" s="93"/>
      <c r="G1426" s="185" t="s">
        <v>304</v>
      </c>
      <c r="H1426" s="187"/>
      <c r="I1426" s="188"/>
      <c r="J1426" s="188"/>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3">
      <c r="B1427" s="128" t="e">
        <f t="shared" ref="B1427" si="4398">B1426</f>
        <v>#VALUE!</v>
      </c>
      <c r="C1427" s="128" t="e">
        <f t="shared" ref="C1427" si="4399">C1426</f>
        <v>#VALUE!</v>
      </c>
      <c r="D1427" s="127">
        <f t="shared" si="4208"/>
        <v>1</v>
      </c>
      <c r="E1427" s="184"/>
      <c r="F1427" s="93"/>
      <c r="G1427" s="186"/>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3">
      <c r="B1428" s="128" t="e">
        <f t="shared" ref="B1428:C1428" si="4400">B1427</f>
        <v>#VALUE!</v>
      </c>
      <c r="C1428" s="128" t="e">
        <f t="shared" si="4400"/>
        <v>#VALUE!</v>
      </c>
      <c r="D1428" s="127">
        <f t="shared" si="4208"/>
        <v>1</v>
      </c>
      <c r="E1428" s="184"/>
      <c r="F1428" s="93"/>
      <c r="G1428" s="186"/>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3">
      <c r="B1429" s="128" t="e">
        <f t="shared" ref="B1429:B1483" si="4405">B1428</f>
        <v>#VALUE!</v>
      </c>
      <c r="C1429" s="128" t="e">
        <f t="shared" ref="C1429:D1492" si="4406">C1428</f>
        <v>#VALUE!</v>
      </c>
      <c r="D1429" s="127">
        <f t="shared" si="4208"/>
        <v>1</v>
      </c>
      <c r="E1429" s="184"/>
      <c r="F1429" s="93"/>
      <c r="G1429" s="186"/>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3">
      <c r="B1430" s="128" t="e">
        <f t="shared" si="4405"/>
        <v>#VALUE!</v>
      </c>
      <c r="C1430" s="128" t="e">
        <f t="shared" si="4406"/>
        <v>#VALUE!</v>
      </c>
      <c r="D1430" s="127">
        <f t="shared" si="4406"/>
        <v>1</v>
      </c>
      <c r="E1430" s="184"/>
      <c r="F1430" s="93"/>
      <c r="G1430" s="186"/>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3">
      <c r="B1431" s="128" t="e">
        <f t="shared" si="4405"/>
        <v>#VALUE!</v>
      </c>
      <c r="C1431" s="128" t="e">
        <f t="shared" si="4406"/>
        <v>#VALUE!</v>
      </c>
      <c r="D1431" s="127">
        <f t="shared" si="4406"/>
        <v>1</v>
      </c>
      <c r="E1431" s="184"/>
      <c r="F1431" s="93"/>
      <c r="G1431" s="186"/>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3">
      <c r="B1432" s="128" t="e">
        <f t="shared" si="4405"/>
        <v>#VALUE!</v>
      </c>
      <c r="C1432" s="128" t="e">
        <f t="shared" si="4406"/>
        <v>#VALUE!</v>
      </c>
      <c r="D1432" s="127">
        <f t="shared" si="4406"/>
        <v>1</v>
      </c>
      <c r="E1432" s="184"/>
      <c r="F1432" s="93"/>
      <c r="G1432" s="186"/>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3">
      <c r="B1433" s="128" t="e">
        <f t="shared" si="4405"/>
        <v>#VALUE!</v>
      </c>
      <c r="C1433" s="128" t="e">
        <f t="shared" si="4406"/>
        <v>#VALUE!</v>
      </c>
      <c r="D1433" s="127">
        <f t="shared" si="4406"/>
        <v>1</v>
      </c>
      <c r="E1433" s="184"/>
      <c r="F1433" s="93"/>
      <c r="G1433" s="186"/>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3">
      <c r="B1434" s="128" t="e">
        <f t="shared" si="4405"/>
        <v>#VALUE!</v>
      </c>
      <c r="C1434" s="128" t="e">
        <f t="shared" si="4406"/>
        <v>#VALUE!</v>
      </c>
      <c r="D1434" s="127">
        <f t="shared" si="4406"/>
        <v>1</v>
      </c>
      <c r="E1434" s="184"/>
      <c r="F1434" s="93"/>
      <c r="G1434" s="186"/>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3">
      <c r="B1435" s="128" t="e">
        <f t="shared" si="4405"/>
        <v>#VALUE!</v>
      </c>
      <c r="C1435" s="128" t="e">
        <f t="shared" si="4406"/>
        <v>#VALUE!</v>
      </c>
      <c r="D1435" s="127">
        <f t="shared" si="4406"/>
        <v>1</v>
      </c>
      <c r="E1435" s="184"/>
      <c r="F1435" s="93"/>
      <c r="G1435" s="186"/>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3">
      <c r="B1436" s="128" t="e">
        <f t="shared" si="4405"/>
        <v>#VALUE!</v>
      </c>
      <c r="C1436" s="128" t="e">
        <f t="shared" si="4406"/>
        <v>#VALUE!</v>
      </c>
      <c r="D1436" s="127">
        <f t="shared" si="4406"/>
        <v>1</v>
      </c>
      <c r="E1436" s="184"/>
      <c r="F1436" s="93"/>
      <c r="G1436" s="186"/>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3">
      <c r="B1437" s="128" t="e">
        <f t="shared" si="4405"/>
        <v>#VALUE!</v>
      </c>
      <c r="C1437" s="128" t="e">
        <f t="shared" si="4406"/>
        <v>#VALUE!</v>
      </c>
      <c r="D1437" s="127">
        <f t="shared" si="4406"/>
        <v>1</v>
      </c>
      <c r="E1437" s="184"/>
      <c r="F1437" s="93"/>
      <c r="G1437" s="186"/>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3">
      <c r="B1438" s="128" t="e">
        <f t="shared" si="4405"/>
        <v>#VALUE!</v>
      </c>
      <c r="C1438" s="128" t="e">
        <f t="shared" si="4406"/>
        <v>#VALUE!</v>
      </c>
      <c r="D1438" s="127">
        <f t="shared" si="4406"/>
        <v>1</v>
      </c>
      <c r="E1438" s="184"/>
      <c r="F1438" s="93"/>
      <c r="G1438" s="186"/>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3">
      <c r="B1439" s="128" t="e">
        <f t="shared" si="4405"/>
        <v>#VALUE!</v>
      </c>
      <c r="C1439" s="128" t="e">
        <f t="shared" si="4406"/>
        <v>#VALUE!</v>
      </c>
      <c r="D1439" s="127">
        <f t="shared" si="4406"/>
        <v>1</v>
      </c>
      <c r="E1439" s="184"/>
      <c r="F1439" s="93"/>
      <c r="G1439" s="186"/>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3">
      <c r="B1440" s="128" t="e">
        <f t="shared" si="4405"/>
        <v>#VALUE!</v>
      </c>
      <c r="C1440" s="128" t="e">
        <f t="shared" si="4406"/>
        <v>#VALUE!</v>
      </c>
      <c r="D1440" s="127">
        <f t="shared" si="4406"/>
        <v>1</v>
      </c>
      <c r="E1440" s="184"/>
      <c r="F1440" s="93"/>
      <c r="G1440" s="186"/>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3">
      <c r="B1441" s="128" t="e">
        <f t="shared" si="4405"/>
        <v>#VALUE!</v>
      </c>
      <c r="C1441" s="128" t="e">
        <f t="shared" si="4406"/>
        <v>#VALUE!</v>
      </c>
      <c r="D1441" s="127">
        <f t="shared" si="4406"/>
        <v>1</v>
      </c>
      <c r="E1441" s="184"/>
      <c r="F1441" s="136"/>
      <c r="G1441" s="186"/>
      <c r="H1441" s="189"/>
      <c r="I1441" s="189"/>
      <c r="J1441" s="190"/>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3">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91" t="s">
        <v>10</v>
      </c>
      <c r="M1443" s="193"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3">
      <c r="A1444" s="66"/>
      <c r="B1444" s="128" t="e">
        <f t="shared" ref="B1444:D1444" si="4457">B1443</f>
        <v>#VALUE!</v>
      </c>
      <c r="C1444" s="128" t="e">
        <f t="shared" si="4457"/>
        <v>#VALUE!</v>
      </c>
      <c r="D1444" s="127">
        <f t="shared" si="4457"/>
        <v>1</v>
      </c>
      <c r="E1444" s="195">
        <f t="shared" ref="E1444" si="4458">D1443</f>
        <v>1</v>
      </c>
      <c r="F1444" s="92"/>
      <c r="G1444" s="197" t="s">
        <v>1</v>
      </c>
      <c r="H1444" s="200" t="e">
        <f>INDEX('BASE FORMAÇÃO'!C:C,B1443+1)</f>
        <v>#VALUE!</v>
      </c>
      <c r="I1444" s="200"/>
      <c r="J1444" s="201"/>
      <c r="K1444" s="66"/>
      <c r="L1444" s="192"/>
      <c r="M1444" s="194"/>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3">
      <c r="A1445" s="74"/>
      <c r="B1445" s="128" t="e">
        <f t="shared" ref="B1445:D1445" si="4459">B1444</f>
        <v>#VALUE!</v>
      </c>
      <c r="C1445" s="128" t="e">
        <f t="shared" si="4459"/>
        <v>#VALUE!</v>
      </c>
      <c r="D1445" s="127">
        <f t="shared" si="4459"/>
        <v>1</v>
      </c>
      <c r="E1445" s="196"/>
      <c r="F1445" s="93"/>
      <c r="G1445" s="198"/>
      <c r="H1445" s="202"/>
      <c r="I1445" s="202"/>
      <c r="J1445" s="203"/>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3">
      <c r="A1446" s="74"/>
      <c r="B1446" s="128" t="e">
        <f t="shared" ref="B1446:C1446" si="4460">B1445</f>
        <v>#VALUE!</v>
      </c>
      <c r="C1446" s="128" t="e">
        <f t="shared" si="4460"/>
        <v>#VALUE!</v>
      </c>
      <c r="D1446" s="127">
        <f t="shared" si="4406"/>
        <v>1</v>
      </c>
      <c r="E1446" s="38" t="s">
        <v>313</v>
      </c>
      <c r="F1446" s="93"/>
      <c r="G1446" s="199"/>
      <c r="H1446" s="204"/>
      <c r="I1446" s="204"/>
      <c r="J1446" s="205"/>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3">
      <c r="B1447" s="128" t="e">
        <f t="shared" ref="B1447:C1447" si="4461">B1445</f>
        <v>#VALUE!</v>
      </c>
      <c r="C1447" s="128" t="e">
        <f t="shared" si="4461"/>
        <v>#VALUE!</v>
      </c>
      <c r="D1447" s="127">
        <f t="shared" si="4406"/>
        <v>1</v>
      </c>
      <c r="E1447" s="183" t="e">
        <f t="shared" ref="E1447" si="4462">C1443</f>
        <v>#VALUE!</v>
      </c>
      <c r="F1447" s="93"/>
      <c r="G1447" s="185" t="s">
        <v>304</v>
      </c>
      <c r="H1447" s="187"/>
      <c r="I1447" s="188"/>
      <c r="J1447" s="188"/>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3">
      <c r="B1448" s="128" t="e">
        <f t="shared" ref="B1448" si="4464">B1447</f>
        <v>#VALUE!</v>
      </c>
      <c r="C1448" s="128" t="e">
        <f t="shared" ref="C1448" si="4465">C1447</f>
        <v>#VALUE!</v>
      </c>
      <c r="D1448" s="127">
        <f t="shared" si="4406"/>
        <v>1</v>
      </c>
      <c r="E1448" s="184"/>
      <c r="F1448" s="93"/>
      <c r="G1448" s="186"/>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3">
      <c r="B1449" s="128" t="e">
        <f t="shared" ref="B1449:C1449" si="4466">B1448</f>
        <v>#VALUE!</v>
      </c>
      <c r="C1449" s="128" t="e">
        <f t="shared" si="4466"/>
        <v>#VALUE!</v>
      </c>
      <c r="D1449" s="127">
        <f t="shared" si="4406"/>
        <v>1</v>
      </c>
      <c r="E1449" s="184"/>
      <c r="F1449" s="93"/>
      <c r="G1449" s="186"/>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3">
      <c r="B1450" s="128" t="e">
        <f t="shared" ref="B1450" si="4471">B1449</f>
        <v>#VALUE!</v>
      </c>
      <c r="C1450" s="128" t="e">
        <f t="shared" ref="C1450" si="4472">C1449</f>
        <v>#VALUE!</v>
      </c>
      <c r="D1450" s="127">
        <f t="shared" si="4406"/>
        <v>1</v>
      </c>
      <c r="E1450" s="184"/>
      <c r="F1450" s="93"/>
      <c r="G1450" s="186"/>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3">
      <c r="B1451" s="128" t="e">
        <f t="shared" si="4405"/>
        <v>#VALUE!</v>
      </c>
      <c r="C1451" s="128" t="e">
        <f t="shared" si="4406"/>
        <v>#VALUE!</v>
      </c>
      <c r="D1451" s="127">
        <f t="shared" si="4406"/>
        <v>1</v>
      </c>
      <c r="E1451" s="184"/>
      <c r="F1451" s="93"/>
      <c r="G1451" s="186"/>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3">
      <c r="B1452" s="128" t="e">
        <f t="shared" si="4405"/>
        <v>#VALUE!</v>
      </c>
      <c r="C1452" s="128" t="e">
        <f t="shared" si="4406"/>
        <v>#VALUE!</v>
      </c>
      <c r="D1452" s="127">
        <f t="shared" si="4406"/>
        <v>1</v>
      </c>
      <c r="E1452" s="184"/>
      <c r="F1452" s="93"/>
      <c r="G1452" s="186"/>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3">
      <c r="B1453" s="128" t="e">
        <f t="shared" si="4405"/>
        <v>#VALUE!</v>
      </c>
      <c r="C1453" s="128" t="e">
        <f t="shared" si="4406"/>
        <v>#VALUE!</v>
      </c>
      <c r="D1453" s="127">
        <f t="shared" si="4406"/>
        <v>1</v>
      </c>
      <c r="E1453" s="184"/>
      <c r="F1453" s="93"/>
      <c r="G1453" s="186"/>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3">
      <c r="B1454" s="128" t="e">
        <f t="shared" si="4405"/>
        <v>#VALUE!</v>
      </c>
      <c r="C1454" s="128" t="e">
        <f t="shared" si="4406"/>
        <v>#VALUE!</v>
      </c>
      <c r="D1454" s="127">
        <f t="shared" si="4406"/>
        <v>1</v>
      </c>
      <c r="E1454" s="184"/>
      <c r="F1454" s="93"/>
      <c r="G1454" s="186"/>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3">
      <c r="B1455" s="128" t="e">
        <f t="shared" si="4405"/>
        <v>#VALUE!</v>
      </c>
      <c r="C1455" s="128" t="e">
        <f t="shared" si="4406"/>
        <v>#VALUE!</v>
      </c>
      <c r="D1455" s="127">
        <f t="shared" si="4406"/>
        <v>1</v>
      </c>
      <c r="E1455" s="184"/>
      <c r="F1455" s="93"/>
      <c r="G1455" s="186"/>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3">
      <c r="B1456" s="128" t="e">
        <f t="shared" si="4405"/>
        <v>#VALUE!</v>
      </c>
      <c r="C1456" s="128" t="e">
        <f t="shared" si="4406"/>
        <v>#VALUE!</v>
      </c>
      <c r="D1456" s="127">
        <f t="shared" si="4406"/>
        <v>1</v>
      </c>
      <c r="E1456" s="184"/>
      <c r="F1456" s="93"/>
      <c r="G1456" s="186"/>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3">
      <c r="B1457" s="128" t="e">
        <f t="shared" si="4405"/>
        <v>#VALUE!</v>
      </c>
      <c r="C1457" s="128" t="e">
        <f t="shared" si="4406"/>
        <v>#VALUE!</v>
      </c>
      <c r="D1457" s="127">
        <f t="shared" si="4406"/>
        <v>1</v>
      </c>
      <c r="E1457" s="184"/>
      <c r="F1457" s="93"/>
      <c r="G1457" s="186"/>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3">
      <c r="B1458" s="128" t="e">
        <f t="shared" si="4405"/>
        <v>#VALUE!</v>
      </c>
      <c r="C1458" s="128" t="e">
        <f t="shared" si="4406"/>
        <v>#VALUE!</v>
      </c>
      <c r="D1458" s="127">
        <f t="shared" si="4406"/>
        <v>1</v>
      </c>
      <c r="E1458" s="184"/>
      <c r="F1458" s="93"/>
      <c r="G1458" s="186"/>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3">
      <c r="B1459" s="128" t="e">
        <f t="shared" si="4405"/>
        <v>#VALUE!</v>
      </c>
      <c r="C1459" s="128" t="e">
        <f t="shared" si="4406"/>
        <v>#VALUE!</v>
      </c>
      <c r="D1459" s="127">
        <f t="shared" si="4406"/>
        <v>1</v>
      </c>
      <c r="E1459" s="184"/>
      <c r="F1459" s="93"/>
      <c r="G1459" s="186"/>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3">
      <c r="B1460" s="128" t="e">
        <f t="shared" si="4405"/>
        <v>#VALUE!</v>
      </c>
      <c r="C1460" s="128" t="e">
        <f t="shared" si="4406"/>
        <v>#VALUE!</v>
      </c>
      <c r="D1460" s="127">
        <f t="shared" si="4406"/>
        <v>1</v>
      </c>
      <c r="E1460" s="184"/>
      <c r="F1460" s="93"/>
      <c r="G1460" s="186"/>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3">
      <c r="B1461" s="128" t="e">
        <f t="shared" si="4405"/>
        <v>#VALUE!</v>
      </c>
      <c r="C1461" s="128" t="e">
        <f t="shared" si="4406"/>
        <v>#VALUE!</v>
      </c>
      <c r="D1461" s="127">
        <f t="shared" si="4406"/>
        <v>1</v>
      </c>
      <c r="E1461" s="184"/>
      <c r="F1461" s="93"/>
      <c r="G1461" s="186"/>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3">
      <c r="B1462" s="128" t="e">
        <f t="shared" si="4405"/>
        <v>#VALUE!</v>
      </c>
      <c r="C1462" s="128" t="e">
        <f t="shared" si="4406"/>
        <v>#VALUE!</v>
      </c>
      <c r="D1462" s="127">
        <f t="shared" si="4406"/>
        <v>1</v>
      </c>
      <c r="E1462" s="184"/>
      <c r="F1462" s="136"/>
      <c r="G1462" s="186"/>
      <c r="H1462" s="189"/>
      <c r="I1462" s="189"/>
      <c r="J1462" s="190"/>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3">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91" t="s">
        <v>10</v>
      </c>
      <c r="M1464" s="193"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3">
      <c r="A1465" s="66"/>
      <c r="B1465" s="128" t="e">
        <f t="shared" ref="B1465:D1465" si="4523">B1464</f>
        <v>#VALUE!</v>
      </c>
      <c r="C1465" s="128" t="e">
        <f t="shared" si="4523"/>
        <v>#VALUE!</v>
      </c>
      <c r="D1465" s="127">
        <f t="shared" si="4523"/>
        <v>1</v>
      </c>
      <c r="E1465" s="195">
        <f t="shared" ref="E1465" si="4524">D1464</f>
        <v>1</v>
      </c>
      <c r="F1465" s="92"/>
      <c r="G1465" s="197" t="s">
        <v>1</v>
      </c>
      <c r="H1465" s="200" t="e">
        <f>INDEX('BASE FORMAÇÃO'!C:C,B1464+1)</f>
        <v>#VALUE!</v>
      </c>
      <c r="I1465" s="200"/>
      <c r="J1465" s="201"/>
      <c r="K1465" s="66"/>
      <c r="L1465" s="192"/>
      <c r="M1465" s="194"/>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3">
      <c r="A1466" s="74"/>
      <c r="B1466" s="128" t="e">
        <f t="shared" ref="B1466:D1466" si="4525">B1465</f>
        <v>#VALUE!</v>
      </c>
      <c r="C1466" s="128" t="e">
        <f t="shared" si="4525"/>
        <v>#VALUE!</v>
      </c>
      <c r="D1466" s="127">
        <f t="shared" si="4525"/>
        <v>1</v>
      </c>
      <c r="E1466" s="196"/>
      <c r="F1466" s="93"/>
      <c r="G1466" s="198"/>
      <c r="H1466" s="202"/>
      <c r="I1466" s="202"/>
      <c r="J1466" s="203"/>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3">
      <c r="A1467" s="74"/>
      <c r="B1467" s="128" t="e">
        <f t="shared" ref="B1467:C1467" si="4526">B1466</f>
        <v>#VALUE!</v>
      </c>
      <c r="C1467" s="128" t="e">
        <f t="shared" si="4526"/>
        <v>#VALUE!</v>
      </c>
      <c r="D1467" s="127">
        <f t="shared" si="4406"/>
        <v>1</v>
      </c>
      <c r="E1467" s="38" t="s">
        <v>313</v>
      </c>
      <c r="F1467" s="93"/>
      <c r="G1467" s="199"/>
      <c r="H1467" s="204"/>
      <c r="I1467" s="204"/>
      <c r="J1467" s="205"/>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3">
      <c r="B1468" s="128" t="e">
        <f t="shared" ref="B1468:C1468" si="4527">B1466</f>
        <v>#VALUE!</v>
      </c>
      <c r="C1468" s="128" t="e">
        <f t="shared" si="4527"/>
        <v>#VALUE!</v>
      </c>
      <c r="D1468" s="127">
        <f t="shared" si="4406"/>
        <v>1</v>
      </c>
      <c r="E1468" s="183" t="e">
        <f t="shared" ref="E1468" si="4528">C1464</f>
        <v>#VALUE!</v>
      </c>
      <c r="F1468" s="93"/>
      <c r="G1468" s="185" t="s">
        <v>304</v>
      </c>
      <c r="H1468" s="187"/>
      <c r="I1468" s="188"/>
      <c r="J1468" s="188"/>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3">
      <c r="B1469" s="128" t="e">
        <f t="shared" ref="B1469" si="4530">B1468</f>
        <v>#VALUE!</v>
      </c>
      <c r="C1469" s="128" t="e">
        <f t="shared" ref="C1469" si="4531">C1468</f>
        <v>#VALUE!</v>
      </c>
      <c r="D1469" s="127">
        <f t="shared" si="4406"/>
        <v>1</v>
      </c>
      <c r="E1469" s="184"/>
      <c r="F1469" s="93"/>
      <c r="G1469" s="186"/>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3">
      <c r="B1470" s="128" t="e">
        <f t="shared" ref="B1470:C1470" si="4532">B1469</f>
        <v>#VALUE!</v>
      </c>
      <c r="C1470" s="128" t="e">
        <f t="shared" si="4532"/>
        <v>#VALUE!</v>
      </c>
      <c r="D1470" s="127">
        <f t="shared" si="4406"/>
        <v>1</v>
      </c>
      <c r="E1470" s="184"/>
      <c r="F1470" s="93"/>
      <c r="G1470" s="186"/>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3">
      <c r="B1471" s="128" t="e">
        <f t="shared" ref="B1471" si="4537">B1470</f>
        <v>#VALUE!</v>
      </c>
      <c r="C1471" s="128" t="e">
        <f t="shared" ref="C1471" si="4538">C1470</f>
        <v>#VALUE!</v>
      </c>
      <c r="D1471" s="127">
        <f t="shared" si="4406"/>
        <v>1</v>
      </c>
      <c r="E1471" s="184"/>
      <c r="F1471" s="93"/>
      <c r="G1471" s="186"/>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3">
      <c r="B1472" s="128" t="e">
        <f t="shared" si="4405"/>
        <v>#VALUE!</v>
      </c>
      <c r="C1472" s="128" t="e">
        <f t="shared" si="4406"/>
        <v>#VALUE!</v>
      </c>
      <c r="D1472" s="127">
        <f t="shared" si="4406"/>
        <v>1</v>
      </c>
      <c r="E1472" s="184"/>
      <c r="F1472" s="93"/>
      <c r="G1472" s="186"/>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3">
      <c r="B1473" s="128" t="e">
        <f t="shared" si="4405"/>
        <v>#VALUE!</v>
      </c>
      <c r="C1473" s="128" t="e">
        <f t="shared" si="4406"/>
        <v>#VALUE!</v>
      </c>
      <c r="D1473" s="127">
        <f t="shared" si="4406"/>
        <v>1</v>
      </c>
      <c r="E1473" s="184"/>
      <c r="F1473" s="93"/>
      <c r="G1473" s="186"/>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3">
      <c r="B1474" s="128" t="e">
        <f t="shared" si="4405"/>
        <v>#VALUE!</v>
      </c>
      <c r="C1474" s="128" t="e">
        <f t="shared" si="4406"/>
        <v>#VALUE!</v>
      </c>
      <c r="D1474" s="127">
        <f t="shared" si="4406"/>
        <v>1</v>
      </c>
      <c r="E1474" s="184"/>
      <c r="F1474" s="93"/>
      <c r="G1474" s="186"/>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3">
      <c r="B1475" s="128" t="e">
        <f t="shared" si="4405"/>
        <v>#VALUE!</v>
      </c>
      <c r="C1475" s="128" t="e">
        <f t="shared" si="4406"/>
        <v>#VALUE!</v>
      </c>
      <c r="D1475" s="127">
        <f t="shared" si="4406"/>
        <v>1</v>
      </c>
      <c r="E1475" s="184"/>
      <c r="F1475" s="93"/>
      <c r="G1475" s="186"/>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3">
      <c r="B1476" s="128" t="e">
        <f t="shared" si="4405"/>
        <v>#VALUE!</v>
      </c>
      <c r="C1476" s="128" t="e">
        <f t="shared" si="4406"/>
        <v>#VALUE!</v>
      </c>
      <c r="D1476" s="127">
        <f t="shared" si="4406"/>
        <v>1</v>
      </c>
      <c r="E1476" s="184"/>
      <c r="F1476" s="93"/>
      <c r="G1476" s="186"/>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3">
      <c r="B1477" s="128" t="e">
        <f t="shared" si="4405"/>
        <v>#VALUE!</v>
      </c>
      <c r="C1477" s="128" t="e">
        <f t="shared" si="4406"/>
        <v>#VALUE!</v>
      </c>
      <c r="D1477" s="127">
        <f t="shared" si="4406"/>
        <v>1</v>
      </c>
      <c r="E1477" s="184"/>
      <c r="F1477" s="93"/>
      <c r="G1477" s="186"/>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3">
      <c r="B1478" s="128" t="e">
        <f t="shared" si="4405"/>
        <v>#VALUE!</v>
      </c>
      <c r="C1478" s="128" t="e">
        <f t="shared" si="4406"/>
        <v>#VALUE!</v>
      </c>
      <c r="D1478" s="127">
        <f t="shared" si="4406"/>
        <v>1</v>
      </c>
      <c r="E1478" s="184"/>
      <c r="F1478" s="93"/>
      <c r="G1478" s="186"/>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3">
      <c r="B1479" s="128" t="e">
        <f t="shared" si="4405"/>
        <v>#VALUE!</v>
      </c>
      <c r="C1479" s="128" t="e">
        <f t="shared" si="4406"/>
        <v>#VALUE!</v>
      </c>
      <c r="D1479" s="127">
        <f t="shared" si="4406"/>
        <v>1</v>
      </c>
      <c r="E1479" s="184"/>
      <c r="F1479" s="93"/>
      <c r="G1479" s="186"/>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3">
      <c r="B1480" s="128" t="e">
        <f t="shared" si="4405"/>
        <v>#VALUE!</v>
      </c>
      <c r="C1480" s="128" t="e">
        <f t="shared" si="4406"/>
        <v>#VALUE!</v>
      </c>
      <c r="D1480" s="127">
        <f t="shared" si="4406"/>
        <v>1</v>
      </c>
      <c r="E1480" s="184"/>
      <c r="F1480" s="93"/>
      <c r="G1480" s="186"/>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3">
      <c r="B1481" s="128" t="e">
        <f t="shared" si="4405"/>
        <v>#VALUE!</v>
      </c>
      <c r="C1481" s="128" t="e">
        <f t="shared" si="4406"/>
        <v>#VALUE!</v>
      </c>
      <c r="D1481" s="127">
        <f t="shared" si="4406"/>
        <v>1</v>
      </c>
      <c r="E1481" s="184"/>
      <c r="F1481" s="93"/>
      <c r="G1481" s="186"/>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3">
      <c r="B1482" s="128" t="e">
        <f t="shared" si="4405"/>
        <v>#VALUE!</v>
      </c>
      <c r="C1482" s="128" t="e">
        <f t="shared" si="4406"/>
        <v>#VALUE!</v>
      </c>
      <c r="D1482" s="127">
        <f t="shared" si="4406"/>
        <v>1</v>
      </c>
      <c r="E1482" s="184"/>
      <c r="F1482" s="93"/>
      <c r="G1482" s="186"/>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3">
      <c r="B1483" s="128" t="e">
        <f t="shared" si="4405"/>
        <v>#VALUE!</v>
      </c>
      <c r="C1483" s="128" t="e">
        <f t="shared" si="4406"/>
        <v>#VALUE!</v>
      </c>
      <c r="D1483" s="127">
        <f t="shared" si="4406"/>
        <v>1</v>
      </c>
      <c r="E1483" s="184"/>
      <c r="F1483" s="136"/>
      <c r="G1483" s="186"/>
      <c r="H1483" s="189"/>
      <c r="I1483" s="189"/>
      <c r="J1483" s="190"/>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3">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91" t="s">
        <v>10</v>
      </c>
      <c r="M1485" s="193"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3">
      <c r="A1486" s="66"/>
      <c r="B1486" s="128" t="e">
        <f t="shared" ref="B1486:D1486" si="4589">B1485</f>
        <v>#VALUE!</v>
      </c>
      <c r="C1486" s="128" t="e">
        <f t="shared" si="4589"/>
        <v>#VALUE!</v>
      </c>
      <c r="D1486" s="127">
        <f t="shared" si="4589"/>
        <v>1</v>
      </c>
      <c r="E1486" s="195">
        <f t="shared" ref="E1486" si="4590">D1485</f>
        <v>1</v>
      </c>
      <c r="F1486" s="92"/>
      <c r="G1486" s="197" t="s">
        <v>1</v>
      </c>
      <c r="H1486" s="200" t="e">
        <f>INDEX('BASE FORMAÇÃO'!C:C,B1485+1)</f>
        <v>#VALUE!</v>
      </c>
      <c r="I1486" s="200"/>
      <c r="J1486" s="201"/>
      <c r="K1486" s="66"/>
      <c r="L1486" s="192"/>
      <c r="M1486" s="194"/>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3">
      <c r="A1487" s="74"/>
      <c r="B1487" s="128" t="e">
        <f t="shared" ref="B1487:D1487" si="4591">B1486</f>
        <v>#VALUE!</v>
      </c>
      <c r="C1487" s="128" t="e">
        <f t="shared" si="4591"/>
        <v>#VALUE!</v>
      </c>
      <c r="D1487" s="127">
        <f t="shared" si="4591"/>
        <v>1</v>
      </c>
      <c r="E1487" s="196"/>
      <c r="F1487" s="93"/>
      <c r="G1487" s="198"/>
      <c r="H1487" s="202"/>
      <c r="I1487" s="202"/>
      <c r="J1487" s="203"/>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3">
      <c r="A1488" s="74"/>
      <c r="B1488" s="128" t="e">
        <f t="shared" ref="B1488:C1488" si="4592">B1487</f>
        <v>#VALUE!</v>
      </c>
      <c r="C1488" s="128" t="e">
        <f t="shared" si="4592"/>
        <v>#VALUE!</v>
      </c>
      <c r="D1488" s="127">
        <f t="shared" si="4406"/>
        <v>1</v>
      </c>
      <c r="E1488" s="38" t="s">
        <v>313</v>
      </c>
      <c r="F1488" s="93"/>
      <c r="G1488" s="199"/>
      <c r="H1488" s="204"/>
      <c r="I1488" s="204"/>
      <c r="J1488" s="205"/>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3">
      <c r="B1489" s="128" t="e">
        <f t="shared" ref="B1489:C1489" si="4593">B1487</f>
        <v>#VALUE!</v>
      </c>
      <c r="C1489" s="128" t="e">
        <f t="shared" si="4593"/>
        <v>#VALUE!</v>
      </c>
      <c r="D1489" s="127">
        <f t="shared" si="4406"/>
        <v>1</v>
      </c>
      <c r="E1489" s="183" t="e">
        <f t="shared" ref="E1489" si="4594">C1485</f>
        <v>#VALUE!</v>
      </c>
      <c r="F1489" s="93"/>
      <c r="G1489" s="185" t="s">
        <v>304</v>
      </c>
      <c r="H1489" s="187"/>
      <c r="I1489" s="188"/>
      <c r="J1489" s="188"/>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3">
      <c r="B1490" s="128" t="e">
        <f t="shared" ref="B1490" si="4596">B1489</f>
        <v>#VALUE!</v>
      </c>
      <c r="C1490" s="128" t="e">
        <f t="shared" ref="C1490" si="4597">C1489</f>
        <v>#VALUE!</v>
      </c>
      <c r="D1490" s="127">
        <f t="shared" si="4406"/>
        <v>1</v>
      </c>
      <c r="E1490" s="184"/>
      <c r="F1490" s="93"/>
      <c r="G1490" s="186"/>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3">
      <c r="B1491" s="128" t="e">
        <f t="shared" ref="B1491:C1491" si="4598">B1490</f>
        <v>#VALUE!</v>
      </c>
      <c r="C1491" s="128" t="e">
        <f t="shared" si="4598"/>
        <v>#VALUE!</v>
      </c>
      <c r="D1491" s="127">
        <f t="shared" si="4406"/>
        <v>1</v>
      </c>
      <c r="E1491" s="184"/>
      <c r="F1491" s="93"/>
      <c r="G1491" s="186"/>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3">
      <c r="B1492" s="128" t="e">
        <f t="shared" ref="B1492:B1546" si="4603">B1491</f>
        <v>#VALUE!</v>
      </c>
      <c r="C1492" s="128" t="e">
        <f t="shared" ref="C1492:D1555" si="4604">C1491</f>
        <v>#VALUE!</v>
      </c>
      <c r="D1492" s="127">
        <f t="shared" si="4406"/>
        <v>1</v>
      </c>
      <c r="E1492" s="184"/>
      <c r="F1492" s="93"/>
      <c r="G1492" s="186"/>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3">
      <c r="B1493" s="128" t="e">
        <f t="shared" si="4603"/>
        <v>#VALUE!</v>
      </c>
      <c r="C1493" s="128" t="e">
        <f t="shared" si="4604"/>
        <v>#VALUE!</v>
      </c>
      <c r="D1493" s="127">
        <f t="shared" si="4604"/>
        <v>1</v>
      </c>
      <c r="E1493" s="184"/>
      <c r="F1493" s="93"/>
      <c r="G1493" s="186"/>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3">
      <c r="B1494" s="128" t="e">
        <f t="shared" si="4603"/>
        <v>#VALUE!</v>
      </c>
      <c r="C1494" s="128" t="e">
        <f t="shared" si="4604"/>
        <v>#VALUE!</v>
      </c>
      <c r="D1494" s="127">
        <f t="shared" si="4604"/>
        <v>1</v>
      </c>
      <c r="E1494" s="184"/>
      <c r="F1494" s="93"/>
      <c r="G1494" s="186"/>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3">
      <c r="B1495" s="128" t="e">
        <f t="shared" si="4603"/>
        <v>#VALUE!</v>
      </c>
      <c r="C1495" s="128" t="e">
        <f t="shared" si="4604"/>
        <v>#VALUE!</v>
      </c>
      <c r="D1495" s="127">
        <f t="shared" si="4604"/>
        <v>1</v>
      </c>
      <c r="E1495" s="184"/>
      <c r="F1495" s="93"/>
      <c r="G1495" s="186"/>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3">
      <c r="B1496" s="128" t="e">
        <f t="shared" si="4603"/>
        <v>#VALUE!</v>
      </c>
      <c r="C1496" s="128" t="e">
        <f t="shared" si="4604"/>
        <v>#VALUE!</v>
      </c>
      <c r="D1496" s="127">
        <f t="shared" si="4604"/>
        <v>1</v>
      </c>
      <c r="E1496" s="184"/>
      <c r="F1496" s="93"/>
      <c r="G1496" s="186"/>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3">
      <c r="B1497" s="128" t="e">
        <f t="shared" si="4603"/>
        <v>#VALUE!</v>
      </c>
      <c r="C1497" s="128" t="e">
        <f t="shared" si="4604"/>
        <v>#VALUE!</v>
      </c>
      <c r="D1497" s="127">
        <f t="shared" si="4604"/>
        <v>1</v>
      </c>
      <c r="E1497" s="184"/>
      <c r="F1497" s="93"/>
      <c r="G1497" s="186"/>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3">
      <c r="B1498" s="128" t="e">
        <f t="shared" si="4603"/>
        <v>#VALUE!</v>
      </c>
      <c r="C1498" s="128" t="e">
        <f t="shared" si="4604"/>
        <v>#VALUE!</v>
      </c>
      <c r="D1498" s="127">
        <f t="shared" si="4604"/>
        <v>1</v>
      </c>
      <c r="E1498" s="184"/>
      <c r="F1498" s="93"/>
      <c r="G1498" s="186"/>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3">
      <c r="B1499" s="128" t="e">
        <f t="shared" si="4603"/>
        <v>#VALUE!</v>
      </c>
      <c r="C1499" s="128" t="e">
        <f t="shared" si="4604"/>
        <v>#VALUE!</v>
      </c>
      <c r="D1499" s="127">
        <f t="shared" si="4604"/>
        <v>1</v>
      </c>
      <c r="E1499" s="184"/>
      <c r="F1499" s="93"/>
      <c r="G1499" s="186"/>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3">
      <c r="B1500" s="128" t="e">
        <f t="shared" si="4603"/>
        <v>#VALUE!</v>
      </c>
      <c r="C1500" s="128" t="e">
        <f t="shared" si="4604"/>
        <v>#VALUE!</v>
      </c>
      <c r="D1500" s="127">
        <f t="shared" si="4604"/>
        <v>1</v>
      </c>
      <c r="E1500" s="184"/>
      <c r="F1500" s="93"/>
      <c r="G1500" s="186"/>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3">
      <c r="B1501" s="128" t="e">
        <f t="shared" si="4603"/>
        <v>#VALUE!</v>
      </c>
      <c r="C1501" s="128" t="e">
        <f t="shared" si="4604"/>
        <v>#VALUE!</v>
      </c>
      <c r="D1501" s="127">
        <f t="shared" si="4604"/>
        <v>1</v>
      </c>
      <c r="E1501" s="184"/>
      <c r="F1501" s="93"/>
      <c r="G1501" s="186"/>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3">
      <c r="B1502" s="128" t="e">
        <f t="shared" si="4603"/>
        <v>#VALUE!</v>
      </c>
      <c r="C1502" s="128" t="e">
        <f t="shared" si="4604"/>
        <v>#VALUE!</v>
      </c>
      <c r="D1502" s="127">
        <f t="shared" si="4604"/>
        <v>1</v>
      </c>
      <c r="E1502" s="184"/>
      <c r="F1502" s="93"/>
      <c r="G1502" s="186"/>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3">
      <c r="B1503" s="128" t="e">
        <f t="shared" si="4603"/>
        <v>#VALUE!</v>
      </c>
      <c r="C1503" s="128" t="e">
        <f t="shared" si="4604"/>
        <v>#VALUE!</v>
      </c>
      <c r="D1503" s="127">
        <f t="shared" si="4604"/>
        <v>1</v>
      </c>
      <c r="E1503" s="184"/>
      <c r="F1503" s="93"/>
      <c r="G1503" s="186"/>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3">
      <c r="B1504" s="128" t="e">
        <f t="shared" si="4603"/>
        <v>#VALUE!</v>
      </c>
      <c r="C1504" s="128" t="e">
        <f t="shared" si="4604"/>
        <v>#VALUE!</v>
      </c>
      <c r="D1504" s="127">
        <f t="shared" si="4604"/>
        <v>1</v>
      </c>
      <c r="E1504" s="184"/>
      <c r="F1504" s="136"/>
      <c r="G1504" s="186"/>
      <c r="H1504" s="189"/>
      <c r="I1504" s="189"/>
      <c r="J1504" s="190"/>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3">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91" t="s">
        <v>10</v>
      </c>
      <c r="M1506" s="193"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3">
      <c r="A1507" s="66"/>
      <c r="B1507" s="128" t="e">
        <f t="shared" ref="B1507:D1507" si="4655">B1506</f>
        <v>#VALUE!</v>
      </c>
      <c r="C1507" s="128" t="e">
        <f t="shared" si="4655"/>
        <v>#VALUE!</v>
      </c>
      <c r="D1507" s="127">
        <f t="shared" si="4655"/>
        <v>1</v>
      </c>
      <c r="E1507" s="195">
        <f t="shared" ref="E1507" si="4656">D1506</f>
        <v>1</v>
      </c>
      <c r="F1507" s="92"/>
      <c r="G1507" s="197" t="s">
        <v>1</v>
      </c>
      <c r="H1507" s="200" t="e">
        <f>INDEX('BASE FORMAÇÃO'!C:C,B1506+1)</f>
        <v>#VALUE!</v>
      </c>
      <c r="I1507" s="200"/>
      <c r="J1507" s="201"/>
      <c r="K1507" s="66"/>
      <c r="L1507" s="192"/>
      <c r="M1507" s="194"/>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3">
      <c r="A1508" s="74"/>
      <c r="B1508" s="128" t="e">
        <f t="shared" ref="B1508:D1508" si="4657">B1507</f>
        <v>#VALUE!</v>
      </c>
      <c r="C1508" s="128" t="e">
        <f t="shared" si="4657"/>
        <v>#VALUE!</v>
      </c>
      <c r="D1508" s="127">
        <f t="shared" si="4657"/>
        <v>1</v>
      </c>
      <c r="E1508" s="196"/>
      <c r="F1508" s="93"/>
      <c r="G1508" s="198"/>
      <c r="H1508" s="202"/>
      <c r="I1508" s="202"/>
      <c r="J1508" s="203"/>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3">
      <c r="A1509" s="74"/>
      <c r="B1509" s="128" t="e">
        <f t="shared" ref="B1509:C1509" si="4658">B1508</f>
        <v>#VALUE!</v>
      </c>
      <c r="C1509" s="128" t="e">
        <f t="shared" si="4658"/>
        <v>#VALUE!</v>
      </c>
      <c r="D1509" s="127">
        <f t="shared" si="4604"/>
        <v>1</v>
      </c>
      <c r="E1509" s="38" t="s">
        <v>313</v>
      </c>
      <c r="F1509" s="93"/>
      <c r="G1509" s="199"/>
      <c r="H1509" s="204"/>
      <c r="I1509" s="204"/>
      <c r="J1509" s="205"/>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3">
      <c r="B1510" s="128" t="e">
        <f t="shared" ref="B1510:C1510" si="4659">B1508</f>
        <v>#VALUE!</v>
      </c>
      <c r="C1510" s="128" t="e">
        <f t="shared" si="4659"/>
        <v>#VALUE!</v>
      </c>
      <c r="D1510" s="127">
        <f t="shared" si="4604"/>
        <v>1</v>
      </c>
      <c r="E1510" s="183" t="e">
        <f t="shared" ref="E1510" si="4660">C1506</f>
        <v>#VALUE!</v>
      </c>
      <c r="F1510" s="93"/>
      <c r="G1510" s="185" t="s">
        <v>304</v>
      </c>
      <c r="H1510" s="187"/>
      <c r="I1510" s="188"/>
      <c r="J1510" s="188"/>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3">
      <c r="B1511" s="128" t="e">
        <f t="shared" ref="B1511" si="4662">B1510</f>
        <v>#VALUE!</v>
      </c>
      <c r="C1511" s="128" t="e">
        <f t="shared" ref="C1511" si="4663">C1510</f>
        <v>#VALUE!</v>
      </c>
      <c r="D1511" s="127">
        <f t="shared" si="4604"/>
        <v>1</v>
      </c>
      <c r="E1511" s="184"/>
      <c r="F1511" s="93"/>
      <c r="G1511" s="186"/>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3">
      <c r="B1512" s="128" t="e">
        <f t="shared" ref="B1512:C1512" si="4664">B1511</f>
        <v>#VALUE!</v>
      </c>
      <c r="C1512" s="128" t="e">
        <f t="shared" si="4664"/>
        <v>#VALUE!</v>
      </c>
      <c r="D1512" s="127">
        <f t="shared" si="4604"/>
        <v>1</v>
      </c>
      <c r="E1512" s="184"/>
      <c r="F1512" s="93"/>
      <c r="G1512" s="186"/>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3">
      <c r="B1513" s="128" t="e">
        <f t="shared" ref="B1513" si="4669">B1512</f>
        <v>#VALUE!</v>
      </c>
      <c r="C1513" s="128" t="e">
        <f t="shared" ref="C1513" si="4670">C1512</f>
        <v>#VALUE!</v>
      </c>
      <c r="D1513" s="127">
        <f t="shared" si="4604"/>
        <v>1</v>
      </c>
      <c r="E1513" s="184"/>
      <c r="F1513" s="93"/>
      <c r="G1513" s="186"/>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3">
      <c r="B1514" s="128" t="e">
        <f t="shared" si="4603"/>
        <v>#VALUE!</v>
      </c>
      <c r="C1514" s="128" t="e">
        <f t="shared" si="4604"/>
        <v>#VALUE!</v>
      </c>
      <c r="D1514" s="127">
        <f t="shared" si="4604"/>
        <v>1</v>
      </c>
      <c r="E1514" s="184"/>
      <c r="F1514" s="93"/>
      <c r="G1514" s="186"/>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3">
      <c r="B1515" s="128" t="e">
        <f t="shared" si="4603"/>
        <v>#VALUE!</v>
      </c>
      <c r="C1515" s="128" t="e">
        <f t="shared" si="4604"/>
        <v>#VALUE!</v>
      </c>
      <c r="D1515" s="127">
        <f t="shared" si="4604"/>
        <v>1</v>
      </c>
      <c r="E1515" s="184"/>
      <c r="F1515" s="93"/>
      <c r="G1515" s="186"/>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3">
      <c r="B1516" s="128" t="e">
        <f t="shared" si="4603"/>
        <v>#VALUE!</v>
      </c>
      <c r="C1516" s="128" t="e">
        <f t="shared" si="4604"/>
        <v>#VALUE!</v>
      </c>
      <c r="D1516" s="127">
        <f t="shared" si="4604"/>
        <v>1</v>
      </c>
      <c r="E1516" s="184"/>
      <c r="F1516" s="93"/>
      <c r="G1516" s="186"/>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3">
      <c r="B1517" s="128" t="e">
        <f t="shared" si="4603"/>
        <v>#VALUE!</v>
      </c>
      <c r="C1517" s="128" t="e">
        <f t="shared" si="4604"/>
        <v>#VALUE!</v>
      </c>
      <c r="D1517" s="127">
        <f t="shared" si="4604"/>
        <v>1</v>
      </c>
      <c r="E1517" s="184"/>
      <c r="F1517" s="93"/>
      <c r="G1517" s="186"/>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3">
      <c r="B1518" s="128" t="e">
        <f t="shared" si="4603"/>
        <v>#VALUE!</v>
      </c>
      <c r="C1518" s="128" t="e">
        <f t="shared" si="4604"/>
        <v>#VALUE!</v>
      </c>
      <c r="D1518" s="127">
        <f t="shared" si="4604"/>
        <v>1</v>
      </c>
      <c r="E1518" s="184"/>
      <c r="F1518" s="93"/>
      <c r="G1518" s="186"/>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3">
      <c r="B1519" s="128" t="e">
        <f t="shared" si="4603"/>
        <v>#VALUE!</v>
      </c>
      <c r="C1519" s="128" t="e">
        <f t="shared" si="4604"/>
        <v>#VALUE!</v>
      </c>
      <c r="D1519" s="127">
        <f t="shared" si="4604"/>
        <v>1</v>
      </c>
      <c r="E1519" s="184"/>
      <c r="F1519" s="93"/>
      <c r="G1519" s="186"/>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3">
      <c r="B1520" s="128" t="e">
        <f t="shared" si="4603"/>
        <v>#VALUE!</v>
      </c>
      <c r="C1520" s="128" t="e">
        <f t="shared" si="4604"/>
        <v>#VALUE!</v>
      </c>
      <c r="D1520" s="127">
        <f t="shared" si="4604"/>
        <v>1</v>
      </c>
      <c r="E1520" s="184"/>
      <c r="F1520" s="93"/>
      <c r="G1520" s="186"/>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3">
      <c r="B1521" s="128" t="e">
        <f t="shared" si="4603"/>
        <v>#VALUE!</v>
      </c>
      <c r="C1521" s="128" t="e">
        <f t="shared" si="4604"/>
        <v>#VALUE!</v>
      </c>
      <c r="D1521" s="127">
        <f t="shared" si="4604"/>
        <v>1</v>
      </c>
      <c r="E1521" s="184"/>
      <c r="F1521" s="93"/>
      <c r="G1521" s="186"/>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3">
      <c r="B1522" s="128" t="e">
        <f t="shared" si="4603"/>
        <v>#VALUE!</v>
      </c>
      <c r="C1522" s="128" t="e">
        <f t="shared" si="4604"/>
        <v>#VALUE!</v>
      </c>
      <c r="D1522" s="127">
        <f t="shared" si="4604"/>
        <v>1</v>
      </c>
      <c r="E1522" s="184"/>
      <c r="F1522" s="93"/>
      <c r="G1522" s="186"/>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3">
      <c r="B1523" s="128" t="e">
        <f t="shared" si="4603"/>
        <v>#VALUE!</v>
      </c>
      <c r="C1523" s="128" t="e">
        <f t="shared" si="4604"/>
        <v>#VALUE!</v>
      </c>
      <c r="D1523" s="127">
        <f t="shared" si="4604"/>
        <v>1</v>
      </c>
      <c r="E1523" s="184"/>
      <c r="F1523" s="93"/>
      <c r="G1523" s="186"/>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3">
      <c r="B1524" s="128" t="e">
        <f t="shared" si="4603"/>
        <v>#VALUE!</v>
      </c>
      <c r="C1524" s="128" t="e">
        <f t="shared" si="4604"/>
        <v>#VALUE!</v>
      </c>
      <c r="D1524" s="127">
        <f t="shared" si="4604"/>
        <v>1</v>
      </c>
      <c r="E1524" s="184"/>
      <c r="F1524" s="93"/>
      <c r="G1524" s="186"/>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3">
      <c r="B1525" s="128" t="e">
        <f t="shared" si="4603"/>
        <v>#VALUE!</v>
      </c>
      <c r="C1525" s="128" t="e">
        <f t="shared" si="4604"/>
        <v>#VALUE!</v>
      </c>
      <c r="D1525" s="127">
        <f t="shared" si="4604"/>
        <v>1</v>
      </c>
      <c r="E1525" s="184"/>
      <c r="F1525" s="136"/>
      <c r="G1525" s="186"/>
      <c r="H1525" s="189"/>
      <c r="I1525" s="189"/>
      <c r="J1525" s="190"/>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3">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91" t="s">
        <v>10</v>
      </c>
      <c r="M1527" s="193"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3">
      <c r="A1528" s="66"/>
      <c r="B1528" s="128" t="e">
        <f t="shared" ref="B1528:D1528" si="4721">B1527</f>
        <v>#VALUE!</v>
      </c>
      <c r="C1528" s="128" t="e">
        <f t="shared" si="4721"/>
        <v>#VALUE!</v>
      </c>
      <c r="D1528" s="127">
        <f t="shared" si="4721"/>
        <v>1</v>
      </c>
      <c r="E1528" s="195">
        <f t="shared" ref="E1528" si="4722">D1527</f>
        <v>1</v>
      </c>
      <c r="F1528" s="92"/>
      <c r="G1528" s="197" t="s">
        <v>1</v>
      </c>
      <c r="H1528" s="200" t="e">
        <f>INDEX('BASE FORMAÇÃO'!C:C,B1527+1)</f>
        <v>#VALUE!</v>
      </c>
      <c r="I1528" s="200"/>
      <c r="J1528" s="201"/>
      <c r="K1528" s="66"/>
      <c r="L1528" s="192"/>
      <c r="M1528" s="194"/>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3">
      <c r="A1529" s="74"/>
      <c r="B1529" s="128" t="e">
        <f t="shared" ref="B1529:D1529" si="4723">B1528</f>
        <v>#VALUE!</v>
      </c>
      <c r="C1529" s="128" t="e">
        <f t="shared" si="4723"/>
        <v>#VALUE!</v>
      </c>
      <c r="D1529" s="127">
        <f t="shared" si="4723"/>
        <v>1</v>
      </c>
      <c r="E1529" s="196"/>
      <c r="F1529" s="93"/>
      <c r="G1529" s="198"/>
      <c r="H1529" s="202"/>
      <c r="I1529" s="202"/>
      <c r="J1529" s="203"/>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3">
      <c r="A1530" s="74"/>
      <c r="B1530" s="128" t="e">
        <f t="shared" ref="B1530:C1530" si="4724">B1529</f>
        <v>#VALUE!</v>
      </c>
      <c r="C1530" s="128" t="e">
        <f t="shared" si="4724"/>
        <v>#VALUE!</v>
      </c>
      <c r="D1530" s="127">
        <f t="shared" si="4604"/>
        <v>1</v>
      </c>
      <c r="E1530" s="38" t="s">
        <v>313</v>
      </c>
      <c r="F1530" s="93"/>
      <c r="G1530" s="199"/>
      <c r="H1530" s="204"/>
      <c r="I1530" s="204"/>
      <c r="J1530" s="205"/>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3">
      <c r="B1531" s="128" t="e">
        <f t="shared" ref="B1531:C1531" si="4725">B1529</f>
        <v>#VALUE!</v>
      </c>
      <c r="C1531" s="128" t="e">
        <f t="shared" si="4725"/>
        <v>#VALUE!</v>
      </c>
      <c r="D1531" s="127">
        <f t="shared" si="4604"/>
        <v>1</v>
      </c>
      <c r="E1531" s="183" t="e">
        <f t="shared" ref="E1531" si="4726">C1527</f>
        <v>#VALUE!</v>
      </c>
      <c r="F1531" s="93"/>
      <c r="G1531" s="185" t="s">
        <v>304</v>
      </c>
      <c r="H1531" s="187"/>
      <c r="I1531" s="188"/>
      <c r="J1531" s="188"/>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3">
      <c r="B1532" s="128" t="e">
        <f t="shared" ref="B1532" si="4728">B1531</f>
        <v>#VALUE!</v>
      </c>
      <c r="C1532" s="128" t="e">
        <f t="shared" ref="C1532" si="4729">C1531</f>
        <v>#VALUE!</v>
      </c>
      <c r="D1532" s="127">
        <f t="shared" si="4604"/>
        <v>1</v>
      </c>
      <c r="E1532" s="184"/>
      <c r="F1532" s="93"/>
      <c r="G1532" s="186"/>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3">
      <c r="B1533" s="128" t="e">
        <f t="shared" ref="B1533:C1533" si="4730">B1532</f>
        <v>#VALUE!</v>
      </c>
      <c r="C1533" s="128" t="e">
        <f t="shared" si="4730"/>
        <v>#VALUE!</v>
      </c>
      <c r="D1533" s="127">
        <f t="shared" si="4604"/>
        <v>1</v>
      </c>
      <c r="E1533" s="184"/>
      <c r="F1533" s="93"/>
      <c r="G1533" s="186"/>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3">
      <c r="B1534" s="128" t="e">
        <f t="shared" ref="B1534" si="4735">B1533</f>
        <v>#VALUE!</v>
      </c>
      <c r="C1534" s="128" t="e">
        <f t="shared" ref="C1534" si="4736">C1533</f>
        <v>#VALUE!</v>
      </c>
      <c r="D1534" s="127">
        <f t="shared" si="4604"/>
        <v>1</v>
      </c>
      <c r="E1534" s="184"/>
      <c r="F1534" s="93"/>
      <c r="G1534" s="186"/>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3">
      <c r="B1535" s="128" t="e">
        <f t="shared" si="4603"/>
        <v>#VALUE!</v>
      </c>
      <c r="C1535" s="128" t="e">
        <f t="shared" si="4604"/>
        <v>#VALUE!</v>
      </c>
      <c r="D1535" s="127">
        <f t="shared" si="4604"/>
        <v>1</v>
      </c>
      <c r="E1535" s="184"/>
      <c r="F1535" s="93"/>
      <c r="G1535" s="186"/>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3">
      <c r="B1536" s="128" t="e">
        <f t="shared" si="4603"/>
        <v>#VALUE!</v>
      </c>
      <c r="C1536" s="128" t="e">
        <f t="shared" si="4604"/>
        <v>#VALUE!</v>
      </c>
      <c r="D1536" s="127">
        <f t="shared" si="4604"/>
        <v>1</v>
      </c>
      <c r="E1536" s="184"/>
      <c r="F1536" s="93"/>
      <c r="G1536" s="186"/>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3">
      <c r="B1537" s="128" t="e">
        <f t="shared" si="4603"/>
        <v>#VALUE!</v>
      </c>
      <c r="C1537" s="128" t="e">
        <f t="shared" si="4604"/>
        <v>#VALUE!</v>
      </c>
      <c r="D1537" s="127">
        <f t="shared" si="4604"/>
        <v>1</v>
      </c>
      <c r="E1537" s="184"/>
      <c r="F1537" s="93"/>
      <c r="G1537" s="186"/>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3">
      <c r="B1538" s="128" t="e">
        <f t="shared" si="4603"/>
        <v>#VALUE!</v>
      </c>
      <c r="C1538" s="128" t="e">
        <f t="shared" si="4604"/>
        <v>#VALUE!</v>
      </c>
      <c r="D1538" s="127">
        <f t="shared" si="4604"/>
        <v>1</v>
      </c>
      <c r="E1538" s="184"/>
      <c r="F1538" s="93"/>
      <c r="G1538" s="186"/>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3">
      <c r="B1539" s="128" t="e">
        <f t="shared" si="4603"/>
        <v>#VALUE!</v>
      </c>
      <c r="C1539" s="128" t="e">
        <f t="shared" si="4604"/>
        <v>#VALUE!</v>
      </c>
      <c r="D1539" s="127">
        <f t="shared" si="4604"/>
        <v>1</v>
      </c>
      <c r="E1539" s="184"/>
      <c r="F1539" s="93"/>
      <c r="G1539" s="186"/>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3">
      <c r="B1540" s="128" t="e">
        <f t="shared" si="4603"/>
        <v>#VALUE!</v>
      </c>
      <c r="C1540" s="128" t="e">
        <f t="shared" si="4604"/>
        <v>#VALUE!</v>
      </c>
      <c r="D1540" s="127">
        <f t="shared" si="4604"/>
        <v>1</v>
      </c>
      <c r="E1540" s="184"/>
      <c r="F1540" s="93"/>
      <c r="G1540" s="186"/>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3">
      <c r="B1541" s="128" t="e">
        <f t="shared" si="4603"/>
        <v>#VALUE!</v>
      </c>
      <c r="C1541" s="128" t="e">
        <f t="shared" si="4604"/>
        <v>#VALUE!</v>
      </c>
      <c r="D1541" s="127">
        <f t="shared" si="4604"/>
        <v>1</v>
      </c>
      <c r="E1541" s="184"/>
      <c r="F1541" s="93"/>
      <c r="G1541" s="186"/>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3">
      <c r="B1542" s="128" t="e">
        <f t="shared" si="4603"/>
        <v>#VALUE!</v>
      </c>
      <c r="C1542" s="128" t="e">
        <f t="shared" si="4604"/>
        <v>#VALUE!</v>
      </c>
      <c r="D1542" s="127">
        <f t="shared" si="4604"/>
        <v>1</v>
      </c>
      <c r="E1542" s="184"/>
      <c r="F1542" s="93"/>
      <c r="G1542" s="186"/>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3">
      <c r="B1543" s="128" t="e">
        <f t="shared" si="4603"/>
        <v>#VALUE!</v>
      </c>
      <c r="C1543" s="128" t="e">
        <f t="shared" si="4604"/>
        <v>#VALUE!</v>
      </c>
      <c r="D1543" s="127">
        <f t="shared" si="4604"/>
        <v>1</v>
      </c>
      <c r="E1543" s="184"/>
      <c r="F1543" s="93"/>
      <c r="G1543" s="186"/>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3">
      <c r="B1544" s="128" t="e">
        <f t="shared" si="4603"/>
        <v>#VALUE!</v>
      </c>
      <c r="C1544" s="128" t="e">
        <f t="shared" si="4604"/>
        <v>#VALUE!</v>
      </c>
      <c r="D1544" s="127">
        <f t="shared" si="4604"/>
        <v>1</v>
      </c>
      <c r="E1544" s="184"/>
      <c r="F1544" s="93"/>
      <c r="G1544" s="186"/>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3">
      <c r="B1545" s="128" t="e">
        <f t="shared" si="4603"/>
        <v>#VALUE!</v>
      </c>
      <c r="C1545" s="128" t="e">
        <f t="shared" si="4604"/>
        <v>#VALUE!</v>
      </c>
      <c r="D1545" s="127">
        <f t="shared" si="4604"/>
        <v>1</v>
      </c>
      <c r="E1545" s="184"/>
      <c r="F1545" s="93"/>
      <c r="G1545" s="186"/>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3">
      <c r="B1546" s="128" t="e">
        <f t="shared" si="4603"/>
        <v>#VALUE!</v>
      </c>
      <c r="C1546" s="128" t="e">
        <f t="shared" si="4604"/>
        <v>#VALUE!</v>
      </c>
      <c r="D1546" s="127">
        <f t="shared" si="4604"/>
        <v>1</v>
      </c>
      <c r="E1546" s="184"/>
      <c r="F1546" s="136"/>
      <c r="G1546" s="186"/>
      <c r="H1546" s="189"/>
      <c r="I1546" s="189"/>
      <c r="J1546" s="190"/>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3">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91" t="s">
        <v>10</v>
      </c>
      <c r="M1548" s="193"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3">
      <c r="A1549" s="66"/>
      <c r="B1549" s="128" t="e">
        <f t="shared" ref="B1549:D1549" si="4787">B1548</f>
        <v>#VALUE!</v>
      </c>
      <c r="C1549" s="128" t="e">
        <f t="shared" si="4787"/>
        <v>#VALUE!</v>
      </c>
      <c r="D1549" s="127">
        <f t="shared" si="4787"/>
        <v>1</v>
      </c>
      <c r="E1549" s="195">
        <f t="shared" ref="E1549" si="4788">D1548</f>
        <v>1</v>
      </c>
      <c r="F1549" s="92"/>
      <c r="G1549" s="197" t="s">
        <v>1</v>
      </c>
      <c r="H1549" s="200" t="e">
        <f>INDEX('BASE FORMAÇÃO'!C:C,B1548+1)</f>
        <v>#VALUE!</v>
      </c>
      <c r="I1549" s="200"/>
      <c r="J1549" s="201"/>
      <c r="K1549" s="66"/>
      <c r="L1549" s="192"/>
      <c r="M1549" s="194"/>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3">
      <c r="A1550" s="74"/>
      <c r="B1550" s="128" t="e">
        <f t="shared" ref="B1550:D1550" si="4789">B1549</f>
        <v>#VALUE!</v>
      </c>
      <c r="C1550" s="128" t="e">
        <f t="shared" si="4789"/>
        <v>#VALUE!</v>
      </c>
      <c r="D1550" s="127">
        <f t="shared" si="4789"/>
        <v>1</v>
      </c>
      <c r="E1550" s="196"/>
      <c r="F1550" s="93"/>
      <c r="G1550" s="198"/>
      <c r="H1550" s="202"/>
      <c r="I1550" s="202"/>
      <c r="J1550" s="203"/>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3">
      <c r="A1551" s="74"/>
      <c r="B1551" s="128" t="e">
        <f t="shared" ref="B1551:C1551" si="4790">B1550</f>
        <v>#VALUE!</v>
      </c>
      <c r="C1551" s="128" t="e">
        <f t="shared" si="4790"/>
        <v>#VALUE!</v>
      </c>
      <c r="D1551" s="127">
        <f t="shared" si="4604"/>
        <v>1</v>
      </c>
      <c r="E1551" s="38" t="s">
        <v>313</v>
      </c>
      <c r="F1551" s="93"/>
      <c r="G1551" s="199"/>
      <c r="H1551" s="204"/>
      <c r="I1551" s="204"/>
      <c r="J1551" s="205"/>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3">
      <c r="B1552" s="128" t="e">
        <f t="shared" ref="B1552:C1552" si="4791">B1550</f>
        <v>#VALUE!</v>
      </c>
      <c r="C1552" s="128" t="e">
        <f t="shared" si="4791"/>
        <v>#VALUE!</v>
      </c>
      <c r="D1552" s="127">
        <f t="shared" si="4604"/>
        <v>1</v>
      </c>
      <c r="E1552" s="183" t="e">
        <f t="shared" ref="E1552" si="4792">C1548</f>
        <v>#VALUE!</v>
      </c>
      <c r="F1552" s="93"/>
      <c r="G1552" s="185" t="s">
        <v>304</v>
      </c>
      <c r="H1552" s="187"/>
      <c r="I1552" s="188"/>
      <c r="J1552" s="188"/>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3">
      <c r="B1553" s="128" t="e">
        <f t="shared" ref="B1553" si="4794">B1552</f>
        <v>#VALUE!</v>
      </c>
      <c r="C1553" s="128" t="e">
        <f t="shared" ref="C1553" si="4795">C1552</f>
        <v>#VALUE!</v>
      </c>
      <c r="D1553" s="127">
        <f t="shared" si="4604"/>
        <v>1</v>
      </c>
      <c r="E1553" s="184"/>
      <c r="F1553" s="93"/>
      <c r="G1553" s="186"/>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3">
      <c r="B1554" s="128" t="e">
        <f t="shared" ref="B1554:C1554" si="4796">B1553</f>
        <v>#VALUE!</v>
      </c>
      <c r="C1554" s="128" t="e">
        <f t="shared" si="4796"/>
        <v>#VALUE!</v>
      </c>
      <c r="D1554" s="127">
        <f t="shared" si="4604"/>
        <v>1</v>
      </c>
      <c r="E1554" s="184"/>
      <c r="F1554" s="93"/>
      <c r="G1554" s="186"/>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3">
      <c r="B1555" s="128" t="e">
        <f t="shared" ref="B1555:B1609" si="4801">B1554</f>
        <v>#VALUE!</v>
      </c>
      <c r="C1555" s="128" t="e">
        <f t="shared" ref="C1555:D1618" si="4802">C1554</f>
        <v>#VALUE!</v>
      </c>
      <c r="D1555" s="127">
        <f t="shared" si="4604"/>
        <v>1</v>
      </c>
      <c r="E1555" s="184"/>
      <c r="F1555" s="93"/>
      <c r="G1555" s="186"/>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3">
      <c r="B1556" s="128" t="e">
        <f t="shared" si="4801"/>
        <v>#VALUE!</v>
      </c>
      <c r="C1556" s="128" t="e">
        <f t="shared" si="4802"/>
        <v>#VALUE!</v>
      </c>
      <c r="D1556" s="127">
        <f t="shared" si="4802"/>
        <v>1</v>
      </c>
      <c r="E1556" s="184"/>
      <c r="F1556" s="93"/>
      <c r="G1556" s="186"/>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3">
      <c r="B1557" s="128" t="e">
        <f t="shared" si="4801"/>
        <v>#VALUE!</v>
      </c>
      <c r="C1557" s="128" t="e">
        <f t="shared" si="4802"/>
        <v>#VALUE!</v>
      </c>
      <c r="D1557" s="127">
        <f t="shared" si="4802"/>
        <v>1</v>
      </c>
      <c r="E1557" s="184"/>
      <c r="F1557" s="93"/>
      <c r="G1557" s="186"/>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3">
      <c r="B1558" s="128" t="e">
        <f t="shared" si="4801"/>
        <v>#VALUE!</v>
      </c>
      <c r="C1558" s="128" t="e">
        <f t="shared" si="4802"/>
        <v>#VALUE!</v>
      </c>
      <c r="D1558" s="127">
        <f t="shared" si="4802"/>
        <v>1</v>
      </c>
      <c r="E1558" s="184"/>
      <c r="F1558" s="93"/>
      <c r="G1558" s="186"/>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3">
      <c r="B1559" s="128" t="e">
        <f t="shared" si="4801"/>
        <v>#VALUE!</v>
      </c>
      <c r="C1559" s="128" t="e">
        <f t="shared" si="4802"/>
        <v>#VALUE!</v>
      </c>
      <c r="D1559" s="127">
        <f t="shared" si="4802"/>
        <v>1</v>
      </c>
      <c r="E1559" s="184"/>
      <c r="F1559" s="93"/>
      <c r="G1559" s="186"/>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3">
      <c r="B1560" s="128" t="e">
        <f t="shared" si="4801"/>
        <v>#VALUE!</v>
      </c>
      <c r="C1560" s="128" t="e">
        <f t="shared" si="4802"/>
        <v>#VALUE!</v>
      </c>
      <c r="D1560" s="127">
        <f t="shared" si="4802"/>
        <v>1</v>
      </c>
      <c r="E1560" s="184"/>
      <c r="F1560" s="93"/>
      <c r="G1560" s="186"/>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3">
      <c r="B1561" s="128" t="e">
        <f t="shared" si="4801"/>
        <v>#VALUE!</v>
      </c>
      <c r="C1561" s="128" t="e">
        <f t="shared" si="4802"/>
        <v>#VALUE!</v>
      </c>
      <c r="D1561" s="127">
        <f t="shared" si="4802"/>
        <v>1</v>
      </c>
      <c r="E1561" s="184"/>
      <c r="F1561" s="93"/>
      <c r="G1561" s="186"/>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3">
      <c r="B1562" s="128" t="e">
        <f t="shared" si="4801"/>
        <v>#VALUE!</v>
      </c>
      <c r="C1562" s="128" t="e">
        <f t="shared" si="4802"/>
        <v>#VALUE!</v>
      </c>
      <c r="D1562" s="127">
        <f t="shared" si="4802"/>
        <v>1</v>
      </c>
      <c r="E1562" s="184"/>
      <c r="F1562" s="93"/>
      <c r="G1562" s="186"/>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3">
      <c r="B1563" s="128" t="e">
        <f t="shared" si="4801"/>
        <v>#VALUE!</v>
      </c>
      <c r="C1563" s="128" t="e">
        <f t="shared" si="4802"/>
        <v>#VALUE!</v>
      </c>
      <c r="D1563" s="127">
        <f t="shared" si="4802"/>
        <v>1</v>
      </c>
      <c r="E1563" s="184"/>
      <c r="F1563" s="93"/>
      <c r="G1563" s="186"/>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3">
      <c r="B1564" s="128" t="e">
        <f t="shared" si="4801"/>
        <v>#VALUE!</v>
      </c>
      <c r="C1564" s="128" t="e">
        <f t="shared" si="4802"/>
        <v>#VALUE!</v>
      </c>
      <c r="D1564" s="127">
        <f t="shared" si="4802"/>
        <v>1</v>
      </c>
      <c r="E1564" s="184"/>
      <c r="F1564" s="93"/>
      <c r="G1564" s="186"/>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3">
      <c r="B1565" s="128" t="e">
        <f t="shared" si="4801"/>
        <v>#VALUE!</v>
      </c>
      <c r="C1565" s="128" t="e">
        <f t="shared" si="4802"/>
        <v>#VALUE!</v>
      </c>
      <c r="D1565" s="127">
        <f t="shared" si="4802"/>
        <v>1</v>
      </c>
      <c r="E1565" s="184"/>
      <c r="F1565" s="93"/>
      <c r="G1565" s="186"/>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3">
      <c r="B1566" s="128" t="e">
        <f t="shared" si="4801"/>
        <v>#VALUE!</v>
      </c>
      <c r="C1566" s="128" t="e">
        <f t="shared" si="4802"/>
        <v>#VALUE!</v>
      </c>
      <c r="D1566" s="127">
        <f t="shared" si="4802"/>
        <v>1</v>
      </c>
      <c r="E1566" s="184"/>
      <c r="F1566" s="93"/>
      <c r="G1566" s="186"/>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3">
      <c r="B1567" s="128" t="e">
        <f t="shared" si="4801"/>
        <v>#VALUE!</v>
      </c>
      <c r="C1567" s="128" t="e">
        <f t="shared" si="4802"/>
        <v>#VALUE!</v>
      </c>
      <c r="D1567" s="127">
        <f t="shared" si="4802"/>
        <v>1</v>
      </c>
      <c r="E1567" s="184"/>
      <c r="F1567" s="136"/>
      <c r="G1567" s="186"/>
      <c r="H1567" s="189"/>
      <c r="I1567" s="189"/>
      <c r="J1567" s="190"/>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3">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91" t="s">
        <v>10</v>
      </c>
      <c r="M1569" s="193"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3">
      <c r="A1570" s="66"/>
      <c r="B1570" s="128" t="e">
        <f t="shared" ref="B1570:D1570" si="4853">B1569</f>
        <v>#VALUE!</v>
      </c>
      <c r="C1570" s="128" t="e">
        <f t="shared" si="4853"/>
        <v>#VALUE!</v>
      </c>
      <c r="D1570" s="127">
        <f t="shared" si="4853"/>
        <v>1</v>
      </c>
      <c r="E1570" s="195">
        <f t="shared" ref="E1570" si="4854">D1569</f>
        <v>1</v>
      </c>
      <c r="F1570" s="92"/>
      <c r="G1570" s="197" t="s">
        <v>1</v>
      </c>
      <c r="H1570" s="200" t="e">
        <f>INDEX('BASE FORMAÇÃO'!C:C,B1569+1)</f>
        <v>#VALUE!</v>
      </c>
      <c r="I1570" s="200"/>
      <c r="J1570" s="201"/>
      <c r="K1570" s="66"/>
      <c r="L1570" s="192"/>
      <c r="M1570" s="194"/>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3">
      <c r="A1571" s="74"/>
      <c r="B1571" s="128" t="e">
        <f t="shared" ref="B1571:D1571" si="4855">B1570</f>
        <v>#VALUE!</v>
      </c>
      <c r="C1571" s="128" t="e">
        <f t="shared" si="4855"/>
        <v>#VALUE!</v>
      </c>
      <c r="D1571" s="127">
        <f t="shared" si="4855"/>
        <v>1</v>
      </c>
      <c r="E1571" s="196"/>
      <c r="F1571" s="93"/>
      <c r="G1571" s="198"/>
      <c r="H1571" s="202"/>
      <c r="I1571" s="202"/>
      <c r="J1571" s="203"/>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3">
      <c r="A1572" s="74"/>
      <c r="B1572" s="128" t="e">
        <f t="shared" ref="B1572:C1572" si="4856">B1571</f>
        <v>#VALUE!</v>
      </c>
      <c r="C1572" s="128" t="e">
        <f t="shared" si="4856"/>
        <v>#VALUE!</v>
      </c>
      <c r="D1572" s="127">
        <f t="shared" si="4802"/>
        <v>1</v>
      </c>
      <c r="E1572" s="38" t="s">
        <v>313</v>
      </c>
      <c r="F1572" s="93"/>
      <c r="G1572" s="199"/>
      <c r="H1572" s="204"/>
      <c r="I1572" s="204"/>
      <c r="J1572" s="205"/>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3">
      <c r="B1573" s="128" t="e">
        <f t="shared" ref="B1573:C1573" si="4857">B1571</f>
        <v>#VALUE!</v>
      </c>
      <c r="C1573" s="128" t="e">
        <f t="shared" si="4857"/>
        <v>#VALUE!</v>
      </c>
      <c r="D1573" s="127">
        <f t="shared" si="4802"/>
        <v>1</v>
      </c>
      <c r="E1573" s="183" t="e">
        <f t="shared" ref="E1573" si="4858">C1569</f>
        <v>#VALUE!</v>
      </c>
      <c r="F1573" s="93"/>
      <c r="G1573" s="185" t="s">
        <v>304</v>
      </c>
      <c r="H1573" s="187"/>
      <c r="I1573" s="188"/>
      <c r="J1573" s="188"/>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3">
      <c r="B1574" s="128" t="e">
        <f t="shared" ref="B1574" si="4860">B1573</f>
        <v>#VALUE!</v>
      </c>
      <c r="C1574" s="128" t="e">
        <f t="shared" ref="C1574" si="4861">C1573</f>
        <v>#VALUE!</v>
      </c>
      <c r="D1574" s="127">
        <f t="shared" si="4802"/>
        <v>1</v>
      </c>
      <c r="E1574" s="184"/>
      <c r="F1574" s="93"/>
      <c r="G1574" s="186"/>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3">
      <c r="B1575" s="128" t="e">
        <f t="shared" ref="B1575:C1575" si="4862">B1574</f>
        <v>#VALUE!</v>
      </c>
      <c r="C1575" s="128" t="e">
        <f t="shared" si="4862"/>
        <v>#VALUE!</v>
      </c>
      <c r="D1575" s="127">
        <f t="shared" si="4802"/>
        <v>1</v>
      </c>
      <c r="E1575" s="184"/>
      <c r="F1575" s="93"/>
      <c r="G1575" s="186"/>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3">
      <c r="B1576" s="128" t="e">
        <f t="shared" ref="B1576" si="4867">B1575</f>
        <v>#VALUE!</v>
      </c>
      <c r="C1576" s="128" t="e">
        <f t="shared" ref="C1576" si="4868">C1575</f>
        <v>#VALUE!</v>
      </c>
      <c r="D1576" s="127">
        <f t="shared" si="4802"/>
        <v>1</v>
      </c>
      <c r="E1576" s="184"/>
      <c r="F1576" s="93"/>
      <c r="G1576" s="186"/>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3">
      <c r="B1577" s="128" t="e">
        <f t="shared" si="4801"/>
        <v>#VALUE!</v>
      </c>
      <c r="C1577" s="128" t="e">
        <f t="shared" si="4802"/>
        <v>#VALUE!</v>
      </c>
      <c r="D1577" s="127">
        <f t="shared" si="4802"/>
        <v>1</v>
      </c>
      <c r="E1577" s="184"/>
      <c r="F1577" s="93"/>
      <c r="G1577" s="186"/>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3">
      <c r="B1578" s="128" t="e">
        <f t="shared" si="4801"/>
        <v>#VALUE!</v>
      </c>
      <c r="C1578" s="128" t="e">
        <f t="shared" si="4802"/>
        <v>#VALUE!</v>
      </c>
      <c r="D1578" s="127">
        <f t="shared" si="4802"/>
        <v>1</v>
      </c>
      <c r="E1578" s="184"/>
      <c r="F1578" s="93"/>
      <c r="G1578" s="186"/>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3">
      <c r="B1579" s="128" t="e">
        <f t="shared" si="4801"/>
        <v>#VALUE!</v>
      </c>
      <c r="C1579" s="128" t="e">
        <f t="shared" si="4802"/>
        <v>#VALUE!</v>
      </c>
      <c r="D1579" s="127">
        <f t="shared" si="4802"/>
        <v>1</v>
      </c>
      <c r="E1579" s="184"/>
      <c r="F1579" s="93"/>
      <c r="G1579" s="186"/>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3">
      <c r="B1580" s="128" t="e">
        <f t="shared" si="4801"/>
        <v>#VALUE!</v>
      </c>
      <c r="C1580" s="128" t="e">
        <f t="shared" si="4802"/>
        <v>#VALUE!</v>
      </c>
      <c r="D1580" s="127">
        <f t="shared" si="4802"/>
        <v>1</v>
      </c>
      <c r="E1580" s="184"/>
      <c r="F1580" s="93"/>
      <c r="G1580" s="186"/>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3">
      <c r="B1581" s="128" t="e">
        <f t="shared" si="4801"/>
        <v>#VALUE!</v>
      </c>
      <c r="C1581" s="128" t="e">
        <f t="shared" si="4802"/>
        <v>#VALUE!</v>
      </c>
      <c r="D1581" s="127">
        <f t="shared" si="4802"/>
        <v>1</v>
      </c>
      <c r="E1581" s="184"/>
      <c r="F1581" s="93"/>
      <c r="G1581" s="186"/>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3">
      <c r="B1582" s="128" t="e">
        <f t="shared" si="4801"/>
        <v>#VALUE!</v>
      </c>
      <c r="C1582" s="128" t="e">
        <f t="shared" si="4802"/>
        <v>#VALUE!</v>
      </c>
      <c r="D1582" s="127">
        <f t="shared" si="4802"/>
        <v>1</v>
      </c>
      <c r="E1582" s="184"/>
      <c r="F1582" s="93"/>
      <c r="G1582" s="186"/>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3">
      <c r="B1583" s="128" t="e">
        <f t="shared" si="4801"/>
        <v>#VALUE!</v>
      </c>
      <c r="C1583" s="128" t="e">
        <f t="shared" si="4802"/>
        <v>#VALUE!</v>
      </c>
      <c r="D1583" s="127">
        <f t="shared" si="4802"/>
        <v>1</v>
      </c>
      <c r="E1583" s="184"/>
      <c r="F1583" s="93"/>
      <c r="G1583" s="186"/>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3">
      <c r="B1584" s="128" t="e">
        <f t="shared" si="4801"/>
        <v>#VALUE!</v>
      </c>
      <c r="C1584" s="128" t="e">
        <f t="shared" si="4802"/>
        <v>#VALUE!</v>
      </c>
      <c r="D1584" s="127">
        <f t="shared" si="4802"/>
        <v>1</v>
      </c>
      <c r="E1584" s="184"/>
      <c r="F1584" s="93"/>
      <c r="G1584" s="186"/>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3">
      <c r="B1585" s="128" t="e">
        <f t="shared" si="4801"/>
        <v>#VALUE!</v>
      </c>
      <c r="C1585" s="128" t="e">
        <f t="shared" si="4802"/>
        <v>#VALUE!</v>
      </c>
      <c r="D1585" s="127">
        <f t="shared" si="4802"/>
        <v>1</v>
      </c>
      <c r="E1585" s="184"/>
      <c r="F1585" s="93"/>
      <c r="G1585" s="186"/>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3">
      <c r="B1586" s="128" t="e">
        <f t="shared" si="4801"/>
        <v>#VALUE!</v>
      </c>
      <c r="C1586" s="128" t="e">
        <f t="shared" si="4802"/>
        <v>#VALUE!</v>
      </c>
      <c r="D1586" s="127">
        <f t="shared" si="4802"/>
        <v>1</v>
      </c>
      <c r="E1586" s="184"/>
      <c r="F1586" s="93"/>
      <c r="G1586" s="186"/>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3">
      <c r="B1587" s="128" t="e">
        <f t="shared" si="4801"/>
        <v>#VALUE!</v>
      </c>
      <c r="C1587" s="128" t="e">
        <f t="shared" si="4802"/>
        <v>#VALUE!</v>
      </c>
      <c r="D1587" s="127">
        <f t="shared" si="4802"/>
        <v>1</v>
      </c>
      <c r="E1587" s="184"/>
      <c r="F1587" s="93"/>
      <c r="G1587" s="186"/>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3">
      <c r="B1588" s="128" t="e">
        <f t="shared" si="4801"/>
        <v>#VALUE!</v>
      </c>
      <c r="C1588" s="128" t="e">
        <f t="shared" si="4802"/>
        <v>#VALUE!</v>
      </c>
      <c r="D1588" s="127">
        <f t="shared" si="4802"/>
        <v>1</v>
      </c>
      <c r="E1588" s="184"/>
      <c r="F1588" s="136"/>
      <c r="G1588" s="186"/>
      <c r="H1588" s="189"/>
      <c r="I1588" s="189"/>
      <c r="J1588" s="190"/>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3">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91" t="s">
        <v>10</v>
      </c>
      <c r="M1590" s="193"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3">
      <c r="A1591" s="66"/>
      <c r="B1591" s="128" t="e">
        <f t="shared" ref="B1591:D1591" si="4919">B1590</f>
        <v>#VALUE!</v>
      </c>
      <c r="C1591" s="128" t="e">
        <f t="shared" si="4919"/>
        <v>#VALUE!</v>
      </c>
      <c r="D1591" s="127">
        <f t="shared" si="4919"/>
        <v>1</v>
      </c>
      <c r="E1591" s="195">
        <f t="shared" ref="E1591" si="4920">D1590</f>
        <v>1</v>
      </c>
      <c r="F1591" s="92"/>
      <c r="G1591" s="197" t="s">
        <v>1</v>
      </c>
      <c r="H1591" s="200" t="e">
        <f>INDEX('BASE FORMAÇÃO'!C:C,B1590+1)</f>
        <v>#VALUE!</v>
      </c>
      <c r="I1591" s="200"/>
      <c r="J1591" s="201"/>
      <c r="K1591" s="66"/>
      <c r="L1591" s="192"/>
      <c r="M1591" s="194"/>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3">
      <c r="A1592" s="74"/>
      <c r="B1592" s="128" t="e">
        <f t="shared" ref="B1592:D1592" si="4921">B1591</f>
        <v>#VALUE!</v>
      </c>
      <c r="C1592" s="128" t="e">
        <f t="shared" si="4921"/>
        <v>#VALUE!</v>
      </c>
      <c r="D1592" s="127">
        <f t="shared" si="4921"/>
        <v>1</v>
      </c>
      <c r="E1592" s="196"/>
      <c r="F1592" s="93"/>
      <c r="G1592" s="198"/>
      <c r="H1592" s="202"/>
      <c r="I1592" s="202"/>
      <c r="J1592" s="203"/>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3">
      <c r="A1593" s="74"/>
      <c r="B1593" s="128" t="e">
        <f t="shared" ref="B1593:C1593" si="4922">B1592</f>
        <v>#VALUE!</v>
      </c>
      <c r="C1593" s="128" t="e">
        <f t="shared" si="4922"/>
        <v>#VALUE!</v>
      </c>
      <c r="D1593" s="127">
        <f t="shared" si="4802"/>
        <v>1</v>
      </c>
      <c r="E1593" s="38" t="s">
        <v>313</v>
      </c>
      <c r="F1593" s="93"/>
      <c r="G1593" s="199"/>
      <c r="H1593" s="204"/>
      <c r="I1593" s="204"/>
      <c r="J1593" s="205"/>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3">
      <c r="B1594" s="128" t="e">
        <f t="shared" ref="B1594:C1594" si="4923">B1592</f>
        <v>#VALUE!</v>
      </c>
      <c r="C1594" s="128" t="e">
        <f t="shared" si="4923"/>
        <v>#VALUE!</v>
      </c>
      <c r="D1594" s="127">
        <f t="shared" si="4802"/>
        <v>1</v>
      </c>
      <c r="E1594" s="183" t="e">
        <f t="shared" ref="E1594" si="4924">C1590</f>
        <v>#VALUE!</v>
      </c>
      <c r="F1594" s="93"/>
      <c r="G1594" s="185" t="s">
        <v>304</v>
      </c>
      <c r="H1594" s="187"/>
      <c r="I1594" s="188"/>
      <c r="J1594" s="188"/>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3">
      <c r="B1595" s="128" t="e">
        <f t="shared" ref="B1595" si="4926">B1594</f>
        <v>#VALUE!</v>
      </c>
      <c r="C1595" s="128" t="e">
        <f t="shared" ref="C1595" si="4927">C1594</f>
        <v>#VALUE!</v>
      </c>
      <c r="D1595" s="127">
        <f t="shared" si="4802"/>
        <v>1</v>
      </c>
      <c r="E1595" s="184"/>
      <c r="F1595" s="93"/>
      <c r="G1595" s="186"/>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3">
      <c r="B1596" s="128" t="e">
        <f t="shared" ref="B1596:C1596" si="4928">B1595</f>
        <v>#VALUE!</v>
      </c>
      <c r="C1596" s="128" t="e">
        <f t="shared" si="4928"/>
        <v>#VALUE!</v>
      </c>
      <c r="D1596" s="127">
        <f t="shared" si="4802"/>
        <v>1</v>
      </c>
      <c r="E1596" s="184"/>
      <c r="F1596" s="93"/>
      <c r="G1596" s="186"/>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3">
      <c r="B1597" s="128" t="e">
        <f t="shared" ref="B1597" si="4933">B1596</f>
        <v>#VALUE!</v>
      </c>
      <c r="C1597" s="128" t="e">
        <f t="shared" ref="C1597" si="4934">C1596</f>
        <v>#VALUE!</v>
      </c>
      <c r="D1597" s="127">
        <f t="shared" si="4802"/>
        <v>1</v>
      </c>
      <c r="E1597" s="184"/>
      <c r="F1597" s="93"/>
      <c r="G1597" s="186"/>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3">
      <c r="B1598" s="128" t="e">
        <f t="shared" si="4801"/>
        <v>#VALUE!</v>
      </c>
      <c r="C1598" s="128" t="e">
        <f t="shared" si="4802"/>
        <v>#VALUE!</v>
      </c>
      <c r="D1598" s="127">
        <f t="shared" si="4802"/>
        <v>1</v>
      </c>
      <c r="E1598" s="184"/>
      <c r="F1598" s="93"/>
      <c r="G1598" s="186"/>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3">
      <c r="B1599" s="128" t="e">
        <f t="shared" si="4801"/>
        <v>#VALUE!</v>
      </c>
      <c r="C1599" s="128" t="e">
        <f t="shared" si="4802"/>
        <v>#VALUE!</v>
      </c>
      <c r="D1599" s="127">
        <f t="shared" si="4802"/>
        <v>1</v>
      </c>
      <c r="E1599" s="184"/>
      <c r="F1599" s="93"/>
      <c r="G1599" s="186"/>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3">
      <c r="B1600" s="128" t="e">
        <f t="shared" si="4801"/>
        <v>#VALUE!</v>
      </c>
      <c r="C1600" s="128" t="e">
        <f t="shared" si="4802"/>
        <v>#VALUE!</v>
      </c>
      <c r="D1600" s="127">
        <f t="shared" si="4802"/>
        <v>1</v>
      </c>
      <c r="E1600" s="184"/>
      <c r="F1600" s="93"/>
      <c r="G1600" s="186"/>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3">
      <c r="B1601" s="128" t="e">
        <f t="shared" si="4801"/>
        <v>#VALUE!</v>
      </c>
      <c r="C1601" s="128" t="e">
        <f t="shared" si="4802"/>
        <v>#VALUE!</v>
      </c>
      <c r="D1601" s="127">
        <f t="shared" si="4802"/>
        <v>1</v>
      </c>
      <c r="E1601" s="184"/>
      <c r="F1601" s="93"/>
      <c r="G1601" s="186"/>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3">
      <c r="B1602" s="128" t="e">
        <f t="shared" si="4801"/>
        <v>#VALUE!</v>
      </c>
      <c r="C1602" s="128" t="e">
        <f t="shared" si="4802"/>
        <v>#VALUE!</v>
      </c>
      <c r="D1602" s="127">
        <f t="shared" si="4802"/>
        <v>1</v>
      </c>
      <c r="E1602" s="184"/>
      <c r="F1602" s="93"/>
      <c r="G1602" s="186"/>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3">
      <c r="B1603" s="128" t="e">
        <f t="shared" si="4801"/>
        <v>#VALUE!</v>
      </c>
      <c r="C1603" s="128" t="e">
        <f t="shared" si="4802"/>
        <v>#VALUE!</v>
      </c>
      <c r="D1603" s="127">
        <f t="shared" si="4802"/>
        <v>1</v>
      </c>
      <c r="E1603" s="184"/>
      <c r="F1603" s="93"/>
      <c r="G1603" s="186"/>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3">
      <c r="B1604" s="128" t="e">
        <f t="shared" si="4801"/>
        <v>#VALUE!</v>
      </c>
      <c r="C1604" s="128" t="e">
        <f t="shared" si="4802"/>
        <v>#VALUE!</v>
      </c>
      <c r="D1604" s="127">
        <f t="shared" si="4802"/>
        <v>1</v>
      </c>
      <c r="E1604" s="184"/>
      <c r="F1604" s="93"/>
      <c r="G1604" s="186"/>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3">
      <c r="B1605" s="128" t="e">
        <f t="shared" si="4801"/>
        <v>#VALUE!</v>
      </c>
      <c r="C1605" s="128" t="e">
        <f t="shared" si="4802"/>
        <v>#VALUE!</v>
      </c>
      <c r="D1605" s="127">
        <f t="shared" si="4802"/>
        <v>1</v>
      </c>
      <c r="E1605" s="184"/>
      <c r="F1605" s="93"/>
      <c r="G1605" s="186"/>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3">
      <c r="B1606" s="128" t="e">
        <f t="shared" si="4801"/>
        <v>#VALUE!</v>
      </c>
      <c r="C1606" s="128" t="e">
        <f t="shared" si="4802"/>
        <v>#VALUE!</v>
      </c>
      <c r="D1606" s="127">
        <f t="shared" si="4802"/>
        <v>1</v>
      </c>
      <c r="E1606" s="184"/>
      <c r="F1606" s="93"/>
      <c r="G1606" s="186"/>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3">
      <c r="B1607" s="128" t="e">
        <f t="shared" si="4801"/>
        <v>#VALUE!</v>
      </c>
      <c r="C1607" s="128" t="e">
        <f t="shared" si="4802"/>
        <v>#VALUE!</v>
      </c>
      <c r="D1607" s="127">
        <f t="shared" si="4802"/>
        <v>1</v>
      </c>
      <c r="E1607" s="184"/>
      <c r="F1607" s="93"/>
      <c r="G1607" s="186"/>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3">
      <c r="B1608" s="128" t="e">
        <f t="shared" si="4801"/>
        <v>#VALUE!</v>
      </c>
      <c r="C1608" s="128" t="e">
        <f t="shared" si="4802"/>
        <v>#VALUE!</v>
      </c>
      <c r="D1608" s="127">
        <f t="shared" si="4802"/>
        <v>1</v>
      </c>
      <c r="E1608" s="184"/>
      <c r="F1608" s="93"/>
      <c r="G1608" s="186"/>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3">
      <c r="B1609" s="128" t="e">
        <f t="shared" si="4801"/>
        <v>#VALUE!</v>
      </c>
      <c r="C1609" s="128" t="e">
        <f t="shared" si="4802"/>
        <v>#VALUE!</v>
      </c>
      <c r="D1609" s="127">
        <f t="shared" si="4802"/>
        <v>1</v>
      </c>
      <c r="E1609" s="184"/>
      <c r="F1609" s="136"/>
      <c r="G1609" s="186"/>
      <c r="H1609" s="189"/>
      <c r="I1609" s="189"/>
      <c r="J1609" s="190"/>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3">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91" t="s">
        <v>10</v>
      </c>
      <c r="M1611" s="193"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3">
      <c r="A1612" s="66"/>
      <c r="B1612" s="128" t="e">
        <f t="shared" ref="B1612:D1612" si="4985">B1611</f>
        <v>#VALUE!</v>
      </c>
      <c r="C1612" s="128" t="e">
        <f t="shared" si="4985"/>
        <v>#VALUE!</v>
      </c>
      <c r="D1612" s="127">
        <f t="shared" si="4985"/>
        <v>1</v>
      </c>
      <c r="E1612" s="195">
        <f t="shared" ref="E1612" si="4986">D1611</f>
        <v>1</v>
      </c>
      <c r="F1612" s="92"/>
      <c r="G1612" s="197" t="s">
        <v>1</v>
      </c>
      <c r="H1612" s="200" t="e">
        <f>INDEX('BASE FORMAÇÃO'!C:C,B1611+1)</f>
        <v>#VALUE!</v>
      </c>
      <c r="I1612" s="200"/>
      <c r="J1612" s="201"/>
      <c r="K1612" s="66"/>
      <c r="L1612" s="192"/>
      <c r="M1612" s="194"/>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3">
      <c r="A1613" s="74"/>
      <c r="B1613" s="128" t="e">
        <f t="shared" ref="B1613:D1613" si="4987">B1612</f>
        <v>#VALUE!</v>
      </c>
      <c r="C1613" s="128" t="e">
        <f t="shared" si="4987"/>
        <v>#VALUE!</v>
      </c>
      <c r="D1613" s="127">
        <f t="shared" si="4987"/>
        <v>1</v>
      </c>
      <c r="E1613" s="196"/>
      <c r="F1613" s="93"/>
      <c r="G1613" s="198"/>
      <c r="H1613" s="202"/>
      <c r="I1613" s="202"/>
      <c r="J1613" s="203"/>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3">
      <c r="A1614" s="74"/>
      <c r="B1614" s="128" t="e">
        <f t="shared" ref="B1614:C1614" si="4988">B1613</f>
        <v>#VALUE!</v>
      </c>
      <c r="C1614" s="128" t="e">
        <f t="shared" si="4988"/>
        <v>#VALUE!</v>
      </c>
      <c r="D1614" s="127">
        <f t="shared" si="4802"/>
        <v>1</v>
      </c>
      <c r="E1614" s="38" t="s">
        <v>313</v>
      </c>
      <c r="F1614" s="93"/>
      <c r="G1614" s="199"/>
      <c r="H1614" s="204"/>
      <c r="I1614" s="204"/>
      <c r="J1614" s="205"/>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3">
      <c r="B1615" s="128" t="e">
        <f t="shared" ref="B1615:C1615" si="4989">B1613</f>
        <v>#VALUE!</v>
      </c>
      <c r="C1615" s="128" t="e">
        <f t="shared" si="4989"/>
        <v>#VALUE!</v>
      </c>
      <c r="D1615" s="127">
        <f t="shared" si="4802"/>
        <v>1</v>
      </c>
      <c r="E1615" s="183" t="e">
        <f t="shared" ref="E1615" si="4990">C1611</f>
        <v>#VALUE!</v>
      </c>
      <c r="F1615" s="93"/>
      <c r="G1615" s="185" t="s">
        <v>304</v>
      </c>
      <c r="H1615" s="187"/>
      <c r="I1615" s="188"/>
      <c r="J1615" s="188"/>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3">
      <c r="B1616" s="128" t="e">
        <f t="shared" ref="B1616" si="4992">B1615</f>
        <v>#VALUE!</v>
      </c>
      <c r="C1616" s="128" t="e">
        <f t="shared" ref="C1616" si="4993">C1615</f>
        <v>#VALUE!</v>
      </c>
      <c r="D1616" s="127">
        <f t="shared" si="4802"/>
        <v>1</v>
      </c>
      <c r="E1616" s="184"/>
      <c r="F1616" s="93"/>
      <c r="G1616" s="186"/>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3">
      <c r="B1617" s="128" t="e">
        <f t="shared" ref="B1617:C1617" si="4994">B1616</f>
        <v>#VALUE!</v>
      </c>
      <c r="C1617" s="128" t="e">
        <f t="shared" si="4994"/>
        <v>#VALUE!</v>
      </c>
      <c r="D1617" s="127">
        <f t="shared" si="4802"/>
        <v>1</v>
      </c>
      <c r="E1617" s="184"/>
      <c r="F1617" s="93"/>
      <c r="G1617" s="186"/>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3">
      <c r="B1618" s="128" t="e">
        <f t="shared" ref="B1618:B1672" si="4999">B1617</f>
        <v>#VALUE!</v>
      </c>
      <c r="C1618" s="128" t="e">
        <f t="shared" ref="C1618:D1681" si="5000">C1617</f>
        <v>#VALUE!</v>
      </c>
      <c r="D1618" s="127">
        <f t="shared" si="4802"/>
        <v>1</v>
      </c>
      <c r="E1618" s="184"/>
      <c r="F1618" s="93"/>
      <c r="G1618" s="186"/>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3">
      <c r="B1619" s="128" t="e">
        <f t="shared" si="4999"/>
        <v>#VALUE!</v>
      </c>
      <c r="C1619" s="128" t="e">
        <f t="shared" si="5000"/>
        <v>#VALUE!</v>
      </c>
      <c r="D1619" s="127">
        <f t="shared" si="5000"/>
        <v>1</v>
      </c>
      <c r="E1619" s="184"/>
      <c r="F1619" s="93"/>
      <c r="G1619" s="186"/>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3">
      <c r="B1620" s="128" t="e">
        <f t="shared" si="4999"/>
        <v>#VALUE!</v>
      </c>
      <c r="C1620" s="128" t="e">
        <f t="shared" si="5000"/>
        <v>#VALUE!</v>
      </c>
      <c r="D1620" s="127">
        <f t="shared" si="5000"/>
        <v>1</v>
      </c>
      <c r="E1620" s="184"/>
      <c r="F1620" s="93"/>
      <c r="G1620" s="186"/>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3">
      <c r="B1621" s="128" t="e">
        <f t="shared" si="4999"/>
        <v>#VALUE!</v>
      </c>
      <c r="C1621" s="128" t="e">
        <f t="shared" si="5000"/>
        <v>#VALUE!</v>
      </c>
      <c r="D1621" s="127">
        <f t="shared" si="5000"/>
        <v>1</v>
      </c>
      <c r="E1621" s="184"/>
      <c r="F1621" s="93"/>
      <c r="G1621" s="186"/>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3">
      <c r="B1622" s="128" t="e">
        <f t="shared" si="4999"/>
        <v>#VALUE!</v>
      </c>
      <c r="C1622" s="128" t="e">
        <f t="shared" si="5000"/>
        <v>#VALUE!</v>
      </c>
      <c r="D1622" s="127">
        <f t="shared" si="5000"/>
        <v>1</v>
      </c>
      <c r="E1622" s="184"/>
      <c r="F1622" s="93"/>
      <c r="G1622" s="186"/>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3">
      <c r="B1623" s="128" t="e">
        <f t="shared" si="4999"/>
        <v>#VALUE!</v>
      </c>
      <c r="C1623" s="128" t="e">
        <f t="shared" si="5000"/>
        <v>#VALUE!</v>
      </c>
      <c r="D1623" s="127">
        <f t="shared" si="5000"/>
        <v>1</v>
      </c>
      <c r="E1623" s="184"/>
      <c r="F1623" s="93"/>
      <c r="G1623" s="186"/>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3">
      <c r="B1624" s="128" t="e">
        <f t="shared" si="4999"/>
        <v>#VALUE!</v>
      </c>
      <c r="C1624" s="128" t="e">
        <f t="shared" si="5000"/>
        <v>#VALUE!</v>
      </c>
      <c r="D1624" s="127">
        <f t="shared" si="5000"/>
        <v>1</v>
      </c>
      <c r="E1624" s="184"/>
      <c r="F1624" s="93"/>
      <c r="G1624" s="186"/>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3">
      <c r="B1625" s="128" t="e">
        <f t="shared" si="4999"/>
        <v>#VALUE!</v>
      </c>
      <c r="C1625" s="128" t="e">
        <f t="shared" si="5000"/>
        <v>#VALUE!</v>
      </c>
      <c r="D1625" s="127">
        <f t="shared" si="5000"/>
        <v>1</v>
      </c>
      <c r="E1625" s="184"/>
      <c r="F1625" s="93"/>
      <c r="G1625" s="186"/>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3">
      <c r="B1626" s="128" t="e">
        <f t="shared" si="4999"/>
        <v>#VALUE!</v>
      </c>
      <c r="C1626" s="128" t="e">
        <f t="shared" si="5000"/>
        <v>#VALUE!</v>
      </c>
      <c r="D1626" s="127">
        <f t="shared" si="5000"/>
        <v>1</v>
      </c>
      <c r="E1626" s="184"/>
      <c r="F1626" s="93"/>
      <c r="G1626" s="186"/>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3">
      <c r="B1627" s="128" t="e">
        <f t="shared" si="4999"/>
        <v>#VALUE!</v>
      </c>
      <c r="C1627" s="128" t="e">
        <f t="shared" si="5000"/>
        <v>#VALUE!</v>
      </c>
      <c r="D1627" s="127">
        <f t="shared" si="5000"/>
        <v>1</v>
      </c>
      <c r="E1627" s="184"/>
      <c r="F1627" s="93"/>
      <c r="G1627" s="186"/>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3">
      <c r="B1628" s="128" t="e">
        <f t="shared" si="4999"/>
        <v>#VALUE!</v>
      </c>
      <c r="C1628" s="128" t="e">
        <f t="shared" si="5000"/>
        <v>#VALUE!</v>
      </c>
      <c r="D1628" s="127">
        <f t="shared" si="5000"/>
        <v>1</v>
      </c>
      <c r="E1628" s="184"/>
      <c r="F1628" s="93"/>
      <c r="G1628" s="186"/>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3">
      <c r="B1629" s="128" t="e">
        <f t="shared" si="4999"/>
        <v>#VALUE!</v>
      </c>
      <c r="C1629" s="128" t="e">
        <f t="shared" si="5000"/>
        <v>#VALUE!</v>
      </c>
      <c r="D1629" s="127">
        <f t="shared" si="5000"/>
        <v>1</v>
      </c>
      <c r="E1629" s="184"/>
      <c r="F1629" s="93"/>
      <c r="G1629" s="186"/>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3">
      <c r="B1630" s="128" t="e">
        <f t="shared" si="4999"/>
        <v>#VALUE!</v>
      </c>
      <c r="C1630" s="128" t="e">
        <f t="shared" si="5000"/>
        <v>#VALUE!</v>
      </c>
      <c r="D1630" s="127">
        <f t="shared" si="5000"/>
        <v>1</v>
      </c>
      <c r="E1630" s="184"/>
      <c r="F1630" s="136"/>
      <c r="G1630" s="186"/>
      <c r="H1630" s="189"/>
      <c r="I1630" s="189"/>
      <c r="J1630" s="190"/>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3">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91" t="s">
        <v>10</v>
      </c>
      <c r="M1632" s="193"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3">
      <c r="A1633" s="66"/>
      <c r="B1633" s="128" t="e">
        <f t="shared" ref="B1633:D1633" si="5051">B1632</f>
        <v>#VALUE!</v>
      </c>
      <c r="C1633" s="128" t="e">
        <f t="shared" si="5051"/>
        <v>#VALUE!</v>
      </c>
      <c r="D1633" s="127">
        <f t="shared" si="5051"/>
        <v>1</v>
      </c>
      <c r="E1633" s="195">
        <f t="shared" ref="E1633" si="5052">D1632</f>
        <v>1</v>
      </c>
      <c r="F1633" s="92"/>
      <c r="G1633" s="197" t="s">
        <v>1</v>
      </c>
      <c r="H1633" s="200" t="e">
        <f>INDEX('BASE FORMAÇÃO'!C:C,B1632+1)</f>
        <v>#VALUE!</v>
      </c>
      <c r="I1633" s="200"/>
      <c r="J1633" s="201"/>
      <c r="K1633" s="66"/>
      <c r="L1633" s="192"/>
      <c r="M1633" s="194"/>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3">
      <c r="A1634" s="74"/>
      <c r="B1634" s="128" t="e">
        <f t="shared" ref="B1634:D1634" si="5053">B1633</f>
        <v>#VALUE!</v>
      </c>
      <c r="C1634" s="128" t="e">
        <f t="shared" si="5053"/>
        <v>#VALUE!</v>
      </c>
      <c r="D1634" s="127">
        <f t="shared" si="5053"/>
        <v>1</v>
      </c>
      <c r="E1634" s="196"/>
      <c r="F1634" s="93"/>
      <c r="G1634" s="198"/>
      <c r="H1634" s="202"/>
      <c r="I1634" s="202"/>
      <c r="J1634" s="203"/>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3">
      <c r="A1635" s="74"/>
      <c r="B1635" s="128" t="e">
        <f t="shared" ref="B1635:C1635" si="5054">B1634</f>
        <v>#VALUE!</v>
      </c>
      <c r="C1635" s="128" t="e">
        <f t="shared" si="5054"/>
        <v>#VALUE!</v>
      </c>
      <c r="D1635" s="127">
        <f t="shared" si="5000"/>
        <v>1</v>
      </c>
      <c r="E1635" s="38" t="s">
        <v>313</v>
      </c>
      <c r="F1635" s="93"/>
      <c r="G1635" s="199"/>
      <c r="H1635" s="204"/>
      <c r="I1635" s="204"/>
      <c r="J1635" s="205"/>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3">
      <c r="B1636" s="128" t="e">
        <f t="shared" ref="B1636:C1636" si="5055">B1634</f>
        <v>#VALUE!</v>
      </c>
      <c r="C1636" s="128" t="e">
        <f t="shared" si="5055"/>
        <v>#VALUE!</v>
      </c>
      <c r="D1636" s="127">
        <f t="shared" si="5000"/>
        <v>1</v>
      </c>
      <c r="E1636" s="183" t="e">
        <f t="shared" ref="E1636" si="5056">C1632</f>
        <v>#VALUE!</v>
      </c>
      <c r="F1636" s="93"/>
      <c r="G1636" s="185" t="s">
        <v>304</v>
      </c>
      <c r="H1636" s="187"/>
      <c r="I1636" s="188"/>
      <c r="J1636" s="188"/>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3">
      <c r="B1637" s="128" t="e">
        <f t="shared" ref="B1637" si="5058">B1636</f>
        <v>#VALUE!</v>
      </c>
      <c r="C1637" s="128" t="e">
        <f t="shared" ref="C1637" si="5059">C1636</f>
        <v>#VALUE!</v>
      </c>
      <c r="D1637" s="127">
        <f t="shared" si="5000"/>
        <v>1</v>
      </c>
      <c r="E1637" s="184"/>
      <c r="F1637" s="93"/>
      <c r="G1637" s="186"/>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3">
      <c r="B1638" s="128" t="e">
        <f t="shared" ref="B1638:C1638" si="5060">B1637</f>
        <v>#VALUE!</v>
      </c>
      <c r="C1638" s="128" t="e">
        <f t="shared" si="5060"/>
        <v>#VALUE!</v>
      </c>
      <c r="D1638" s="127">
        <f t="shared" si="5000"/>
        <v>1</v>
      </c>
      <c r="E1638" s="184"/>
      <c r="F1638" s="93"/>
      <c r="G1638" s="186"/>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3">
      <c r="B1639" s="128" t="e">
        <f t="shared" ref="B1639" si="5065">B1638</f>
        <v>#VALUE!</v>
      </c>
      <c r="C1639" s="128" t="e">
        <f t="shared" ref="C1639" si="5066">C1638</f>
        <v>#VALUE!</v>
      </c>
      <c r="D1639" s="127">
        <f t="shared" si="5000"/>
        <v>1</v>
      </c>
      <c r="E1639" s="184"/>
      <c r="F1639" s="93"/>
      <c r="G1639" s="186"/>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3">
      <c r="B1640" s="128" t="e">
        <f t="shared" si="4999"/>
        <v>#VALUE!</v>
      </c>
      <c r="C1640" s="128" t="e">
        <f t="shared" si="5000"/>
        <v>#VALUE!</v>
      </c>
      <c r="D1640" s="127">
        <f t="shared" si="5000"/>
        <v>1</v>
      </c>
      <c r="E1640" s="184"/>
      <c r="F1640" s="93"/>
      <c r="G1640" s="186"/>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3">
      <c r="B1641" s="128" t="e">
        <f t="shared" si="4999"/>
        <v>#VALUE!</v>
      </c>
      <c r="C1641" s="128" t="e">
        <f t="shared" si="5000"/>
        <v>#VALUE!</v>
      </c>
      <c r="D1641" s="127">
        <f t="shared" si="5000"/>
        <v>1</v>
      </c>
      <c r="E1641" s="184"/>
      <c r="F1641" s="93"/>
      <c r="G1641" s="186"/>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3">
      <c r="B1642" s="128" t="e">
        <f t="shared" si="4999"/>
        <v>#VALUE!</v>
      </c>
      <c r="C1642" s="128" t="e">
        <f t="shared" si="5000"/>
        <v>#VALUE!</v>
      </c>
      <c r="D1642" s="127">
        <f t="shared" si="5000"/>
        <v>1</v>
      </c>
      <c r="E1642" s="184"/>
      <c r="F1642" s="93"/>
      <c r="G1642" s="186"/>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3">
      <c r="B1643" s="128" t="e">
        <f t="shared" si="4999"/>
        <v>#VALUE!</v>
      </c>
      <c r="C1643" s="128" t="e">
        <f t="shared" si="5000"/>
        <v>#VALUE!</v>
      </c>
      <c r="D1643" s="127">
        <f t="shared" si="5000"/>
        <v>1</v>
      </c>
      <c r="E1643" s="184"/>
      <c r="F1643" s="93"/>
      <c r="G1643" s="186"/>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3">
      <c r="B1644" s="128" t="e">
        <f t="shared" si="4999"/>
        <v>#VALUE!</v>
      </c>
      <c r="C1644" s="128" t="e">
        <f t="shared" si="5000"/>
        <v>#VALUE!</v>
      </c>
      <c r="D1644" s="127">
        <f t="shared" si="5000"/>
        <v>1</v>
      </c>
      <c r="E1644" s="184"/>
      <c r="F1644" s="93"/>
      <c r="G1644" s="186"/>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3">
      <c r="B1645" s="128" t="e">
        <f t="shared" si="4999"/>
        <v>#VALUE!</v>
      </c>
      <c r="C1645" s="128" t="e">
        <f t="shared" si="5000"/>
        <v>#VALUE!</v>
      </c>
      <c r="D1645" s="127">
        <f t="shared" si="5000"/>
        <v>1</v>
      </c>
      <c r="E1645" s="184"/>
      <c r="F1645" s="93"/>
      <c r="G1645" s="186"/>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3">
      <c r="B1646" s="128" t="e">
        <f t="shared" si="4999"/>
        <v>#VALUE!</v>
      </c>
      <c r="C1646" s="128" t="e">
        <f t="shared" si="5000"/>
        <v>#VALUE!</v>
      </c>
      <c r="D1646" s="127">
        <f t="shared" si="5000"/>
        <v>1</v>
      </c>
      <c r="E1646" s="184"/>
      <c r="F1646" s="93"/>
      <c r="G1646" s="186"/>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3">
      <c r="B1647" s="128" t="e">
        <f t="shared" si="4999"/>
        <v>#VALUE!</v>
      </c>
      <c r="C1647" s="128" t="e">
        <f t="shared" si="5000"/>
        <v>#VALUE!</v>
      </c>
      <c r="D1647" s="127">
        <f t="shared" si="5000"/>
        <v>1</v>
      </c>
      <c r="E1647" s="184"/>
      <c r="F1647" s="93"/>
      <c r="G1647" s="186"/>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3">
      <c r="B1648" s="128" t="e">
        <f t="shared" si="4999"/>
        <v>#VALUE!</v>
      </c>
      <c r="C1648" s="128" t="e">
        <f t="shared" si="5000"/>
        <v>#VALUE!</v>
      </c>
      <c r="D1648" s="127">
        <f t="shared" si="5000"/>
        <v>1</v>
      </c>
      <c r="E1648" s="184"/>
      <c r="F1648" s="93"/>
      <c r="G1648" s="186"/>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3">
      <c r="B1649" s="128" t="e">
        <f t="shared" si="4999"/>
        <v>#VALUE!</v>
      </c>
      <c r="C1649" s="128" t="e">
        <f t="shared" si="5000"/>
        <v>#VALUE!</v>
      </c>
      <c r="D1649" s="127">
        <f t="shared" si="5000"/>
        <v>1</v>
      </c>
      <c r="E1649" s="184"/>
      <c r="F1649" s="93"/>
      <c r="G1649" s="186"/>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3">
      <c r="B1650" s="128" t="e">
        <f t="shared" si="4999"/>
        <v>#VALUE!</v>
      </c>
      <c r="C1650" s="128" t="e">
        <f t="shared" si="5000"/>
        <v>#VALUE!</v>
      </c>
      <c r="D1650" s="127">
        <f t="shared" si="5000"/>
        <v>1</v>
      </c>
      <c r="E1650" s="184"/>
      <c r="F1650" s="93"/>
      <c r="G1650" s="186"/>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3">
      <c r="B1651" s="128" t="e">
        <f t="shared" si="4999"/>
        <v>#VALUE!</v>
      </c>
      <c r="C1651" s="128" t="e">
        <f t="shared" si="5000"/>
        <v>#VALUE!</v>
      </c>
      <c r="D1651" s="127">
        <f t="shared" si="5000"/>
        <v>1</v>
      </c>
      <c r="E1651" s="184"/>
      <c r="F1651" s="136"/>
      <c r="G1651" s="186"/>
      <c r="H1651" s="189"/>
      <c r="I1651" s="189"/>
      <c r="J1651" s="190"/>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3">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91" t="s">
        <v>10</v>
      </c>
      <c r="M1653" s="193"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3">
      <c r="A1654" s="66"/>
      <c r="B1654" s="128" t="e">
        <f t="shared" ref="B1654:D1654" si="5117">B1653</f>
        <v>#VALUE!</v>
      </c>
      <c r="C1654" s="128" t="e">
        <f t="shared" si="5117"/>
        <v>#VALUE!</v>
      </c>
      <c r="D1654" s="127">
        <f t="shared" si="5117"/>
        <v>1</v>
      </c>
      <c r="E1654" s="195">
        <f t="shared" ref="E1654" si="5118">D1653</f>
        <v>1</v>
      </c>
      <c r="F1654" s="92"/>
      <c r="G1654" s="197" t="s">
        <v>1</v>
      </c>
      <c r="H1654" s="200" t="e">
        <f>INDEX('BASE FORMAÇÃO'!C:C,B1653+1)</f>
        <v>#VALUE!</v>
      </c>
      <c r="I1654" s="200"/>
      <c r="J1654" s="201"/>
      <c r="K1654" s="66"/>
      <c r="L1654" s="192"/>
      <c r="M1654" s="194"/>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3">
      <c r="A1655" s="74"/>
      <c r="B1655" s="128" t="e">
        <f t="shared" ref="B1655:D1655" si="5119">B1654</f>
        <v>#VALUE!</v>
      </c>
      <c r="C1655" s="128" t="e">
        <f t="shared" si="5119"/>
        <v>#VALUE!</v>
      </c>
      <c r="D1655" s="127">
        <f t="shared" si="5119"/>
        <v>1</v>
      </c>
      <c r="E1655" s="196"/>
      <c r="F1655" s="93"/>
      <c r="G1655" s="198"/>
      <c r="H1655" s="202"/>
      <c r="I1655" s="202"/>
      <c r="J1655" s="203"/>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3">
      <c r="A1656" s="74"/>
      <c r="B1656" s="128" t="e">
        <f t="shared" ref="B1656:C1656" si="5120">B1655</f>
        <v>#VALUE!</v>
      </c>
      <c r="C1656" s="128" t="e">
        <f t="shared" si="5120"/>
        <v>#VALUE!</v>
      </c>
      <c r="D1656" s="127">
        <f t="shared" si="5000"/>
        <v>1</v>
      </c>
      <c r="E1656" s="38" t="s">
        <v>313</v>
      </c>
      <c r="F1656" s="93"/>
      <c r="G1656" s="199"/>
      <c r="H1656" s="204"/>
      <c r="I1656" s="204"/>
      <c r="J1656" s="205"/>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3">
      <c r="B1657" s="128" t="e">
        <f t="shared" ref="B1657:C1657" si="5121">B1655</f>
        <v>#VALUE!</v>
      </c>
      <c r="C1657" s="128" t="e">
        <f t="shared" si="5121"/>
        <v>#VALUE!</v>
      </c>
      <c r="D1657" s="127">
        <f t="shared" si="5000"/>
        <v>1</v>
      </c>
      <c r="E1657" s="183" t="e">
        <f t="shared" ref="E1657" si="5122">C1653</f>
        <v>#VALUE!</v>
      </c>
      <c r="F1657" s="93"/>
      <c r="G1657" s="185" t="s">
        <v>304</v>
      </c>
      <c r="H1657" s="187"/>
      <c r="I1657" s="188"/>
      <c r="J1657" s="188"/>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3">
      <c r="B1658" s="128" t="e">
        <f t="shared" ref="B1658" si="5124">B1657</f>
        <v>#VALUE!</v>
      </c>
      <c r="C1658" s="128" t="e">
        <f t="shared" ref="C1658" si="5125">C1657</f>
        <v>#VALUE!</v>
      </c>
      <c r="D1658" s="127">
        <f t="shared" si="5000"/>
        <v>1</v>
      </c>
      <c r="E1658" s="184"/>
      <c r="F1658" s="93"/>
      <c r="G1658" s="186"/>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3">
      <c r="B1659" s="128" t="e">
        <f t="shared" ref="B1659:C1659" si="5126">B1658</f>
        <v>#VALUE!</v>
      </c>
      <c r="C1659" s="128" t="e">
        <f t="shared" si="5126"/>
        <v>#VALUE!</v>
      </c>
      <c r="D1659" s="127">
        <f t="shared" si="5000"/>
        <v>1</v>
      </c>
      <c r="E1659" s="184"/>
      <c r="F1659" s="93"/>
      <c r="G1659" s="186"/>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3">
      <c r="B1660" s="128" t="e">
        <f t="shared" ref="B1660" si="5131">B1659</f>
        <v>#VALUE!</v>
      </c>
      <c r="C1660" s="128" t="e">
        <f t="shared" ref="C1660" si="5132">C1659</f>
        <v>#VALUE!</v>
      </c>
      <c r="D1660" s="127">
        <f t="shared" si="5000"/>
        <v>1</v>
      </c>
      <c r="E1660" s="184"/>
      <c r="F1660" s="93"/>
      <c r="G1660" s="186"/>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3">
      <c r="B1661" s="128" t="e">
        <f t="shared" si="4999"/>
        <v>#VALUE!</v>
      </c>
      <c r="C1661" s="128" t="e">
        <f t="shared" si="5000"/>
        <v>#VALUE!</v>
      </c>
      <c r="D1661" s="127">
        <f t="shared" si="5000"/>
        <v>1</v>
      </c>
      <c r="E1661" s="184"/>
      <c r="F1661" s="93"/>
      <c r="G1661" s="186"/>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3">
      <c r="B1662" s="128" t="e">
        <f t="shared" si="4999"/>
        <v>#VALUE!</v>
      </c>
      <c r="C1662" s="128" t="e">
        <f t="shared" si="5000"/>
        <v>#VALUE!</v>
      </c>
      <c r="D1662" s="127">
        <f t="shared" si="5000"/>
        <v>1</v>
      </c>
      <c r="E1662" s="184"/>
      <c r="F1662" s="93"/>
      <c r="G1662" s="186"/>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3">
      <c r="B1663" s="128" t="e">
        <f t="shared" si="4999"/>
        <v>#VALUE!</v>
      </c>
      <c r="C1663" s="128" t="e">
        <f t="shared" si="5000"/>
        <v>#VALUE!</v>
      </c>
      <c r="D1663" s="127">
        <f t="shared" si="5000"/>
        <v>1</v>
      </c>
      <c r="E1663" s="184"/>
      <c r="F1663" s="93"/>
      <c r="G1663" s="186"/>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3">
      <c r="B1664" s="128" t="e">
        <f t="shared" si="4999"/>
        <v>#VALUE!</v>
      </c>
      <c r="C1664" s="128" t="e">
        <f t="shared" si="5000"/>
        <v>#VALUE!</v>
      </c>
      <c r="D1664" s="127">
        <f t="shared" si="5000"/>
        <v>1</v>
      </c>
      <c r="E1664" s="184"/>
      <c r="F1664" s="93"/>
      <c r="G1664" s="186"/>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3">
      <c r="B1665" s="128" t="e">
        <f t="shared" si="4999"/>
        <v>#VALUE!</v>
      </c>
      <c r="C1665" s="128" t="e">
        <f t="shared" si="5000"/>
        <v>#VALUE!</v>
      </c>
      <c r="D1665" s="127">
        <f t="shared" si="5000"/>
        <v>1</v>
      </c>
      <c r="E1665" s="184"/>
      <c r="F1665" s="93"/>
      <c r="G1665" s="186"/>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3">
      <c r="B1666" s="128" t="e">
        <f t="shared" si="4999"/>
        <v>#VALUE!</v>
      </c>
      <c r="C1666" s="128" t="e">
        <f t="shared" si="5000"/>
        <v>#VALUE!</v>
      </c>
      <c r="D1666" s="127">
        <f t="shared" si="5000"/>
        <v>1</v>
      </c>
      <c r="E1666" s="184"/>
      <c r="F1666" s="93"/>
      <c r="G1666" s="186"/>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3">
      <c r="B1667" s="128" t="e">
        <f t="shared" si="4999"/>
        <v>#VALUE!</v>
      </c>
      <c r="C1667" s="128" t="e">
        <f t="shared" si="5000"/>
        <v>#VALUE!</v>
      </c>
      <c r="D1667" s="127">
        <f t="shared" si="5000"/>
        <v>1</v>
      </c>
      <c r="E1667" s="184"/>
      <c r="F1667" s="93"/>
      <c r="G1667" s="186"/>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3">
      <c r="B1668" s="128" t="e">
        <f t="shared" si="4999"/>
        <v>#VALUE!</v>
      </c>
      <c r="C1668" s="128" t="e">
        <f t="shared" si="5000"/>
        <v>#VALUE!</v>
      </c>
      <c r="D1668" s="127">
        <f t="shared" si="5000"/>
        <v>1</v>
      </c>
      <c r="E1668" s="184"/>
      <c r="F1668" s="93"/>
      <c r="G1668" s="186"/>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3">
      <c r="B1669" s="128" t="e">
        <f t="shared" si="4999"/>
        <v>#VALUE!</v>
      </c>
      <c r="C1669" s="128" t="e">
        <f t="shared" si="5000"/>
        <v>#VALUE!</v>
      </c>
      <c r="D1669" s="127">
        <f t="shared" si="5000"/>
        <v>1</v>
      </c>
      <c r="E1669" s="184"/>
      <c r="F1669" s="93"/>
      <c r="G1669" s="186"/>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3">
      <c r="B1670" s="128" t="e">
        <f t="shared" si="4999"/>
        <v>#VALUE!</v>
      </c>
      <c r="C1670" s="128" t="e">
        <f t="shared" si="5000"/>
        <v>#VALUE!</v>
      </c>
      <c r="D1670" s="127">
        <f t="shared" si="5000"/>
        <v>1</v>
      </c>
      <c r="E1670" s="184"/>
      <c r="F1670" s="93"/>
      <c r="G1670" s="186"/>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3">
      <c r="B1671" s="128" t="e">
        <f t="shared" si="4999"/>
        <v>#VALUE!</v>
      </c>
      <c r="C1671" s="128" t="e">
        <f t="shared" si="5000"/>
        <v>#VALUE!</v>
      </c>
      <c r="D1671" s="127">
        <f t="shared" si="5000"/>
        <v>1</v>
      </c>
      <c r="E1671" s="184"/>
      <c r="F1671" s="93"/>
      <c r="G1671" s="186"/>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3">
      <c r="B1672" s="128" t="e">
        <f t="shared" si="4999"/>
        <v>#VALUE!</v>
      </c>
      <c r="C1672" s="128" t="e">
        <f t="shared" si="5000"/>
        <v>#VALUE!</v>
      </c>
      <c r="D1672" s="127">
        <f t="shared" si="5000"/>
        <v>1</v>
      </c>
      <c r="E1672" s="184"/>
      <c r="F1672" s="136"/>
      <c r="G1672" s="186"/>
      <c r="H1672" s="189"/>
      <c r="I1672" s="189"/>
      <c r="J1672" s="190"/>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3">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91" t="s">
        <v>10</v>
      </c>
      <c r="M1674" s="193"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3">
      <c r="A1675" s="66"/>
      <c r="B1675" s="128" t="e">
        <f t="shared" ref="B1675:D1675" si="5183">B1674</f>
        <v>#VALUE!</v>
      </c>
      <c r="C1675" s="128" t="e">
        <f t="shared" si="5183"/>
        <v>#VALUE!</v>
      </c>
      <c r="D1675" s="127">
        <f t="shared" si="5183"/>
        <v>1</v>
      </c>
      <c r="E1675" s="195">
        <f t="shared" ref="E1675" si="5184">D1674</f>
        <v>1</v>
      </c>
      <c r="F1675" s="92"/>
      <c r="G1675" s="197" t="s">
        <v>1</v>
      </c>
      <c r="H1675" s="200" t="e">
        <f>INDEX('BASE FORMAÇÃO'!C:C,B1674+1)</f>
        <v>#VALUE!</v>
      </c>
      <c r="I1675" s="200"/>
      <c r="J1675" s="201"/>
      <c r="K1675" s="66"/>
      <c r="L1675" s="192"/>
      <c r="M1675" s="194"/>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3">
      <c r="A1676" s="74"/>
      <c r="B1676" s="128" t="e">
        <f t="shared" ref="B1676:D1676" si="5185">B1675</f>
        <v>#VALUE!</v>
      </c>
      <c r="C1676" s="128" t="e">
        <f t="shared" si="5185"/>
        <v>#VALUE!</v>
      </c>
      <c r="D1676" s="127">
        <f t="shared" si="5185"/>
        <v>1</v>
      </c>
      <c r="E1676" s="196"/>
      <c r="F1676" s="93"/>
      <c r="G1676" s="198"/>
      <c r="H1676" s="202"/>
      <c r="I1676" s="202"/>
      <c r="J1676" s="203"/>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3">
      <c r="A1677" s="74"/>
      <c r="B1677" s="128" t="e">
        <f t="shared" ref="B1677:C1677" si="5186">B1676</f>
        <v>#VALUE!</v>
      </c>
      <c r="C1677" s="128" t="e">
        <f t="shared" si="5186"/>
        <v>#VALUE!</v>
      </c>
      <c r="D1677" s="127">
        <f t="shared" si="5000"/>
        <v>1</v>
      </c>
      <c r="E1677" s="38" t="s">
        <v>313</v>
      </c>
      <c r="F1677" s="93"/>
      <c r="G1677" s="199"/>
      <c r="H1677" s="204"/>
      <c r="I1677" s="204"/>
      <c r="J1677" s="205"/>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3">
      <c r="B1678" s="128" t="e">
        <f t="shared" ref="B1678:C1678" si="5187">B1676</f>
        <v>#VALUE!</v>
      </c>
      <c r="C1678" s="128" t="e">
        <f t="shared" si="5187"/>
        <v>#VALUE!</v>
      </c>
      <c r="D1678" s="127">
        <f t="shared" si="5000"/>
        <v>1</v>
      </c>
      <c r="E1678" s="183" t="e">
        <f t="shared" ref="E1678" si="5188">C1674</f>
        <v>#VALUE!</v>
      </c>
      <c r="F1678" s="93"/>
      <c r="G1678" s="185" t="s">
        <v>304</v>
      </c>
      <c r="H1678" s="187"/>
      <c r="I1678" s="188"/>
      <c r="J1678" s="188"/>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3">
      <c r="B1679" s="128" t="e">
        <f t="shared" ref="B1679" si="5190">B1678</f>
        <v>#VALUE!</v>
      </c>
      <c r="C1679" s="128" t="e">
        <f t="shared" ref="C1679" si="5191">C1678</f>
        <v>#VALUE!</v>
      </c>
      <c r="D1679" s="127">
        <f t="shared" si="5000"/>
        <v>1</v>
      </c>
      <c r="E1679" s="184"/>
      <c r="F1679" s="93"/>
      <c r="G1679" s="186"/>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3">
      <c r="B1680" s="128" t="e">
        <f t="shared" ref="B1680:C1680" si="5192">B1679</f>
        <v>#VALUE!</v>
      </c>
      <c r="C1680" s="128" t="e">
        <f t="shared" si="5192"/>
        <v>#VALUE!</v>
      </c>
      <c r="D1680" s="127">
        <f t="shared" si="5000"/>
        <v>1</v>
      </c>
      <c r="E1680" s="184"/>
      <c r="F1680" s="93"/>
      <c r="G1680" s="186"/>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3">
      <c r="B1681" s="128" t="e">
        <f t="shared" ref="B1681:B1735" si="5197">B1680</f>
        <v>#VALUE!</v>
      </c>
      <c r="C1681" s="128" t="e">
        <f t="shared" ref="C1681:D1744" si="5198">C1680</f>
        <v>#VALUE!</v>
      </c>
      <c r="D1681" s="127">
        <f t="shared" si="5000"/>
        <v>1</v>
      </c>
      <c r="E1681" s="184"/>
      <c r="F1681" s="93"/>
      <c r="G1681" s="186"/>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3">
      <c r="B1682" s="128" t="e">
        <f t="shared" si="5197"/>
        <v>#VALUE!</v>
      </c>
      <c r="C1682" s="128" t="e">
        <f t="shared" si="5198"/>
        <v>#VALUE!</v>
      </c>
      <c r="D1682" s="127">
        <f t="shared" si="5198"/>
        <v>1</v>
      </c>
      <c r="E1682" s="184"/>
      <c r="F1682" s="93"/>
      <c r="G1682" s="186"/>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3">
      <c r="B1683" s="128" t="e">
        <f t="shared" si="5197"/>
        <v>#VALUE!</v>
      </c>
      <c r="C1683" s="128" t="e">
        <f t="shared" si="5198"/>
        <v>#VALUE!</v>
      </c>
      <c r="D1683" s="127">
        <f t="shared" si="5198"/>
        <v>1</v>
      </c>
      <c r="E1683" s="184"/>
      <c r="F1683" s="93"/>
      <c r="G1683" s="186"/>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3">
      <c r="B1684" s="128" t="e">
        <f t="shared" si="5197"/>
        <v>#VALUE!</v>
      </c>
      <c r="C1684" s="128" t="e">
        <f t="shared" si="5198"/>
        <v>#VALUE!</v>
      </c>
      <c r="D1684" s="127">
        <f t="shared" si="5198"/>
        <v>1</v>
      </c>
      <c r="E1684" s="184"/>
      <c r="F1684" s="93"/>
      <c r="G1684" s="186"/>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3">
      <c r="B1685" s="128" t="e">
        <f t="shared" si="5197"/>
        <v>#VALUE!</v>
      </c>
      <c r="C1685" s="128" t="e">
        <f t="shared" si="5198"/>
        <v>#VALUE!</v>
      </c>
      <c r="D1685" s="127">
        <f t="shared" si="5198"/>
        <v>1</v>
      </c>
      <c r="E1685" s="184"/>
      <c r="F1685" s="93"/>
      <c r="G1685" s="186"/>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3">
      <c r="B1686" s="128" t="e">
        <f t="shared" si="5197"/>
        <v>#VALUE!</v>
      </c>
      <c r="C1686" s="128" t="e">
        <f t="shared" si="5198"/>
        <v>#VALUE!</v>
      </c>
      <c r="D1686" s="127">
        <f t="shared" si="5198"/>
        <v>1</v>
      </c>
      <c r="E1686" s="184"/>
      <c r="F1686" s="93"/>
      <c r="G1686" s="186"/>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3">
      <c r="B1687" s="128" t="e">
        <f t="shared" si="5197"/>
        <v>#VALUE!</v>
      </c>
      <c r="C1687" s="128" t="e">
        <f t="shared" si="5198"/>
        <v>#VALUE!</v>
      </c>
      <c r="D1687" s="127">
        <f t="shared" si="5198"/>
        <v>1</v>
      </c>
      <c r="E1687" s="184"/>
      <c r="F1687" s="93"/>
      <c r="G1687" s="186"/>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3">
      <c r="B1688" s="128" t="e">
        <f t="shared" si="5197"/>
        <v>#VALUE!</v>
      </c>
      <c r="C1688" s="128" t="e">
        <f t="shared" si="5198"/>
        <v>#VALUE!</v>
      </c>
      <c r="D1688" s="127">
        <f t="shared" si="5198"/>
        <v>1</v>
      </c>
      <c r="E1688" s="184"/>
      <c r="F1688" s="93"/>
      <c r="G1688" s="186"/>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3">
      <c r="B1689" s="128" t="e">
        <f t="shared" si="5197"/>
        <v>#VALUE!</v>
      </c>
      <c r="C1689" s="128" t="e">
        <f t="shared" si="5198"/>
        <v>#VALUE!</v>
      </c>
      <c r="D1689" s="127">
        <f t="shared" si="5198"/>
        <v>1</v>
      </c>
      <c r="E1689" s="184"/>
      <c r="F1689" s="93"/>
      <c r="G1689" s="186"/>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3">
      <c r="B1690" s="128" t="e">
        <f t="shared" si="5197"/>
        <v>#VALUE!</v>
      </c>
      <c r="C1690" s="128" t="e">
        <f t="shared" si="5198"/>
        <v>#VALUE!</v>
      </c>
      <c r="D1690" s="127">
        <f t="shared" si="5198"/>
        <v>1</v>
      </c>
      <c r="E1690" s="184"/>
      <c r="F1690" s="93"/>
      <c r="G1690" s="186"/>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3">
      <c r="B1691" s="128" t="e">
        <f t="shared" si="5197"/>
        <v>#VALUE!</v>
      </c>
      <c r="C1691" s="128" t="e">
        <f t="shared" si="5198"/>
        <v>#VALUE!</v>
      </c>
      <c r="D1691" s="127">
        <f t="shared" si="5198"/>
        <v>1</v>
      </c>
      <c r="E1691" s="184"/>
      <c r="F1691" s="93"/>
      <c r="G1691" s="186"/>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3">
      <c r="B1692" s="128" t="e">
        <f t="shared" si="5197"/>
        <v>#VALUE!</v>
      </c>
      <c r="C1692" s="128" t="e">
        <f t="shared" si="5198"/>
        <v>#VALUE!</v>
      </c>
      <c r="D1692" s="127">
        <f t="shared" si="5198"/>
        <v>1</v>
      </c>
      <c r="E1692" s="184"/>
      <c r="F1692" s="93"/>
      <c r="G1692" s="186"/>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3">
      <c r="B1693" s="128" t="e">
        <f t="shared" si="5197"/>
        <v>#VALUE!</v>
      </c>
      <c r="C1693" s="128" t="e">
        <f t="shared" si="5198"/>
        <v>#VALUE!</v>
      </c>
      <c r="D1693" s="127">
        <f t="shared" si="5198"/>
        <v>1</v>
      </c>
      <c r="E1693" s="184"/>
      <c r="F1693" s="136"/>
      <c r="G1693" s="186"/>
      <c r="H1693" s="189"/>
      <c r="I1693" s="189"/>
      <c r="J1693" s="190"/>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3">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91" t="s">
        <v>10</v>
      </c>
      <c r="M1695" s="193"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3">
      <c r="A1696" s="66"/>
      <c r="B1696" s="128" t="e">
        <f t="shared" ref="B1696:D1696" si="5249">B1695</f>
        <v>#VALUE!</v>
      </c>
      <c r="C1696" s="128" t="e">
        <f t="shared" si="5249"/>
        <v>#VALUE!</v>
      </c>
      <c r="D1696" s="127">
        <f t="shared" si="5249"/>
        <v>1</v>
      </c>
      <c r="E1696" s="195">
        <f t="shared" ref="E1696" si="5250">D1695</f>
        <v>1</v>
      </c>
      <c r="F1696" s="92"/>
      <c r="G1696" s="197" t="s">
        <v>1</v>
      </c>
      <c r="H1696" s="200" t="e">
        <f>INDEX('BASE FORMAÇÃO'!C:C,B1695+1)</f>
        <v>#VALUE!</v>
      </c>
      <c r="I1696" s="200"/>
      <c r="J1696" s="201"/>
      <c r="K1696" s="66"/>
      <c r="L1696" s="192"/>
      <c r="M1696" s="194"/>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3">
      <c r="A1697" s="74"/>
      <c r="B1697" s="128" t="e">
        <f t="shared" ref="B1697:D1697" si="5251">B1696</f>
        <v>#VALUE!</v>
      </c>
      <c r="C1697" s="128" t="e">
        <f t="shared" si="5251"/>
        <v>#VALUE!</v>
      </c>
      <c r="D1697" s="127">
        <f t="shared" si="5251"/>
        <v>1</v>
      </c>
      <c r="E1697" s="196"/>
      <c r="F1697" s="93"/>
      <c r="G1697" s="198"/>
      <c r="H1697" s="202"/>
      <c r="I1697" s="202"/>
      <c r="J1697" s="203"/>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3">
      <c r="A1698" s="74"/>
      <c r="B1698" s="128" t="e">
        <f t="shared" ref="B1698:C1698" si="5252">B1697</f>
        <v>#VALUE!</v>
      </c>
      <c r="C1698" s="128" t="e">
        <f t="shared" si="5252"/>
        <v>#VALUE!</v>
      </c>
      <c r="D1698" s="127">
        <f t="shared" si="5198"/>
        <v>1</v>
      </c>
      <c r="E1698" s="38" t="s">
        <v>313</v>
      </c>
      <c r="F1698" s="93"/>
      <c r="G1698" s="199"/>
      <c r="H1698" s="204"/>
      <c r="I1698" s="204"/>
      <c r="J1698" s="205"/>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3">
      <c r="B1699" s="128" t="e">
        <f t="shared" ref="B1699:C1699" si="5253">B1697</f>
        <v>#VALUE!</v>
      </c>
      <c r="C1699" s="128" t="e">
        <f t="shared" si="5253"/>
        <v>#VALUE!</v>
      </c>
      <c r="D1699" s="127">
        <f t="shared" si="5198"/>
        <v>1</v>
      </c>
      <c r="E1699" s="183" t="e">
        <f t="shared" ref="E1699" si="5254">C1695</f>
        <v>#VALUE!</v>
      </c>
      <c r="F1699" s="93"/>
      <c r="G1699" s="185" t="s">
        <v>304</v>
      </c>
      <c r="H1699" s="187"/>
      <c r="I1699" s="188"/>
      <c r="J1699" s="188"/>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3">
      <c r="B1700" s="128" t="e">
        <f t="shared" ref="B1700" si="5256">B1699</f>
        <v>#VALUE!</v>
      </c>
      <c r="C1700" s="128" t="e">
        <f t="shared" ref="C1700" si="5257">C1699</f>
        <v>#VALUE!</v>
      </c>
      <c r="D1700" s="127">
        <f t="shared" si="5198"/>
        <v>1</v>
      </c>
      <c r="E1700" s="184"/>
      <c r="F1700" s="93"/>
      <c r="G1700" s="186"/>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3">
      <c r="B1701" s="128" t="e">
        <f t="shared" ref="B1701:C1701" si="5258">B1700</f>
        <v>#VALUE!</v>
      </c>
      <c r="C1701" s="128" t="e">
        <f t="shared" si="5258"/>
        <v>#VALUE!</v>
      </c>
      <c r="D1701" s="127">
        <f t="shared" si="5198"/>
        <v>1</v>
      </c>
      <c r="E1701" s="184"/>
      <c r="F1701" s="93"/>
      <c r="G1701" s="186"/>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3">
      <c r="B1702" s="128" t="e">
        <f t="shared" ref="B1702" si="5263">B1701</f>
        <v>#VALUE!</v>
      </c>
      <c r="C1702" s="128" t="e">
        <f t="shared" ref="C1702" si="5264">C1701</f>
        <v>#VALUE!</v>
      </c>
      <c r="D1702" s="127">
        <f t="shared" si="5198"/>
        <v>1</v>
      </c>
      <c r="E1702" s="184"/>
      <c r="F1702" s="93"/>
      <c r="G1702" s="186"/>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3">
      <c r="B1703" s="128" t="e">
        <f t="shared" si="5197"/>
        <v>#VALUE!</v>
      </c>
      <c r="C1703" s="128" t="e">
        <f t="shared" si="5198"/>
        <v>#VALUE!</v>
      </c>
      <c r="D1703" s="127">
        <f t="shared" si="5198"/>
        <v>1</v>
      </c>
      <c r="E1703" s="184"/>
      <c r="F1703" s="93"/>
      <c r="G1703" s="186"/>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3">
      <c r="B1704" s="128" t="e">
        <f t="shared" si="5197"/>
        <v>#VALUE!</v>
      </c>
      <c r="C1704" s="128" t="e">
        <f t="shared" si="5198"/>
        <v>#VALUE!</v>
      </c>
      <c r="D1704" s="127">
        <f t="shared" si="5198"/>
        <v>1</v>
      </c>
      <c r="E1704" s="184"/>
      <c r="F1704" s="93"/>
      <c r="G1704" s="186"/>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3">
      <c r="B1705" s="128" t="e">
        <f t="shared" si="5197"/>
        <v>#VALUE!</v>
      </c>
      <c r="C1705" s="128" t="e">
        <f t="shared" si="5198"/>
        <v>#VALUE!</v>
      </c>
      <c r="D1705" s="127">
        <f t="shared" si="5198"/>
        <v>1</v>
      </c>
      <c r="E1705" s="184"/>
      <c r="F1705" s="93"/>
      <c r="G1705" s="186"/>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3">
      <c r="B1706" s="128" t="e">
        <f t="shared" si="5197"/>
        <v>#VALUE!</v>
      </c>
      <c r="C1706" s="128" t="e">
        <f t="shared" si="5198"/>
        <v>#VALUE!</v>
      </c>
      <c r="D1706" s="127">
        <f t="shared" si="5198"/>
        <v>1</v>
      </c>
      <c r="E1706" s="184"/>
      <c r="F1706" s="93"/>
      <c r="G1706" s="186"/>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3">
      <c r="B1707" s="128" t="e">
        <f t="shared" si="5197"/>
        <v>#VALUE!</v>
      </c>
      <c r="C1707" s="128" t="e">
        <f t="shared" si="5198"/>
        <v>#VALUE!</v>
      </c>
      <c r="D1707" s="127">
        <f t="shared" si="5198"/>
        <v>1</v>
      </c>
      <c r="E1707" s="184"/>
      <c r="F1707" s="93"/>
      <c r="G1707" s="186"/>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3">
      <c r="B1708" s="128" t="e">
        <f t="shared" si="5197"/>
        <v>#VALUE!</v>
      </c>
      <c r="C1708" s="128" t="e">
        <f t="shared" si="5198"/>
        <v>#VALUE!</v>
      </c>
      <c r="D1708" s="127">
        <f t="shared" si="5198"/>
        <v>1</v>
      </c>
      <c r="E1708" s="184"/>
      <c r="F1708" s="93"/>
      <c r="G1708" s="186"/>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3">
      <c r="B1709" s="128" t="e">
        <f t="shared" si="5197"/>
        <v>#VALUE!</v>
      </c>
      <c r="C1709" s="128" t="e">
        <f t="shared" si="5198"/>
        <v>#VALUE!</v>
      </c>
      <c r="D1709" s="127">
        <f t="shared" si="5198"/>
        <v>1</v>
      </c>
      <c r="E1709" s="184"/>
      <c r="F1709" s="93"/>
      <c r="G1709" s="186"/>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3">
      <c r="B1710" s="128" t="e">
        <f t="shared" si="5197"/>
        <v>#VALUE!</v>
      </c>
      <c r="C1710" s="128" t="e">
        <f t="shared" si="5198"/>
        <v>#VALUE!</v>
      </c>
      <c r="D1710" s="127">
        <f t="shared" si="5198"/>
        <v>1</v>
      </c>
      <c r="E1710" s="184"/>
      <c r="F1710" s="93"/>
      <c r="G1710" s="186"/>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3">
      <c r="B1711" s="128" t="e">
        <f t="shared" si="5197"/>
        <v>#VALUE!</v>
      </c>
      <c r="C1711" s="128" t="e">
        <f t="shared" si="5198"/>
        <v>#VALUE!</v>
      </c>
      <c r="D1711" s="127">
        <f t="shared" si="5198"/>
        <v>1</v>
      </c>
      <c r="E1711" s="184"/>
      <c r="F1711" s="93"/>
      <c r="G1711" s="186"/>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3">
      <c r="B1712" s="128" t="e">
        <f t="shared" si="5197"/>
        <v>#VALUE!</v>
      </c>
      <c r="C1712" s="128" t="e">
        <f t="shared" si="5198"/>
        <v>#VALUE!</v>
      </c>
      <c r="D1712" s="127">
        <f t="shared" si="5198"/>
        <v>1</v>
      </c>
      <c r="E1712" s="184"/>
      <c r="F1712" s="93"/>
      <c r="G1712" s="186"/>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3">
      <c r="B1713" s="128" t="e">
        <f t="shared" si="5197"/>
        <v>#VALUE!</v>
      </c>
      <c r="C1713" s="128" t="e">
        <f t="shared" si="5198"/>
        <v>#VALUE!</v>
      </c>
      <c r="D1713" s="127">
        <f t="shared" si="5198"/>
        <v>1</v>
      </c>
      <c r="E1713" s="184"/>
      <c r="F1713" s="93"/>
      <c r="G1713" s="186"/>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3">
      <c r="B1714" s="128" t="e">
        <f t="shared" si="5197"/>
        <v>#VALUE!</v>
      </c>
      <c r="C1714" s="128" t="e">
        <f t="shared" si="5198"/>
        <v>#VALUE!</v>
      </c>
      <c r="D1714" s="127">
        <f t="shared" si="5198"/>
        <v>1</v>
      </c>
      <c r="E1714" s="184"/>
      <c r="F1714" s="136"/>
      <c r="G1714" s="186"/>
      <c r="H1714" s="189"/>
      <c r="I1714" s="189"/>
      <c r="J1714" s="190"/>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3">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91" t="s">
        <v>10</v>
      </c>
      <c r="M1716" s="193"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3">
      <c r="A1717" s="66"/>
      <c r="B1717" s="128" t="e">
        <f t="shared" ref="B1717:D1717" si="5315">B1716</f>
        <v>#VALUE!</v>
      </c>
      <c r="C1717" s="128" t="e">
        <f t="shared" si="5315"/>
        <v>#VALUE!</v>
      </c>
      <c r="D1717" s="127">
        <f t="shared" si="5315"/>
        <v>1</v>
      </c>
      <c r="E1717" s="195">
        <f t="shared" ref="E1717" si="5316">D1716</f>
        <v>1</v>
      </c>
      <c r="F1717" s="92"/>
      <c r="G1717" s="197" t="s">
        <v>1</v>
      </c>
      <c r="H1717" s="200" t="e">
        <f>INDEX('BASE FORMAÇÃO'!C:C,B1716+1)</f>
        <v>#VALUE!</v>
      </c>
      <c r="I1717" s="200"/>
      <c r="J1717" s="201"/>
      <c r="K1717" s="66"/>
      <c r="L1717" s="192"/>
      <c r="M1717" s="194"/>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3">
      <c r="A1718" s="74"/>
      <c r="B1718" s="128" t="e">
        <f t="shared" ref="B1718:D1718" si="5317">B1717</f>
        <v>#VALUE!</v>
      </c>
      <c r="C1718" s="128" t="e">
        <f t="shared" si="5317"/>
        <v>#VALUE!</v>
      </c>
      <c r="D1718" s="127">
        <f t="shared" si="5317"/>
        <v>1</v>
      </c>
      <c r="E1718" s="196"/>
      <c r="F1718" s="93"/>
      <c r="G1718" s="198"/>
      <c r="H1718" s="202"/>
      <c r="I1718" s="202"/>
      <c r="J1718" s="203"/>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3">
      <c r="A1719" s="74"/>
      <c r="B1719" s="128" t="e">
        <f t="shared" ref="B1719:C1719" si="5318">B1718</f>
        <v>#VALUE!</v>
      </c>
      <c r="C1719" s="128" t="e">
        <f t="shared" si="5318"/>
        <v>#VALUE!</v>
      </c>
      <c r="D1719" s="127">
        <f t="shared" si="5198"/>
        <v>1</v>
      </c>
      <c r="E1719" s="38" t="s">
        <v>313</v>
      </c>
      <c r="F1719" s="93"/>
      <c r="G1719" s="199"/>
      <c r="H1719" s="204"/>
      <c r="I1719" s="204"/>
      <c r="J1719" s="205"/>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3">
      <c r="B1720" s="128" t="e">
        <f t="shared" ref="B1720:C1720" si="5319">B1718</f>
        <v>#VALUE!</v>
      </c>
      <c r="C1720" s="128" t="e">
        <f t="shared" si="5319"/>
        <v>#VALUE!</v>
      </c>
      <c r="D1720" s="127">
        <f t="shared" si="5198"/>
        <v>1</v>
      </c>
      <c r="E1720" s="183" t="e">
        <f t="shared" ref="E1720" si="5320">C1716</f>
        <v>#VALUE!</v>
      </c>
      <c r="F1720" s="93"/>
      <c r="G1720" s="185" t="s">
        <v>304</v>
      </c>
      <c r="H1720" s="187"/>
      <c r="I1720" s="188"/>
      <c r="J1720" s="188"/>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3">
      <c r="B1721" s="128" t="e">
        <f t="shared" ref="B1721" si="5322">B1720</f>
        <v>#VALUE!</v>
      </c>
      <c r="C1721" s="128" t="e">
        <f t="shared" ref="C1721" si="5323">C1720</f>
        <v>#VALUE!</v>
      </c>
      <c r="D1721" s="127">
        <f t="shared" si="5198"/>
        <v>1</v>
      </c>
      <c r="E1721" s="184"/>
      <c r="F1721" s="93"/>
      <c r="G1721" s="186"/>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3">
      <c r="B1722" s="128" t="e">
        <f t="shared" ref="B1722:C1722" si="5324">B1721</f>
        <v>#VALUE!</v>
      </c>
      <c r="C1722" s="128" t="e">
        <f t="shared" si="5324"/>
        <v>#VALUE!</v>
      </c>
      <c r="D1722" s="127">
        <f t="shared" si="5198"/>
        <v>1</v>
      </c>
      <c r="E1722" s="184"/>
      <c r="F1722" s="93"/>
      <c r="G1722" s="186"/>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3">
      <c r="B1723" s="128" t="e">
        <f t="shared" ref="B1723" si="5329">B1722</f>
        <v>#VALUE!</v>
      </c>
      <c r="C1723" s="128" t="e">
        <f t="shared" ref="C1723" si="5330">C1722</f>
        <v>#VALUE!</v>
      </c>
      <c r="D1723" s="127">
        <f t="shared" si="5198"/>
        <v>1</v>
      </c>
      <c r="E1723" s="184"/>
      <c r="F1723" s="93"/>
      <c r="G1723" s="186"/>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3">
      <c r="B1724" s="128" t="e">
        <f t="shared" si="5197"/>
        <v>#VALUE!</v>
      </c>
      <c r="C1724" s="128" t="e">
        <f t="shared" si="5198"/>
        <v>#VALUE!</v>
      </c>
      <c r="D1724" s="127">
        <f t="shared" si="5198"/>
        <v>1</v>
      </c>
      <c r="E1724" s="184"/>
      <c r="F1724" s="93"/>
      <c r="G1724" s="186"/>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3">
      <c r="B1725" s="128" t="e">
        <f t="shared" si="5197"/>
        <v>#VALUE!</v>
      </c>
      <c r="C1725" s="128" t="e">
        <f t="shared" si="5198"/>
        <v>#VALUE!</v>
      </c>
      <c r="D1725" s="127">
        <f t="shared" si="5198"/>
        <v>1</v>
      </c>
      <c r="E1725" s="184"/>
      <c r="F1725" s="93"/>
      <c r="G1725" s="186"/>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3">
      <c r="B1726" s="128" t="e">
        <f t="shared" si="5197"/>
        <v>#VALUE!</v>
      </c>
      <c r="C1726" s="128" t="e">
        <f t="shared" si="5198"/>
        <v>#VALUE!</v>
      </c>
      <c r="D1726" s="127">
        <f t="shared" si="5198"/>
        <v>1</v>
      </c>
      <c r="E1726" s="184"/>
      <c r="F1726" s="93"/>
      <c r="G1726" s="186"/>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3">
      <c r="B1727" s="128" t="e">
        <f t="shared" si="5197"/>
        <v>#VALUE!</v>
      </c>
      <c r="C1727" s="128" t="e">
        <f t="shared" si="5198"/>
        <v>#VALUE!</v>
      </c>
      <c r="D1727" s="127">
        <f t="shared" si="5198"/>
        <v>1</v>
      </c>
      <c r="E1727" s="184"/>
      <c r="F1727" s="93"/>
      <c r="G1727" s="186"/>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3">
      <c r="B1728" s="128" t="e">
        <f t="shared" si="5197"/>
        <v>#VALUE!</v>
      </c>
      <c r="C1728" s="128" t="e">
        <f t="shared" si="5198"/>
        <v>#VALUE!</v>
      </c>
      <c r="D1728" s="127">
        <f t="shared" si="5198"/>
        <v>1</v>
      </c>
      <c r="E1728" s="184"/>
      <c r="F1728" s="93"/>
      <c r="G1728" s="186"/>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3">
      <c r="B1729" s="128" t="e">
        <f t="shared" si="5197"/>
        <v>#VALUE!</v>
      </c>
      <c r="C1729" s="128" t="e">
        <f t="shared" si="5198"/>
        <v>#VALUE!</v>
      </c>
      <c r="D1729" s="127">
        <f t="shared" si="5198"/>
        <v>1</v>
      </c>
      <c r="E1729" s="184"/>
      <c r="F1729" s="93"/>
      <c r="G1729" s="186"/>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3">
      <c r="B1730" s="128" t="e">
        <f t="shared" si="5197"/>
        <v>#VALUE!</v>
      </c>
      <c r="C1730" s="128" t="e">
        <f t="shared" si="5198"/>
        <v>#VALUE!</v>
      </c>
      <c r="D1730" s="127">
        <f t="shared" si="5198"/>
        <v>1</v>
      </c>
      <c r="E1730" s="184"/>
      <c r="F1730" s="93"/>
      <c r="G1730" s="186"/>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3">
      <c r="B1731" s="128" t="e">
        <f t="shared" si="5197"/>
        <v>#VALUE!</v>
      </c>
      <c r="C1731" s="128" t="e">
        <f t="shared" si="5198"/>
        <v>#VALUE!</v>
      </c>
      <c r="D1731" s="127">
        <f t="shared" si="5198"/>
        <v>1</v>
      </c>
      <c r="E1731" s="184"/>
      <c r="F1731" s="93"/>
      <c r="G1731" s="186"/>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3">
      <c r="B1732" s="128" t="e">
        <f t="shared" si="5197"/>
        <v>#VALUE!</v>
      </c>
      <c r="C1732" s="128" t="e">
        <f t="shared" si="5198"/>
        <v>#VALUE!</v>
      </c>
      <c r="D1732" s="127">
        <f t="shared" si="5198"/>
        <v>1</v>
      </c>
      <c r="E1732" s="184"/>
      <c r="F1732" s="93"/>
      <c r="G1732" s="186"/>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3">
      <c r="B1733" s="128" t="e">
        <f t="shared" si="5197"/>
        <v>#VALUE!</v>
      </c>
      <c r="C1733" s="128" t="e">
        <f t="shared" si="5198"/>
        <v>#VALUE!</v>
      </c>
      <c r="D1733" s="127">
        <f t="shared" si="5198"/>
        <v>1</v>
      </c>
      <c r="E1733" s="184"/>
      <c r="F1733" s="93"/>
      <c r="G1733" s="186"/>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3">
      <c r="B1734" s="128" t="e">
        <f t="shared" si="5197"/>
        <v>#VALUE!</v>
      </c>
      <c r="C1734" s="128" t="e">
        <f t="shared" si="5198"/>
        <v>#VALUE!</v>
      </c>
      <c r="D1734" s="127">
        <f t="shared" si="5198"/>
        <v>1</v>
      </c>
      <c r="E1734" s="184"/>
      <c r="F1734" s="93"/>
      <c r="G1734" s="186"/>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3">
      <c r="B1735" s="128" t="e">
        <f t="shared" si="5197"/>
        <v>#VALUE!</v>
      </c>
      <c r="C1735" s="128" t="e">
        <f t="shared" si="5198"/>
        <v>#VALUE!</v>
      </c>
      <c r="D1735" s="127">
        <f t="shared" si="5198"/>
        <v>1</v>
      </c>
      <c r="E1735" s="184"/>
      <c r="F1735" s="136"/>
      <c r="G1735" s="186"/>
      <c r="H1735" s="189"/>
      <c r="I1735" s="189"/>
      <c r="J1735" s="190"/>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3">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91" t="s">
        <v>10</v>
      </c>
      <c r="M1737" s="193"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3">
      <c r="A1738" s="66"/>
      <c r="B1738" s="128" t="e">
        <f t="shared" ref="B1738:D1738" si="5381">B1737</f>
        <v>#VALUE!</v>
      </c>
      <c r="C1738" s="128" t="e">
        <f t="shared" si="5381"/>
        <v>#VALUE!</v>
      </c>
      <c r="D1738" s="127">
        <f t="shared" si="5381"/>
        <v>1</v>
      </c>
      <c r="E1738" s="195">
        <f t="shared" ref="E1738" si="5382">D1737</f>
        <v>1</v>
      </c>
      <c r="F1738" s="92"/>
      <c r="G1738" s="197" t="s">
        <v>1</v>
      </c>
      <c r="H1738" s="200" t="e">
        <f>INDEX('BASE FORMAÇÃO'!C:C,B1737+1)</f>
        <v>#VALUE!</v>
      </c>
      <c r="I1738" s="200"/>
      <c r="J1738" s="201"/>
      <c r="K1738" s="66"/>
      <c r="L1738" s="192"/>
      <c r="M1738" s="194"/>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3">
      <c r="A1739" s="74"/>
      <c r="B1739" s="128" t="e">
        <f t="shared" ref="B1739:D1739" si="5383">B1738</f>
        <v>#VALUE!</v>
      </c>
      <c r="C1739" s="128" t="e">
        <f t="shared" si="5383"/>
        <v>#VALUE!</v>
      </c>
      <c r="D1739" s="127">
        <f t="shared" si="5383"/>
        <v>1</v>
      </c>
      <c r="E1739" s="196"/>
      <c r="F1739" s="93"/>
      <c r="G1739" s="198"/>
      <c r="H1739" s="202"/>
      <c r="I1739" s="202"/>
      <c r="J1739" s="203"/>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3">
      <c r="A1740" s="74"/>
      <c r="B1740" s="128" t="e">
        <f t="shared" ref="B1740:C1740" si="5384">B1739</f>
        <v>#VALUE!</v>
      </c>
      <c r="C1740" s="128" t="e">
        <f t="shared" si="5384"/>
        <v>#VALUE!</v>
      </c>
      <c r="D1740" s="127">
        <f t="shared" si="5198"/>
        <v>1</v>
      </c>
      <c r="E1740" s="38" t="s">
        <v>313</v>
      </c>
      <c r="F1740" s="93"/>
      <c r="G1740" s="199"/>
      <c r="H1740" s="204"/>
      <c r="I1740" s="204"/>
      <c r="J1740" s="205"/>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3">
      <c r="B1741" s="128" t="e">
        <f t="shared" ref="B1741:C1741" si="5385">B1739</f>
        <v>#VALUE!</v>
      </c>
      <c r="C1741" s="128" t="e">
        <f t="shared" si="5385"/>
        <v>#VALUE!</v>
      </c>
      <c r="D1741" s="127">
        <f t="shared" si="5198"/>
        <v>1</v>
      </c>
      <c r="E1741" s="183" t="e">
        <f t="shared" ref="E1741" si="5386">C1737</f>
        <v>#VALUE!</v>
      </c>
      <c r="F1741" s="93"/>
      <c r="G1741" s="185" t="s">
        <v>304</v>
      </c>
      <c r="H1741" s="187"/>
      <c r="I1741" s="188"/>
      <c r="J1741" s="188"/>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3">
      <c r="B1742" s="128" t="e">
        <f t="shared" ref="B1742" si="5388">B1741</f>
        <v>#VALUE!</v>
      </c>
      <c r="C1742" s="128" t="e">
        <f t="shared" ref="C1742" si="5389">C1741</f>
        <v>#VALUE!</v>
      </c>
      <c r="D1742" s="127">
        <f t="shared" si="5198"/>
        <v>1</v>
      </c>
      <c r="E1742" s="184"/>
      <c r="F1742" s="93"/>
      <c r="G1742" s="186"/>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3">
      <c r="B1743" s="128" t="e">
        <f t="shared" ref="B1743:C1743" si="5390">B1742</f>
        <v>#VALUE!</v>
      </c>
      <c r="C1743" s="128" t="e">
        <f t="shared" si="5390"/>
        <v>#VALUE!</v>
      </c>
      <c r="D1743" s="127">
        <f t="shared" si="5198"/>
        <v>1</v>
      </c>
      <c r="E1743" s="184"/>
      <c r="F1743" s="93"/>
      <c r="G1743" s="186"/>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3">
      <c r="B1744" s="128" t="e">
        <f t="shared" ref="B1744:B1798" si="5395">B1743</f>
        <v>#VALUE!</v>
      </c>
      <c r="C1744" s="128" t="e">
        <f t="shared" ref="C1744:D1807" si="5396">C1743</f>
        <v>#VALUE!</v>
      </c>
      <c r="D1744" s="127">
        <f t="shared" si="5198"/>
        <v>1</v>
      </c>
      <c r="E1744" s="184"/>
      <c r="F1744" s="93"/>
      <c r="G1744" s="186"/>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3">
      <c r="B1745" s="128" t="e">
        <f t="shared" si="5395"/>
        <v>#VALUE!</v>
      </c>
      <c r="C1745" s="128" t="e">
        <f t="shared" si="5396"/>
        <v>#VALUE!</v>
      </c>
      <c r="D1745" s="127">
        <f t="shared" si="5396"/>
        <v>1</v>
      </c>
      <c r="E1745" s="184"/>
      <c r="F1745" s="93"/>
      <c r="G1745" s="186"/>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3">
      <c r="B1746" s="128" t="e">
        <f t="shared" si="5395"/>
        <v>#VALUE!</v>
      </c>
      <c r="C1746" s="128" t="e">
        <f t="shared" si="5396"/>
        <v>#VALUE!</v>
      </c>
      <c r="D1746" s="127">
        <f t="shared" si="5396"/>
        <v>1</v>
      </c>
      <c r="E1746" s="184"/>
      <c r="F1746" s="93"/>
      <c r="G1746" s="186"/>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3">
      <c r="B1747" s="128" t="e">
        <f t="shared" si="5395"/>
        <v>#VALUE!</v>
      </c>
      <c r="C1747" s="128" t="e">
        <f t="shared" si="5396"/>
        <v>#VALUE!</v>
      </c>
      <c r="D1747" s="127">
        <f t="shared" si="5396"/>
        <v>1</v>
      </c>
      <c r="E1747" s="184"/>
      <c r="F1747" s="93"/>
      <c r="G1747" s="186"/>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3">
      <c r="B1748" s="128" t="e">
        <f t="shared" si="5395"/>
        <v>#VALUE!</v>
      </c>
      <c r="C1748" s="128" t="e">
        <f t="shared" si="5396"/>
        <v>#VALUE!</v>
      </c>
      <c r="D1748" s="127">
        <f t="shared" si="5396"/>
        <v>1</v>
      </c>
      <c r="E1748" s="184"/>
      <c r="F1748" s="93"/>
      <c r="G1748" s="186"/>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3">
      <c r="B1749" s="128" t="e">
        <f t="shared" si="5395"/>
        <v>#VALUE!</v>
      </c>
      <c r="C1749" s="128" t="e">
        <f t="shared" si="5396"/>
        <v>#VALUE!</v>
      </c>
      <c r="D1749" s="127">
        <f t="shared" si="5396"/>
        <v>1</v>
      </c>
      <c r="E1749" s="184"/>
      <c r="F1749" s="93"/>
      <c r="G1749" s="186"/>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3">
      <c r="B1750" s="128" t="e">
        <f t="shared" si="5395"/>
        <v>#VALUE!</v>
      </c>
      <c r="C1750" s="128" t="e">
        <f t="shared" si="5396"/>
        <v>#VALUE!</v>
      </c>
      <c r="D1750" s="127">
        <f t="shared" si="5396"/>
        <v>1</v>
      </c>
      <c r="E1750" s="184"/>
      <c r="F1750" s="93"/>
      <c r="G1750" s="186"/>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3">
      <c r="B1751" s="128" t="e">
        <f t="shared" si="5395"/>
        <v>#VALUE!</v>
      </c>
      <c r="C1751" s="128" t="e">
        <f t="shared" si="5396"/>
        <v>#VALUE!</v>
      </c>
      <c r="D1751" s="127">
        <f t="shared" si="5396"/>
        <v>1</v>
      </c>
      <c r="E1751" s="184"/>
      <c r="F1751" s="93"/>
      <c r="G1751" s="186"/>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3">
      <c r="B1752" s="128" t="e">
        <f t="shared" si="5395"/>
        <v>#VALUE!</v>
      </c>
      <c r="C1752" s="128" t="e">
        <f t="shared" si="5396"/>
        <v>#VALUE!</v>
      </c>
      <c r="D1752" s="127">
        <f t="shared" si="5396"/>
        <v>1</v>
      </c>
      <c r="E1752" s="184"/>
      <c r="F1752" s="93"/>
      <c r="G1752" s="186"/>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3">
      <c r="B1753" s="128" t="e">
        <f t="shared" si="5395"/>
        <v>#VALUE!</v>
      </c>
      <c r="C1753" s="128" t="e">
        <f t="shared" si="5396"/>
        <v>#VALUE!</v>
      </c>
      <c r="D1753" s="127">
        <f t="shared" si="5396"/>
        <v>1</v>
      </c>
      <c r="E1753" s="184"/>
      <c r="F1753" s="93"/>
      <c r="G1753" s="186"/>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3">
      <c r="B1754" s="128" t="e">
        <f t="shared" si="5395"/>
        <v>#VALUE!</v>
      </c>
      <c r="C1754" s="128" t="e">
        <f t="shared" si="5396"/>
        <v>#VALUE!</v>
      </c>
      <c r="D1754" s="127">
        <f t="shared" si="5396"/>
        <v>1</v>
      </c>
      <c r="E1754" s="184"/>
      <c r="F1754" s="93"/>
      <c r="G1754" s="186"/>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3">
      <c r="B1755" s="128" t="e">
        <f t="shared" si="5395"/>
        <v>#VALUE!</v>
      </c>
      <c r="C1755" s="128" t="e">
        <f t="shared" si="5396"/>
        <v>#VALUE!</v>
      </c>
      <c r="D1755" s="127">
        <f t="shared" si="5396"/>
        <v>1</v>
      </c>
      <c r="E1755" s="184"/>
      <c r="F1755" s="93"/>
      <c r="G1755" s="186"/>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3">
      <c r="B1756" s="128" t="e">
        <f t="shared" si="5395"/>
        <v>#VALUE!</v>
      </c>
      <c r="C1756" s="128" t="e">
        <f t="shared" si="5396"/>
        <v>#VALUE!</v>
      </c>
      <c r="D1756" s="127">
        <f t="shared" si="5396"/>
        <v>1</v>
      </c>
      <c r="E1756" s="184"/>
      <c r="F1756" s="136"/>
      <c r="G1756" s="186"/>
      <c r="H1756" s="189"/>
      <c r="I1756" s="189"/>
      <c r="J1756" s="190"/>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3">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91" t="s">
        <v>10</v>
      </c>
      <c r="M1758" s="193"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3">
      <c r="A1759" s="66"/>
      <c r="B1759" s="128" t="e">
        <f t="shared" ref="B1759:D1759" si="5447">B1758</f>
        <v>#VALUE!</v>
      </c>
      <c r="C1759" s="128" t="e">
        <f t="shared" si="5447"/>
        <v>#VALUE!</v>
      </c>
      <c r="D1759" s="127">
        <f t="shared" si="5447"/>
        <v>1</v>
      </c>
      <c r="E1759" s="195">
        <f t="shared" ref="E1759" si="5448">D1758</f>
        <v>1</v>
      </c>
      <c r="F1759" s="92"/>
      <c r="G1759" s="197" t="s">
        <v>1</v>
      </c>
      <c r="H1759" s="200" t="e">
        <f>INDEX('BASE FORMAÇÃO'!C:C,B1758+1)</f>
        <v>#VALUE!</v>
      </c>
      <c r="I1759" s="200"/>
      <c r="J1759" s="201"/>
      <c r="K1759" s="66"/>
      <c r="L1759" s="192"/>
      <c r="M1759" s="194"/>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3">
      <c r="A1760" s="74"/>
      <c r="B1760" s="128" t="e">
        <f t="shared" ref="B1760:D1760" si="5449">B1759</f>
        <v>#VALUE!</v>
      </c>
      <c r="C1760" s="128" t="e">
        <f t="shared" si="5449"/>
        <v>#VALUE!</v>
      </c>
      <c r="D1760" s="127">
        <f t="shared" si="5449"/>
        <v>1</v>
      </c>
      <c r="E1760" s="196"/>
      <c r="F1760" s="93"/>
      <c r="G1760" s="198"/>
      <c r="H1760" s="202"/>
      <c r="I1760" s="202"/>
      <c r="J1760" s="203"/>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3">
      <c r="A1761" s="74"/>
      <c r="B1761" s="128" t="e">
        <f t="shared" ref="B1761:C1761" si="5450">B1760</f>
        <v>#VALUE!</v>
      </c>
      <c r="C1761" s="128" t="e">
        <f t="shared" si="5450"/>
        <v>#VALUE!</v>
      </c>
      <c r="D1761" s="127">
        <f t="shared" si="5396"/>
        <v>1</v>
      </c>
      <c r="E1761" s="38" t="s">
        <v>313</v>
      </c>
      <c r="F1761" s="93"/>
      <c r="G1761" s="199"/>
      <c r="H1761" s="204"/>
      <c r="I1761" s="204"/>
      <c r="J1761" s="205"/>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3">
      <c r="B1762" s="128" t="e">
        <f t="shared" ref="B1762:C1762" si="5451">B1760</f>
        <v>#VALUE!</v>
      </c>
      <c r="C1762" s="128" t="e">
        <f t="shared" si="5451"/>
        <v>#VALUE!</v>
      </c>
      <c r="D1762" s="127">
        <f t="shared" si="5396"/>
        <v>1</v>
      </c>
      <c r="E1762" s="183" t="e">
        <f t="shared" ref="E1762" si="5452">C1758</f>
        <v>#VALUE!</v>
      </c>
      <c r="F1762" s="93"/>
      <c r="G1762" s="185" t="s">
        <v>304</v>
      </c>
      <c r="H1762" s="187"/>
      <c r="I1762" s="188"/>
      <c r="J1762" s="188"/>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3">
      <c r="B1763" s="128" t="e">
        <f t="shared" ref="B1763" si="5454">B1762</f>
        <v>#VALUE!</v>
      </c>
      <c r="C1763" s="128" t="e">
        <f t="shared" ref="C1763" si="5455">C1762</f>
        <v>#VALUE!</v>
      </c>
      <c r="D1763" s="127">
        <f t="shared" si="5396"/>
        <v>1</v>
      </c>
      <c r="E1763" s="184"/>
      <c r="F1763" s="93"/>
      <c r="G1763" s="186"/>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3">
      <c r="B1764" s="128" t="e">
        <f t="shared" ref="B1764:C1764" si="5456">B1763</f>
        <v>#VALUE!</v>
      </c>
      <c r="C1764" s="128" t="e">
        <f t="shared" si="5456"/>
        <v>#VALUE!</v>
      </c>
      <c r="D1764" s="127">
        <f t="shared" si="5396"/>
        <v>1</v>
      </c>
      <c r="E1764" s="184"/>
      <c r="F1764" s="93"/>
      <c r="G1764" s="186"/>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3">
      <c r="B1765" s="128" t="e">
        <f t="shared" ref="B1765" si="5461">B1764</f>
        <v>#VALUE!</v>
      </c>
      <c r="C1765" s="128" t="e">
        <f t="shared" ref="C1765" si="5462">C1764</f>
        <v>#VALUE!</v>
      </c>
      <c r="D1765" s="127">
        <f t="shared" si="5396"/>
        <v>1</v>
      </c>
      <c r="E1765" s="184"/>
      <c r="F1765" s="93"/>
      <c r="G1765" s="186"/>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3">
      <c r="B1766" s="128" t="e">
        <f t="shared" si="5395"/>
        <v>#VALUE!</v>
      </c>
      <c r="C1766" s="128" t="e">
        <f t="shared" si="5396"/>
        <v>#VALUE!</v>
      </c>
      <c r="D1766" s="127">
        <f t="shared" si="5396"/>
        <v>1</v>
      </c>
      <c r="E1766" s="184"/>
      <c r="F1766" s="93"/>
      <c r="G1766" s="186"/>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3">
      <c r="B1767" s="128" t="e">
        <f t="shared" si="5395"/>
        <v>#VALUE!</v>
      </c>
      <c r="C1767" s="128" t="e">
        <f t="shared" si="5396"/>
        <v>#VALUE!</v>
      </c>
      <c r="D1767" s="127">
        <f t="shared" si="5396"/>
        <v>1</v>
      </c>
      <c r="E1767" s="184"/>
      <c r="F1767" s="93"/>
      <c r="G1767" s="186"/>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3">
      <c r="B1768" s="128" t="e">
        <f t="shared" si="5395"/>
        <v>#VALUE!</v>
      </c>
      <c r="C1768" s="128" t="e">
        <f t="shared" si="5396"/>
        <v>#VALUE!</v>
      </c>
      <c r="D1768" s="127">
        <f t="shared" si="5396"/>
        <v>1</v>
      </c>
      <c r="E1768" s="184"/>
      <c r="F1768" s="93"/>
      <c r="G1768" s="186"/>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3">
      <c r="B1769" s="128" t="e">
        <f t="shared" si="5395"/>
        <v>#VALUE!</v>
      </c>
      <c r="C1769" s="128" t="e">
        <f t="shared" si="5396"/>
        <v>#VALUE!</v>
      </c>
      <c r="D1769" s="127">
        <f t="shared" si="5396"/>
        <v>1</v>
      </c>
      <c r="E1769" s="184"/>
      <c r="F1769" s="93"/>
      <c r="G1769" s="186"/>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3">
      <c r="B1770" s="128" t="e">
        <f t="shared" si="5395"/>
        <v>#VALUE!</v>
      </c>
      <c r="C1770" s="128" t="e">
        <f t="shared" si="5396"/>
        <v>#VALUE!</v>
      </c>
      <c r="D1770" s="127">
        <f t="shared" si="5396"/>
        <v>1</v>
      </c>
      <c r="E1770" s="184"/>
      <c r="F1770" s="93"/>
      <c r="G1770" s="186"/>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3">
      <c r="B1771" s="128" t="e">
        <f t="shared" si="5395"/>
        <v>#VALUE!</v>
      </c>
      <c r="C1771" s="128" t="e">
        <f t="shared" si="5396"/>
        <v>#VALUE!</v>
      </c>
      <c r="D1771" s="127">
        <f t="shared" si="5396"/>
        <v>1</v>
      </c>
      <c r="E1771" s="184"/>
      <c r="F1771" s="93"/>
      <c r="G1771" s="186"/>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3">
      <c r="B1772" s="128" t="e">
        <f t="shared" si="5395"/>
        <v>#VALUE!</v>
      </c>
      <c r="C1772" s="128" t="e">
        <f t="shared" si="5396"/>
        <v>#VALUE!</v>
      </c>
      <c r="D1772" s="127">
        <f t="shared" si="5396"/>
        <v>1</v>
      </c>
      <c r="E1772" s="184"/>
      <c r="F1772" s="93"/>
      <c r="G1772" s="186"/>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3">
      <c r="B1773" s="128" t="e">
        <f t="shared" si="5395"/>
        <v>#VALUE!</v>
      </c>
      <c r="C1773" s="128" t="e">
        <f t="shared" si="5396"/>
        <v>#VALUE!</v>
      </c>
      <c r="D1773" s="127">
        <f t="shared" si="5396"/>
        <v>1</v>
      </c>
      <c r="E1773" s="184"/>
      <c r="F1773" s="93"/>
      <c r="G1773" s="186"/>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3">
      <c r="B1774" s="128" t="e">
        <f t="shared" si="5395"/>
        <v>#VALUE!</v>
      </c>
      <c r="C1774" s="128" t="e">
        <f t="shared" si="5396"/>
        <v>#VALUE!</v>
      </c>
      <c r="D1774" s="127">
        <f t="shared" si="5396"/>
        <v>1</v>
      </c>
      <c r="E1774" s="184"/>
      <c r="F1774" s="93"/>
      <c r="G1774" s="186"/>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3">
      <c r="B1775" s="128" t="e">
        <f t="shared" si="5395"/>
        <v>#VALUE!</v>
      </c>
      <c r="C1775" s="128" t="e">
        <f t="shared" si="5396"/>
        <v>#VALUE!</v>
      </c>
      <c r="D1775" s="127">
        <f t="shared" si="5396"/>
        <v>1</v>
      </c>
      <c r="E1775" s="184"/>
      <c r="F1775" s="93"/>
      <c r="G1775" s="186"/>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3">
      <c r="B1776" s="128" t="e">
        <f t="shared" si="5395"/>
        <v>#VALUE!</v>
      </c>
      <c r="C1776" s="128" t="e">
        <f t="shared" si="5396"/>
        <v>#VALUE!</v>
      </c>
      <c r="D1776" s="127">
        <f t="shared" si="5396"/>
        <v>1</v>
      </c>
      <c r="E1776" s="184"/>
      <c r="F1776" s="93"/>
      <c r="G1776" s="186"/>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3">
      <c r="B1777" s="128" t="e">
        <f t="shared" si="5395"/>
        <v>#VALUE!</v>
      </c>
      <c r="C1777" s="128" t="e">
        <f t="shared" si="5396"/>
        <v>#VALUE!</v>
      </c>
      <c r="D1777" s="127">
        <f t="shared" si="5396"/>
        <v>1</v>
      </c>
      <c r="E1777" s="184"/>
      <c r="F1777" s="136"/>
      <c r="G1777" s="186"/>
      <c r="H1777" s="189"/>
      <c r="I1777" s="189"/>
      <c r="J1777" s="190"/>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3">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91" t="s">
        <v>10</v>
      </c>
      <c r="M1779" s="193"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3">
      <c r="A1780" s="66"/>
      <c r="B1780" s="128" t="e">
        <f t="shared" ref="B1780:D1780" si="5513">B1779</f>
        <v>#VALUE!</v>
      </c>
      <c r="C1780" s="128" t="e">
        <f t="shared" si="5513"/>
        <v>#VALUE!</v>
      </c>
      <c r="D1780" s="127">
        <f t="shared" si="5513"/>
        <v>1</v>
      </c>
      <c r="E1780" s="195">
        <f t="shared" ref="E1780" si="5514">D1779</f>
        <v>1</v>
      </c>
      <c r="F1780" s="92"/>
      <c r="G1780" s="197" t="s">
        <v>1</v>
      </c>
      <c r="H1780" s="200" t="e">
        <f>INDEX('BASE FORMAÇÃO'!C:C,B1779+1)</f>
        <v>#VALUE!</v>
      </c>
      <c r="I1780" s="200"/>
      <c r="J1780" s="201"/>
      <c r="K1780" s="66"/>
      <c r="L1780" s="192"/>
      <c r="M1780" s="194"/>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3">
      <c r="A1781" s="74"/>
      <c r="B1781" s="128" t="e">
        <f t="shared" ref="B1781:D1781" si="5515">B1780</f>
        <v>#VALUE!</v>
      </c>
      <c r="C1781" s="128" t="e">
        <f t="shared" si="5515"/>
        <v>#VALUE!</v>
      </c>
      <c r="D1781" s="127">
        <f t="shared" si="5515"/>
        <v>1</v>
      </c>
      <c r="E1781" s="196"/>
      <c r="F1781" s="93"/>
      <c r="G1781" s="198"/>
      <c r="H1781" s="202"/>
      <c r="I1781" s="202"/>
      <c r="J1781" s="203"/>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3">
      <c r="A1782" s="74"/>
      <c r="B1782" s="128" t="e">
        <f t="shared" ref="B1782:C1782" si="5516">B1781</f>
        <v>#VALUE!</v>
      </c>
      <c r="C1782" s="128" t="e">
        <f t="shared" si="5516"/>
        <v>#VALUE!</v>
      </c>
      <c r="D1782" s="127">
        <f t="shared" si="5396"/>
        <v>1</v>
      </c>
      <c r="E1782" s="38" t="s">
        <v>313</v>
      </c>
      <c r="F1782" s="93"/>
      <c r="G1782" s="199"/>
      <c r="H1782" s="204"/>
      <c r="I1782" s="204"/>
      <c r="J1782" s="205"/>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3">
      <c r="B1783" s="128" t="e">
        <f t="shared" ref="B1783:C1783" si="5517">B1781</f>
        <v>#VALUE!</v>
      </c>
      <c r="C1783" s="128" t="e">
        <f t="shared" si="5517"/>
        <v>#VALUE!</v>
      </c>
      <c r="D1783" s="127">
        <f t="shared" si="5396"/>
        <v>1</v>
      </c>
      <c r="E1783" s="183" t="e">
        <f t="shared" ref="E1783" si="5518">C1779</f>
        <v>#VALUE!</v>
      </c>
      <c r="F1783" s="93"/>
      <c r="G1783" s="185" t="s">
        <v>304</v>
      </c>
      <c r="H1783" s="187"/>
      <c r="I1783" s="188"/>
      <c r="J1783" s="188"/>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3">
      <c r="B1784" s="128" t="e">
        <f t="shared" ref="B1784" si="5520">B1783</f>
        <v>#VALUE!</v>
      </c>
      <c r="C1784" s="128" t="e">
        <f t="shared" ref="C1784" si="5521">C1783</f>
        <v>#VALUE!</v>
      </c>
      <c r="D1784" s="127">
        <f t="shared" si="5396"/>
        <v>1</v>
      </c>
      <c r="E1784" s="184"/>
      <c r="F1784" s="93"/>
      <c r="G1784" s="186"/>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3">
      <c r="B1785" s="128" t="e">
        <f t="shared" ref="B1785:C1785" si="5522">B1784</f>
        <v>#VALUE!</v>
      </c>
      <c r="C1785" s="128" t="e">
        <f t="shared" si="5522"/>
        <v>#VALUE!</v>
      </c>
      <c r="D1785" s="127">
        <f t="shared" si="5396"/>
        <v>1</v>
      </c>
      <c r="E1785" s="184"/>
      <c r="F1785" s="93"/>
      <c r="G1785" s="186"/>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3">
      <c r="B1786" s="128" t="e">
        <f t="shared" ref="B1786" si="5527">B1785</f>
        <v>#VALUE!</v>
      </c>
      <c r="C1786" s="128" t="e">
        <f t="shared" ref="C1786" si="5528">C1785</f>
        <v>#VALUE!</v>
      </c>
      <c r="D1786" s="127">
        <f t="shared" si="5396"/>
        <v>1</v>
      </c>
      <c r="E1786" s="184"/>
      <c r="F1786" s="93"/>
      <c r="G1786" s="186"/>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3">
      <c r="B1787" s="128" t="e">
        <f t="shared" si="5395"/>
        <v>#VALUE!</v>
      </c>
      <c r="C1787" s="128" t="e">
        <f t="shared" si="5396"/>
        <v>#VALUE!</v>
      </c>
      <c r="D1787" s="127">
        <f t="shared" si="5396"/>
        <v>1</v>
      </c>
      <c r="E1787" s="184"/>
      <c r="F1787" s="93"/>
      <c r="G1787" s="186"/>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3">
      <c r="B1788" s="128" t="e">
        <f t="shared" si="5395"/>
        <v>#VALUE!</v>
      </c>
      <c r="C1788" s="128" t="e">
        <f t="shared" si="5396"/>
        <v>#VALUE!</v>
      </c>
      <c r="D1788" s="127">
        <f t="shared" si="5396"/>
        <v>1</v>
      </c>
      <c r="E1788" s="184"/>
      <c r="F1788" s="93"/>
      <c r="G1788" s="186"/>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3">
      <c r="B1789" s="128" t="e">
        <f t="shared" si="5395"/>
        <v>#VALUE!</v>
      </c>
      <c r="C1789" s="128" t="e">
        <f t="shared" si="5396"/>
        <v>#VALUE!</v>
      </c>
      <c r="D1789" s="127">
        <f t="shared" si="5396"/>
        <v>1</v>
      </c>
      <c r="E1789" s="184"/>
      <c r="F1789" s="93"/>
      <c r="G1789" s="186"/>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3">
      <c r="B1790" s="128" t="e">
        <f t="shared" si="5395"/>
        <v>#VALUE!</v>
      </c>
      <c r="C1790" s="128" t="e">
        <f t="shared" si="5396"/>
        <v>#VALUE!</v>
      </c>
      <c r="D1790" s="127">
        <f t="shared" si="5396"/>
        <v>1</v>
      </c>
      <c r="E1790" s="184"/>
      <c r="F1790" s="93"/>
      <c r="G1790" s="186"/>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3">
      <c r="B1791" s="128" t="e">
        <f t="shared" si="5395"/>
        <v>#VALUE!</v>
      </c>
      <c r="C1791" s="128" t="e">
        <f t="shared" si="5396"/>
        <v>#VALUE!</v>
      </c>
      <c r="D1791" s="127">
        <f t="shared" si="5396"/>
        <v>1</v>
      </c>
      <c r="E1791" s="184"/>
      <c r="F1791" s="93"/>
      <c r="G1791" s="186"/>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3">
      <c r="B1792" s="128" t="e">
        <f t="shared" si="5395"/>
        <v>#VALUE!</v>
      </c>
      <c r="C1792" s="128" t="e">
        <f t="shared" si="5396"/>
        <v>#VALUE!</v>
      </c>
      <c r="D1792" s="127">
        <f t="shared" si="5396"/>
        <v>1</v>
      </c>
      <c r="E1792" s="184"/>
      <c r="F1792" s="93"/>
      <c r="G1792" s="186"/>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3">
      <c r="B1793" s="128" t="e">
        <f t="shared" si="5395"/>
        <v>#VALUE!</v>
      </c>
      <c r="C1793" s="128" t="e">
        <f t="shared" si="5396"/>
        <v>#VALUE!</v>
      </c>
      <c r="D1793" s="127">
        <f t="shared" si="5396"/>
        <v>1</v>
      </c>
      <c r="E1793" s="184"/>
      <c r="F1793" s="93"/>
      <c r="G1793" s="186"/>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3">
      <c r="B1794" s="128" t="e">
        <f t="shared" si="5395"/>
        <v>#VALUE!</v>
      </c>
      <c r="C1794" s="128" t="e">
        <f t="shared" si="5396"/>
        <v>#VALUE!</v>
      </c>
      <c r="D1794" s="127">
        <f t="shared" si="5396"/>
        <v>1</v>
      </c>
      <c r="E1794" s="184"/>
      <c r="F1794" s="93"/>
      <c r="G1794" s="186"/>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3">
      <c r="B1795" s="128" t="e">
        <f t="shared" si="5395"/>
        <v>#VALUE!</v>
      </c>
      <c r="C1795" s="128" t="e">
        <f t="shared" si="5396"/>
        <v>#VALUE!</v>
      </c>
      <c r="D1795" s="127">
        <f t="shared" si="5396"/>
        <v>1</v>
      </c>
      <c r="E1795" s="184"/>
      <c r="F1795" s="93"/>
      <c r="G1795" s="186"/>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3">
      <c r="B1796" s="128" t="e">
        <f t="shared" si="5395"/>
        <v>#VALUE!</v>
      </c>
      <c r="C1796" s="128" t="e">
        <f t="shared" si="5396"/>
        <v>#VALUE!</v>
      </c>
      <c r="D1796" s="127">
        <f t="shared" si="5396"/>
        <v>1</v>
      </c>
      <c r="E1796" s="184"/>
      <c r="F1796" s="93"/>
      <c r="G1796" s="186"/>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3">
      <c r="B1797" s="128" t="e">
        <f t="shared" si="5395"/>
        <v>#VALUE!</v>
      </c>
      <c r="C1797" s="128" t="e">
        <f t="shared" si="5396"/>
        <v>#VALUE!</v>
      </c>
      <c r="D1797" s="127">
        <f t="shared" si="5396"/>
        <v>1</v>
      </c>
      <c r="E1797" s="184"/>
      <c r="F1797" s="93"/>
      <c r="G1797" s="186"/>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3">
      <c r="B1798" s="128" t="e">
        <f t="shared" si="5395"/>
        <v>#VALUE!</v>
      </c>
      <c r="C1798" s="128" t="e">
        <f t="shared" si="5396"/>
        <v>#VALUE!</v>
      </c>
      <c r="D1798" s="127">
        <f t="shared" si="5396"/>
        <v>1</v>
      </c>
      <c r="E1798" s="184"/>
      <c r="F1798" s="136"/>
      <c r="G1798" s="186"/>
      <c r="H1798" s="189"/>
      <c r="I1798" s="189"/>
      <c r="J1798" s="190"/>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3">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91" t="s">
        <v>10</v>
      </c>
      <c r="M1800" s="193"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3">
      <c r="A1801" s="66"/>
      <c r="B1801" s="128" t="e">
        <f t="shared" ref="B1801:D1801" si="5579">B1800</f>
        <v>#VALUE!</v>
      </c>
      <c r="C1801" s="128" t="e">
        <f t="shared" si="5579"/>
        <v>#VALUE!</v>
      </c>
      <c r="D1801" s="127">
        <f t="shared" si="5579"/>
        <v>1</v>
      </c>
      <c r="E1801" s="195">
        <f t="shared" ref="E1801" si="5580">D1800</f>
        <v>1</v>
      </c>
      <c r="F1801" s="92"/>
      <c r="G1801" s="197" t="s">
        <v>1</v>
      </c>
      <c r="H1801" s="200" t="e">
        <f>INDEX('BASE FORMAÇÃO'!C:C,B1800+1)</f>
        <v>#VALUE!</v>
      </c>
      <c r="I1801" s="200"/>
      <c r="J1801" s="201"/>
      <c r="K1801" s="66"/>
      <c r="L1801" s="192"/>
      <c r="M1801" s="194"/>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3">
      <c r="A1802" s="74"/>
      <c r="B1802" s="128" t="e">
        <f t="shared" ref="B1802:D1802" si="5581">B1801</f>
        <v>#VALUE!</v>
      </c>
      <c r="C1802" s="128" t="e">
        <f t="shared" si="5581"/>
        <v>#VALUE!</v>
      </c>
      <c r="D1802" s="127">
        <f t="shared" si="5581"/>
        <v>1</v>
      </c>
      <c r="E1802" s="196"/>
      <c r="F1802" s="93"/>
      <c r="G1802" s="198"/>
      <c r="H1802" s="202"/>
      <c r="I1802" s="202"/>
      <c r="J1802" s="203"/>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3">
      <c r="A1803" s="74"/>
      <c r="B1803" s="128" t="e">
        <f t="shared" ref="B1803:C1803" si="5582">B1802</f>
        <v>#VALUE!</v>
      </c>
      <c r="C1803" s="128" t="e">
        <f t="shared" si="5582"/>
        <v>#VALUE!</v>
      </c>
      <c r="D1803" s="127">
        <f t="shared" si="5396"/>
        <v>1</v>
      </c>
      <c r="E1803" s="38" t="s">
        <v>313</v>
      </c>
      <c r="F1803" s="93"/>
      <c r="G1803" s="199"/>
      <c r="H1803" s="204"/>
      <c r="I1803" s="204"/>
      <c r="J1803" s="205"/>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3">
      <c r="B1804" s="128" t="e">
        <f t="shared" ref="B1804:C1804" si="5583">B1802</f>
        <v>#VALUE!</v>
      </c>
      <c r="C1804" s="128" t="e">
        <f t="shared" si="5583"/>
        <v>#VALUE!</v>
      </c>
      <c r="D1804" s="127">
        <f t="shared" si="5396"/>
        <v>1</v>
      </c>
      <c r="E1804" s="183" t="e">
        <f t="shared" ref="E1804" si="5584">C1800</f>
        <v>#VALUE!</v>
      </c>
      <c r="F1804" s="93"/>
      <c r="G1804" s="185" t="s">
        <v>304</v>
      </c>
      <c r="H1804" s="187"/>
      <c r="I1804" s="188"/>
      <c r="J1804" s="188"/>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3">
      <c r="B1805" s="128" t="e">
        <f t="shared" ref="B1805" si="5586">B1804</f>
        <v>#VALUE!</v>
      </c>
      <c r="C1805" s="128" t="e">
        <f t="shared" ref="C1805" si="5587">C1804</f>
        <v>#VALUE!</v>
      </c>
      <c r="D1805" s="127">
        <f t="shared" si="5396"/>
        <v>1</v>
      </c>
      <c r="E1805" s="184"/>
      <c r="F1805" s="93"/>
      <c r="G1805" s="186"/>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3">
      <c r="B1806" s="128" t="e">
        <f t="shared" ref="B1806:C1806" si="5588">B1805</f>
        <v>#VALUE!</v>
      </c>
      <c r="C1806" s="128" t="e">
        <f t="shared" si="5588"/>
        <v>#VALUE!</v>
      </c>
      <c r="D1806" s="127">
        <f t="shared" si="5396"/>
        <v>1</v>
      </c>
      <c r="E1806" s="184"/>
      <c r="F1806" s="93"/>
      <c r="G1806" s="186"/>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3">
      <c r="B1807" s="128" t="e">
        <f t="shared" ref="B1807:B1861" si="5593">B1806</f>
        <v>#VALUE!</v>
      </c>
      <c r="C1807" s="128" t="e">
        <f t="shared" ref="C1807:D1870" si="5594">C1806</f>
        <v>#VALUE!</v>
      </c>
      <c r="D1807" s="127">
        <f t="shared" si="5396"/>
        <v>1</v>
      </c>
      <c r="E1807" s="184"/>
      <c r="F1807" s="93"/>
      <c r="G1807" s="186"/>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3">
      <c r="B1808" s="128" t="e">
        <f t="shared" si="5593"/>
        <v>#VALUE!</v>
      </c>
      <c r="C1808" s="128" t="e">
        <f t="shared" si="5594"/>
        <v>#VALUE!</v>
      </c>
      <c r="D1808" s="127">
        <f t="shared" si="5594"/>
        <v>1</v>
      </c>
      <c r="E1808" s="184"/>
      <c r="F1808" s="93"/>
      <c r="G1808" s="186"/>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3">
      <c r="B1809" s="128" t="e">
        <f t="shared" si="5593"/>
        <v>#VALUE!</v>
      </c>
      <c r="C1809" s="128" t="e">
        <f t="shared" si="5594"/>
        <v>#VALUE!</v>
      </c>
      <c r="D1809" s="127">
        <f t="shared" si="5594"/>
        <v>1</v>
      </c>
      <c r="E1809" s="184"/>
      <c r="F1809" s="93"/>
      <c r="G1809" s="186"/>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3">
      <c r="B1810" s="128" t="e">
        <f t="shared" si="5593"/>
        <v>#VALUE!</v>
      </c>
      <c r="C1810" s="128" t="e">
        <f t="shared" si="5594"/>
        <v>#VALUE!</v>
      </c>
      <c r="D1810" s="127">
        <f t="shared" si="5594"/>
        <v>1</v>
      </c>
      <c r="E1810" s="184"/>
      <c r="F1810" s="93"/>
      <c r="G1810" s="186"/>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3">
      <c r="B1811" s="128" t="e">
        <f t="shared" si="5593"/>
        <v>#VALUE!</v>
      </c>
      <c r="C1811" s="128" t="e">
        <f t="shared" si="5594"/>
        <v>#VALUE!</v>
      </c>
      <c r="D1811" s="127">
        <f t="shared" si="5594"/>
        <v>1</v>
      </c>
      <c r="E1811" s="184"/>
      <c r="F1811" s="93"/>
      <c r="G1811" s="186"/>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3">
      <c r="B1812" s="128" t="e">
        <f t="shared" si="5593"/>
        <v>#VALUE!</v>
      </c>
      <c r="C1812" s="128" t="e">
        <f t="shared" si="5594"/>
        <v>#VALUE!</v>
      </c>
      <c r="D1812" s="127">
        <f t="shared" si="5594"/>
        <v>1</v>
      </c>
      <c r="E1812" s="184"/>
      <c r="F1812" s="93"/>
      <c r="G1812" s="186"/>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3">
      <c r="B1813" s="128" t="e">
        <f t="shared" si="5593"/>
        <v>#VALUE!</v>
      </c>
      <c r="C1813" s="128" t="e">
        <f t="shared" si="5594"/>
        <v>#VALUE!</v>
      </c>
      <c r="D1813" s="127">
        <f t="shared" si="5594"/>
        <v>1</v>
      </c>
      <c r="E1813" s="184"/>
      <c r="F1813" s="93"/>
      <c r="G1813" s="186"/>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3">
      <c r="B1814" s="128" t="e">
        <f t="shared" si="5593"/>
        <v>#VALUE!</v>
      </c>
      <c r="C1814" s="128" t="e">
        <f t="shared" si="5594"/>
        <v>#VALUE!</v>
      </c>
      <c r="D1814" s="127">
        <f t="shared" si="5594"/>
        <v>1</v>
      </c>
      <c r="E1814" s="184"/>
      <c r="F1814" s="93"/>
      <c r="G1814" s="186"/>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3">
      <c r="B1815" s="128" t="e">
        <f t="shared" si="5593"/>
        <v>#VALUE!</v>
      </c>
      <c r="C1815" s="128" t="e">
        <f t="shared" si="5594"/>
        <v>#VALUE!</v>
      </c>
      <c r="D1815" s="127">
        <f t="shared" si="5594"/>
        <v>1</v>
      </c>
      <c r="E1815" s="184"/>
      <c r="F1815" s="93"/>
      <c r="G1815" s="186"/>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3">
      <c r="B1816" s="128" t="e">
        <f t="shared" si="5593"/>
        <v>#VALUE!</v>
      </c>
      <c r="C1816" s="128" t="e">
        <f t="shared" si="5594"/>
        <v>#VALUE!</v>
      </c>
      <c r="D1816" s="127">
        <f t="shared" si="5594"/>
        <v>1</v>
      </c>
      <c r="E1816" s="184"/>
      <c r="F1816" s="93"/>
      <c r="G1816" s="186"/>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3">
      <c r="B1817" s="128" t="e">
        <f t="shared" si="5593"/>
        <v>#VALUE!</v>
      </c>
      <c r="C1817" s="128" t="e">
        <f t="shared" si="5594"/>
        <v>#VALUE!</v>
      </c>
      <c r="D1817" s="127">
        <f t="shared" si="5594"/>
        <v>1</v>
      </c>
      <c r="E1817" s="184"/>
      <c r="F1817" s="93"/>
      <c r="G1817" s="186"/>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3">
      <c r="B1818" s="128" t="e">
        <f t="shared" si="5593"/>
        <v>#VALUE!</v>
      </c>
      <c r="C1818" s="128" t="e">
        <f t="shared" si="5594"/>
        <v>#VALUE!</v>
      </c>
      <c r="D1818" s="127">
        <f t="shared" si="5594"/>
        <v>1</v>
      </c>
      <c r="E1818" s="184"/>
      <c r="F1818" s="93"/>
      <c r="G1818" s="186"/>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3">
      <c r="B1819" s="128" t="e">
        <f t="shared" si="5593"/>
        <v>#VALUE!</v>
      </c>
      <c r="C1819" s="128" t="e">
        <f t="shared" si="5594"/>
        <v>#VALUE!</v>
      </c>
      <c r="D1819" s="127">
        <f t="shared" si="5594"/>
        <v>1</v>
      </c>
      <c r="E1819" s="184"/>
      <c r="F1819" s="136"/>
      <c r="G1819" s="186"/>
      <c r="H1819" s="189"/>
      <c r="I1819" s="189"/>
      <c r="J1819" s="190"/>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3">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91" t="s">
        <v>10</v>
      </c>
      <c r="M1821" s="193"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3">
      <c r="A1822" s="66"/>
      <c r="B1822" s="128" t="e">
        <f t="shared" ref="B1822:D1822" si="5645">B1821</f>
        <v>#VALUE!</v>
      </c>
      <c r="C1822" s="128" t="e">
        <f t="shared" si="5645"/>
        <v>#VALUE!</v>
      </c>
      <c r="D1822" s="127">
        <f t="shared" si="5645"/>
        <v>1</v>
      </c>
      <c r="E1822" s="195">
        <f t="shared" ref="E1822" si="5646">D1821</f>
        <v>1</v>
      </c>
      <c r="F1822" s="92"/>
      <c r="G1822" s="197" t="s">
        <v>1</v>
      </c>
      <c r="H1822" s="200" t="e">
        <f>INDEX('BASE FORMAÇÃO'!C:C,B1821+1)</f>
        <v>#VALUE!</v>
      </c>
      <c r="I1822" s="200"/>
      <c r="J1822" s="201"/>
      <c r="K1822" s="66"/>
      <c r="L1822" s="192"/>
      <c r="M1822" s="194"/>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3">
      <c r="A1823" s="74"/>
      <c r="B1823" s="128" t="e">
        <f t="shared" ref="B1823:D1823" si="5647">B1822</f>
        <v>#VALUE!</v>
      </c>
      <c r="C1823" s="128" t="e">
        <f t="shared" si="5647"/>
        <v>#VALUE!</v>
      </c>
      <c r="D1823" s="127">
        <f t="shared" si="5647"/>
        <v>1</v>
      </c>
      <c r="E1823" s="196"/>
      <c r="F1823" s="93"/>
      <c r="G1823" s="198"/>
      <c r="H1823" s="202"/>
      <c r="I1823" s="202"/>
      <c r="J1823" s="203"/>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3">
      <c r="A1824" s="74"/>
      <c r="B1824" s="128" t="e">
        <f t="shared" ref="B1824:C1824" si="5648">B1823</f>
        <v>#VALUE!</v>
      </c>
      <c r="C1824" s="128" t="e">
        <f t="shared" si="5648"/>
        <v>#VALUE!</v>
      </c>
      <c r="D1824" s="127">
        <f t="shared" si="5594"/>
        <v>1</v>
      </c>
      <c r="E1824" s="38" t="s">
        <v>313</v>
      </c>
      <c r="F1824" s="93"/>
      <c r="G1824" s="199"/>
      <c r="H1824" s="204"/>
      <c r="I1824" s="204"/>
      <c r="J1824" s="205"/>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3">
      <c r="B1825" s="128" t="e">
        <f t="shared" ref="B1825:C1825" si="5649">B1823</f>
        <v>#VALUE!</v>
      </c>
      <c r="C1825" s="128" t="e">
        <f t="shared" si="5649"/>
        <v>#VALUE!</v>
      </c>
      <c r="D1825" s="127">
        <f t="shared" si="5594"/>
        <v>1</v>
      </c>
      <c r="E1825" s="183" t="e">
        <f t="shared" ref="E1825" si="5650">C1821</f>
        <v>#VALUE!</v>
      </c>
      <c r="F1825" s="93"/>
      <c r="G1825" s="185" t="s">
        <v>304</v>
      </c>
      <c r="H1825" s="187"/>
      <c r="I1825" s="188"/>
      <c r="J1825" s="188"/>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3">
      <c r="B1826" s="128" t="e">
        <f t="shared" ref="B1826" si="5652">B1825</f>
        <v>#VALUE!</v>
      </c>
      <c r="C1826" s="128" t="e">
        <f t="shared" ref="C1826" si="5653">C1825</f>
        <v>#VALUE!</v>
      </c>
      <c r="D1826" s="127">
        <f t="shared" si="5594"/>
        <v>1</v>
      </c>
      <c r="E1826" s="184"/>
      <c r="F1826" s="93"/>
      <c r="G1826" s="186"/>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3">
      <c r="B1827" s="128" t="e">
        <f t="shared" ref="B1827:C1827" si="5654">B1826</f>
        <v>#VALUE!</v>
      </c>
      <c r="C1827" s="128" t="e">
        <f t="shared" si="5654"/>
        <v>#VALUE!</v>
      </c>
      <c r="D1827" s="127">
        <f t="shared" si="5594"/>
        <v>1</v>
      </c>
      <c r="E1827" s="184"/>
      <c r="F1827" s="93"/>
      <c r="G1827" s="186"/>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3">
      <c r="B1828" s="128" t="e">
        <f t="shared" ref="B1828" si="5659">B1827</f>
        <v>#VALUE!</v>
      </c>
      <c r="C1828" s="128" t="e">
        <f t="shared" ref="C1828" si="5660">C1827</f>
        <v>#VALUE!</v>
      </c>
      <c r="D1828" s="127">
        <f t="shared" si="5594"/>
        <v>1</v>
      </c>
      <c r="E1828" s="184"/>
      <c r="F1828" s="93"/>
      <c r="G1828" s="186"/>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3">
      <c r="B1829" s="128" t="e">
        <f t="shared" si="5593"/>
        <v>#VALUE!</v>
      </c>
      <c r="C1829" s="128" t="e">
        <f t="shared" si="5594"/>
        <v>#VALUE!</v>
      </c>
      <c r="D1829" s="127">
        <f t="shared" si="5594"/>
        <v>1</v>
      </c>
      <c r="E1829" s="184"/>
      <c r="F1829" s="93"/>
      <c r="G1829" s="186"/>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3">
      <c r="B1830" s="128" t="e">
        <f t="shared" si="5593"/>
        <v>#VALUE!</v>
      </c>
      <c r="C1830" s="128" t="e">
        <f t="shared" si="5594"/>
        <v>#VALUE!</v>
      </c>
      <c r="D1830" s="127">
        <f t="shared" si="5594"/>
        <v>1</v>
      </c>
      <c r="E1830" s="184"/>
      <c r="F1830" s="93"/>
      <c r="G1830" s="186"/>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3">
      <c r="B1831" s="128" t="e">
        <f t="shared" si="5593"/>
        <v>#VALUE!</v>
      </c>
      <c r="C1831" s="128" t="e">
        <f t="shared" si="5594"/>
        <v>#VALUE!</v>
      </c>
      <c r="D1831" s="127">
        <f t="shared" si="5594"/>
        <v>1</v>
      </c>
      <c r="E1831" s="184"/>
      <c r="F1831" s="93"/>
      <c r="G1831" s="186"/>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3">
      <c r="B1832" s="128" t="e">
        <f t="shared" si="5593"/>
        <v>#VALUE!</v>
      </c>
      <c r="C1832" s="128" t="e">
        <f t="shared" si="5594"/>
        <v>#VALUE!</v>
      </c>
      <c r="D1832" s="127">
        <f t="shared" si="5594"/>
        <v>1</v>
      </c>
      <c r="E1832" s="184"/>
      <c r="F1832" s="93"/>
      <c r="G1832" s="186"/>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3">
      <c r="B1833" s="128" t="e">
        <f t="shared" si="5593"/>
        <v>#VALUE!</v>
      </c>
      <c r="C1833" s="128" t="e">
        <f t="shared" si="5594"/>
        <v>#VALUE!</v>
      </c>
      <c r="D1833" s="127">
        <f t="shared" si="5594"/>
        <v>1</v>
      </c>
      <c r="E1833" s="184"/>
      <c r="F1833" s="93"/>
      <c r="G1833" s="186"/>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3">
      <c r="B1834" s="128" t="e">
        <f t="shared" si="5593"/>
        <v>#VALUE!</v>
      </c>
      <c r="C1834" s="128" t="e">
        <f t="shared" si="5594"/>
        <v>#VALUE!</v>
      </c>
      <c r="D1834" s="127">
        <f t="shared" si="5594"/>
        <v>1</v>
      </c>
      <c r="E1834" s="184"/>
      <c r="F1834" s="93"/>
      <c r="G1834" s="186"/>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3">
      <c r="B1835" s="128" t="e">
        <f t="shared" si="5593"/>
        <v>#VALUE!</v>
      </c>
      <c r="C1835" s="128" t="e">
        <f t="shared" si="5594"/>
        <v>#VALUE!</v>
      </c>
      <c r="D1835" s="127">
        <f t="shared" si="5594"/>
        <v>1</v>
      </c>
      <c r="E1835" s="184"/>
      <c r="F1835" s="93"/>
      <c r="G1835" s="186"/>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3">
      <c r="B1836" s="128" t="e">
        <f t="shared" si="5593"/>
        <v>#VALUE!</v>
      </c>
      <c r="C1836" s="128" t="e">
        <f t="shared" si="5594"/>
        <v>#VALUE!</v>
      </c>
      <c r="D1836" s="127">
        <f t="shared" si="5594"/>
        <v>1</v>
      </c>
      <c r="E1836" s="184"/>
      <c r="F1836" s="93"/>
      <c r="G1836" s="186"/>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3">
      <c r="B1837" s="128" t="e">
        <f t="shared" si="5593"/>
        <v>#VALUE!</v>
      </c>
      <c r="C1837" s="128" t="e">
        <f t="shared" si="5594"/>
        <v>#VALUE!</v>
      </c>
      <c r="D1837" s="127">
        <f t="shared" si="5594"/>
        <v>1</v>
      </c>
      <c r="E1837" s="184"/>
      <c r="F1837" s="93"/>
      <c r="G1837" s="186"/>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3">
      <c r="B1838" s="128" t="e">
        <f t="shared" si="5593"/>
        <v>#VALUE!</v>
      </c>
      <c r="C1838" s="128" t="e">
        <f t="shared" si="5594"/>
        <v>#VALUE!</v>
      </c>
      <c r="D1838" s="127">
        <f t="shared" si="5594"/>
        <v>1</v>
      </c>
      <c r="E1838" s="184"/>
      <c r="F1838" s="93"/>
      <c r="G1838" s="186"/>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3">
      <c r="B1839" s="128" t="e">
        <f t="shared" si="5593"/>
        <v>#VALUE!</v>
      </c>
      <c r="C1839" s="128" t="e">
        <f t="shared" si="5594"/>
        <v>#VALUE!</v>
      </c>
      <c r="D1839" s="127">
        <f t="shared" si="5594"/>
        <v>1</v>
      </c>
      <c r="E1839" s="184"/>
      <c r="F1839" s="93"/>
      <c r="G1839" s="186"/>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3">
      <c r="B1840" s="128" t="e">
        <f t="shared" si="5593"/>
        <v>#VALUE!</v>
      </c>
      <c r="C1840" s="128" t="e">
        <f t="shared" si="5594"/>
        <v>#VALUE!</v>
      </c>
      <c r="D1840" s="127">
        <f t="shared" si="5594"/>
        <v>1</v>
      </c>
      <c r="E1840" s="184"/>
      <c r="F1840" s="136"/>
      <c r="G1840" s="186"/>
      <c r="H1840" s="189"/>
      <c r="I1840" s="189"/>
      <c r="J1840" s="190"/>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3">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91" t="s">
        <v>10</v>
      </c>
      <c r="M1842" s="193"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3">
      <c r="A1843" s="66"/>
      <c r="B1843" s="128" t="e">
        <f t="shared" ref="B1843:D1843" si="5711">B1842</f>
        <v>#VALUE!</v>
      </c>
      <c r="C1843" s="128" t="e">
        <f t="shared" si="5711"/>
        <v>#VALUE!</v>
      </c>
      <c r="D1843" s="127">
        <f t="shared" si="5711"/>
        <v>1</v>
      </c>
      <c r="E1843" s="195">
        <f t="shared" ref="E1843" si="5712">D1842</f>
        <v>1</v>
      </c>
      <c r="F1843" s="92"/>
      <c r="G1843" s="197" t="s">
        <v>1</v>
      </c>
      <c r="H1843" s="200" t="e">
        <f>INDEX('BASE FORMAÇÃO'!C:C,B1842+1)</f>
        <v>#VALUE!</v>
      </c>
      <c r="I1843" s="200"/>
      <c r="J1843" s="201"/>
      <c r="K1843" s="66"/>
      <c r="L1843" s="192"/>
      <c r="M1843" s="194"/>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3">
      <c r="A1844" s="74"/>
      <c r="B1844" s="128" t="e">
        <f t="shared" ref="B1844:D1844" si="5713">B1843</f>
        <v>#VALUE!</v>
      </c>
      <c r="C1844" s="128" t="e">
        <f t="shared" si="5713"/>
        <v>#VALUE!</v>
      </c>
      <c r="D1844" s="127">
        <f t="shared" si="5713"/>
        <v>1</v>
      </c>
      <c r="E1844" s="196"/>
      <c r="F1844" s="93"/>
      <c r="G1844" s="198"/>
      <c r="H1844" s="202"/>
      <c r="I1844" s="202"/>
      <c r="J1844" s="203"/>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3">
      <c r="A1845" s="74"/>
      <c r="B1845" s="128" t="e">
        <f t="shared" ref="B1845:C1845" si="5714">B1844</f>
        <v>#VALUE!</v>
      </c>
      <c r="C1845" s="128" t="e">
        <f t="shared" si="5714"/>
        <v>#VALUE!</v>
      </c>
      <c r="D1845" s="127">
        <f t="shared" si="5594"/>
        <v>1</v>
      </c>
      <c r="E1845" s="38" t="s">
        <v>313</v>
      </c>
      <c r="F1845" s="93"/>
      <c r="G1845" s="199"/>
      <c r="H1845" s="204"/>
      <c r="I1845" s="204"/>
      <c r="J1845" s="205"/>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3">
      <c r="B1846" s="128" t="e">
        <f t="shared" ref="B1846:C1846" si="5715">B1844</f>
        <v>#VALUE!</v>
      </c>
      <c r="C1846" s="128" t="e">
        <f t="shared" si="5715"/>
        <v>#VALUE!</v>
      </c>
      <c r="D1846" s="127">
        <f t="shared" si="5594"/>
        <v>1</v>
      </c>
      <c r="E1846" s="183" t="e">
        <f t="shared" ref="E1846" si="5716">C1842</f>
        <v>#VALUE!</v>
      </c>
      <c r="F1846" s="93"/>
      <c r="G1846" s="185" t="s">
        <v>304</v>
      </c>
      <c r="H1846" s="187"/>
      <c r="I1846" s="188"/>
      <c r="J1846" s="188"/>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3">
      <c r="B1847" s="128" t="e">
        <f t="shared" ref="B1847" si="5718">B1846</f>
        <v>#VALUE!</v>
      </c>
      <c r="C1847" s="128" t="e">
        <f t="shared" ref="C1847" si="5719">C1846</f>
        <v>#VALUE!</v>
      </c>
      <c r="D1847" s="127">
        <f t="shared" si="5594"/>
        <v>1</v>
      </c>
      <c r="E1847" s="184"/>
      <c r="F1847" s="93"/>
      <c r="G1847" s="186"/>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3">
      <c r="B1848" s="128" t="e">
        <f t="shared" ref="B1848:C1848" si="5720">B1847</f>
        <v>#VALUE!</v>
      </c>
      <c r="C1848" s="128" t="e">
        <f t="shared" si="5720"/>
        <v>#VALUE!</v>
      </c>
      <c r="D1848" s="127">
        <f t="shared" si="5594"/>
        <v>1</v>
      </c>
      <c r="E1848" s="184"/>
      <c r="F1848" s="93"/>
      <c r="G1848" s="186"/>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3">
      <c r="B1849" s="128" t="e">
        <f t="shared" ref="B1849" si="5725">B1848</f>
        <v>#VALUE!</v>
      </c>
      <c r="C1849" s="128" t="e">
        <f t="shared" ref="C1849" si="5726">C1848</f>
        <v>#VALUE!</v>
      </c>
      <c r="D1849" s="127">
        <f t="shared" si="5594"/>
        <v>1</v>
      </c>
      <c r="E1849" s="184"/>
      <c r="F1849" s="93"/>
      <c r="G1849" s="186"/>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3">
      <c r="B1850" s="128" t="e">
        <f t="shared" si="5593"/>
        <v>#VALUE!</v>
      </c>
      <c r="C1850" s="128" t="e">
        <f t="shared" si="5594"/>
        <v>#VALUE!</v>
      </c>
      <c r="D1850" s="127">
        <f t="shared" si="5594"/>
        <v>1</v>
      </c>
      <c r="E1850" s="184"/>
      <c r="F1850" s="93"/>
      <c r="G1850" s="186"/>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3">
      <c r="B1851" s="128" t="e">
        <f t="shared" si="5593"/>
        <v>#VALUE!</v>
      </c>
      <c r="C1851" s="128" t="e">
        <f t="shared" si="5594"/>
        <v>#VALUE!</v>
      </c>
      <c r="D1851" s="127">
        <f t="shared" si="5594"/>
        <v>1</v>
      </c>
      <c r="E1851" s="184"/>
      <c r="F1851" s="93"/>
      <c r="G1851" s="186"/>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3">
      <c r="B1852" s="128" t="e">
        <f t="shared" si="5593"/>
        <v>#VALUE!</v>
      </c>
      <c r="C1852" s="128" t="e">
        <f t="shared" si="5594"/>
        <v>#VALUE!</v>
      </c>
      <c r="D1852" s="127">
        <f t="shared" si="5594"/>
        <v>1</v>
      </c>
      <c r="E1852" s="184"/>
      <c r="F1852" s="93"/>
      <c r="G1852" s="186"/>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3">
      <c r="B1853" s="128" t="e">
        <f t="shared" si="5593"/>
        <v>#VALUE!</v>
      </c>
      <c r="C1853" s="128" t="e">
        <f t="shared" si="5594"/>
        <v>#VALUE!</v>
      </c>
      <c r="D1853" s="127">
        <f t="shared" si="5594"/>
        <v>1</v>
      </c>
      <c r="E1853" s="184"/>
      <c r="F1853" s="93"/>
      <c r="G1853" s="186"/>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3">
      <c r="B1854" s="128" t="e">
        <f t="shared" si="5593"/>
        <v>#VALUE!</v>
      </c>
      <c r="C1854" s="128" t="e">
        <f t="shared" si="5594"/>
        <v>#VALUE!</v>
      </c>
      <c r="D1854" s="127">
        <f t="shared" si="5594"/>
        <v>1</v>
      </c>
      <c r="E1854" s="184"/>
      <c r="F1854" s="93"/>
      <c r="G1854" s="186"/>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3">
      <c r="B1855" s="128" t="e">
        <f t="shared" si="5593"/>
        <v>#VALUE!</v>
      </c>
      <c r="C1855" s="128" t="e">
        <f t="shared" si="5594"/>
        <v>#VALUE!</v>
      </c>
      <c r="D1855" s="127">
        <f t="shared" si="5594"/>
        <v>1</v>
      </c>
      <c r="E1855" s="184"/>
      <c r="F1855" s="93"/>
      <c r="G1855" s="186"/>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3">
      <c r="B1856" s="128" t="e">
        <f t="shared" si="5593"/>
        <v>#VALUE!</v>
      </c>
      <c r="C1856" s="128" t="e">
        <f t="shared" si="5594"/>
        <v>#VALUE!</v>
      </c>
      <c r="D1856" s="127">
        <f t="shared" si="5594"/>
        <v>1</v>
      </c>
      <c r="E1856" s="184"/>
      <c r="F1856" s="93"/>
      <c r="G1856" s="186"/>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3">
      <c r="B1857" s="128" t="e">
        <f t="shared" si="5593"/>
        <v>#VALUE!</v>
      </c>
      <c r="C1857" s="128" t="e">
        <f t="shared" si="5594"/>
        <v>#VALUE!</v>
      </c>
      <c r="D1857" s="127">
        <f t="shared" si="5594"/>
        <v>1</v>
      </c>
      <c r="E1857" s="184"/>
      <c r="F1857" s="93"/>
      <c r="G1857" s="186"/>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3">
      <c r="B1858" s="128" t="e">
        <f t="shared" si="5593"/>
        <v>#VALUE!</v>
      </c>
      <c r="C1858" s="128" t="e">
        <f t="shared" si="5594"/>
        <v>#VALUE!</v>
      </c>
      <c r="D1858" s="127">
        <f t="shared" si="5594"/>
        <v>1</v>
      </c>
      <c r="E1858" s="184"/>
      <c r="F1858" s="93"/>
      <c r="G1858" s="186"/>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3">
      <c r="B1859" s="128" t="e">
        <f t="shared" si="5593"/>
        <v>#VALUE!</v>
      </c>
      <c r="C1859" s="128" t="e">
        <f t="shared" si="5594"/>
        <v>#VALUE!</v>
      </c>
      <c r="D1859" s="127">
        <f t="shared" si="5594"/>
        <v>1</v>
      </c>
      <c r="E1859" s="184"/>
      <c r="F1859" s="93"/>
      <c r="G1859" s="186"/>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3">
      <c r="B1860" s="128" t="e">
        <f t="shared" si="5593"/>
        <v>#VALUE!</v>
      </c>
      <c r="C1860" s="128" t="e">
        <f t="shared" si="5594"/>
        <v>#VALUE!</v>
      </c>
      <c r="D1860" s="127">
        <f t="shared" si="5594"/>
        <v>1</v>
      </c>
      <c r="E1860" s="184"/>
      <c r="F1860" s="93"/>
      <c r="G1860" s="186"/>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3">
      <c r="B1861" s="128" t="e">
        <f t="shared" si="5593"/>
        <v>#VALUE!</v>
      </c>
      <c r="C1861" s="128" t="e">
        <f t="shared" si="5594"/>
        <v>#VALUE!</v>
      </c>
      <c r="D1861" s="127">
        <f t="shared" si="5594"/>
        <v>1</v>
      </c>
      <c r="E1861" s="184"/>
      <c r="F1861" s="136"/>
      <c r="G1861" s="186"/>
      <c r="H1861" s="189"/>
      <c r="I1861" s="189"/>
      <c r="J1861" s="190"/>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3">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91" t="s">
        <v>10</v>
      </c>
      <c r="M1863" s="193"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3">
      <c r="A1864" s="66"/>
      <c r="B1864" s="128" t="e">
        <f t="shared" ref="B1864:D1864" si="5777">B1863</f>
        <v>#VALUE!</v>
      </c>
      <c r="C1864" s="128" t="e">
        <f t="shared" si="5777"/>
        <v>#VALUE!</v>
      </c>
      <c r="D1864" s="127">
        <f t="shared" si="5777"/>
        <v>1</v>
      </c>
      <c r="E1864" s="195">
        <f t="shared" ref="E1864" si="5778">D1863</f>
        <v>1</v>
      </c>
      <c r="F1864" s="92"/>
      <c r="G1864" s="197" t="s">
        <v>1</v>
      </c>
      <c r="H1864" s="200" t="e">
        <f>INDEX('BASE FORMAÇÃO'!C:C,B1863+1)</f>
        <v>#VALUE!</v>
      </c>
      <c r="I1864" s="200"/>
      <c r="J1864" s="201"/>
      <c r="K1864" s="66"/>
      <c r="L1864" s="192"/>
      <c r="M1864" s="194"/>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3">
      <c r="A1865" s="74"/>
      <c r="B1865" s="128" t="e">
        <f t="shared" ref="B1865:D1865" si="5779">B1864</f>
        <v>#VALUE!</v>
      </c>
      <c r="C1865" s="128" t="e">
        <f t="shared" si="5779"/>
        <v>#VALUE!</v>
      </c>
      <c r="D1865" s="127">
        <f t="shared" si="5779"/>
        <v>1</v>
      </c>
      <c r="E1865" s="196"/>
      <c r="F1865" s="93"/>
      <c r="G1865" s="198"/>
      <c r="H1865" s="202"/>
      <c r="I1865" s="202"/>
      <c r="J1865" s="203"/>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3">
      <c r="A1866" s="74"/>
      <c r="B1866" s="128" t="e">
        <f t="shared" ref="B1866:C1866" si="5780">B1865</f>
        <v>#VALUE!</v>
      </c>
      <c r="C1866" s="128" t="e">
        <f t="shared" si="5780"/>
        <v>#VALUE!</v>
      </c>
      <c r="D1866" s="127">
        <f t="shared" si="5594"/>
        <v>1</v>
      </c>
      <c r="E1866" s="38" t="s">
        <v>313</v>
      </c>
      <c r="F1866" s="93"/>
      <c r="G1866" s="199"/>
      <c r="H1866" s="204"/>
      <c r="I1866" s="204"/>
      <c r="J1866" s="205"/>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3">
      <c r="B1867" s="128" t="e">
        <f t="shared" ref="B1867:C1867" si="5781">B1865</f>
        <v>#VALUE!</v>
      </c>
      <c r="C1867" s="128" t="e">
        <f t="shared" si="5781"/>
        <v>#VALUE!</v>
      </c>
      <c r="D1867" s="127">
        <f t="shared" si="5594"/>
        <v>1</v>
      </c>
      <c r="E1867" s="183" t="e">
        <f t="shared" ref="E1867" si="5782">C1863</f>
        <v>#VALUE!</v>
      </c>
      <c r="F1867" s="93"/>
      <c r="G1867" s="185" t="s">
        <v>304</v>
      </c>
      <c r="H1867" s="187"/>
      <c r="I1867" s="188"/>
      <c r="J1867" s="188"/>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3">
      <c r="B1868" s="128" t="e">
        <f t="shared" ref="B1868" si="5784">B1867</f>
        <v>#VALUE!</v>
      </c>
      <c r="C1868" s="128" t="e">
        <f t="shared" ref="C1868" si="5785">C1867</f>
        <v>#VALUE!</v>
      </c>
      <c r="D1868" s="127">
        <f t="shared" si="5594"/>
        <v>1</v>
      </c>
      <c r="E1868" s="184"/>
      <c r="F1868" s="93"/>
      <c r="G1868" s="186"/>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3">
      <c r="B1869" s="128" t="e">
        <f t="shared" ref="B1869:C1869" si="5786">B1868</f>
        <v>#VALUE!</v>
      </c>
      <c r="C1869" s="128" t="e">
        <f t="shared" si="5786"/>
        <v>#VALUE!</v>
      </c>
      <c r="D1869" s="127">
        <f t="shared" si="5594"/>
        <v>1</v>
      </c>
      <c r="E1869" s="184"/>
      <c r="F1869" s="93"/>
      <c r="G1869" s="186"/>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3">
      <c r="B1870" s="128" t="e">
        <f t="shared" ref="B1870:B1924" si="5791">B1869</f>
        <v>#VALUE!</v>
      </c>
      <c r="C1870" s="128" t="e">
        <f t="shared" ref="C1870:D1933" si="5792">C1869</f>
        <v>#VALUE!</v>
      </c>
      <c r="D1870" s="127">
        <f t="shared" si="5594"/>
        <v>1</v>
      </c>
      <c r="E1870" s="184"/>
      <c r="F1870" s="93"/>
      <c r="G1870" s="186"/>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3">
      <c r="B1871" s="128" t="e">
        <f t="shared" si="5791"/>
        <v>#VALUE!</v>
      </c>
      <c r="C1871" s="128" t="e">
        <f t="shared" si="5792"/>
        <v>#VALUE!</v>
      </c>
      <c r="D1871" s="127">
        <f t="shared" si="5792"/>
        <v>1</v>
      </c>
      <c r="E1871" s="184"/>
      <c r="F1871" s="93"/>
      <c r="G1871" s="186"/>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3">
      <c r="B1872" s="128" t="e">
        <f t="shared" si="5791"/>
        <v>#VALUE!</v>
      </c>
      <c r="C1872" s="128" t="e">
        <f t="shared" si="5792"/>
        <v>#VALUE!</v>
      </c>
      <c r="D1872" s="127">
        <f t="shared" si="5792"/>
        <v>1</v>
      </c>
      <c r="E1872" s="184"/>
      <c r="F1872" s="93"/>
      <c r="G1872" s="186"/>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3">
      <c r="B1873" s="128" t="e">
        <f t="shared" si="5791"/>
        <v>#VALUE!</v>
      </c>
      <c r="C1873" s="128" t="e">
        <f t="shared" si="5792"/>
        <v>#VALUE!</v>
      </c>
      <c r="D1873" s="127">
        <f t="shared" si="5792"/>
        <v>1</v>
      </c>
      <c r="E1873" s="184"/>
      <c r="F1873" s="93"/>
      <c r="G1873" s="186"/>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3">
      <c r="B1874" s="128" t="e">
        <f t="shared" si="5791"/>
        <v>#VALUE!</v>
      </c>
      <c r="C1874" s="128" t="e">
        <f t="shared" si="5792"/>
        <v>#VALUE!</v>
      </c>
      <c r="D1874" s="127">
        <f t="shared" si="5792"/>
        <v>1</v>
      </c>
      <c r="E1874" s="184"/>
      <c r="F1874" s="93"/>
      <c r="G1874" s="186"/>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3">
      <c r="B1875" s="128" t="e">
        <f t="shared" si="5791"/>
        <v>#VALUE!</v>
      </c>
      <c r="C1875" s="128" t="e">
        <f t="shared" si="5792"/>
        <v>#VALUE!</v>
      </c>
      <c r="D1875" s="127">
        <f t="shared" si="5792"/>
        <v>1</v>
      </c>
      <c r="E1875" s="184"/>
      <c r="F1875" s="93"/>
      <c r="G1875" s="186"/>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3">
      <c r="B1876" s="128" t="e">
        <f t="shared" si="5791"/>
        <v>#VALUE!</v>
      </c>
      <c r="C1876" s="128" t="e">
        <f t="shared" si="5792"/>
        <v>#VALUE!</v>
      </c>
      <c r="D1876" s="127">
        <f t="shared" si="5792"/>
        <v>1</v>
      </c>
      <c r="E1876" s="184"/>
      <c r="F1876" s="93"/>
      <c r="G1876" s="186"/>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3">
      <c r="B1877" s="128" t="e">
        <f t="shared" si="5791"/>
        <v>#VALUE!</v>
      </c>
      <c r="C1877" s="128" t="e">
        <f t="shared" si="5792"/>
        <v>#VALUE!</v>
      </c>
      <c r="D1877" s="127">
        <f t="shared" si="5792"/>
        <v>1</v>
      </c>
      <c r="E1877" s="184"/>
      <c r="F1877" s="93"/>
      <c r="G1877" s="186"/>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3">
      <c r="B1878" s="128" t="e">
        <f t="shared" si="5791"/>
        <v>#VALUE!</v>
      </c>
      <c r="C1878" s="128" t="e">
        <f t="shared" si="5792"/>
        <v>#VALUE!</v>
      </c>
      <c r="D1878" s="127">
        <f t="shared" si="5792"/>
        <v>1</v>
      </c>
      <c r="E1878" s="184"/>
      <c r="F1878" s="93"/>
      <c r="G1878" s="186"/>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3">
      <c r="B1879" s="128" t="e">
        <f t="shared" si="5791"/>
        <v>#VALUE!</v>
      </c>
      <c r="C1879" s="128" t="e">
        <f t="shared" si="5792"/>
        <v>#VALUE!</v>
      </c>
      <c r="D1879" s="127">
        <f t="shared" si="5792"/>
        <v>1</v>
      </c>
      <c r="E1879" s="184"/>
      <c r="F1879" s="93"/>
      <c r="G1879" s="186"/>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3">
      <c r="B1880" s="128" t="e">
        <f t="shared" si="5791"/>
        <v>#VALUE!</v>
      </c>
      <c r="C1880" s="128" t="e">
        <f t="shared" si="5792"/>
        <v>#VALUE!</v>
      </c>
      <c r="D1880" s="127">
        <f t="shared" si="5792"/>
        <v>1</v>
      </c>
      <c r="E1880" s="184"/>
      <c r="F1880" s="93"/>
      <c r="G1880" s="186"/>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3">
      <c r="B1881" s="128" t="e">
        <f t="shared" si="5791"/>
        <v>#VALUE!</v>
      </c>
      <c r="C1881" s="128" t="e">
        <f t="shared" si="5792"/>
        <v>#VALUE!</v>
      </c>
      <c r="D1881" s="127">
        <f t="shared" si="5792"/>
        <v>1</v>
      </c>
      <c r="E1881" s="184"/>
      <c r="F1881" s="93"/>
      <c r="G1881" s="186"/>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3">
      <c r="B1882" s="128" t="e">
        <f t="shared" si="5791"/>
        <v>#VALUE!</v>
      </c>
      <c r="C1882" s="128" t="e">
        <f t="shared" si="5792"/>
        <v>#VALUE!</v>
      </c>
      <c r="D1882" s="127">
        <f t="shared" si="5792"/>
        <v>1</v>
      </c>
      <c r="E1882" s="184"/>
      <c r="F1882" s="136"/>
      <c r="G1882" s="186"/>
      <c r="H1882" s="189"/>
      <c r="I1882" s="189"/>
      <c r="J1882" s="190"/>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3">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91" t="s">
        <v>10</v>
      </c>
      <c r="M1884" s="193"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3">
      <c r="A1885" s="66"/>
      <c r="B1885" s="128" t="e">
        <f t="shared" ref="B1885:D1885" si="5843">B1884</f>
        <v>#VALUE!</v>
      </c>
      <c r="C1885" s="128" t="e">
        <f t="shared" si="5843"/>
        <v>#VALUE!</v>
      </c>
      <c r="D1885" s="127">
        <f t="shared" si="5843"/>
        <v>1</v>
      </c>
      <c r="E1885" s="195">
        <f t="shared" ref="E1885" si="5844">D1884</f>
        <v>1</v>
      </c>
      <c r="F1885" s="92"/>
      <c r="G1885" s="197" t="s">
        <v>1</v>
      </c>
      <c r="H1885" s="200" t="e">
        <f>INDEX('BASE FORMAÇÃO'!C:C,B1884+1)</f>
        <v>#VALUE!</v>
      </c>
      <c r="I1885" s="200"/>
      <c r="J1885" s="201"/>
      <c r="K1885" s="66"/>
      <c r="L1885" s="192"/>
      <c r="M1885" s="194"/>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3">
      <c r="A1886" s="74"/>
      <c r="B1886" s="128" t="e">
        <f t="shared" ref="B1886:D1886" si="5845">B1885</f>
        <v>#VALUE!</v>
      </c>
      <c r="C1886" s="128" t="e">
        <f t="shared" si="5845"/>
        <v>#VALUE!</v>
      </c>
      <c r="D1886" s="127">
        <f t="shared" si="5845"/>
        <v>1</v>
      </c>
      <c r="E1886" s="196"/>
      <c r="F1886" s="93"/>
      <c r="G1886" s="198"/>
      <c r="H1886" s="202"/>
      <c r="I1886" s="202"/>
      <c r="J1886" s="203"/>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3">
      <c r="A1887" s="74"/>
      <c r="B1887" s="128" t="e">
        <f t="shared" ref="B1887:C1887" si="5846">B1886</f>
        <v>#VALUE!</v>
      </c>
      <c r="C1887" s="128" t="e">
        <f t="shared" si="5846"/>
        <v>#VALUE!</v>
      </c>
      <c r="D1887" s="127">
        <f t="shared" si="5792"/>
        <v>1</v>
      </c>
      <c r="E1887" s="38" t="s">
        <v>313</v>
      </c>
      <c r="F1887" s="93"/>
      <c r="G1887" s="199"/>
      <c r="H1887" s="204"/>
      <c r="I1887" s="204"/>
      <c r="J1887" s="205"/>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3">
      <c r="B1888" s="128" t="e">
        <f t="shared" ref="B1888:C1888" si="5847">B1886</f>
        <v>#VALUE!</v>
      </c>
      <c r="C1888" s="128" t="e">
        <f t="shared" si="5847"/>
        <v>#VALUE!</v>
      </c>
      <c r="D1888" s="127">
        <f t="shared" si="5792"/>
        <v>1</v>
      </c>
      <c r="E1888" s="183" t="e">
        <f t="shared" ref="E1888" si="5848">C1884</f>
        <v>#VALUE!</v>
      </c>
      <c r="F1888" s="93"/>
      <c r="G1888" s="185" t="s">
        <v>304</v>
      </c>
      <c r="H1888" s="187"/>
      <c r="I1888" s="188"/>
      <c r="J1888" s="188"/>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3">
      <c r="B1889" s="128" t="e">
        <f t="shared" ref="B1889" si="5850">B1888</f>
        <v>#VALUE!</v>
      </c>
      <c r="C1889" s="128" t="e">
        <f t="shared" ref="C1889" si="5851">C1888</f>
        <v>#VALUE!</v>
      </c>
      <c r="D1889" s="127">
        <f t="shared" si="5792"/>
        <v>1</v>
      </c>
      <c r="E1889" s="184"/>
      <c r="F1889" s="93"/>
      <c r="G1889" s="186"/>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3">
      <c r="B1890" s="128" t="e">
        <f t="shared" ref="B1890:C1890" si="5852">B1889</f>
        <v>#VALUE!</v>
      </c>
      <c r="C1890" s="128" t="e">
        <f t="shared" si="5852"/>
        <v>#VALUE!</v>
      </c>
      <c r="D1890" s="127">
        <f t="shared" si="5792"/>
        <v>1</v>
      </c>
      <c r="E1890" s="184"/>
      <c r="F1890" s="93"/>
      <c r="G1890" s="186"/>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3">
      <c r="B1891" s="128" t="e">
        <f t="shared" ref="B1891" si="5857">B1890</f>
        <v>#VALUE!</v>
      </c>
      <c r="C1891" s="128" t="e">
        <f t="shared" ref="C1891" si="5858">C1890</f>
        <v>#VALUE!</v>
      </c>
      <c r="D1891" s="127">
        <f t="shared" si="5792"/>
        <v>1</v>
      </c>
      <c r="E1891" s="184"/>
      <c r="F1891" s="93"/>
      <c r="G1891" s="186"/>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3">
      <c r="B1892" s="128" t="e">
        <f t="shared" si="5791"/>
        <v>#VALUE!</v>
      </c>
      <c r="C1892" s="128" t="e">
        <f t="shared" si="5792"/>
        <v>#VALUE!</v>
      </c>
      <c r="D1892" s="127">
        <f t="shared" si="5792"/>
        <v>1</v>
      </c>
      <c r="E1892" s="184"/>
      <c r="F1892" s="93"/>
      <c r="G1892" s="186"/>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3">
      <c r="B1893" s="128" t="e">
        <f t="shared" si="5791"/>
        <v>#VALUE!</v>
      </c>
      <c r="C1893" s="128" t="e">
        <f t="shared" si="5792"/>
        <v>#VALUE!</v>
      </c>
      <c r="D1893" s="127">
        <f t="shared" si="5792"/>
        <v>1</v>
      </c>
      <c r="E1893" s="184"/>
      <c r="F1893" s="93"/>
      <c r="G1893" s="186"/>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3">
      <c r="B1894" s="128" t="e">
        <f t="shared" si="5791"/>
        <v>#VALUE!</v>
      </c>
      <c r="C1894" s="128" t="e">
        <f t="shared" si="5792"/>
        <v>#VALUE!</v>
      </c>
      <c r="D1894" s="127">
        <f t="shared" si="5792"/>
        <v>1</v>
      </c>
      <c r="E1894" s="184"/>
      <c r="F1894" s="93"/>
      <c r="G1894" s="186"/>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3">
      <c r="B1895" s="128" t="e">
        <f t="shared" si="5791"/>
        <v>#VALUE!</v>
      </c>
      <c r="C1895" s="128" t="e">
        <f t="shared" si="5792"/>
        <v>#VALUE!</v>
      </c>
      <c r="D1895" s="127">
        <f t="shared" si="5792"/>
        <v>1</v>
      </c>
      <c r="E1895" s="184"/>
      <c r="F1895" s="93"/>
      <c r="G1895" s="186"/>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3">
      <c r="B1896" s="128" t="e">
        <f t="shared" si="5791"/>
        <v>#VALUE!</v>
      </c>
      <c r="C1896" s="128" t="e">
        <f t="shared" si="5792"/>
        <v>#VALUE!</v>
      </c>
      <c r="D1896" s="127">
        <f t="shared" si="5792"/>
        <v>1</v>
      </c>
      <c r="E1896" s="184"/>
      <c r="F1896" s="93"/>
      <c r="G1896" s="186"/>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3">
      <c r="B1897" s="128" t="e">
        <f t="shared" si="5791"/>
        <v>#VALUE!</v>
      </c>
      <c r="C1897" s="128" t="e">
        <f t="shared" si="5792"/>
        <v>#VALUE!</v>
      </c>
      <c r="D1897" s="127">
        <f t="shared" si="5792"/>
        <v>1</v>
      </c>
      <c r="E1897" s="184"/>
      <c r="F1897" s="93"/>
      <c r="G1897" s="186"/>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3">
      <c r="B1898" s="128" t="e">
        <f t="shared" si="5791"/>
        <v>#VALUE!</v>
      </c>
      <c r="C1898" s="128" t="e">
        <f t="shared" si="5792"/>
        <v>#VALUE!</v>
      </c>
      <c r="D1898" s="127">
        <f t="shared" si="5792"/>
        <v>1</v>
      </c>
      <c r="E1898" s="184"/>
      <c r="F1898" s="93"/>
      <c r="G1898" s="186"/>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3">
      <c r="B1899" s="128" t="e">
        <f t="shared" si="5791"/>
        <v>#VALUE!</v>
      </c>
      <c r="C1899" s="128" t="e">
        <f t="shared" si="5792"/>
        <v>#VALUE!</v>
      </c>
      <c r="D1899" s="127">
        <f t="shared" si="5792"/>
        <v>1</v>
      </c>
      <c r="E1899" s="184"/>
      <c r="F1899" s="93"/>
      <c r="G1899" s="186"/>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3">
      <c r="B1900" s="128" t="e">
        <f t="shared" si="5791"/>
        <v>#VALUE!</v>
      </c>
      <c r="C1900" s="128" t="e">
        <f t="shared" si="5792"/>
        <v>#VALUE!</v>
      </c>
      <c r="D1900" s="127">
        <f t="shared" si="5792"/>
        <v>1</v>
      </c>
      <c r="E1900" s="184"/>
      <c r="F1900" s="93"/>
      <c r="G1900" s="186"/>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3">
      <c r="B1901" s="128" t="e">
        <f t="shared" si="5791"/>
        <v>#VALUE!</v>
      </c>
      <c r="C1901" s="128" t="e">
        <f t="shared" si="5792"/>
        <v>#VALUE!</v>
      </c>
      <c r="D1901" s="127">
        <f t="shared" si="5792"/>
        <v>1</v>
      </c>
      <c r="E1901" s="184"/>
      <c r="F1901" s="93"/>
      <c r="G1901" s="186"/>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3">
      <c r="B1902" s="128" t="e">
        <f t="shared" si="5791"/>
        <v>#VALUE!</v>
      </c>
      <c r="C1902" s="128" t="e">
        <f t="shared" si="5792"/>
        <v>#VALUE!</v>
      </c>
      <c r="D1902" s="127">
        <f t="shared" si="5792"/>
        <v>1</v>
      </c>
      <c r="E1902" s="184"/>
      <c r="F1902" s="93"/>
      <c r="G1902" s="186"/>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3">
      <c r="B1903" s="128" t="e">
        <f t="shared" si="5791"/>
        <v>#VALUE!</v>
      </c>
      <c r="C1903" s="128" t="e">
        <f t="shared" si="5792"/>
        <v>#VALUE!</v>
      </c>
      <c r="D1903" s="127">
        <f t="shared" si="5792"/>
        <v>1</v>
      </c>
      <c r="E1903" s="184"/>
      <c r="F1903" s="136"/>
      <c r="G1903" s="186"/>
      <c r="H1903" s="189"/>
      <c r="I1903" s="189"/>
      <c r="J1903" s="190"/>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3">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91" t="s">
        <v>10</v>
      </c>
      <c r="M1905" s="193"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3">
      <c r="A1906" s="66"/>
      <c r="B1906" s="128" t="e">
        <f t="shared" ref="B1906:D1906" si="5909">B1905</f>
        <v>#VALUE!</v>
      </c>
      <c r="C1906" s="128" t="e">
        <f t="shared" si="5909"/>
        <v>#VALUE!</v>
      </c>
      <c r="D1906" s="127">
        <f t="shared" si="5909"/>
        <v>1</v>
      </c>
      <c r="E1906" s="195">
        <f t="shared" ref="E1906" si="5910">D1905</f>
        <v>1</v>
      </c>
      <c r="F1906" s="92"/>
      <c r="G1906" s="197" t="s">
        <v>1</v>
      </c>
      <c r="H1906" s="200" t="e">
        <f>INDEX('BASE FORMAÇÃO'!C:C,B1905+1)</f>
        <v>#VALUE!</v>
      </c>
      <c r="I1906" s="200"/>
      <c r="J1906" s="201"/>
      <c r="K1906" s="66"/>
      <c r="L1906" s="192"/>
      <c r="M1906" s="194"/>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3">
      <c r="A1907" s="74"/>
      <c r="B1907" s="128" t="e">
        <f t="shared" ref="B1907:D1907" si="5911">B1906</f>
        <v>#VALUE!</v>
      </c>
      <c r="C1907" s="128" t="e">
        <f t="shared" si="5911"/>
        <v>#VALUE!</v>
      </c>
      <c r="D1907" s="127">
        <f t="shared" si="5911"/>
        <v>1</v>
      </c>
      <c r="E1907" s="196"/>
      <c r="F1907" s="93"/>
      <c r="G1907" s="198"/>
      <c r="H1907" s="202"/>
      <c r="I1907" s="202"/>
      <c r="J1907" s="203"/>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3">
      <c r="A1908" s="74"/>
      <c r="B1908" s="128" t="e">
        <f t="shared" ref="B1908:C1908" si="5912">B1907</f>
        <v>#VALUE!</v>
      </c>
      <c r="C1908" s="128" t="e">
        <f t="shared" si="5912"/>
        <v>#VALUE!</v>
      </c>
      <c r="D1908" s="127">
        <f t="shared" si="5792"/>
        <v>1</v>
      </c>
      <c r="E1908" s="38" t="s">
        <v>313</v>
      </c>
      <c r="F1908" s="93"/>
      <c r="G1908" s="199"/>
      <c r="H1908" s="204"/>
      <c r="I1908" s="204"/>
      <c r="J1908" s="205"/>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3">
      <c r="B1909" s="128" t="e">
        <f t="shared" ref="B1909:C1909" si="5913">B1907</f>
        <v>#VALUE!</v>
      </c>
      <c r="C1909" s="128" t="e">
        <f t="shared" si="5913"/>
        <v>#VALUE!</v>
      </c>
      <c r="D1909" s="127">
        <f t="shared" si="5792"/>
        <v>1</v>
      </c>
      <c r="E1909" s="183" t="e">
        <f t="shared" ref="E1909" si="5914">C1905</f>
        <v>#VALUE!</v>
      </c>
      <c r="F1909" s="93"/>
      <c r="G1909" s="185" t="s">
        <v>304</v>
      </c>
      <c r="H1909" s="187"/>
      <c r="I1909" s="188"/>
      <c r="J1909" s="188"/>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3">
      <c r="B1910" s="128" t="e">
        <f t="shared" ref="B1910" si="5916">B1909</f>
        <v>#VALUE!</v>
      </c>
      <c r="C1910" s="128" t="e">
        <f t="shared" ref="C1910" si="5917">C1909</f>
        <v>#VALUE!</v>
      </c>
      <c r="D1910" s="127">
        <f t="shared" si="5792"/>
        <v>1</v>
      </c>
      <c r="E1910" s="184"/>
      <c r="F1910" s="93"/>
      <c r="G1910" s="186"/>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3">
      <c r="B1911" s="128" t="e">
        <f t="shared" ref="B1911:C1911" si="5918">B1910</f>
        <v>#VALUE!</v>
      </c>
      <c r="C1911" s="128" t="e">
        <f t="shared" si="5918"/>
        <v>#VALUE!</v>
      </c>
      <c r="D1911" s="127">
        <f t="shared" si="5792"/>
        <v>1</v>
      </c>
      <c r="E1911" s="184"/>
      <c r="F1911" s="93"/>
      <c r="G1911" s="186"/>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3">
      <c r="B1912" s="128" t="e">
        <f t="shared" ref="B1912" si="5923">B1911</f>
        <v>#VALUE!</v>
      </c>
      <c r="C1912" s="128" t="e">
        <f t="shared" ref="C1912" si="5924">C1911</f>
        <v>#VALUE!</v>
      </c>
      <c r="D1912" s="127">
        <f t="shared" si="5792"/>
        <v>1</v>
      </c>
      <c r="E1912" s="184"/>
      <c r="F1912" s="93"/>
      <c r="G1912" s="186"/>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3">
      <c r="B1913" s="128" t="e">
        <f t="shared" si="5791"/>
        <v>#VALUE!</v>
      </c>
      <c r="C1913" s="128" t="e">
        <f t="shared" si="5792"/>
        <v>#VALUE!</v>
      </c>
      <c r="D1913" s="127">
        <f t="shared" si="5792"/>
        <v>1</v>
      </c>
      <c r="E1913" s="184"/>
      <c r="F1913" s="93"/>
      <c r="G1913" s="186"/>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3">
      <c r="B1914" s="128" t="e">
        <f t="shared" si="5791"/>
        <v>#VALUE!</v>
      </c>
      <c r="C1914" s="128" t="e">
        <f t="shared" si="5792"/>
        <v>#VALUE!</v>
      </c>
      <c r="D1914" s="127">
        <f t="shared" si="5792"/>
        <v>1</v>
      </c>
      <c r="E1914" s="184"/>
      <c r="F1914" s="93"/>
      <c r="G1914" s="186"/>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3">
      <c r="B1915" s="128" t="e">
        <f t="shared" si="5791"/>
        <v>#VALUE!</v>
      </c>
      <c r="C1915" s="128" t="e">
        <f t="shared" si="5792"/>
        <v>#VALUE!</v>
      </c>
      <c r="D1915" s="127">
        <f t="shared" si="5792"/>
        <v>1</v>
      </c>
      <c r="E1915" s="184"/>
      <c r="F1915" s="93"/>
      <c r="G1915" s="186"/>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3">
      <c r="B1916" s="128" t="e">
        <f t="shared" si="5791"/>
        <v>#VALUE!</v>
      </c>
      <c r="C1916" s="128" t="e">
        <f t="shared" si="5792"/>
        <v>#VALUE!</v>
      </c>
      <c r="D1916" s="127">
        <f t="shared" si="5792"/>
        <v>1</v>
      </c>
      <c r="E1916" s="184"/>
      <c r="F1916" s="93"/>
      <c r="G1916" s="186"/>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3">
      <c r="B1917" s="128" t="e">
        <f t="shared" si="5791"/>
        <v>#VALUE!</v>
      </c>
      <c r="C1917" s="128" t="e">
        <f t="shared" si="5792"/>
        <v>#VALUE!</v>
      </c>
      <c r="D1917" s="127">
        <f t="shared" si="5792"/>
        <v>1</v>
      </c>
      <c r="E1917" s="184"/>
      <c r="F1917" s="93"/>
      <c r="G1917" s="186"/>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3">
      <c r="B1918" s="128" t="e">
        <f t="shared" si="5791"/>
        <v>#VALUE!</v>
      </c>
      <c r="C1918" s="128" t="e">
        <f t="shared" si="5792"/>
        <v>#VALUE!</v>
      </c>
      <c r="D1918" s="127">
        <f t="shared" si="5792"/>
        <v>1</v>
      </c>
      <c r="E1918" s="184"/>
      <c r="F1918" s="93"/>
      <c r="G1918" s="186"/>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3">
      <c r="B1919" s="128" t="e">
        <f t="shared" si="5791"/>
        <v>#VALUE!</v>
      </c>
      <c r="C1919" s="128" t="e">
        <f t="shared" si="5792"/>
        <v>#VALUE!</v>
      </c>
      <c r="D1919" s="127">
        <f t="shared" si="5792"/>
        <v>1</v>
      </c>
      <c r="E1919" s="184"/>
      <c r="F1919" s="93"/>
      <c r="G1919" s="186"/>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3">
      <c r="B1920" s="128" t="e">
        <f t="shared" si="5791"/>
        <v>#VALUE!</v>
      </c>
      <c r="C1920" s="128" t="e">
        <f t="shared" si="5792"/>
        <v>#VALUE!</v>
      </c>
      <c r="D1920" s="127">
        <f t="shared" si="5792"/>
        <v>1</v>
      </c>
      <c r="E1920" s="184"/>
      <c r="F1920" s="93"/>
      <c r="G1920" s="186"/>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3">
      <c r="B1921" s="128" t="e">
        <f t="shared" si="5791"/>
        <v>#VALUE!</v>
      </c>
      <c r="C1921" s="128" t="e">
        <f t="shared" si="5792"/>
        <v>#VALUE!</v>
      </c>
      <c r="D1921" s="127">
        <f t="shared" si="5792"/>
        <v>1</v>
      </c>
      <c r="E1921" s="184"/>
      <c r="F1921" s="93"/>
      <c r="G1921" s="186"/>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3">
      <c r="B1922" s="128" t="e">
        <f t="shared" si="5791"/>
        <v>#VALUE!</v>
      </c>
      <c r="C1922" s="128" t="e">
        <f t="shared" si="5792"/>
        <v>#VALUE!</v>
      </c>
      <c r="D1922" s="127">
        <f t="shared" si="5792"/>
        <v>1</v>
      </c>
      <c r="E1922" s="184"/>
      <c r="F1922" s="93"/>
      <c r="G1922" s="186"/>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3">
      <c r="B1923" s="128" t="e">
        <f t="shared" si="5791"/>
        <v>#VALUE!</v>
      </c>
      <c r="C1923" s="128" t="e">
        <f t="shared" si="5792"/>
        <v>#VALUE!</v>
      </c>
      <c r="D1923" s="127">
        <f t="shared" si="5792"/>
        <v>1</v>
      </c>
      <c r="E1923" s="184"/>
      <c r="F1923" s="93"/>
      <c r="G1923" s="186"/>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3">
      <c r="B1924" s="128" t="e">
        <f t="shared" si="5791"/>
        <v>#VALUE!</v>
      </c>
      <c r="C1924" s="128" t="e">
        <f t="shared" si="5792"/>
        <v>#VALUE!</v>
      </c>
      <c r="D1924" s="127">
        <f t="shared" si="5792"/>
        <v>1</v>
      </c>
      <c r="E1924" s="184"/>
      <c r="F1924" s="136"/>
      <c r="G1924" s="186"/>
      <c r="H1924" s="189"/>
      <c r="I1924" s="189"/>
      <c r="J1924" s="190"/>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3">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91" t="s">
        <v>10</v>
      </c>
      <c r="M1926" s="193"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3">
      <c r="A1927" s="66"/>
      <c r="B1927" s="128" t="e">
        <f t="shared" ref="B1927:D1927" si="5975">B1926</f>
        <v>#VALUE!</v>
      </c>
      <c r="C1927" s="128" t="e">
        <f t="shared" si="5975"/>
        <v>#VALUE!</v>
      </c>
      <c r="D1927" s="127">
        <f t="shared" si="5975"/>
        <v>1</v>
      </c>
      <c r="E1927" s="195">
        <f t="shared" ref="E1927" si="5976">D1926</f>
        <v>1</v>
      </c>
      <c r="F1927" s="92"/>
      <c r="G1927" s="197" t="s">
        <v>1</v>
      </c>
      <c r="H1927" s="200" t="e">
        <f>INDEX('BASE FORMAÇÃO'!C:C,B1926+1)</f>
        <v>#VALUE!</v>
      </c>
      <c r="I1927" s="200"/>
      <c r="J1927" s="201"/>
      <c r="K1927" s="66"/>
      <c r="L1927" s="192"/>
      <c r="M1927" s="194"/>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3">
      <c r="A1928" s="74"/>
      <c r="B1928" s="128" t="e">
        <f t="shared" ref="B1928:D1928" si="5977">B1927</f>
        <v>#VALUE!</v>
      </c>
      <c r="C1928" s="128" t="e">
        <f t="shared" si="5977"/>
        <v>#VALUE!</v>
      </c>
      <c r="D1928" s="127">
        <f t="shared" si="5977"/>
        <v>1</v>
      </c>
      <c r="E1928" s="196"/>
      <c r="F1928" s="93"/>
      <c r="G1928" s="198"/>
      <c r="H1928" s="202"/>
      <c r="I1928" s="202"/>
      <c r="J1928" s="203"/>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3">
      <c r="A1929" s="74"/>
      <c r="B1929" s="128" t="e">
        <f t="shared" ref="B1929:C1929" si="5978">B1928</f>
        <v>#VALUE!</v>
      </c>
      <c r="C1929" s="128" t="e">
        <f t="shared" si="5978"/>
        <v>#VALUE!</v>
      </c>
      <c r="D1929" s="127">
        <f t="shared" si="5792"/>
        <v>1</v>
      </c>
      <c r="E1929" s="38" t="s">
        <v>313</v>
      </c>
      <c r="F1929" s="93"/>
      <c r="G1929" s="199"/>
      <c r="H1929" s="204"/>
      <c r="I1929" s="204"/>
      <c r="J1929" s="205"/>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3">
      <c r="B1930" s="128" t="e">
        <f t="shared" ref="B1930:C1930" si="5979">B1928</f>
        <v>#VALUE!</v>
      </c>
      <c r="C1930" s="128" t="e">
        <f t="shared" si="5979"/>
        <v>#VALUE!</v>
      </c>
      <c r="D1930" s="127">
        <f t="shared" si="5792"/>
        <v>1</v>
      </c>
      <c r="E1930" s="183" t="e">
        <f t="shared" ref="E1930" si="5980">C1926</f>
        <v>#VALUE!</v>
      </c>
      <c r="F1930" s="93"/>
      <c r="G1930" s="185" t="s">
        <v>304</v>
      </c>
      <c r="H1930" s="187"/>
      <c r="I1930" s="188"/>
      <c r="J1930" s="188"/>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3">
      <c r="B1931" s="128" t="e">
        <f t="shared" ref="B1931" si="5982">B1930</f>
        <v>#VALUE!</v>
      </c>
      <c r="C1931" s="128" t="e">
        <f t="shared" ref="C1931" si="5983">C1930</f>
        <v>#VALUE!</v>
      </c>
      <c r="D1931" s="127">
        <f t="shared" si="5792"/>
        <v>1</v>
      </c>
      <c r="E1931" s="184"/>
      <c r="F1931" s="93"/>
      <c r="G1931" s="186"/>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3">
      <c r="B1932" s="128" t="e">
        <f t="shared" ref="B1932:C1932" si="5984">B1931</f>
        <v>#VALUE!</v>
      </c>
      <c r="C1932" s="128" t="e">
        <f t="shared" si="5984"/>
        <v>#VALUE!</v>
      </c>
      <c r="D1932" s="127">
        <f t="shared" si="5792"/>
        <v>1</v>
      </c>
      <c r="E1932" s="184"/>
      <c r="F1932" s="93"/>
      <c r="G1932" s="186"/>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3">
      <c r="B1933" s="128" t="e">
        <f t="shared" ref="B1933:D1965" si="5989">B1932</f>
        <v>#VALUE!</v>
      </c>
      <c r="C1933" s="128" t="e">
        <f t="shared" ref="C1933:D1964" si="5990">C1932</f>
        <v>#VALUE!</v>
      </c>
      <c r="D1933" s="127">
        <f t="shared" si="5792"/>
        <v>1</v>
      </c>
      <c r="E1933" s="184"/>
      <c r="F1933" s="93"/>
      <c r="G1933" s="186"/>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3">
      <c r="B1934" s="128" t="e">
        <f t="shared" si="5989"/>
        <v>#VALUE!</v>
      </c>
      <c r="C1934" s="128" t="e">
        <f t="shared" si="5990"/>
        <v>#VALUE!</v>
      </c>
      <c r="D1934" s="127">
        <f t="shared" si="5990"/>
        <v>1</v>
      </c>
      <c r="E1934" s="184"/>
      <c r="F1934" s="93"/>
      <c r="G1934" s="186"/>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3">
      <c r="B1935" s="128" t="e">
        <f t="shared" si="5989"/>
        <v>#VALUE!</v>
      </c>
      <c r="C1935" s="128" t="e">
        <f t="shared" si="5990"/>
        <v>#VALUE!</v>
      </c>
      <c r="D1935" s="127">
        <f t="shared" si="5990"/>
        <v>1</v>
      </c>
      <c r="E1935" s="184"/>
      <c r="F1935" s="93"/>
      <c r="G1935" s="186"/>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3">
      <c r="B1936" s="128" t="e">
        <f t="shared" si="5989"/>
        <v>#VALUE!</v>
      </c>
      <c r="C1936" s="128" t="e">
        <f t="shared" si="5990"/>
        <v>#VALUE!</v>
      </c>
      <c r="D1936" s="127">
        <f t="shared" si="5990"/>
        <v>1</v>
      </c>
      <c r="E1936" s="184"/>
      <c r="F1936" s="93"/>
      <c r="G1936" s="186"/>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3">
      <c r="B1937" s="128" t="e">
        <f t="shared" si="5989"/>
        <v>#VALUE!</v>
      </c>
      <c r="C1937" s="128" t="e">
        <f t="shared" si="5990"/>
        <v>#VALUE!</v>
      </c>
      <c r="D1937" s="127">
        <f t="shared" si="5990"/>
        <v>1</v>
      </c>
      <c r="E1937" s="184"/>
      <c r="F1937" s="93"/>
      <c r="G1937" s="186"/>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3">
      <c r="B1938" s="128" t="e">
        <f t="shared" si="5989"/>
        <v>#VALUE!</v>
      </c>
      <c r="C1938" s="128" t="e">
        <f t="shared" si="5990"/>
        <v>#VALUE!</v>
      </c>
      <c r="D1938" s="127">
        <f t="shared" si="5990"/>
        <v>1</v>
      </c>
      <c r="E1938" s="184"/>
      <c r="F1938" s="93"/>
      <c r="G1938" s="186"/>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3">
      <c r="B1939" s="128" t="e">
        <f t="shared" si="5989"/>
        <v>#VALUE!</v>
      </c>
      <c r="C1939" s="128" t="e">
        <f t="shared" si="5990"/>
        <v>#VALUE!</v>
      </c>
      <c r="D1939" s="127">
        <f t="shared" si="5990"/>
        <v>1</v>
      </c>
      <c r="E1939" s="184"/>
      <c r="F1939" s="93"/>
      <c r="G1939" s="186"/>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3">
      <c r="B1940" s="128" t="e">
        <f t="shared" si="5989"/>
        <v>#VALUE!</v>
      </c>
      <c r="C1940" s="128" t="e">
        <f t="shared" si="5990"/>
        <v>#VALUE!</v>
      </c>
      <c r="D1940" s="127">
        <f t="shared" si="5990"/>
        <v>1</v>
      </c>
      <c r="E1940" s="184"/>
      <c r="F1940" s="93"/>
      <c r="G1940" s="186"/>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3">
      <c r="B1941" s="128" t="e">
        <f t="shared" si="5989"/>
        <v>#VALUE!</v>
      </c>
      <c r="C1941" s="128" t="e">
        <f t="shared" si="5990"/>
        <v>#VALUE!</v>
      </c>
      <c r="D1941" s="127">
        <f t="shared" si="5990"/>
        <v>1</v>
      </c>
      <c r="E1941" s="184"/>
      <c r="F1941" s="93"/>
      <c r="G1941" s="186"/>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3">
      <c r="B1942" s="128" t="e">
        <f t="shared" si="5989"/>
        <v>#VALUE!</v>
      </c>
      <c r="C1942" s="128" t="e">
        <f t="shared" si="5990"/>
        <v>#VALUE!</v>
      </c>
      <c r="D1942" s="127">
        <f t="shared" si="5990"/>
        <v>1</v>
      </c>
      <c r="E1942" s="184"/>
      <c r="F1942" s="93"/>
      <c r="G1942" s="186"/>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3">
      <c r="B1943" s="128" t="e">
        <f t="shared" si="5989"/>
        <v>#VALUE!</v>
      </c>
      <c r="C1943" s="128" t="e">
        <f t="shared" si="5990"/>
        <v>#VALUE!</v>
      </c>
      <c r="D1943" s="127">
        <f t="shared" si="5990"/>
        <v>1</v>
      </c>
      <c r="E1943" s="184"/>
      <c r="F1943" s="93"/>
      <c r="G1943" s="186"/>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3">
      <c r="B1944" s="128" t="e">
        <f t="shared" si="5989"/>
        <v>#VALUE!</v>
      </c>
      <c r="C1944" s="128" t="e">
        <f t="shared" si="5990"/>
        <v>#VALUE!</v>
      </c>
      <c r="D1944" s="127">
        <f t="shared" si="5990"/>
        <v>1</v>
      </c>
      <c r="E1944" s="184"/>
      <c r="F1944" s="93"/>
      <c r="G1944" s="186"/>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3">
      <c r="B1945" s="128" t="e">
        <f t="shared" si="5989"/>
        <v>#VALUE!</v>
      </c>
      <c r="C1945" s="128" t="e">
        <f t="shared" si="5990"/>
        <v>#VALUE!</v>
      </c>
      <c r="D1945" s="127">
        <f t="shared" si="5990"/>
        <v>1</v>
      </c>
      <c r="E1945" s="184"/>
      <c r="F1945" s="136"/>
      <c r="G1945" s="186"/>
      <c r="H1945" s="189"/>
      <c r="I1945" s="189"/>
      <c r="J1945" s="190"/>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3">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91" t="s">
        <v>10</v>
      </c>
      <c r="M1947" s="193"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3">
      <c r="A1948" s="66"/>
      <c r="B1948" s="128" t="e">
        <f t="shared" ref="B1948:D1948" si="6041">B1947</f>
        <v>#VALUE!</v>
      </c>
      <c r="C1948" s="128" t="e">
        <f t="shared" si="6041"/>
        <v>#VALUE!</v>
      </c>
      <c r="D1948" s="127">
        <f t="shared" si="6041"/>
        <v>1</v>
      </c>
      <c r="E1948" s="195">
        <f t="shared" ref="E1948" si="6042">D1947</f>
        <v>1</v>
      </c>
      <c r="F1948" s="92"/>
      <c r="G1948" s="197" t="s">
        <v>1</v>
      </c>
      <c r="H1948" s="200" t="e">
        <f>INDEX('BASE FORMAÇÃO'!C:C,B1947+1)</f>
        <v>#VALUE!</v>
      </c>
      <c r="I1948" s="200"/>
      <c r="J1948" s="201"/>
      <c r="K1948" s="66"/>
      <c r="L1948" s="192"/>
      <c r="M1948" s="194"/>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3">
      <c r="A1949" s="74"/>
      <c r="B1949" s="128" t="e">
        <f t="shared" ref="B1949:D1949" si="6043">B1948</f>
        <v>#VALUE!</v>
      </c>
      <c r="C1949" s="128" t="e">
        <f t="shared" si="6043"/>
        <v>#VALUE!</v>
      </c>
      <c r="D1949" s="127">
        <f t="shared" si="6043"/>
        <v>1</v>
      </c>
      <c r="E1949" s="196"/>
      <c r="F1949" s="93"/>
      <c r="G1949" s="198"/>
      <c r="H1949" s="202"/>
      <c r="I1949" s="202"/>
      <c r="J1949" s="203"/>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3">
      <c r="A1950" s="74"/>
      <c r="B1950" s="128" t="e">
        <f t="shared" ref="B1950:C1950" si="6044">B1949</f>
        <v>#VALUE!</v>
      </c>
      <c r="C1950" s="128" t="e">
        <f t="shared" si="6044"/>
        <v>#VALUE!</v>
      </c>
      <c r="D1950" s="127">
        <f t="shared" si="5990"/>
        <v>1</v>
      </c>
      <c r="E1950" s="38" t="s">
        <v>313</v>
      </c>
      <c r="F1950" s="93"/>
      <c r="G1950" s="199"/>
      <c r="H1950" s="204"/>
      <c r="I1950" s="204"/>
      <c r="J1950" s="205"/>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3">
      <c r="B1951" s="128" t="e">
        <f t="shared" ref="B1951:C1951" si="6045">B1949</f>
        <v>#VALUE!</v>
      </c>
      <c r="C1951" s="128" t="e">
        <f t="shared" si="6045"/>
        <v>#VALUE!</v>
      </c>
      <c r="D1951" s="127">
        <f t="shared" si="5990"/>
        <v>1</v>
      </c>
      <c r="E1951" s="183" t="e">
        <f t="shared" ref="E1951" si="6046">C1947</f>
        <v>#VALUE!</v>
      </c>
      <c r="F1951" s="93"/>
      <c r="G1951" s="185" t="s">
        <v>304</v>
      </c>
      <c r="H1951" s="187"/>
      <c r="I1951" s="188"/>
      <c r="J1951" s="188"/>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3">
      <c r="B1952" s="128" t="e">
        <f t="shared" ref="B1952" si="6048">B1951</f>
        <v>#VALUE!</v>
      </c>
      <c r="C1952" s="128" t="e">
        <f t="shared" ref="C1952" si="6049">C1951</f>
        <v>#VALUE!</v>
      </c>
      <c r="D1952" s="127">
        <f t="shared" si="5990"/>
        <v>1</v>
      </c>
      <c r="E1952" s="184"/>
      <c r="F1952" s="93"/>
      <c r="G1952" s="186"/>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3">
      <c r="B1953" s="128" t="e">
        <f t="shared" ref="B1953:C1953" si="6050">B1952</f>
        <v>#VALUE!</v>
      </c>
      <c r="C1953" s="128" t="e">
        <f t="shared" si="6050"/>
        <v>#VALUE!</v>
      </c>
      <c r="D1953" s="127">
        <f t="shared" si="5990"/>
        <v>1</v>
      </c>
      <c r="E1953" s="184"/>
      <c r="F1953" s="93"/>
      <c r="G1953" s="186"/>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3">
      <c r="B1954" s="128" t="e">
        <f t="shared" ref="B1954" si="6055">B1953</f>
        <v>#VALUE!</v>
      </c>
      <c r="C1954" s="128" t="e">
        <f t="shared" ref="C1954" si="6056">C1953</f>
        <v>#VALUE!</v>
      </c>
      <c r="D1954" s="127">
        <f t="shared" si="5990"/>
        <v>1</v>
      </c>
      <c r="E1954" s="184"/>
      <c r="F1954" s="93"/>
      <c r="G1954" s="186"/>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3">
      <c r="B1955" s="128" t="e">
        <f t="shared" si="5989"/>
        <v>#VALUE!</v>
      </c>
      <c r="C1955" s="128" t="e">
        <f t="shared" si="5990"/>
        <v>#VALUE!</v>
      </c>
      <c r="D1955" s="127">
        <f t="shared" si="5990"/>
        <v>1</v>
      </c>
      <c r="E1955" s="184"/>
      <c r="F1955" s="93"/>
      <c r="G1955" s="186"/>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3">
      <c r="B1956" s="128" t="e">
        <f t="shared" si="5989"/>
        <v>#VALUE!</v>
      </c>
      <c r="C1956" s="128" t="e">
        <f t="shared" si="5990"/>
        <v>#VALUE!</v>
      </c>
      <c r="D1956" s="127">
        <f t="shared" si="5990"/>
        <v>1</v>
      </c>
      <c r="E1956" s="184"/>
      <c r="F1956" s="93"/>
      <c r="G1956" s="186"/>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3">
      <c r="B1957" s="128" t="e">
        <f t="shared" si="5989"/>
        <v>#VALUE!</v>
      </c>
      <c r="C1957" s="128" t="e">
        <f t="shared" si="5990"/>
        <v>#VALUE!</v>
      </c>
      <c r="D1957" s="127">
        <f t="shared" si="5990"/>
        <v>1</v>
      </c>
      <c r="E1957" s="184"/>
      <c r="F1957" s="93"/>
      <c r="G1957" s="186"/>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3">
      <c r="B1958" s="128" t="e">
        <f t="shared" si="5989"/>
        <v>#VALUE!</v>
      </c>
      <c r="C1958" s="128" t="e">
        <f t="shared" si="5990"/>
        <v>#VALUE!</v>
      </c>
      <c r="D1958" s="127">
        <f t="shared" si="5990"/>
        <v>1</v>
      </c>
      <c r="E1958" s="184"/>
      <c r="F1958" s="93"/>
      <c r="G1958" s="186"/>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3">
      <c r="B1959" s="128" t="e">
        <f t="shared" si="5989"/>
        <v>#VALUE!</v>
      </c>
      <c r="C1959" s="128" t="e">
        <f t="shared" si="5990"/>
        <v>#VALUE!</v>
      </c>
      <c r="D1959" s="127">
        <f t="shared" si="5990"/>
        <v>1</v>
      </c>
      <c r="E1959" s="184"/>
      <c r="F1959" s="93"/>
      <c r="G1959" s="186"/>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3">
      <c r="B1960" s="128" t="e">
        <f t="shared" si="5989"/>
        <v>#VALUE!</v>
      </c>
      <c r="C1960" s="128" t="e">
        <f t="shared" si="5990"/>
        <v>#VALUE!</v>
      </c>
      <c r="D1960" s="127">
        <f t="shared" si="5990"/>
        <v>1</v>
      </c>
      <c r="E1960" s="184"/>
      <c r="F1960" s="93"/>
      <c r="G1960" s="186"/>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3">
      <c r="B1961" s="128" t="e">
        <f t="shared" si="5989"/>
        <v>#VALUE!</v>
      </c>
      <c r="C1961" s="128" t="e">
        <f t="shared" si="5990"/>
        <v>#VALUE!</v>
      </c>
      <c r="D1961" s="127">
        <f t="shared" si="5990"/>
        <v>1</v>
      </c>
      <c r="E1961" s="184"/>
      <c r="F1961" s="93"/>
      <c r="G1961" s="186"/>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3">
      <c r="B1962" s="128" t="e">
        <f t="shared" si="5989"/>
        <v>#VALUE!</v>
      </c>
      <c r="C1962" s="128" t="e">
        <f t="shared" si="5990"/>
        <v>#VALUE!</v>
      </c>
      <c r="D1962" s="127">
        <f t="shared" si="5990"/>
        <v>1</v>
      </c>
      <c r="E1962" s="184"/>
      <c r="F1962" s="93"/>
      <c r="G1962" s="186"/>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3">
      <c r="B1963" s="128" t="e">
        <f t="shared" si="5989"/>
        <v>#VALUE!</v>
      </c>
      <c r="C1963" s="128" t="e">
        <f t="shared" si="5990"/>
        <v>#VALUE!</v>
      </c>
      <c r="D1963" s="127">
        <f t="shared" si="5990"/>
        <v>1</v>
      </c>
      <c r="E1963" s="184"/>
      <c r="F1963" s="93"/>
      <c r="G1963" s="186"/>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3">
      <c r="B1964" s="128" t="e">
        <f t="shared" si="5989"/>
        <v>#VALUE!</v>
      </c>
      <c r="C1964" s="128" t="e">
        <f t="shared" si="5990"/>
        <v>#VALUE!</v>
      </c>
      <c r="D1964" s="127">
        <f t="shared" si="5990"/>
        <v>1</v>
      </c>
      <c r="E1964" s="184"/>
      <c r="F1964" s="93"/>
      <c r="G1964" s="186"/>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3">
      <c r="B1965" s="128" t="e">
        <f t="shared" si="5989"/>
        <v>#VALUE!</v>
      </c>
      <c r="C1965" s="128" t="e">
        <f t="shared" si="5989"/>
        <v>#VALUE!</v>
      </c>
      <c r="D1965" s="127">
        <f t="shared" si="5989"/>
        <v>1</v>
      </c>
      <c r="E1965" s="184"/>
      <c r="F1965" s="93"/>
      <c r="G1965" s="186"/>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3">
      <c r="B1966" s="128" t="e">
        <f t="shared" ref="B1966:D1981" si="6102">B1965</f>
        <v>#VALUE!</v>
      </c>
      <c r="C1966" s="128" t="e">
        <f t="shared" si="6102"/>
        <v>#VALUE!</v>
      </c>
      <c r="D1966" s="127">
        <f t="shared" si="6102"/>
        <v>1</v>
      </c>
      <c r="E1966" s="184"/>
      <c r="F1966" s="136"/>
      <c r="G1966" s="186"/>
      <c r="H1966" s="189"/>
      <c r="I1966" s="189"/>
      <c r="J1966" s="190"/>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3">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91" t="s">
        <v>10</v>
      </c>
      <c r="M1968" s="193"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3">
      <c r="A1969" s="66"/>
      <c r="B1969" s="128" t="e">
        <f t="shared" ref="B1969:D1969" si="6108">B1968</f>
        <v>#VALUE!</v>
      </c>
      <c r="C1969" s="128" t="e">
        <f t="shared" si="6108"/>
        <v>#VALUE!</v>
      </c>
      <c r="D1969" s="127">
        <f t="shared" si="6108"/>
        <v>1</v>
      </c>
      <c r="E1969" s="195">
        <f t="shared" ref="E1969" si="6109">D1968</f>
        <v>1</v>
      </c>
      <c r="F1969" s="92"/>
      <c r="G1969" s="197" t="s">
        <v>1</v>
      </c>
      <c r="H1969" s="200" t="e">
        <f>INDEX('BASE FORMAÇÃO'!C:C,B1968+1)</f>
        <v>#VALUE!</v>
      </c>
      <c r="I1969" s="200"/>
      <c r="J1969" s="201"/>
      <c r="K1969" s="66"/>
      <c r="L1969" s="192"/>
      <c r="M1969" s="194"/>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3">
      <c r="A1970" s="74"/>
      <c r="B1970" s="128" t="e">
        <f t="shared" ref="B1970:D1970" si="6110">B1969</f>
        <v>#VALUE!</v>
      </c>
      <c r="C1970" s="128" t="e">
        <f t="shared" si="6110"/>
        <v>#VALUE!</v>
      </c>
      <c r="D1970" s="127">
        <f t="shared" si="6110"/>
        <v>1</v>
      </c>
      <c r="E1970" s="196"/>
      <c r="F1970" s="93"/>
      <c r="G1970" s="198"/>
      <c r="H1970" s="202"/>
      <c r="I1970" s="202"/>
      <c r="J1970" s="203"/>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3">
      <c r="A1971" s="74"/>
      <c r="B1971" s="128" t="e">
        <f t="shared" ref="B1971:C1971" si="6111">B1970</f>
        <v>#VALUE!</v>
      </c>
      <c r="C1971" s="128" t="e">
        <f t="shared" si="6111"/>
        <v>#VALUE!</v>
      </c>
      <c r="D1971" s="127">
        <f t="shared" si="6102"/>
        <v>1</v>
      </c>
      <c r="E1971" s="38" t="s">
        <v>313</v>
      </c>
      <c r="F1971" s="93"/>
      <c r="G1971" s="199"/>
      <c r="H1971" s="204"/>
      <c r="I1971" s="204"/>
      <c r="J1971" s="205"/>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3">
      <c r="B1972" s="128" t="e">
        <f t="shared" ref="B1972:C1972" si="6112">B1970</f>
        <v>#VALUE!</v>
      </c>
      <c r="C1972" s="128" t="e">
        <f t="shared" si="6112"/>
        <v>#VALUE!</v>
      </c>
      <c r="D1972" s="127">
        <f t="shared" si="6102"/>
        <v>1</v>
      </c>
      <c r="E1972" s="183" t="e">
        <f t="shared" ref="E1972" si="6113">C1968</f>
        <v>#VALUE!</v>
      </c>
      <c r="F1972" s="93"/>
      <c r="G1972" s="185" t="s">
        <v>304</v>
      </c>
      <c r="H1972" s="187"/>
      <c r="I1972" s="188"/>
      <c r="J1972" s="188"/>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3">
      <c r="B1973" s="128" t="e">
        <f t="shared" ref="B1973" si="6115">B1972</f>
        <v>#VALUE!</v>
      </c>
      <c r="C1973" s="128" t="e">
        <f t="shared" ref="C1973" si="6116">C1972</f>
        <v>#VALUE!</v>
      </c>
      <c r="D1973" s="127">
        <f t="shared" ref="D1973" si="6117">D1972</f>
        <v>1</v>
      </c>
      <c r="E1973" s="184"/>
      <c r="F1973" s="93"/>
      <c r="G1973" s="186"/>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3">
      <c r="B1974" s="128" t="e">
        <f t="shared" ref="B1974:C1974" si="6118">B1973</f>
        <v>#VALUE!</v>
      </c>
      <c r="C1974" s="128" t="e">
        <f t="shared" si="6118"/>
        <v>#VALUE!</v>
      </c>
      <c r="D1974" s="127">
        <f t="shared" si="6102"/>
        <v>1</v>
      </c>
      <c r="E1974" s="184"/>
      <c r="F1974" s="93"/>
      <c r="G1974" s="186"/>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3">
      <c r="B1975" s="128" t="e">
        <f t="shared" ref="B1975" si="6123">B1974</f>
        <v>#VALUE!</v>
      </c>
      <c r="C1975" s="128" t="e">
        <f t="shared" ref="C1975" si="6124">C1974</f>
        <v>#VALUE!</v>
      </c>
      <c r="D1975" s="127">
        <f t="shared" ref="D1975" si="6125">D1974</f>
        <v>1</v>
      </c>
      <c r="E1975" s="184"/>
      <c r="F1975" s="93"/>
      <c r="G1975" s="186"/>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3">
      <c r="B1976" s="128" t="e">
        <f t="shared" si="6102"/>
        <v>#VALUE!</v>
      </c>
      <c r="C1976" s="128" t="e">
        <f t="shared" si="6102"/>
        <v>#VALUE!</v>
      </c>
      <c r="D1976" s="127">
        <f t="shared" si="6102"/>
        <v>1</v>
      </c>
      <c r="E1976" s="184"/>
      <c r="F1976" s="93"/>
      <c r="G1976" s="186"/>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3">
      <c r="B1977" s="128" t="e">
        <f t="shared" si="6102"/>
        <v>#VALUE!</v>
      </c>
      <c r="C1977" s="128" t="e">
        <f t="shared" si="6102"/>
        <v>#VALUE!</v>
      </c>
      <c r="D1977" s="127">
        <f t="shared" si="6102"/>
        <v>1</v>
      </c>
      <c r="E1977" s="184"/>
      <c r="F1977" s="93"/>
      <c r="G1977" s="186"/>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3">
      <c r="B1978" s="128" t="e">
        <f t="shared" si="6102"/>
        <v>#VALUE!</v>
      </c>
      <c r="C1978" s="128" t="e">
        <f t="shared" si="6102"/>
        <v>#VALUE!</v>
      </c>
      <c r="D1978" s="127">
        <f t="shared" si="6102"/>
        <v>1</v>
      </c>
      <c r="E1978" s="184"/>
      <c r="F1978" s="93"/>
      <c r="G1978" s="186"/>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3">
      <c r="B1979" s="128" t="e">
        <f t="shared" si="6102"/>
        <v>#VALUE!</v>
      </c>
      <c r="C1979" s="128" t="e">
        <f t="shared" si="6102"/>
        <v>#VALUE!</v>
      </c>
      <c r="D1979" s="127">
        <f t="shared" si="6102"/>
        <v>1</v>
      </c>
      <c r="E1979" s="184"/>
      <c r="F1979" s="93"/>
      <c r="G1979" s="186"/>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3">
      <c r="B1980" s="128" t="e">
        <f t="shared" si="6102"/>
        <v>#VALUE!</v>
      </c>
      <c r="C1980" s="128" t="e">
        <f t="shared" si="6102"/>
        <v>#VALUE!</v>
      </c>
      <c r="D1980" s="127">
        <f t="shared" si="6102"/>
        <v>1</v>
      </c>
      <c r="E1980" s="184"/>
      <c r="F1980" s="93"/>
      <c r="G1980" s="186"/>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3">
      <c r="B1981" s="128" t="e">
        <f t="shared" si="6102"/>
        <v>#VALUE!</v>
      </c>
      <c r="C1981" s="128" t="e">
        <f t="shared" si="6102"/>
        <v>#VALUE!</v>
      </c>
      <c r="D1981" s="127">
        <f t="shared" si="6102"/>
        <v>1</v>
      </c>
      <c r="E1981" s="184"/>
      <c r="F1981" s="93"/>
      <c r="G1981" s="186"/>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3">
      <c r="B1982" s="128" t="e">
        <f t="shared" ref="B1982:D1997" si="6152">B1981</f>
        <v>#VALUE!</v>
      </c>
      <c r="C1982" s="128" t="e">
        <f t="shared" si="6152"/>
        <v>#VALUE!</v>
      </c>
      <c r="D1982" s="127">
        <f t="shared" si="6152"/>
        <v>1</v>
      </c>
      <c r="E1982" s="184"/>
      <c r="F1982" s="93"/>
      <c r="G1982" s="186"/>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3">
      <c r="B1983" s="128" t="e">
        <f t="shared" si="6152"/>
        <v>#VALUE!</v>
      </c>
      <c r="C1983" s="128" t="e">
        <f t="shared" si="6152"/>
        <v>#VALUE!</v>
      </c>
      <c r="D1983" s="127">
        <f t="shared" si="6152"/>
        <v>1</v>
      </c>
      <c r="E1983" s="184"/>
      <c r="F1983" s="93"/>
      <c r="G1983" s="186"/>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3">
      <c r="B1984" s="128" t="e">
        <f t="shared" si="6152"/>
        <v>#VALUE!</v>
      </c>
      <c r="C1984" s="128" t="e">
        <f t="shared" si="6152"/>
        <v>#VALUE!</v>
      </c>
      <c r="D1984" s="127">
        <f t="shared" si="6152"/>
        <v>1</v>
      </c>
      <c r="E1984" s="184"/>
      <c r="F1984" s="93"/>
      <c r="G1984" s="186"/>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3">
      <c r="B1985" s="128" t="e">
        <f t="shared" si="6152"/>
        <v>#VALUE!</v>
      </c>
      <c r="C1985" s="128" t="e">
        <f t="shared" si="6152"/>
        <v>#VALUE!</v>
      </c>
      <c r="D1985" s="127">
        <f t="shared" si="6152"/>
        <v>1</v>
      </c>
      <c r="E1985" s="184"/>
      <c r="F1985" s="93"/>
      <c r="G1985" s="186"/>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3">
      <c r="B1986" s="128" t="e">
        <f t="shared" si="6152"/>
        <v>#VALUE!</v>
      </c>
      <c r="C1986" s="128" t="e">
        <f t="shared" si="6152"/>
        <v>#VALUE!</v>
      </c>
      <c r="D1986" s="127">
        <f t="shared" si="6152"/>
        <v>1</v>
      </c>
      <c r="E1986" s="184"/>
      <c r="F1986" s="93"/>
      <c r="G1986" s="186"/>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3">
      <c r="B1987" s="128" t="e">
        <f t="shared" si="6152"/>
        <v>#VALUE!</v>
      </c>
      <c r="C1987" s="128" t="e">
        <f t="shared" si="6152"/>
        <v>#VALUE!</v>
      </c>
      <c r="D1987" s="127">
        <f t="shared" si="6152"/>
        <v>1</v>
      </c>
      <c r="E1987" s="184"/>
      <c r="F1987" s="136"/>
      <c r="G1987" s="186"/>
      <c r="H1987" s="189"/>
      <c r="I1987" s="189"/>
      <c r="J1987" s="190"/>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3">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91" t="s">
        <v>10</v>
      </c>
      <c r="M1989" s="193"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3">
      <c r="A1990" s="66"/>
      <c r="B1990" s="128" t="e">
        <f t="shared" ref="B1990:D1990" si="6177">B1989</f>
        <v>#VALUE!</v>
      </c>
      <c r="C1990" s="128" t="e">
        <f t="shared" si="6177"/>
        <v>#VALUE!</v>
      </c>
      <c r="D1990" s="127">
        <f t="shared" si="6177"/>
        <v>1</v>
      </c>
      <c r="E1990" s="195">
        <f t="shared" ref="E1990" si="6178">D1989</f>
        <v>1</v>
      </c>
      <c r="F1990" s="92"/>
      <c r="G1990" s="197" t="s">
        <v>1</v>
      </c>
      <c r="H1990" s="200" t="e">
        <f>INDEX('BASE FORMAÇÃO'!C:C,B1989+1)</f>
        <v>#VALUE!</v>
      </c>
      <c r="I1990" s="200"/>
      <c r="J1990" s="201"/>
      <c r="K1990" s="66"/>
      <c r="L1990" s="192"/>
      <c r="M1990" s="194"/>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3">
      <c r="A1991" s="74"/>
      <c r="B1991" s="128" t="e">
        <f t="shared" ref="B1991:D1991" si="6179">B1990</f>
        <v>#VALUE!</v>
      </c>
      <c r="C1991" s="128" t="e">
        <f t="shared" si="6179"/>
        <v>#VALUE!</v>
      </c>
      <c r="D1991" s="127">
        <f t="shared" si="6179"/>
        <v>1</v>
      </c>
      <c r="E1991" s="196"/>
      <c r="F1991" s="93"/>
      <c r="G1991" s="198"/>
      <c r="H1991" s="202"/>
      <c r="I1991" s="202"/>
      <c r="J1991" s="203"/>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3">
      <c r="A1992" s="74"/>
      <c r="B1992" s="128" t="e">
        <f t="shared" ref="B1992:C1992" si="6180">B1991</f>
        <v>#VALUE!</v>
      </c>
      <c r="C1992" s="128" t="e">
        <f t="shared" si="6180"/>
        <v>#VALUE!</v>
      </c>
      <c r="D1992" s="127">
        <f t="shared" si="6152"/>
        <v>1</v>
      </c>
      <c r="E1992" s="38" t="s">
        <v>313</v>
      </c>
      <c r="F1992" s="93"/>
      <c r="G1992" s="199"/>
      <c r="H1992" s="204"/>
      <c r="I1992" s="204"/>
      <c r="J1992" s="205"/>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3">
      <c r="B1993" s="128" t="e">
        <f t="shared" ref="B1993:C1993" si="6181">B1991</f>
        <v>#VALUE!</v>
      </c>
      <c r="C1993" s="128" t="e">
        <f t="shared" si="6181"/>
        <v>#VALUE!</v>
      </c>
      <c r="D1993" s="127">
        <f t="shared" si="6152"/>
        <v>1</v>
      </c>
      <c r="E1993" s="183" t="e">
        <f t="shared" ref="E1993" si="6182">C1989</f>
        <v>#VALUE!</v>
      </c>
      <c r="F1993" s="93"/>
      <c r="G1993" s="185" t="s">
        <v>304</v>
      </c>
      <c r="H1993" s="187"/>
      <c r="I1993" s="188"/>
      <c r="J1993" s="188"/>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3">
      <c r="B1994" s="128" t="e">
        <f t="shared" ref="B1994" si="6184">B1993</f>
        <v>#VALUE!</v>
      </c>
      <c r="C1994" s="128" t="e">
        <f t="shared" ref="C1994" si="6185">C1993</f>
        <v>#VALUE!</v>
      </c>
      <c r="D1994" s="127">
        <f t="shared" ref="D1994" si="6186">D1993</f>
        <v>1</v>
      </c>
      <c r="E1994" s="184"/>
      <c r="F1994" s="93"/>
      <c r="G1994" s="186"/>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3">
      <c r="B1995" s="128" t="e">
        <f t="shared" ref="B1995:C1995" si="6187">B1994</f>
        <v>#VALUE!</v>
      </c>
      <c r="C1995" s="128" t="e">
        <f t="shared" si="6187"/>
        <v>#VALUE!</v>
      </c>
      <c r="D1995" s="127">
        <f t="shared" si="6152"/>
        <v>1</v>
      </c>
      <c r="E1995" s="184"/>
      <c r="F1995" s="93"/>
      <c r="G1995" s="186"/>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3">
      <c r="B1996" s="128" t="e">
        <f t="shared" ref="B1996" si="6192">B1995</f>
        <v>#VALUE!</v>
      </c>
      <c r="C1996" s="128" t="e">
        <f t="shared" ref="C1996" si="6193">C1995</f>
        <v>#VALUE!</v>
      </c>
      <c r="D1996" s="127">
        <f t="shared" ref="D1996" si="6194">D1995</f>
        <v>1</v>
      </c>
      <c r="E1996" s="184"/>
      <c r="F1996" s="93"/>
      <c r="G1996" s="186"/>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3">
      <c r="B1997" s="128" t="e">
        <f t="shared" si="6152"/>
        <v>#VALUE!</v>
      </c>
      <c r="C1997" s="128" t="e">
        <f t="shared" si="6152"/>
        <v>#VALUE!</v>
      </c>
      <c r="D1997" s="127">
        <f t="shared" si="6152"/>
        <v>1</v>
      </c>
      <c r="E1997" s="184"/>
      <c r="F1997" s="93"/>
      <c r="G1997" s="186"/>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3">
      <c r="B1998" s="128" t="e">
        <f t="shared" ref="B1998:D2013" si="6203">B1997</f>
        <v>#VALUE!</v>
      </c>
      <c r="C1998" s="128" t="e">
        <f t="shared" si="6203"/>
        <v>#VALUE!</v>
      </c>
      <c r="D1998" s="127">
        <f t="shared" si="6203"/>
        <v>1</v>
      </c>
      <c r="E1998" s="184"/>
      <c r="F1998" s="93"/>
      <c r="G1998" s="186"/>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3">
      <c r="B1999" s="128" t="e">
        <f t="shared" si="6203"/>
        <v>#VALUE!</v>
      </c>
      <c r="C1999" s="128" t="e">
        <f t="shared" si="6203"/>
        <v>#VALUE!</v>
      </c>
      <c r="D1999" s="127">
        <f t="shared" si="6203"/>
        <v>1</v>
      </c>
      <c r="E1999" s="184"/>
      <c r="F1999" s="93"/>
      <c r="G1999" s="186"/>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3">
      <c r="B2000" s="128" t="e">
        <f t="shared" si="6203"/>
        <v>#VALUE!</v>
      </c>
      <c r="C2000" s="128" t="e">
        <f t="shared" si="6203"/>
        <v>#VALUE!</v>
      </c>
      <c r="D2000" s="127">
        <f t="shared" si="6203"/>
        <v>1</v>
      </c>
      <c r="E2000" s="184"/>
      <c r="F2000" s="93"/>
      <c r="G2000" s="186"/>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3">
      <c r="B2001" s="128" t="e">
        <f t="shared" si="6203"/>
        <v>#VALUE!</v>
      </c>
      <c r="C2001" s="128" t="e">
        <f t="shared" si="6203"/>
        <v>#VALUE!</v>
      </c>
      <c r="D2001" s="127">
        <f t="shared" si="6203"/>
        <v>1</v>
      </c>
      <c r="E2001" s="184"/>
      <c r="F2001" s="93"/>
      <c r="G2001" s="186"/>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3">
      <c r="B2002" s="128" t="e">
        <f t="shared" si="6203"/>
        <v>#VALUE!</v>
      </c>
      <c r="C2002" s="128" t="e">
        <f t="shared" si="6203"/>
        <v>#VALUE!</v>
      </c>
      <c r="D2002" s="127">
        <f t="shared" si="6203"/>
        <v>1</v>
      </c>
      <c r="E2002" s="184"/>
      <c r="F2002" s="93"/>
      <c r="G2002" s="186"/>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3">
      <c r="B2003" s="128" t="e">
        <f t="shared" si="6203"/>
        <v>#VALUE!</v>
      </c>
      <c r="C2003" s="128" t="e">
        <f t="shared" si="6203"/>
        <v>#VALUE!</v>
      </c>
      <c r="D2003" s="127">
        <f t="shared" si="6203"/>
        <v>1</v>
      </c>
      <c r="E2003" s="184"/>
      <c r="F2003" s="93"/>
      <c r="G2003" s="186"/>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3">
      <c r="B2004" s="128" t="e">
        <f t="shared" si="6203"/>
        <v>#VALUE!</v>
      </c>
      <c r="C2004" s="128" t="e">
        <f t="shared" si="6203"/>
        <v>#VALUE!</v>
      </c>
      <c r="D2004" s="127">
        <f t="shared" si="6203"/>
        <v>1</v>
      </c>
      <c r="E2004" s="184"/>
      <c r="F2004" s="93"/>
      <c r="G2004" s="186"/>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3">
      <c r="B2005" s="128" t="e">
        <f t="shared" si="6203"/>
        <v>#VALUE!</v>
      </c>
      <c r="C2005" s="128" t="e">
        <f t="shared" si="6203"/>
        <v>#VALUE!</v>
      </c>
      <c r="D2005" s="127">
        <f t="shared" si="6203"/>
        <v>1</v>
      </c>
      <c r="E2005" s="184"/>
      <c r="F2005" s="93"/>
      <c r="G2005" s="186"/>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3">
      <c r="B2006" s="128" t="e">
        <f t="shared" si="6203"/>
        <v>#VALUE!</v>
      </c>
      <c r="C2006" s="128" t="e">
        <f t="shared" si="6203"/>
        <v>#VALUE!</v>
      </c>
      <c r="D2006" s="127">
        <f t="shared" si="6203"/>
        <v>1</v>
      </c>
      <c r="E2006" s="184"/>
      <c r="F2006" s="93"/>
      <c r="G2006" s="186"/>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3">
      <c r="B2007" s="128" t="e">
        <f t="shared" si="6203"/>
        <v>#VALUE!</v>
      </c>
      <c r="C2007" s="128" t="e">
        <f t="shared" si="6203"/>
        <v>#VALUE!</v>
      </c>
      <c r="D2007" s="127">
        <f t="shared" si="6203"/>
        <v>1</v>
      </c>
      <c r="E2007" s="184"/>
      <c r="F2007" s="93"/>
      <c r="G2007" s="186"/>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3">
      <c r="B2008" s="128" t="e">
        <f t="shared" si="6203"/>
        <v>#VALUE!</v>
      </c>
      <c r="C2008" s="128" t="e">
        <f t="shared" si="6203"/>
        <v>#VALUE!</v>
      </c>
      <c r="D2008" s="127">
        <f t="shared" si="6203"/>
        <v>1</v>
      </c>
      <c r="E2008" s="184"/>
      <c r="F2008" s="136"/>
      <c r="G2008" s="186"/>
      <c r="H2008" s="189"/>
      <c r="I2008" s="189"/>
      <c r="J2008" s="190"/>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3">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91" t="s">
        <v>10</v>
      </c>
      <c r="M2010" s="193"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3">
      <c r="A2011" s="66"/>
      <c r="B2011" s="128" t="e">
        <f t="shared" ref="B2011:D2011" si="6246">B2010</f>
        <v>#VALUE!</v>
      </c>
      <c r="C2011" s="128" t="e">
        <f t="shared" si="6246"/>
        <v>#VALUE!</v>
      </c>
      <c r="D2011" s="127">
        <f t="shared" si="6246"/>
        <v>1</v>
      </c>
      <c r="E2011" s="195">
        <f t="shared" ref="E2011" si="6247">D2010</f>
        <v>1</v>
      </c>
      <c r="F2011" s="92"/>
      <c r="G2011" s="197" t="s">
        <v>1</v>
      </c>
      <c r="H2011" s="200" t="e">
        <f>INDEX('BASE FORMAÇÃO'!C:C,B2010+1)</f>
        <v>#VALUE!</v>
      </c>
      <c r="I2011" s="200"/>
      <c r="J2011" s="201"/>
      <c r="K2011" s="66"/>
      <c r="L2011" s="192"/>
      <c r="M2011" s="194"/>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3">
      <c r="A2012" s="74"/>
      <c r="B2012" s="128" t="e">
        <f t="shared" ref="B2012:D2012" si="6248">B2011</f>
        <v>#VALUE!</v>
      </c>
      <c r="C2012" s="128" t="e">
        <f t="shared" si="6248"/>
        <v>#VALUE!</v>
      </c>
      <c r="D2012" s="127">
        <f t="shared" si="6248"/>
        <v>1</v>
      </c>
      <c r="E2012" s="196"/>
      <c r="F2012" s="93"/>
      <c r="G2012" s="198"/>
      <c r="H2012" s="202"/>
      <c r="I2012" s="202"/>
      <c r="J2012" s="203"/>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3">
      <c r="A2013" s="74"/>
      <c r="B2013" s="128" t="e">
        <f t="shared" ref="B2013:C2013" si="6249">B2012</f>
        <v>#VALUE!</v>
      </c>
      <c r="C2013" s="128" t="e">
        <f t="shared" si="6249"/>
        <v>#VALUE!</v>
      </c>
      <c r="D2013" s="127">
        <f t="shared" si="6203"/>
        <v>1</v>
      </c>
      <c r="E2013" s="38" t="s">
        <v>313</v>
      </c>
      <c r="F2013" s="93"/>
      <c r="G2013" s="199"/>
      <c r="H2013" s="204"/>
      <c r="I2013" s="204"/>
      <c r="J2013" s="205"/>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3">
      <c r="B2014" s="128" t="e">
        <f t="shared" ref="B2014:C2014" si="6250">B2012</f>
        <v>#VALUE!</v>
      </c>
      <c r="C2014" s="128" t="e">
        <f t="shared" si="6250"/>
        <v>#VALUE!</v>
      </c>
      <c r="D2014" s="127">
        <f t="shared" ref="D2014:D2077" si="6251">D2013</f>
        <v>1</v>
      </c>
      <c r="E2014" s="183" t="e">
        <f t="shared" ref="E2014" si="6252">C2010</f>
        <v>#VALUE!</v>
      </c>
      <c r="F2014" s="93"/>
      <c r="G2014" s="185" t="s">
        <v>304</v>
      </c>
      <c r="H2014" s="187"/>
      <c r="I2014" s="188"/>
      <c r="J2014" s="188"/>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3">
      <c r="B2015" s="128" t="e">
        <f t="shared" ref="B2015" si="6254">B2014</f>
        <v>#VALUE!</v>
      </c>
      <c r="C2015" s="128" t="e">
        <f t="shared" ref="C2015" si="6255">C2014</f>
        <v>#VALUE!</v>
      </c>
      <c r="D2015" s="127">
        <f t="shared" si="6251"/>
        <v>1</v>
      </c>
      <c r="E2015" s="184"/>
      <c r="F2015" s="93"/>
      <c r="G2015" s="186"/>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3">
      <c r="B2016" s="128" t="e">
        <f t="shared" ref="B2016:C2016" si="6256">B2015</f>
        <v>#VALUE!</v>
      </c>
      <c r="C2016" s="128" t="e">
        <f t="shared" si="6256"/>
        <v>#VALUE!</v>
      </c>
      <c r="D2016" s="127">
        <f t="shared" si="6251"/>
        <v>1</v>
      </c>
      <c r="E2016" s="184"/>
      <c r="F2016" s="93"/>
      <c r="G2016" s="186"/>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3">
      <c r="B2017" s="128" t="e">
        <f t="shared" ref="B2017:B2071" si="6261">B2016</f>
        <v>#VALUE!</v>
      </c>
      <c r="C2017" s="128" t="e">
        <f t="shared" ref="C2017:C2071" si="6262">C2016</f>
        <v>#VALUE!</v>
      </c>
      <c r="D2017" s="127">
        <f t="shared" si="6251"/>
        <v>1</v>
      </c>
      <c r="E2017" s="184"/>
      <c r="F2017" s="93"/>
      <c r="G2017" s="186"/>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3">
      <c r="B2018" s="128" t="e">
        <f t="shared" si="6261"/>
        <v>#VALUE!</v>
      </c>
      <c r="C2018" s="128" t="e">
        <f t="shared" si="6262"/>
        <v>#VALUE!</v>
      </c>
      <c r="D2018" s="127">
        <f t="shared" si="6251"/>
        <v>1</v>
      </c>
      <c r="E2018" s="184"/>
      <c r="F2018" s="93"/>
      <c r="G2018" s="186"/>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3">
      <c r="B2019" s="128" t="e">
        <f t="shared" si="6261"/>
        <v>#VALUE!</v>
      </c>
      <c r="C2019" s="128" t="e">
        <f t="shared" si="6262"/>
        <v>#VALUE!</v>
      </c>
      <c r="D2019" s="127">
        <f t="shared" si="6251"/>
        <v>1</v>
      </c>
      <c r="E2019" s="184"/>
      <c r="F2019" s="93"/>
      <c r="G2019" s="186"/>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3">
      <c r="B2020" s="128" t="e">
        <f t="shared" si="6261"/>
        <v>#VALUE!</v>
      </c>
      <c r="C2020" s="128" t="e">
        <f t="shared" si="6262"/>
        <v>#VALUE!</v>
      </c>
      <c r="D2020" s="127">
        <f t="shared" si="6251"/>
        <v>1</v>
      </c>
      <c r="E2020" s="184"/>
      <c r="F2020" s="93"/>
      <c r="G2020" s="186"/>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3">
      <c r="B2021" s="128" t="e">
        <f t="shared" si="6261"/>
        <v>#VALUE!</v>
      </c>
      <c r="C2021" s="128" t="e">
        <f t="shared" si="6262"/>
        <v>#VALUE!</v>
      </c>
      <c r="D2021" s="127">
        <f t="shared" si="6251"/>
        <v>1</v>
      </c>
      <c r="E2021" s="184"/>
      <c r="F2021" s="93"/>
      <c r="G2021" s="186"/>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3">
      <c r="B2022" s="128" t="e">
        <f t="shared" si="6261"/>
        <v>#VALUE!</v>
      </c>
      <c r="C2022" s="128" t="e">
        <f t="shared" si="6262"/>
        <v>#VALUE!</v>
      </c>
      <c r="D2022" s="127">
        <f t="shared" si="6251"/>
        <v>1</v>
      </c>
      <c r="E2022" s="184"/>
      <c r="F2022" s="93"/>
      <c r="G2022" s="186"/>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3">
      <c r="B2023" s="128" t="e">
        <f t="shared" si="6261"/>
        <v>#VALUE!</v>
      </c>
      <c r="C2023" s="128" t="e">
        <f t="shared" si="6262"/>
        <v>#VALUE!</v>
      </c>
      <c r="D2023" s="127">
        <f t="shared" si="6251"/>
        <v>1</v>
      </c>
      <c r="E2023" s="184"/>
      <c r="F2023" s="93"/>
      <c r="G2023" s="186"/>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3">
      <c r="B2024" s="128" t="e">
        <f t="shared" si="6261"/>
        <v>#VALUE!</v>
      </c>
      <c r="C2024" s="128" t="e">
        <f t="shared" si="6262"/>
        <v>#VALUE!</v>
      </c>
      <c r="D2024" s="127">
        <f t="shared" si="6251"/>
        <v>1</v>
      </c>
      <c r="E2024" s="184"/>
      <c r="F2024" s="93"/>
      <c r="G2024" s="186"/>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3">
      <c r="B2025" s="128" t="e">
        <f t="shared" si="6261"/>
        <v>#VALUE!</v>
      </c>
      <c r="C2025" s="128" t="e">
        <f t="shared" si="6262"/>
        <v>#VALUE!</v>
      </c>
      <c r="D2025" s="127">
        <f t="shared" si="6251"/>
        <v>1</v>
      </c>
      <c r="E2025" s="184"/>
      <c r="F2025" s="93"/>
      <c r="G2025" s="186"/>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3">
      <c r="B2026" s="128" t="e">
        <f t="shared" si="6261"/>
        <v>#VALUE!</v>
      </c>
      <c r="C2026" s="128" t="e">
        <f t="shared" si="6262"/>
        <v>#VALUE!</v>
      </c>
      <c r="D2026" s="127">
        <f t="shared" si="6251"/>
        <v>1</v>
      </c>
      <c r="E2026" s="184"/>
      <c r="F2026" s="93"/>
      <c r="G2026" s="186"/>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3">
      <c r="B2027" s="128" t="e">
        <f t="shared" si="6261"/>
        <v>#VALUE!</v>
      </c>
      <c r="C2027" s="128" t="e">
        <f t="shared" si="6262"/>
        <v>#VALUE!</v>
      </c>
      <c r="D2027" s="127">
        <f t="shared" si="6251"/>
        <v>1</v>
      </c>
      <c r="E2027" s="184"/>
      <c r="F2027" s="93"/>
      <c r="G2027" s="186"/>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3">
      <c r="B2028" s="128" t="e">
        <f t="shared" si="6261"/>
        <v>#VALUE!</v>
      </c>
      <c r="C2028" s="128" t="e">
        <f t="shared" si="6262"/>
        <v>#VALUE!</v>
      </c>
      <c r="D2028" s="127">
        <f t="shared" si="6251"/>
        <v>1</v>
      </c>
      <c r="E2028" s="184"/>
      <c r="F2028" s="93"/>
      <c r="G2028" s="186"/>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3">
      <c r="B2029" s="128" t="e">
        <f t="shared" si="6261"/>
        <v>#VALUE!</v>
      </c>
      <c r="C2029" s="128" t="e">
        <f t="shared" si="6262"/>
        <v>#VALUE!</v>
      </c>
      <c r="D2029" s="127">
        <f t="shared" si="6251"/>
        <v>1</v>
      </c>
      <c r="E2029" s="184"/>
      <c r="F2029" s="136"/>
      <c r="G2029" s="186"/>
      <c r="H2029" s="189"/>
      <c r="I2029" s="189"/>
      <c r="J2029" s="190"/>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3">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91" t="s">
        <v>10</v>
      </c>
      <c r="M2031" s="193"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3">
      <c r="A2032" s="66"/>
      <c r="B2032" s="128" t="e">
        <f t="shared" ref="B2032:D2032" si="6313">B2031</f>
        <v>#VALUE!</v>
      </c>
      <c r="C2032" s="128" t="e">
        <f t="shared" si="6313"/>
        <v>#VALUE!</v>
      </c>
      <c r="D2032" s="127">
        <f t="shared" si="6313"/>
        <v>1</v>
      </c>
      <c r="E2032" s="195">
        <f t="shared" ref="E2032" si="6314">D2031</f>
        <v>1</v>
      </c>
      <c r="F2032" s="92"/>
      <c r="G2032" s="197" t="s">
        <v>1</v>
      </c>
      <c r="H2032" s="200" t="e">
        <f>INDEX('BASE FORMAÇÃO'!C:C,B2031+1)</f>
        <v>#VALUE!</v>
      </c>
      <c r="I2032" s="200"/>
      <c r="J2032" s="201"/>
      <c r="K2032" s="66"/>
      <c r="L2032" s="192"/>
      <c r="M2032" s="194"/>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3">
      <c r="A2033" s="74"/>
      <c r="B2033" s="128" t="e">
        <f t="shared" ref="B2033:D2033" si="6315">B2032</f>
        <v>#VALUE!</v>
      </c>
      <c r="C2033" s="128" t="e">
        <f t="shared" si="6315"/>
        <v>#VALUE!</v>
      </c>
      <c r="D2033" s="127">
        <f t="shared" si="6315"/>
        <v>1</v>
      </c>
      <c r="E2033" s="196"/>
      <c r="F2033" s="93"/>
      <c r="G2033" s="198"/>
      <c r="H2033" s="202"/>
      <c r="I2033" s="202"/>
      <c r="J2033" s="203"/>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3">
      <c r="A2034" s="74"/>
      <c r="B2034" s="128" t="e">
        <f t="shared" ref="B2034:C2034" si="6316">B2033</f>
        <v>#VALUE!</v>
      </c>
      <c r="C2034" s="128" t="e">
        <f t="shared" si="6316"/>
        <v>#VALUE!</v>
      </c>
      <c r="D2034" s="127">
        <f t="shared" si="6251"/>
        <v>1</v>
      </c>
      <c r="E2034" s="38" t="s">
        <v>313</v>
      </c>
      <c r="F2034" s="93"/>
      <c r="G2034" s="199"/>
      <c r="H2034" s="204"/>
      <c r="I2034" s="204"/>
      <c r="J2034" s="205"/>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3">
      <c r="B2035" s="128" t="e">
        <f t="shared" ref="B2035:C2035" si="6317">B2033</f>
        <v>#VALUE!</v>
      </c>
      <c r="C2035" s="128" t="e">
        <f t="shared" si="6317"/>
        <v>#VALUE!</v>
      </c>
      <c r="D2035" s="127">
        <f t="shared" si="6251"/>
        <v>1</v>
      </c>
      <c r="E2035" s="183" t="e">
        <f t="shared" ref="E2035" si="6318">C2031</f>
        <v>#VALUE!</v>
      </c>
      <c r="F2035" s="93"/>
      <c r="G2035" s="185" t="s">
        <v>304</v>
      </c>
      <c r="H2035" s="187"/>
      <c r="I2035" s="188"/>
      <c r="J2035" s="188"/>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3">
      <c r="B2036" s="128" t="e">
        <f t="shared" ref="B2036" si="6320">B2035</f>
        <v>#VALUE!</v>
      </c>
      <c r="C2036" s="128" t="e">
        <f t="shared" ref="C2036" si="6321">C2035</f>
        <v>#VALUE!</v>
      </c>
      <c r="D2036" s="127">
        <f t="shared" si="6251"/>
        <v>1</v>
      </c>
      <c r="E2036" s="184"/>
      <c r="F2036" s="93"/>
      <c r="G2036" s="186"/>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3">
      <c r="B2037" s="128" t="e">
        <f t="shared" ref="B2037:C2037" si="6322">B2036</f>
        <v>#VALUE!</v>
      </c>
      <c r="C2037" s="128" t="e">
        <f t="shared" si="6322"/>
        <v>#VALUE!</v>
      </c>
      <c r="D2037" s="127">
        <f t="shared" si="6251"/>
        <v>1</v>
      </c>
      <c r="E2037" s="184"/>
      <c r="F2037" s="93"/>
      <c r="G2037" s="186"/>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3">
      <c r="B2038" s="128" t="e">
        <f t="shared" ref="B2038" si="6327">B2037</f>
        <v>#VALUE!</v>
      </c>
      <c r="C2038" s="128" t="e">
        <f t="shared" ref="C2038" si="6328">C2037</f>
        <v>#VALUE!</v>
      </c>
      <c r="D2038" s="127">
        <f t="shared" si="6251"/>
        <v>1</v>
      </c>
      <c r="E2038" s="184"/>
      <c r="F2038" s="93"/>
      <c r="G2038" s="186"/>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3">
      <c r="B2039" s="128" t="e">
        <f t="shared" si="6261"/>
        <v>#VALUE!</v>
      </c>
      <c r="C2039" s="128" t="e">
        <f t="shared" si="6262"/>
        <v>#VALUE!</v>
      </c>
      <c r="D2039" s="127">
        <f t="shared" si="6251"/>
        <v>1</v>
      </c>
      <c r="E2039" s="184"/>
      <c r="F2039" s="93"/>
      <c r="G2039" s="186"/>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3">
      <c r="B2040" s="128" t="e">
        <f t="shared" si="6261"/>
        <v>#VALUE!</v>
      </c>
      <c r="C2040" s="128" t="e">
        <f t="shared" si="6262"/>
        <v>#VALUE!</v>
      </c>
      <c r="D2040" s="127">
        <f t="shared" si="6251"/>
        <v>1</v>
      </c>
      <c r="E2040" s="184"/>
      <c r="F2040" s="93"/>
      <c r="G2040" s="186"/>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3">
      <c r="B2041" s="128" t="e">
        <f t="shared" si="6261"/>
        <v>#VALUE!</v>
      </c>
      <c r="C2041" s="128" t="e">
        <f t="shared" si="6262"/>
        <v>#VALUE!</v>
      </c>
      <c r="D2041" s="127">
        <f t="shared" si="6251"/>
        <v>1</v>
      </c>
      <c r="E2041" s="184"/>
      <c r="F2041" s="93"/>
      <c r="G2041" s="186"/>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3">
      <c r="B2042" s="128" t="e">
        <f t="shared" si="6261"/>
        <v>#VALUE!</v>
      </c>
      <c r="C2042" s="128" t="e">
        <f t="shared" si="6262"/>
        <v>#VALUE!</v>
      </c>
      <c r="D2042" s="127">
        <f t="shared" si="6251"/>
        <v>1</v>
      </c>
      <c r="E2042" s="184"/>
      <c r="F2042" s="93"/>
      <c r="G2042" s="186"/>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3">
      <c r="B2043" s="128" t="e">
        <f t="shared" si="6261"/>
        <v>#VALUE!</v>
      </c>
      <c r="C2043" s="128" t="e">
        <f t="shared" si="6262"/>
        <v>#VALUE!</v>
      </c>
      <c r="D2043" s="127">
        <f t="shared" si="6251"/>
        <v>1</v>
      </c>
      <c r="E2043" s="184"/>
      <c r="F2043" s="93"/>
      <c r="G2043" s="186"/>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3">
      <c r="B2044" s="128" t="e">
        <f t="shared" si="6261"/>
        <v>#VALUE!</v>
      </c>
      <c r="C2044" s="128" t="e">
        <f t="shared" si="6262"/>
        <v>#VALUE!</v>
      </c>
      <c r="D2044" s="127">
        <f t="shared" si="6251"/>
        <v>1</v>
      </c>
      <c r="E2044" s="184"/>
      <c r="F2044" s="93"/>
      <c r="G2044" s="186"/>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3">
      <c r="B2045" s="128" t="e">
        <f t="shared" si="6261"/>
        <v>#VALUE!</v>
      </c>
      <c r="C2045" s="128" t="e">
        <f t="shared" si="6262"/>
        <v>#VALUE!</v>
      </c>
      <c r="D2045" s="127">
        <f t="shared" si="6251"/>
        <v>1</v>
      </c>
      <c r="E2045" s="184"/>
      <c r="F2045" s="93"/>
      <c r="G2045" s="186"/>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3">
      <c r="B2046" s="128" t="e">
        <f t="shared" si="6261"/>
        <v>#VALUE!</v>
      </c>
      <c r="C2046" s="128" t="e">
        <f t="shared" si="6262"/>
        <v>#VALUE!</v>
      </c>
      <c r="D2046" s="127">
        <f t="shared" si="6251"/>
        <v>1</v>
      </c>
      <c r="E2046" s="184"/>
      <c r="F2046" s="93"/>
      <c r="G2046" s="186"/>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3">
      <c r="B2047" s="128" t="e">
        <f t="shared" si="6261"/>
        <v>#VALUE!</v>
      </c>
      <c r="C2047" s="128" t="e">
        <f t="shared" si="6262"/>
        <v>#VALUE!</v>
      </c>
      <c r="D2047" s="127">
        <f t="shared" si="6251"/>
        <v>1</v>
      </c>
      <c r="E2047" s="184"/>
      <c r="F2047" s="93"/>
      <c r="G2047" s="186"/>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3">
      <c r="B2048" s="128" t="e">
        <f t="shared" si="6261"/>
        <v>#VALUE!</v>
      </c>
      <c r="C2048" s="128" t="e">
        <f t="shared" si="6262"/>
        <v>#VALUE!</v>
      </c>
      <c r="D2048" s="127">
        <f t="shared" si="6251"/>
        <v>1</v>
      </c>
      <c r="E2048" s="184"/>
      <c r="F2048" s="93"/>
      <c r="G2048" s="186"/>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3">
      <c r="B2049" s="128" t="e">
        <f t="shared" si="6261"/>
        <v>#VALUE!</v>
      </c>
      <c r="C2049" s="128" t="e">
        <f t="shared" si="6262"/>
        <v>#VALUE!</v>
      </c>
      <c r="D2049" s="127">
        <f t="shared" si="6251"/>
        <v>1</v>
      </c>
      <c r="E2049" s="184"/>
      <c r="F2049" s="93"/>
      <c r="G2049" s="186"/>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3">
      <c r="B2050" s="128" t="e">
        <f t="shared" si="6261"/>
        <v>#VALUE!</v>
      </c>
      <c r="C2050" s="128" t="e">
        <f t="shared" si="6262"/>
        <v>#VALUE!</v>
      </c>
      <c r="D2050" s="127">
        <f t="shared" si="6251"/>
        <v>1</v>
      </c>
      <c r="E2050" s="184"/>
      <c r="F2050" s="136"/>
      <c r="G2050" s="186"/>
      <c r="H2050" s="189"/>
      <c r="I2050" s="189"/>
      <c r="J2050" s="190"/>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3">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91" t="s">
        <v>10</v>
      </c>
      <c r="M2052" s="193"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3">
      <c r="A2053" s="66"/>
      <c r="B2053" s="128" t="e">
        <f t="shared" ref="B2053:D2053" si="6379">B2052</f>
        <v>#VALUE!</v>
      </c>
      <c r="C2053" s="128" t="e">
        <f t="shared" si="6379"/>
        <v>#VALUE!</v>
      </c>
      <c r="D2053" s="127">
        <f t="shared" si="6379"/>
        <v>1</v>
      </c>
      <c r="E2053" s="195">
        <f t="shared" ref="E2053" si="6380">D2052</f>
        <v>1</v>
      </c>
      <c r="F2053" s="92"/>
      <c r="G2053" s="197" t="s">
        <v>1</v>
      </c>
      <c r="H2053" s="200" t="e">
        <f>INDEX('BASE FORMAÇÃO'!C:C,B2052+1)</f>
        <v>#VALUE!</v>
      </c>
      <c r="I2053" s="200"/>
      <c r="J2053" s="201"/>
      <c r="K2053" s="66"/>
      <c r="L2053" s="192"/>
      <c r="M2053" s="194"/>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3">
      <c r="A2054" s="74"/>
      <c r="B2054" s="128" t="e">
        <f t="shared" ref="B2054:D2054" si="6381">B2053</f>
        <v>#VALUE!</v>
      </c>
      <c r="C2054" s="128" t="e">
        <f t="shared" si="6381"/>
        <v>#VALUE!</v>
      </c>
      <c r="D2054" s="127">
        <f t="shared" si="6381"/>
        <v>1</v>
      </c>
      <c r="E2054" s="196"/>
      <c r="F2054" s="93"/>
      <c r="G2054" s="198"/>
      <c r="H2054" s="202"/>
      <c r="I2054" s="202"/>
      <c r="J2054" s="203"/>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3">
      <c r="A2055" s="74"/>
      <c r="B2055" s="128" t="e">
        <f t="shared" ref="B2055:C2055" si="6382">B2054</f>
        <v>#VALUE!</v>
      </c>
      <c r="C2055" s="128" t="e">
        <f t="shared" si="6382"/>
        <v>#VALUE!</v>
      </c>
      <c r="D2055" s="127">
        <f t="shared" si="6251"/>
        <v>1</v>
      </c>
      <c r="E2055" s="38" t="s">
        <v>313</v>
      </c>
      <c r="F2055" s="93"/>
      <c r="G2055" s="199"/>
      <c r="H2055" s="204"/>
      <c r="I2055" s="204"/>
      <c r="J2055" s="205"/>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3">
      <c r="B2056" s="128" t="e">
        <f t="shared" ref="B2056:C2056" si="6383">B2054</f>
        <v>#VALUE!</v>
      </c>
      <c r="C2056" s="128" t="e">
        <f t="shared" si="6383"/>
        <v>#VALUE!</v>
      </c>
      <c r="D2056" s="127">
        <f t="shared" si="6251"/>
        <v>1</v>
      </c>
      <c r="E2056" s="183" t="e">
        <f t="shared" ref="E2056" si="6384">C2052</f>
        <v>#VALUE!</v>
      </c>
      <c r="F2056" s="93"/>
      <c r="G2056" s="185" t="s">
        <v>304</v>
      </c>
      <c r="H2056" s="187"/>
      <c r="I2056" s="188"/>
      <c r="J2056" s="188"/>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3">
      <c r="B2057" s="128" t="e">
        <f t="shared" ref="B2057" si="6386">B2056</f>
        <v>#VALUE!</v>
      </c>
      <c r="C2057" s="128" t="e">
        <f t="shared" ref="C2057" si="6387">C2056</f>
        <v>#VALUE!</v>
      </c>
      <c r="D2057" s="127">
        <f t="shared" si="6251"/>
        <v>1</v>
      </c>
      <c r="E2057" s="184"/>
      <c r="F2057" s="93"/>
      <c r="G2057" s="186"/>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3">
      <c r="B2058" s="128" t="e">
        <f t="shared" ref="B2058:C2058" si="6388">B2057</f>
        <v>#VALUE!</v>
      </c>
      <c r="C2058" s="128" t="e">
        <f t="shared" si="6388"/>
        <v>#VALUE!</v>
      </c>
      <c r="D2058" s="127">
        <f t="shared" si="6251"/>
        <v>1</v>
      </c>
      <c r="E2058" s="184"/>
      <c r="F2058" s="93"/>
      <c r="G2058" s="186"/>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3">
      <c r="B2059" s="128" t="e">
        <f t="shared" ref="B2059" si="6393">B2058</f>
        <v>#VALUE!</v>
      </c>
      <c r="C2059" s="128" t="e">
        <f t="shared" ref="C2059" si="6394">C2058</f>
        <v>#VALUE!</v>
      </c>
      <c r="D2059" s="127">
        <f t="shared" si="6251"/>
        <v>1</v>
      </c>
      <c r="E2059" s="184"/>
      <c r="F2059" s="93"/>
      <c r="G2059" s="186"/>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3">
      <c r="B2060" s="128" t="e">
        <f t="shared" si="6261"/>
        <v>#VALUE!</v>
      </c>
      <c r="C2060" s="128" t="e">
        <f t="shared" si="6262"/>
        <v>#VALUE!</v>
      </c>
      <c r="D2060" s="127">
        <f t="shared" si="6251"/>
        <v>1</v>
      </c>
      <c r="E2060" s="184"/>
      <c r="F2060" s="93"/>
      <c r="G2060" s="186"/>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3">
      <c r="B2061" s="128" t="e">
        <f t="shared" si="6261"/>
        <v>#VALUE!</v>
      </c>
      <c r="C2061" s="128" t="e">
        <f t="shared" si="6262"/>
        <v>#VALUE!</v>
      </c>
      <c r="D2061" s="127">
        <f t="shared" si="6251"/>
        <v>1</v>
      </c>
      <c r="E2061" s="184"/>
      <c r="F2061" s="93"/>
      <c r="G2061" s="186"/>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3">
      <c r="B2062" s="128" t="e">
        <f t="shared" si="6261"/>
        <v>#VALUE!</v>
      </c>
      <c r="C2062" s="128" t="e">
        <f t="shared" si="6262"/>
        <v>#VALUE!</v>
      </c>
      <c r="D2062" s="127">
        <f t="shared" si="6251"/>
        <v>1</v>
      </c>
      <c r="E2062" s="184"/>
      <c r="F2062" s="93"/>
      <c r="G2062" s="186"/>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3">
      <c r="B2063" s="128" t="e">
        <f t="shared" si="6261"/>
        <v>#VALUE!</v>
      </c>
      <c r="C2063" s="128" t="e">
        <f t="shared" si="6262"/>
        <v>#VALUE!</v>
      </c>
      <c r="D2063" s="127">
        <f t="shared" si="6251"/>
        <v>1</v>
      </c>
      <c r="E2063" s="184"/>
      <c r="F2063" s="93"/>
      <c r="G2063" s="186"/>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3">
      <c r="B2064" s="128" t="e">
        <f t="shared" si="6261"/>
        <v>#VALUE!</v>
      </c>
      <c r="C2064" s="128" t="e">
        <f t="shared" si="6262"/>
        <v>#VALUE!</v>
      </c>
      <c r="D2064" s="127">
        <f t="shared" si="6251"/>
        <v>1</v>
      </c>
      <c r="E2064" s="184"/>
      <c r="F2064" s="93"/>
      <c r="G2064" s="186"/>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3">
      <c r="B2065" s="128" t="e">
        <f t="shared" si="6261"/>
        <v>#VALUE!</v>
      </c>
      <c r="C2065" s="128" t="e">
        <f t="shared" si="6262"/>
        <v>#VALUE!</v>
      </c>
      <c r="D2065" s="127">
        <f t="shared" si="6251"/>
        <v>1</v>
      </c>
      <c r="E2065" s="184"/>
      <c r="F2065" s="93"/>
      <c r="G2065" s="186"/>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3">
      <c r="B2066" s="128" t="e">
        <f t="shared" si="6261"/>
        <v>#VALUE!</v>
      </c>
      <c r="C2066" s="128" t="e">
        <f t="shared" si="6262"/>
        <v>#VALUE!</v>
      </c>
      <c r="D2066" s="127">
        <f t="shared" si="6251"/>
        <v>1</v>
      </c>
      <c r="E2066" s="184"/>
      <c r="F2066" s="93"/>
      <c r="G2066" s="186"/>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3">
      <c r="B2067" s="128" t="e">
        <f t="shared" si="6261"/>
        <v>#VALUE!</v>
      </c>
      <c r="C2067" s="128" t="e">
        <f t="shared" si="6262"/>
        <v>#VALUE!</v>
      </c>
      <c r="D2067" s="127">
        <f t="shared" si="6251"/>
        <v>1</v>
      </c>
      <c r="E2067" s="184"/>
      <c r="F2067" s="93"/>
      <c r="G2067" s="186"/>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3">
      <c r="B2068" s="128" t="e">
        <f t="shared" si="6261"/>
        <v>#VALUE!</v>
      </c>
      <c r="C2068" s="128" t="e">
        <f t="shared" si="6262"/>
        <v>#VALUE!</v>
      </c>
      <c r="D2068" s="127">
        <f t="shared" si="6251"/>
        <v>1</v>
      </c>
      <c r="E2068" s="184"/>
      <c r="F2068" s="93"/>
      <c r="G2068" s="186"/>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3">
      <c r="B2069" s="128" t="e">
        <f t="shared" si="6261"/>
        <v>#VALUE!</v>
      </c>
      <c r="C2069" s="128" t="e">
        <f t="shared" si="6262"/>
        <v>#VALUE!</v>
      </c>
      <c r="D2069" s="127">
        <f t="shared" si="6251"/>
        <v>1</v>
      </c>
      <c r="E2069" s="184"/>
      <c r="F2069" s="93"/>
      <c r="G2069" s="186"/>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3">
      <c r="B2070" s="128" t="e">
        <f t="shared" si="6261"/>
        <v>#VALUE!</v>
      </c>
      <c r="C2070" s="128" t="e">
        <f t="shared" si="6262"/>
        <v>#VALUE!</v>
      </c>
      <c r="D2070" s="127">
        <f t="shared" si="6251"/>
        <v>1</v>
      </c>
      <c r="E2070" s="184"/>
      <c r="F2070" s="93"/>
      <c r="G2070" s="186"/>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3">
      <c r="B2071" s="128" t="e">
        <f t="shared" si="6261"/>
        <v>#VALUE!</v>
      </c>
      <c r="C2071" s="128" t="e">
        <f t="shared" si="6262"/>
        <v>#VALUE!</v>
      </c>
      <c r="D2071" s="127">
        <f t="shared" si="6251"/>
        <v>1</v>
      </c>
      <c r="E2071" s="184"/>
      <c r="F2071" s="136"/>
      <c r="G2071" s="186"/>
      <c r="H2071" s="189"/>
      <c r="I2071" s="189"/>
      <c r="J2071" s="190"/>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3">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91" t="s">
        <v>10</v>
      </c>
      <c r="M2073" s="193"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3">
      <c r="A2074" s="66"/>
      <c r="B2074" s="128" t="e">
        <f t="shared" ref="B2074:D2074" si="6445">B2073</f>
        <v>#VALUE!</v>
      </c>
      <c r="C2074" s="128" t="e">
        <f t="shared" si="6445"/>
        <v>#VALUE!</v>
      </c>
      <c r="D2074" s="127">
        <f t="shared" si="6445"/>
        <v>1</v>
      </c>
      <c r="E2074" s="195">
        <f t="shared" ref="E2074" si="6446">D2073</f>
        <v>1</v>
      </c>
      <c r="F2074" s="92"/>
      <c r="G2074" s="197" t="s">
        <v>1</v>
      </c>
      <c r="H2074" s="200" t="e">
        <f>INDEX('BASE FORMAÇÃO'!C:C,B2073+1)</f>
        <v>#VALUE!</v>
      </c>
      <c r="I2074" s="200"/>
      <c r="J2074" s="201"/>
      <c r="K2074" s="66"/>
      <c r="L2074" s="192"/>
      <c r="M2074" s="194"/>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3">
      <c r="A2075" s="74"/>
      <c r="B2075" s="128" t="e">
        <f t="shared" ref="B2075:D2075" si="6447">B2074</f>
        <v>#VALUE!</v>
      </c>
      <c r="C2075" s="128" t="e">
        <f t="shared" si="6447"/>
        <v>#VALUE!</v>
      </c>
      <c r="D2075" s="127">
        <f t="shared" si="6447"/>
        <v>1</v>
      </c>
      <c r="E2075" s="196"/>
      <c r="F2075" s="93"/>
      <c r="G2075" s="198"/>
      <c r="H2075" s="202"/>
      <c r="I2075" s="202"/>
      <c r="J2075" s="203"/>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3">
      <c r="A2076" s="74"/>
      <c r="B2076" s="128" t="e">
        <f t="shared" ref="B2076:C2076" si="6448">B2075</f>
        <v>#VALUE!</v>
      </c>
      <c r="C2076" s="128" t="e">
        <f t="shared" si="6448"/>
        <v>#VALUE!</v>
      </c>
      <c r="D2076" s="127">
        <f t="shared" si="6251"/>
        <v>1</v>
      </c>
      <c r="E2076" s="38" t="s">
        <v>313</v>
      </c>
      <c r="F2076" s="93"/>
      <c r="G2076" s="199"/>
      <c r="H2076" s="204"/>
      <c r="I2076" s="204"/>
      <c r="J2076" s="205"/>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3">
      <c r="B2077" s="128" t="e">
        <f t="shared" ref="B2077:C2077" si="6449">B2075</f>
        <v>#VALUE!</v>
      </c>
      <c r="C2077" s="128" t="e">
        <f t="shared" si="6449"/>
        <v>#VALUE!</v>
      </c>
      <c r="D2077" s="127">
        <f t="shared" si="6251"/>
        <v>1</v>
      </c>
      <c r="E2077" s="183" t="e">
        <f t="shared" ref="E2077" si="6450">C2073</f>
        <v>#VALUE!</v>
      </c>
      <c r="F2077" s="93"/>
      <c r="G2077" s="185" t="s">
        <v>304</v>
      </c>
      <c r="H2077" s="187"/>
      <c r="I2077" s="188"/>
      <c r="J2077" s="188"/>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3">
      <c r="B2078" s="128" t="e">
        <f t="shared" ref="B2078" si="6452">B2077</f>
        <v>#VALUE!</v>
      </c>
      <c r="C2078" s="128" t="e">
        <f t="shared" ref="C2078" si="6453">C2077</f>
        <v>#VALUE!</v>
      </c>
      <c r="D2078" s="127">
        <f t="shared" ref="D2078:D2113" si="6454">D2077</f>
        <v>1</v>
      </c>
      <c r="E2078" s="184"/>
      <c r="F2078" s="93"/>
      <c r="G2078" s="186"/>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3">
      <c r="B2079" s="128" t="e">
        <f t="shared" ref="B2079:C2079" si="6455">B2078</f>
        <v>#VALUE!</v>
      </c>
      <c r="C2079" s="128" t="e">
        <f t="shared" si="6455"/>
        <v>#VALUE!</v>
      </c>
      <c r="D2079" s="127">
        <f t="shared" si="6454"/>
        <v>1</v>
      </c>
      <c r="E2079" s="184"/>
      <c r="F2079" s="93"/>
      <c r="G2079" s="186"/>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3">
      <c r="B2080" s="128" t="e">
        <f t="shared" ref="B2080:B2113" si="6460">B2079</f>
        <v>#VALUE!</v>
      </c>
      <c r="C2080" s="128" t="e">
        <f t="shared" ref="C2080:C2113" si="6461">C2079</f>
        <v>#VALUE!</v>
      </c>
      <c r="D2080" s="127">
        <f t="shared" si="6454"/>
        <v>1</v>
      </c>
      <c r="E2080" s="184"/>
      <c r="F2080" s="93"/>
      <c r="G2080" s="186"/>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3">
      <c r="B2081" s="128" t="e">
        <f t="shared" si="6460"/>
        <v>#VALUE!</v>
      </c>
      <c r="C2081" s="128" t="e">
        <f t="shared" si="6461"/>
        <v>#VALUE!</v>
      </c>
      <c r="D2081" s="127">
        <f t="shared" si="6454"/>
        <v>1</v>
      </c>
      <c r="E2081" s="184"/>
      <c r="F2081" s="93"/>
      <c r="G2081" s="186"/>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3">
      <c r="B2082" s="128" t="e">
        <f t="shared" si="6460"/>
        <v>#VALUE!</v>
      </c>
      <c r="C2082" s="128" t="e">
        <f t="shared" si="6461"/>
        <v>#VALUE!</v>
      </c>
      <c r="D2082" s="127">
        <f t="shared" si="6454"/>
        <v>1</v>
      </c>
      <c r="E2082" s="184"/>
      <c r="F2082" s="93"/>
      <c r="G2082" s="186"/>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3">
      <c r="B2083" s="128" t="e">
        <f t="shared" si="6460"/>
        <v>#VALUE!</v>
      </c>
      <c r="C2083" s="128" t="e">
        <f t="shared" si="6461"/>
        <v>#VALUE!</v>
      </c>
      <c r="D2083" s="127">
        <f t="shared" si="6454"/>
        <v>1</v>
      </c>
      <c r="E2083" s="184"/>
      <c r="F2083" s="93"/>
      <c r="G2083" s="186"/>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3">
      <c r="B2084" s="128" t="e">
        <f t="shared" si="6460"/>
        <v>#VALUE!</v>
      </c>
      <c r="C2084" s="128" t="e">
        <f t="shared" si="6461"/>
        <v>#VALUE!</v>
      </c>
      <c r="D2084" s="127">
        <f t="shared" si="6454"/>
        <v>1</v>
      </c>
      <c r="E2084" s="184"/>
      <c r="F2084" s="93"/>
      <c r="G2084" s="186"/>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3">
      <c r="B2085" s="128" t="e">
        <f t="shared" si="6460"/>
        <v>#VALUE!</v>
      </c>
      <c r="C2085" s="128" t="e">
        <f t="shared" si="6461"/>
        <v>#VALUE!</v>
      </c>
      <c r="D2085" s="127">
        <f t="shared" si="6454"/>
        <v>1</v>
      </c>
      <c r="E2085" s="184"/>
      <c r="F2085" s="93"/>
      <c r="G2085" s="186"/>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3">
      <c r="B2086" s="128" t="e">
        <f t="shared" si="6460"/>
        <v>#VALUE!</v>
      </c>
      <c r="C2086" s="128" t="e">
        <f t="shared" si="6461"/>
        <v>#VALUE!</v>
      </c>
      <c r="D2086" s="127">
        <f t="shared" si="6454"/>
        <v>1</v>
      </c>
      <c r="E2086" s="184"/>
      <c r="F2086" s="93"/>
      <c r="G2086" s="186"/>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3">
      <c r="B2087" s="128" t="e">
        <f t="shared" si="6460"/>
        <v>#VALUE!</v>
      </c>
      <c r="C2087" s="128" t="e">
        <f t="shared" si="6461"/>
        <v>#VALUE!</v>
      </c>
      <c r="D2087" s="127">
        <f t="shared" si="6454"/>
        <v>1</v>
      </c>
      <c r="E2087" s="184"/>
      <c r="F2087" s="93"/>
      <c r="G2087" s="186"/>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3">
      <c r="B2088" s="128" t="e">
        <f t="shared" si="6460"/>
        <v>#VALUE!</v>
      </c>
      <c r="C2088" s="128" t="e">
        <f t="shared" si="6461"/>
        <v>#VALUE!</v>
      </c>
      <c r="D2088" s="127">
        <f t="shared" si="6454"/>
        <v>1</v>
      </c>
      <c r="E2088" s="184"/>
      <c r="F2088" s="93"/>
      <c r="G2088" s="186"/>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3">
      <c r="B2089" s="128" t="e">
        <f t="shared" si="6460"/>
        <v>#VALUE!</v>
      </c>
      <c r="C2089" s="128" t="e">
        <f t="shared" si="6461"/>
        <v>#VALUE!</v>
      </c>
      <c r="D2089" s="127">
        <f t="shared" si="6454"/>
        <v>1</v>
      </c>
      <c r="E2089" s="184"/>
      <c r="F2089" s="93"/>
      <c r="G2089" s="186"/>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3">
      <c r="B2090" s="128" t="e">
        <f t="shared" si="6460"/>
        <v>#VALUE!</v>
      </c>
      <c r="C2090" s="128" t="e">
        <f t="shared" si="6461"/>
        <v>#VALUE!</v>
      </c>
      <c r="D2090" s="127">
        <f t="shared" si="6454"/>
        <v>1</v>
      </c>
      <c r="E2090" s="184"/>
      <c r="F2090" s="93"/>
      <c r="G2090" s="186"/>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3">
      <c r="B2091" s="128" t="e">
        <f t="shared" si="6460"/>
        <v>#VALUE!</v>
      </c>
      <c r="C2091" s="128" t="e">
        <f t="shared" si="6461"/>
        <v>#VALUE!</v>
      </c>
      <c r="D2091" s="127">
        <f t="shared" si="6454"/>
        <v>1</v>
      </c>
      <c r="E2091" s="184"/>
      <c r="F2091" s="93"/>
      <c r="G2091" s="186"/>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3">
      <c r="B2092" s="128" t="e">
        <f t="shared" si="6460"/>
        <v>#VALUE!</v>
      </c>
      <c r="C2092" s="128" t="e">
        <f t="shared" si="6461"/>
        <v>#VALUE!</v>
      </c>
      <c r="D2092" s="127">
        <f t="shared" si="6454"/>
        <v>1</v>
      </c>
      <c r="E2092" s="184"/>
      <c r="F2092" s="136"/>
      <c r="G2092" s="186"/>
      <c r="H2092" s="189"/>
      <c r="I2092" s="189"/>
      <c r="J2092" s="190"/>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3">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91" t="s">
        <v>10</v>
      </c>
      <c r="M2094" s="193"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3">
      <c r="A2095" s="66"/>
      <c r="B2095" s="128" t="e">
        <f t="shared" ref="B2095:D2095" si="6512">B2094</f>
        <v>#VALUE!</v>
      </c>
      <c r="C2095" s="128" t="e">
        <f t="shared" si="6512"/>
        <v>#VALUE!</v>
      </c>
      <c r="D2095" s="127">
        <f t="shared" si="6512"/>
        <v>1</v>
      </c>
      <c r="E2095" s="195">
        <f t="shared" ref="E2095" si="6513">D2094</f>
        <v>1</v>
      </c>
      <c r="F2095" s="92"/>
      <c r="G2095" s="197" t="s">
        <v>1</v>
      </c>
      <c r="H2095" s="200" t="e">
        <f>INDEX('BASE FORMAÇÃO'!C:C,B2094+1)</f>
        <v>#VALUE!</v>
      </c>
      <c r="I2095" s="200"/>
      <c r="J2095" s="201"/>
      <c r="K2095" s="66"/>
      <c r="L2095" s="192"/>
      <c r="M2095" s="194"/>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3">
      <c r="A2096" s="74"/>
      <c r="B2096" s="128" t="e">
        <f t="shared" ref="B2096:D2096" si="6514">B2095</f>
        <v>#VALUE!</v>
      </c>
      <c r="C2096" s="128" t="e">
        <f t="shared" si="6514"/>
        <v>#VALUE!</v>
      </c>
      <c r="D2096" s="127">
        <f t="shared" si="6514"/>
        <v>1</v>
      </c>
      <c r="E2096" s="196"/>
      <c r="F2096" s="93"/>
      <c r="G2096" s="198"/>
      <c r="H2096" s="202"/>
      <c r="I2096" s="202"/>
      <c r="J2096" s="203"/>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3">
      <c r="A2097" s="74"/>
      <c r="B2097" s="128" t="e">
        <f t="shared" ref="B2097:C2097" si="6515">B2096</f>
        <v>#VALUE!</v>
      </c>
      <c r="C2097" s="128" t="e">
        <f t="shared" si="6515"/>
        <v>#VALUE!</v>
      </c>
      <c r="D2097" s="127">
        <f t="shared" si="6454"/>
        <v>1</v>
      </c>
      <c r="E2097" s="38" t="s">
        <v>313</v>
      </c>
      <c r="F2097" s="93"/>
      <c r="G2097" s="199"/>
      <c r="H2097" s="204"/>
      <c r="I2097" s="204"/>
      <c r="J2097" s="205"/>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3">
      <c r="B2098" s="128" t="e">
        <f t="shared" ref="B2098:C2098" si="6516">B2096</f>
        <v>#VALUE!</v>
      </c>
      <c r="C2098" s="128" t="e">
        <f t="shared" si="6516"/>
        <v>#VALUE!</v>
      </c>
      <c r="D2098" s="127">
        <f t="shared" si="6454"/>
        <v>1</v>
      </c>
      <c r="E2098" s="183" t="e">
        <f t="shared" ref="E2098" si="6517">C2094</f>
        <v>#VALUE!</v>
      </c>
      <c r="F2098" s="93"/>
      <c r="G2098" s="185" t="s">
        <v>304</v>
      </c>
      <c r="H2098" s="187"/>
      <c r="I2098" s="188"/>
      <c r="J2098" s="188"/>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3">
      <c r="B2099" s="128" t="e">
        <f t="shared" ref="B2099" si="6519">B2098</f>
        <v>#VALUE!</v>
      </c>
      <c r="C2099" s="128" t="e">
        <f t="shared" ref="C2099" si="6520">C2098</f>
        <v>#VALUE!</v>
      </c>
      <c r="D2099" s="127">
        <f t="shared" si="6454"/>
        <v>1</v>
      </c>
      <c r="E2099" s="184"/>
      <c r="F2099" s="93"/>
      <c r="G2099" s="186"/>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3">
      <c r="B2100" s="128" t="e">
        <f t="shared" ref="B2100:C2100" si="6521">B2099</f>
        <v>#VALUE!</v>
      </c>
      <c r="C2100" s="128" t="e">
        <f t="shared" si="6521"/>
        <v>#VALUE!</v>
      </c>
      <c r="D2100" s="127">
        <f t="shared" si="6454"/>
        <v>1</v>
      </c>
      <c r="E2100" s="184"/>
      <c r="F2100" s="93"/>
      <c r="G2100" s="186"/>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3">
      <c r="B2101" s="128" t="e">
        <f t="shared" ref="B2101" si="6526">B2100</f>
        <v>#VALUE!</v>
      </c>
      <c r="C2101" s="128" t="e">
        <f t="shared" ref="C2101" si="6527">C2100</f>
        <v>#VALUE!</v>
      </c>
      <c r="D2101" s="127">
        <f t="shared" si="6454"/>
        <v>1</v>
      </c>
      <c r="E2101" s="184"/>
      <c r="F2101" s="93"/>
      <c r="G2101" s="186"/>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3">
      <c r="B2102" s="128" t="e">
        <f t="shared" si="6460"/>
        <v>#VALUE!</v>
      </c>
      <c r="C2102" s="128" t="e">
        <f t="shared" si="6461"/>
        <v>#VALUE!</v>
      </c>
      <c r="D2102" s="127">
        <f t="shared" si="6454"/>
        <v>1</v>
      </c>
      <c r="E2102" s="184"/>
      <c r="F2102" s="93"/>
      <c r="G2102" s="186"/>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3">
      <c r="B2103" s="128" t="e">
        <f t="shared" si="6460"/>
        <v>#VALUE!</v>
      </c>
      <c r="C2103" s="128" t="e">
        <f t="shared" si="6461"/>
        <v>#VALUE!</v>
      </c>
      <c r="D2103" s="127">
        <f t="shared" si="6454"/>
        <v>1</v>
      </c>
      <c r="E2103" s="184"/>
      <c r="F2103" s="93"/>
      <c r="G2103" s="186"/>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3">
      <c r="B2104" s="128" t="e">
        <f t="shared" si="6460"/>
        <v>#VALUE!</v>
      </c>
      <c r="C2104" s="128" t="e">
        <f t="shared" si="6461"/>
        <v>#VALUE!</v>
      </c>
      <c r="D2104" s="127">
        <f t="shared" si="6454"/>
        <v>1</v>
      </c>
      <c r="E2104" s="184"/>
      <c r="F2104" s="93"/>
      <c r="G2104" s="186"/>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3">
      <c r="B2105" s="128" t="e">
        <f t="shared" si="6460"/>
        <v>#VALUE!</v>
      </c>
      <c r="C2105" s="128" t="e">
        <f t="shared" si="6461"/>
        <v>#VALUE!</v>
      </c>
      <c r="D2105" s="127">
        <f t="shared" si="6454"/>
        <v>1</v>
      </c>
      <c r="E2105" s="184"/>
      <c r="F2105" s="93"/>
      <c r="G2105" s="186"/>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3">
      <c r="B2106" s="128" t="e">
        <f t="shared" si="6460"/>
        <v>#VALUE!</v>
      </c>
      <c r="C2106" s="128" t="e">
        <f t="shared" si="6461"/>
        <v>#VALUE!</v>
      </c>
      <c r="D2106" s="127">
        <f t="shared" si="6454"/>
        <v>1</v>
      </c>
      <c r="E2106" s="184"/>
      <c r="F2106" s="93"/>
      <c r="G2106" s="186"/>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3">
      <c r="B2107" s="128" t="e">
        <f t="shared" si="6460"/>
        <v>#VALUE!</v>
      </c>
      <c r="C2107" s="128" t="e">
        <f t="shared" si="6461"/>
        <v>#VALUE!</v>
      </c>
      <c r="D2107" s="127">
        <f t="shared" si="6454"/>
        <v>1</v>
      </c>
      <c r="E2107" s="184"/>
      <c r="F2107" s="93"/>
      <c r="G2107" s="186"/>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3">
      <c r="B2108" s="128" t="e">
        <f t="shared" si="6460"/>
        <v>#VALUE!</v>
      </c>
      <c r="C2108" s="128" t="e">
        <f t="shared" si="6461"/>
        <v>#VALUE!</v>
      </c>
      <c r="D2108" s="127">
        <f t="shared" si="6454"/>
        <v>1</v>
      </c>
      <c r="E2108" s="184"/>
      <c r="F2108" s="93"/>
      <c r="G2108" s="186"/>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3">
      <c r="B2109" s="128" t="e">
        <f t="shared" si="6460"/>
        <v>#VALUE!</v>
      </c>
      <c r="C2109" s="128" t="e">
        <f t="shared" si="6461"/>
        <v>#VALUE!</v>
      </c>
      <c r="D2109" s="127">
        <f t="shared" si="6454"/>
        <v>1</v>
      </c>
      <c r="E2109" s="184"/>
      <c r="F2109" s="93"/>
      <c r="G2109" s="186"/>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3">
      <c r="B2110" s="128" t="e">
        <f t="shared" si="6460"/>
        <v>#VALUE!</v>
      </c>
      <c r="C2110" s="128" t="e">
        <f t="shared" si="6461"/>
        <v>#VALUE!</v>
      </c>
      <c r="D2110" s="127">
        <f t="shared" si="6454"/>
        <v>1</v>
      </c>
      <c r="E2110" s="184"/>
      <c r="F2110" s="93"/>
      <c r="G2110" s="186"/>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3">
      <c r="B2111" s="128" t="e">
        <f t="shared" si="6460"/>
        <v>#VALUE!</v>
      </c>
      <c r="C2111" s="128" t="e">
        <f t="shared" si="6461"/>
        <v>#VALUE!</v>
      </c>
      <c r="D2111" s="127">
        <f t="shared" si="6454"/>
        <v>1</v>
      </c>
      <c r="E2111" s="184"/>
      <c r="F2111" s="93"/>
      <c r="G2111" s="186"/>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3">
      <c r="B2112" s="128" t="e">
        <f t="shared" si="6460"/>
        <v>#VALUE!</v>
      </c>
      <c r="C2112" s="128" t="e">
        <f t="shared" si="6461"/>
        <v>#VALUE!</v>
      </c>
      <c r="D2112" s="127">
        <f t="shared" si="6454"/>
        <v>1</v>
      </c>
      <c r="E2112" s="184"/>
      <c r="F2112" s="93"/>
      <c r="G2112" s="186"/>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3">
      <c r="B2113" s="128" t="e">
        <f t="shared" si="6460"/>
        <v>#VALUE!</v>
      </c>
      <c r="C2113" s="128" t="e">
        <f t="shared" si="6461"/>
        <v>#VALUE!</v>
      </c>
      <c r="D2113" s="127">
        <f t="shared" si="6454"/>
        <v>1</v>
      </c>
      <c r="E2113" s="184"/>
      <c r="F2113" s="136"/>
      <c r="G2113" s="186"/>
      <c r="H2113" s="189"/>
      <c r="I2113" s="189"/>
      <c r="J2113" s="190"/>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yOe3/rCqRR0LYzIuSKeRBwDtivcHYt9AlP+CouPL3+yuB2tFV0x7GhM5EjQDDXfEnSByKzYaPrstJlAv+joMg==" saltValue="RkbeC/4znncGVJ+wxXMteA==" spinCount="100000" sheet="1" formatColumns="0" formatRows="0" insertHyperlinks="0"/>
  <mergeCells count="930">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L1968:L1969"/>
  </mergeCells>
  <phoneticPr fontId="43"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7"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6"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5"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4" priority="564" operator="containsText" text="DESCARTADO">
      <formula>NOT(ISERROR(SEARCH("DESCARTADO",E18)))</formula>
    </cfRule>
    <cfRule type="expression" dxfId="3" priority="565" stopIfTrue="1">
      <formula>ISERR($B19)</formula>
    </cfRule>
  </conditionalFormatting>
  <conditionalFormatting sqref="H5 O5:P6 O7 H8 O8:P8">
    <cfRule type="expression" dxfId="2"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0"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hyperlinks>
    <hyperlink ref="R18" r:id="rId1" xr:uid="{DA3DE576-8CC7-4F02-9D6B-B63F7A09C7CB}"/>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4" r:id="rId5" name="Check Box 2">
              <controlPr locked="0" defaultSize="0" autoFill="0" autoLine="0" autoPict="0">
                <anchor moveWithCells="1">
                  <from>
                    <xdr:col>17</xdr:col>
                    <xdr:colOff>38100</xdr:colOff>
                    <xdr:row>7</xdr:row>
                    <xdr:rowOff>68580</xdr:rowOff>
                  </from>
                  <to>
                    <xdr:col>17</xdr:col>
                    <xdr:colOff>594360</xdr:colOff>
                    <xdr:row>8</xdr:row>
                    <xdr:rowOff>121920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G10" sqref="G10"/>
    </sheetView>
  </sheetViews>
  <sheetFormatPr defaultRowHeight="14.4" x14ac:dyDescent="0.3"/>
  <cols>
    <col min="1" max="1" width="2.44140625" customWidth="1"/>
    <col min="2" max="2" width="3" style="41" hidden="1" customWidth="1"/>
    <col min="3" max="3" width="4.5546875" style="41" hidden="1" customWidth="1"/>
    <col min="4" max="4" width="5.109375" style="41" hidden="1" customWidth="1"/>
    <col min="5" max="5" width="6.6640625" style="55" bestFit="1" customWidth="1"/>
    <col min="6" max="6" width="12.109375" style="55" customWidth="1"/>
    <col min="7" max="7" width="44.5546875" style="147" customWidth="1"/>
    <col min="8" max="8" width="10.109375" style="57" customWidth="1"/>
    <col min="9" max="9" width="12.33203125" style="57" customWidth="1"/>
    <col min="10" max="10" width="16.6640625" style="58" customWidth="1"/>
    <col min="11" max="11" width="16.6640625" style="59" customWidth="1"/>
    <col min="12" max="12" width="19.6640625" style="76" customWidth="1"/>
    <col min="13" max="13" width="9.109375" style="19"/>
    <col min="14" max="14" width="11.5546875" style="19" bestFit="1" customWidth="1"/>
    <col min="15" max="21" width="9.109375" style="19"/>
  </cols>
  <sheetData>
    <row r="1" spans="2:14" x14ac:dyDescent="0.3">
      <c r="E1" s="77"/>
      <c r="F1" s="77"/>
      <c r="G1" s="145"/>
      <c r="H1" s="79"/>
      <c r="I1" s="79"/>
      <c r="J1" s="80"/>
      <c r="K1" s="76"/>
    </row>
    <row r="2" spans="2:14" ht="25.8" x14ac:dyDescent="0.5">
      <c r="E2" s="230" t="s">
        <v>305</v>
      </c>
      <c r="F2" s="231"/>
      <c r="G2" s="231"/>
      <c r="H2" s="231"/>
      <c r="I2" s="231"/>
      <c r="J2" s="231"/>
      <c r="K2" s="231"/>
      <c r="L2" s="232"/>
    </row>
    <row r="3" spans="2:14" ht="21" x14ac:dyDescent="0.4">
      <c r="E3" s="233" t="str">
        <f>'MAPA DE PREÇOS'!H5</f>
        <v>SECRETARIA MUNICIPAL DE PLANEJAMENTO E GESTÃO (SMPG)</v>
      </c>
      <c r="F3" s="234"/>
      <c r="G3" s="234"/>
      <c r="H3" s="234"/>
      <c r="I3" s="234"/>
      <c r="J3" s="234"/>
      <c r="K3" s="234"/>
      <c r="L3" s="235"/>
    </row>
    <row r="4" spans="2:14" hidden="1" x14ac:dyDescent="0.3">
      <c r="B4" s="41">
        <v>1</v>
      </c>
      <c r="C4" s="41" t="s">
        <v>315</v>
      </c>
      <c r="D4" s="41" t="s">
        <v>316</v>
      </c>
      <c r="E4" s="81"/>
      <c r="F4" s="82"/>
      <c r="G4" s="146"/>
      <c r="H4" s="84"/>
      <c r="I4" s="84"/>
      <c r="J4" s="60"/>
      <c r="K4" s="75"/>
      <c r="L4" s="85"/>
    </row>
    <row r="5" spans="2:14" x14ac:dyDescent="0.3">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3">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3">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28.8" x14ac:dyDescent="0.3">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6" t="str">
        <f>IF($B7="","",IF($C8=$C5,IF('BASE EDITAL'!$C$2="",INDEX('MAPA DE PREÇOS'!H:H,MATCH(EDITAL!B8,'MAPA DE PREÇOS'!B:B,0)+1),UPPER(INDEX('BASE EDITAL'!$C:$C,EDITAL!B8+1))),IF($C8=$C6,"Especificação do Objeto","")))</f>
        <v>SERVIÇOS DE TAQUIGRAFIA E REGISTRO ELETRÔNICO DE ÁUDIO</v>
      </c>
      <c r="H8" s="84" t="str">
        <f>IF($B7="","",IF($C8=$C5,INDEX('MAPA DE PREÇOS'!$M:$M,MATCH($B8,'MAPA DE PREÇOS'!$B:$B)-16),IF($C8=$C6,"Unidade","")))</f>
        <v>H</v>
      </c>
      <c r="I8" s="84">
        <f>IF($B7="","",IF($C8=$C5,INDEX('MAPA DE PREÇOS'!$M:$M,MATCH($B8,'MAPA DE PREÇOS'!$B:$B)-17),IF($C8=$C6,"Quant.","")))</f>
        <v>2776</v>
      </c>
      <c r="J8" s="60">
        <f>IF(AND(COUNTBLANK($B5:$B7)=2,$B7="",$B6="",MAX(C:C)&gt;1),"Total Estimado",IF($B7="","",IF($C8=$C5,INDEX('MAPA DE PREÇOS'!$M:$M,MATCH($B8,'MAPA DE PREÇOS'!$B:$B)-19),IF($C8=$C6,"Valor Unit. (R$)",IF(AND($C8&lt;&gt;$C7,$J7&lt;&gt;""),IF(MAX(C:C)=1,"Total Estimado","Subtotal"),"")))))</f>
        <v>296</v>
      </c>
      <c r="K8" s="75">
        <f>IFERROR(IF(AND(COUNTBLANK($B5:$B7)=2,$B7="",$B6="",MAX($C:$C)&gt;1),SUM($K$3:K7)/2,IF($B7="","",IF($C8=$C5,ROUND(J8*I8,2),IF($C8=$C6,"Total Item (R$)",IF(AND($C8&lt;&gt;$C7,$J7&lt;&gt;""),SUMIFS(K:K,$C:$C,C7,J:J,"&lt;&gt;Subtotal"),""))))),"")</f>
        <v>821696</v>
      </c>
      <c r="L8" s="75" t="str">
        <f t="shared" si="1"/>
        <v/>
      </c>
      <c r="N8" s="137"/>
    </row>
    <row r="9" spans="2:14" x14ac:dyDescent="0.3">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146"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IF(AND(COUNTBLANK($B6:$B8)=2,$B8="",$B7="",MAX(C:C)&gt;1),"Total Estimado",IF($B8="","",IF($C9=$C6,INDEX('MAPA DE PREÇOS'!$M:$M,MATCH($B9,'MAPA DE PREÇOS'!$B:$B)-19),IF($C9=$C7,"Valor Unit. (R$)",IF(AND($C9&lt;&gt;$C8,$J8&lt;&gt;""),IF(MAX(C:C)=1,"Total Estimado","Subtotal"),"")))))</f>
        <v>Total Estimado</v>
      </c>
      <c r="K9" s="75">
        <f>IFERROR(IF(AND(COUNTBLANK($B6:$B8)=2,$B8="",$B7="",MAX(C:C)&gt;1),SUM($K$3:K8)/2,IF($B8="","",IF($C9=$C6,ROUND(J9*I9,2),IF($C9=$C7,"Total Item (R$)",IF(AND($C9&lt;&gt;$C8,$J8&lt;&gt;""),SUMIFS(K:K,C:C,C8,J:J,"&lt;&gt;Subtotal"),""))))),"")</f>
        <v>821696</v>
      </c>
      <c r="L9" s="75" t="str">
        <f t="shared" si="1"/>
        <v/>
      </c>
    </row>
    <row r="10" spans="2:14" x14ac:dyDescent="0.3">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6"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
      </c>
      <c r="K10" s="75" t="str">
        <f>IFERROR(IF(AND(COUNTBLANK($B7:$B9)=2,$B9="",$B8="",MAX(C:C)&gt;1),SUM($K$3:K9)/2,IF($B9="","",IF($C10=$C7,ROUND(J10*I10,2),IF($C10=$C8,"Total Item (R$)",IF(AND($C10&lt;&gt;$C9,$J9&lt;&gt;""),SUMIFS(K:K,C:C,C9,J:J,"&lt;&gt;Subtotal"),""))))),"")</f>
        <v/>
      </c>
      <c r="L10" s="75" t="str">
        <f t="shared" si="1"/>
        <v/>
      </c>
    </row>
    <row r="11" spans="2:14" x14ac:dyDescent="0.3">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6"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3">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6"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3">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3">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3">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3">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3">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3">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3">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3">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3">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3">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3">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3">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3">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3">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3">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3">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3">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3">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3">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3">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3">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3">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3">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3">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3">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3">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3">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3">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3">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3">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3">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3">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3">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3">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3">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3">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3">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3">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3">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3">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3">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3">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3">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3">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3">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3">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3">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3">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3">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3">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3">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3">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3">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3">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3">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3">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3">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3">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3">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3">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3">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3">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3">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3">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3">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3">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3">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3">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3">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3">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3">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3">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3">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3">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3">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3">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3">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3">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3">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3">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3">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3">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3">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3">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3">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3">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3">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3">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3">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3">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3">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3">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3">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3">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3">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25" priority="3">
      <formula>NOT(ISNUMBER($E5))</formula>
    </cfRule>
    <cfRule type="expression" dxfId="24"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4.4" x14ac:dyDescent="0.3"/>
  <cols>
    <col min="1" max="1" width="2.44140625" customWidth="1"/>
    <col min="2" max="2" width="3" style="41" hidden="1" customWidth="1"/>
    <col min="3" max="3" width="4.5546875" style="41" hidden="1" customWidth="1"/>
    <col min="4" max="4" width="5.109375" style="41" hidden="1" customWidth="1"/>
    <col min="5" max="5" width="6.6640625" style="55" bestFit="1" customWidth="1"/>
    <col min="6" max="6" width="12.109375" style="55" customWidth="1"/>
    <col min="7" max="7" width="44.5546875" style="56" customWidth="1"/>
    <col min="8" max="8" width="10.109375" style="57" customWidth="1"/>
    <col min="9" max="9" width="12.33203125" style="57" customWidth="1"/>
    <col min="10" max="10" width="16.44140625" style="58" customWidth="1"/>
    <col min="11" max="11" width="16.44140625" style="59" customWidth="1"/>
    <col min="12" max="12" width="10.109375" style="76" customWidth="1"/>
    <col min="13" max="13" width="0.6640625" style="76" customWidth="1"/>
    <col min="14" max="14" width="9.109375" style="19"/>
    <col min="15" max="15" width="14.88671875" style="19" customWidth="1"/>
    <col min="17" max="17" width="14.88671875" customWidth="1"/>
    <col min="19" max="19" width="14.88671875" customWidth="1"/>
    <col min="21" max="21" width="14.88671875" customWidth="1"/>
    <col min="23" max="23" width="14.88671875" customWidth="1"/>
    <col min="25" max="25" width="14.88671875" customWidth="1"/>
    <col min="27" max="27" width="14.88671875" customWidth="1"/>
    <col min="29" max="29" width="14.88671875" customWidth="1"/>
    <col min="31" max="31" width="14.88671875" customWidth="1"/>
    <col min="33" max="33" width="14.88671875" customWidth="1"/>
    <col min="35" max="35" width="14.88671875" customWidth="1"/>
    <col min="37" max="37" width="14.88671875" customWidth="1"/>
  </cols>
  <sheetData>
    <row r="1" spans="2:37" x14ac:dyDescent="0.3">
      <c r="E1" s="77"/>
      <c r="F1" s="77"/>
      <c r="G1" s="78"/>
      <c r="H1" s="79"/>
      <c r="I1" s="79"/>
      <c r="J1" s="80"/>
      <c r="K1" s="76"/>
    </row>
    <row r="2" spans="2:37" ht="25.8" x14ac:dyDescent="0.5">
      <c r="E2" s="241" t="s">
        <v>305</v>
      </c>
      <c r="F2" s="242"/>
      <c r="G2" s="242"/>
      <c r="H2" s="242"/>
      <c r="I2" s="242"/>
      <c r="J2" s="242"/>
      <c r="K2" s="242"/>
      <c r="L2" s="243"/>
      <c r="M2" s="110"/>
    </row>
    <row r="3" spans="2:37" ht="21" x14ac:dyDescent="0.4">
      <c r="E3" s="233" t="str">
        <f>'MAPA DE PREÇOS'!H5</f>
        <v>SECRETARIA MUNICIPAL DE PLANEJAMENTO E GESTÃO (SMPG)</v>
      </c>
      <c r="F3" s="234"/>
      <c r="G3" s="234"/>
      <c r="H3" s="234"/>
      <c r="I3" s="234"/>
      <c r="J3" s="234"/>
      <c r="K3" s="234"/>
      <c r="L3" s="235"/>
      <c r="M3" s="111"/>
    </row>
    <row r="4" spans="2:37" hidden="1" x14ac:dyDescent="0.3">
      <c r="B4" s="41">
        <v>1</v>
      </c>
      <c r="C4" s="41" t="s">
        <v>315</v>
      </c>
      <c r="D4" s="41" t="s">
        <v>316</v>
      </c>
      <c r="E4" s="81"/>
      <c r="F4" s="82"/>
      <c r="G4" s="83"/>
      <c r="H4" s="84"/>
      <c r="I4" s="84"/>
      <c r="J4" s="60"/>
      <c r="K4" s="75"/>
      <c r="L4" s="85"/>
      <c r="M4" s="75"/>
    </row>
    <row r="5" spans="2:37" ht="18" x14ac:dyDescent="0.3">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3">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3">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3">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SERVIÇOS DE TAQUIGRAFIA E REGISTRO ELETRÔNICO DE ÁUDIO</v>
      </c>
      <c r="H8" s="84" t="str">
        <f>IF($B7="","",IF($C8=$C5,INDEX('MAPA DE PREÇOS'!$M:$M,MATCH($B8,'MAPA DE PREÇOS'!$B:$B)-16),IF($C8=$C6,"Unidade","")))</f>
        <v>H</v>
      </c>
      <c r="I8" s="84">
        <f>IF($B7="","",IF($C8=$C5,INDEX('MAPA DE PREÇOS'!$M:$M,MATCH($B8,'MAPA DE PREÇOS'!$B:$B)-17),IF($C8=$C6,"Quant.","")))</f>
        <v>2776</v>
      </c>
      <c r="J8" s="60">
        <f>IF(J7="Total Mensal","Total Acumulado",IF($B7="","",IF($C8=$C5,INDEX('MAPA DE PREÇOS'!$M:$M,MATCH($B8,'MAPA DE PREÇOS'!$B:$B)-19),IF($C8=$C6,"Valor Unit. (R$)",IF(AND($C8&lt;&gt;$C7,$J7&lt;&gt;""),"Total Mensal","")))))</f>
        <v>296</v>
      </c>
      <c r="K8" s="75">
        <f>IF(J8="","",IF(J8="Total Mensal","-",IF(J8="Total Acumulado",SUM(K$7:K7),I8*J8)))</f>
        <v>821696</v>
      </c>
      <c r="L8" s="112">
        <f>IF(J8="","",IF(J8="Total Mensal","-",IF(J8="Total Acumulado",SUM(L$7:L7),K8/SUMIF(J:J,"Total Acumulado",K:K))))</f>
        <v>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3">
      <c r="B9" s="41" t="str">
        <f>IFERROR(IF(C8=C5,IF(B8+1&lt;='MAPA DE PREÇOS'!$H$8,B8+1,""),B8),"")</f>
        <v/>
      </c>
      <c r="C9" s="41" t="str">
        <f>IFERROR(VLOOKUP(B9,'MAPA DE PREÇOS'!B:D,2,FALSE),"")</f>
        <v/>
      </c>
      <c r="D9" s="41" t="str">
        <f>IFERROR(VLOOKUP(B9,'MAPA DE PREÇOS'!B:D,3,FALSE),"")</f>
        <v/>
      </c>
      <c r="E9" s="82" t="str">
        <f t="shared" si="0"/>
        <v/>
      </c>
      <c r="F9" s="82" t="str">
        <f>IF($B8="","",IF($C9=$C6,INDEX('MAPA DE PREÇOS'!$H:$H,MATCH($B9,'MAPA DE PREÇOS'!$B:$B)-19),IF($C9=$C7,"Código","")))</f>
        <v/>
      </c>
      <c r="G9" s="83" t="str">
        <f>IF($B8="","",IF($C9=$C6,IF('BASE EDITAL'!$C$2="",INDEX('MAPA DE PREÇOS'!H:H,MATCH(EDITAL!B9,'MAPA DE PREÇOS'!B:B,0)+1),UPPER(INDEX('BASE EDITAL'!$C:$C,EDITAL!B9+1))),IF($C9=$C7,"Especificação do Objeto","")))</f>
        <v/>
      </c>
      <c r="H9" s="84" t="str">
        <f>IF($B8="","",IF($C9=$C6,INDEX('MAPA DE PREÇOS'!$M:$M,MATCH($B9,'MAPA DE PREÇOS'!$B:$B)-16),IF($C9=$C7,"Unidade","")))</f>
        <v/>
      </c>
      <c r="I9" s="84" t="str">
        <f>IF($B8="","",IF($C9=$C6,INDEX('MAPA DE PREÇOS'!$M:$M,MATCH($B9,'MAPA DE PREÇOS'!$B:$B)-17),IF($C9=$C7,"Quant.","")))</f>
        <v/>
      </c>
      <c r="J9" s="60" t="str">
        <f>IF(J8="Total Mensal","Total Acumulado",IF($B8="","",IF($C9=$C6,INDEX('MAPA DE PREÇOS'!$M:$M,MATCH($B9,'MAPA DE PREÇOS'!$B:$B)-19),IF($C9=$C7,"Valor Unit. (R$)",IF(AND($C9&lt;&gt;$C8,$J8&lt;&gt;""),"Total Mensal","")))))</f>
        <v>Total Mensal</v>
      </c>
      <c r="K9" s="75" t="str">
        <f>IF(J9="","",IF(J9="Total Mensal","-",IF(J9="Total Acumulado",SUM(K$7:K8),I9*J9)))</f>
        <v>-</v>
      </c>
      <c r="L9" s="112" t="str">
        <f>IF(J9="","",IF(J9="Total Mensal","-",IF(J9="Total Acumulado",SUM(L$7:L8),K9/SUMIF(J:J,"Total Acumulado",K:K))))</f>
        <v>-</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3">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Acumulado</v>
      </c>
      <c r="K10" s="75">
        <f>IF(J10="","",IF(J10="Total Mensal","-",IF(J10="Total Acumulado",SUM(K$7:K9),I10*J10)))</f>
        <v>821696</v>
      </c>
      <c r="L10" s="112">
        <f>IF(J10="","",IF(J10="Total Mensal","-",IF(J10="Total Acumulado",SUM(L$7:L9),K10/SUMIF(J:J,"Total Acumulado",K:K))))</f>
        <v>1</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3">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
      </c>
      <c r="K11" s="75" t="str">
        <f>IF(J11="","",IF(J11="Total Mensal","-",IF(J11="Total Acumulado",SUM(K$7:K10),I11*J11)))</f>
        <v/>
      </c>
      <c r="L11" s="112" t="str">
        <f>IF(J11="","",IF(J11="Total Mensal","-",IF(J11="Total Acumulado",SUM(L$7:L10),K11/SUMIF(J:J,"Total Acumulado",K:K))))</f>
        <v/>
      </c>
      <c r="M11" s="108"/>
      <c r="N11" s="112" t="str">
        <f>IF($J11="","",IF($J11="Total Mensal",SUM(O$7:O10)/VLOOKUP("Total Acumulado",$J:$K,2,FALSE),IF($J11="Total Acumulado",N10+L11+IF(L$7="% Item",-1,0),0%)))</f>
        <v/>
      </c>
      <c r="O11" s="109" t="str">
        <f>IF($J11="","",IF($J11="Total Mensal",SUM(O$7:O10),IF($J11="Total Acumulado",SUM(O$7:O9)+M11,IFERROR(N11*$K11,0))))</f>
        <v/>
      </c>
      <c r="P11" s="112" t="str">
        <f>IF($J11="","",IF($J11="Total Mensal",SUM(Q$7:Q10)/VLOOKUP("Total Acumulado",$J:$K,2,FALSE),IF($J11="Total Acumulado",P10+N11+IF(N$7="% Item",-1,0),0%)))</f>
        <v/>
      </c>
      <c r="Q11" s="109" t="str">
        <f>IF($J11="","",IF($J11="Total Mensal",SUM(Q$7:Q10),IF($J11="Total Acumulado",SUM(Q$7:Q9)+O11,IFERROR(P11*$K11,0))))</f>
        <v/>
      </c>
      <c r="R11" s="112" t="str">
        <f>IF($J11="","",IF($J11="Total Mensal",SUM(S$7:S10)/VLOOKUP("Total Acumulado",$J:$K,2,FALSE),IF($J11="Total Acumulado",R10+P11+IF(P$7="% Item",-1,0),0%)))</f>
        <v/>
      </c>
      <c r="S11" s="109" t="str">
        <f>IF($J11="","",IF($J11="Total Mensal",SUM(S$7:S10),IF($J11="Total Acumulado",SUM(S$7:S9)+Q11,IFERROR(R11*$K11,0))))</f>
        <v/>
      </c>
      <c r="T11" s="112" t="str">
        <f>IF($J11="","",IF($J11="Total Mensal",SUM(U$7:U10)/VLOOKUP("Total Acumulado",$J:$K,2,FALSE),IF($J11="Total Acumulado",T10+R11+IF(R$7="% Item",-1,0),0%)))</f>
        <v/>
      </c>
      <c r="U11" s="109" t="str">
        <f>IF($J11="","",IF($J11="Total Mensal",SUM(U$7:U10),IF($J11="Total Acumulado",SUM(U$7:U9)+S11,IFERROR(T11*$K11,0))))</f>
        <v/>
      </c>
      <c r="V11" s="112" t="str">
        <f>IF($J11="","",IF($J11="Total Mensal",SUM(W$7:W10)/VLOOKUP("Total Acumulado",$J:$K,2,FALSE),IF($J11="Total Acumulado",V10+T11+IF(T$7="% Item",-1,0),0%)))</f>
        <v/>
      </c>
      <c r="W11" s="109" t="str">
        <f>IF($J11="","",IF($J11="Total Mensal",SUM(W$7:W10),IF($J11="Total Acumulado",SUM(W$7:W9)+U11,IFERROR(V11*$K11,0))))</f>
        <v/>
      </c>
      <c r="X11" s="112" t="str">
        <f>IF($J11="","",IF($J11="Total Mensal",SUM(Y$7:Y10)/VLOOKUP("Total Acumulado",$J:$K,2,FALSE),IF($J11="Total Acumulado",X10+V11+IF(V$7="% Item",-1,0),0%)))</f>
        <v/>
      </c>
      <c r="Y11" s="109" t="str">
        <f>IF($J11="","",IF($J11="Total Mensal",SUM(Y$7:Y10),IF($J11="Total Acumulado",SUM(Y$7:Y9)+W11,IFERROR(X11*$K11,0))))</f>
        <v/>
      </c>
      <c r="Z11" s="112" t="str">
        <f>IF($J11="","",IF($J11="Total Mensal",SUM(AA$7:AA10)/VLOOKUP("Total Acumulado",$J:$K,2,FALSE),IF($J11="Total Acumulado",Z10+X11+IF(X$7="% Item",-1,0),0%)))</f>
        <v/>
      </c>
      <c r="AA11" s="109" t="str">
        <f>IF($J11="","",IF($J11="Total Mensal",SUM(AA$7:AA10),IF($J11="Total Acumulado",SUM(AA$7:AA9)+Y11,IFERROR(Z11*$K11,0))))</f>
        <v/>
      </c>
      <c r="AB11" s="112" t="str">
        <f>IF($J11="","",IF($J11="Total Mensal",SUM(AC$7:AC10)/VLOOKUP("Total Acumulado",$J:$K,2,FALSE),IF($J11="Total Acumulado",AB10+Z11+IF(Z$7="% Item",-1,0),0%)))</f>
        <v/>
      </c>
      <c r="AC11" s="109" t="str">
        <f>IF($J11="","",IF($J11="Total Mensal",SUM(AC$7:AC10),IF($J11="Total Acumulado",SUM(AC$7:AC9)+AA11,IFERROR(AB11*$K11,0))))</f>
        <v/>
      </c>
      <c r="AD11" s="112" t="str">
        <f>IF($J11="","",IF($J11="Total Mensal",SUM(AE$7:AE10)/VLOOKUP("Total Acumulado",$J:$K,2,FALSE),IF($J11="Total Acumulado",AD10+AB11+IF(AB$7="% Item",-1,0),0%)))</f>
        <v/>
      </c>
      <c r="AE11" s="109" t="str">
        <f>IF($J11="","",IF($J11="Total Mensal",SUM(AE$7:AE10),IF($J11="Total Acumulado",SUM(AE$7:AE9)+AC11,IFERROR(AD11*$K11,0))))</f>
        <v/>
      </c>
      <c r="AF11" s="112" t="str">
        <f>IF($J11="","",IF($J11="Total Mensal",SUM(AG$7:AG10)/VLOOKUP("Total Acumulado",$J:$K,2,FALSE),IF($J11="Total Acumulado",AF10+AD11+IF(AD$7="% Item",-1,0),0%)))</f>
        <v/>
      </c>
      <c r="AG11" s="109" t="str">
        <f>IF($J11="","",IF($J11="Total Mensal",SUM(AG$7:AG10),IF($J11="Total Acumulado",SUM(AG$7:AG9)+AE11,IFERROR(AF11*$K11,0))))</f>
        <v/>
      </c>
      <c r="AH11" s="112" t="str">
        <f>IF($J11="","",IF($J11="Total Mensal",SUM(AI$7:AI10)/VLOOKUP("Total Acumulado",$J:$K,2,FALSE),IF($J11="Total Acumulado",AH10+AF11+IF(AF$7="% Item",-1,0),0%)))</f>
        <v/>
      </c>
      <c r="AI11" s="109" t="str">
        <f>IF($J11="","",IF($J11="Total Mensal",SUM(AI$7:AI10),IF($J11="Total Acumulado",SUM(AI$7:AI9)+AG11,IFERROR(AH11*$K11,0))))</f>
        <v/>
      </c>
      <c r="AJ11" s="112" t="str">
        <f>IF($J11="","",IF($J11="Total Mensal",SUM(AK$7:AK10)/VLOOKUP("Total Acumulado",$J:$K,2,FALSE),IF($J11="Total Acumulado",AJ10+AH11+IF(AH$7="% Item",-1,0),0%)))</f>
        <v/>
      </c>
      <c r="AK11" s="109" t="str">
        <f>IF($J11="","",IF($J11="Total Mensal",SUM(AK$7:AK10),IF($J11="Total Acumulado",SUM(AK$7:AK9)+AI11,IFERROR(AJ11*$K11,0))))</f>
        <v/>
      </c>
    </row>
    <row r="12" spans="2:37" x14ac:dyDescent="0.3">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3">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3">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3">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3">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3">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3">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3">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3">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3">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3">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3">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3">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3">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3">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3">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3">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3">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3">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3">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3">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3">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3">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3">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3">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3">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3">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3">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3">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3">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3">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3">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3">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3">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3">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3">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3">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3">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3">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3">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3">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3">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3">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3">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3">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3">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3">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3">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3">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3">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3">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3">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3">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3">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3">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3">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3">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23" priority="3">
      <formula>NOT(ISNUMBER($E6))</formula>
    </cfRule>
    <cfRule type="expression" dxfId="22" priority="4">
      <formula>AND(E6&lt;&gt;"",LEFT(E6,4)&lt;&gt;"LOTE")</formula>
    </cfRule>
  </conditionalFormatting>
  <conditionalFormatting sqref="N7 P7 R7 T7 V7 X7 Z7 AB7 AD7 AF7 AH7 AJ7">
    <cfRule type="expression" dxfId="21" priority="316">
      <formula>NOT(ISNUMBER($E6))</formula>
    </cfRule>
    <cfRule type="expression" dxfId="20"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J19" sqref="J19"/>
    </sheetView>
  </sheetViews>
  <sheetFormatPr defaultRowHeight="14.4" x14ac:dyDescent="0.3"/>
  <cols>
    <col min="1" max="1" width="2.109375" customWidth="1"/>
    <col min="2" max="2" width="4" style="41" hidden="1" customWidth="1"/>
    <col min="3" max="3" width="5.5546875" style="42" hidden="1" customWidth="1"/>
    <col min="4" max="4" width="19.44140625" style="42" hidden="1" customWidth="1"/>
    <col min="5" max="5" width="3.44140625" style="41" bestFit="1" customWidth="1"/>
    <col min="6" max="6" width="4.88671875" style="41" bestFit="1" customWidth="1"/>
    <col min="7" max="7" width="5.109375" style="41" bestFit="1" customWidth="1"/>
    <col min="8" max="8" width="9.5546875" style="41" hidden="1" customWidth="1"/>
    <col min="9" max="9" width="31" customWidth="1"/>
    <col min="10" max="10" width="13.109375" style="41" customWidth="1"/>
    <col min="11" max="11" width="13.109375" style="52" customWidth="1"/>
    <col min="12" max="12" width="16.44140625" style="53" hidden="1" customWidth="1"/>
    <col min="13" max="13" width="19.6640625" style="54" customWidth="1"/>
    <col min="14" max="14" width="15.44140625" style="90" customWidth="1"/>
    <col min="15" max="15" width="14.5546875" style="90" customWidth="1"/>
    <col min="16" max="16" width="7.44140625" style="54" bestFit="1" customWidth="1"/>
    <col min="18" max="20" width="11.44140625" customWidth="1"/>
    <col min="21" max="21" width="14.109375" customWidth="1"/>
  </cols>
  <sheetData>
    <row r="2" spans="1:21" ht="25.8" x14ac:dyDescent="0.5">
      <c r="A2" s="138"/>
      <c r="E2" s="247" t="s">
        <v>305</v>
      </c>
      <c r="F2" s="248"/>
      <c r="G2" s="248"/>
      <c r="H2" s="248"/>
      <c r="I2" s="248"/>
      <c r="J2" s="248"/>
      <c r="K2" s="248"/>
      <c r="L2" s="248"/>
      <c r="M2" s="248"/>
      <c r="N2" s="248"/>
      <c r="O2" s="248"/>
      <c r="P2" s="249"/>
    </row>
    <row r="3" spans="1:21" ht="21" x14ac:dyDescent="0.4">
      <c r="A3" s="138"/>
      <c r="E3" s="250" t="str">
        <f>IFERROR('MAPA DE PREÇOS'!H5:J5,"")</f>
        <v/>
      </c>
      <c r="F3" s="251"/>
      <c r="G3" s="251"/>
      <c r="H3" s="251"/>
      <c r="I3" s="251"/>
      <c r="J3" s="251"/>
      <c r="K3" s="251"/>
      <c r="L3" s="251"/>
      <c r="M3" s="251"/>
      <c r="N3" s="251"/>
      <c r="O3" s="251"/>
      <c r="P3" s="252"/>
    </row>
    <row r="4" spans="1:21" x14ac:dyDescent="0.3">
      <c r="A4" s="138"/>
      <c r="E4" s="43"/>
      <c r="F4" s="44"/>
      <c r="G4" s="44"/>
      <c r="H4" s="44"/>
      <c r="I4" s="44"/>
      <c r="J4" s="44"/>
      <c r="K4" s="44"/>
      <c r="L4" s="45"/>
      <c r="M4" s="44"/>
      <c r="N4" s="86"/>
      <c r="O4" s="87"/>
      <c r="P4" s="46"/>
    </row>
    <row r="5" spans="1:21" x14ac:dyDescent="0.3">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3">
      <c r="B6" s="41">
        <v>1</v>
      </c>
      <c r="C6" s="42">
        <f>IFERROR(INDEX('MAPA DE PREÇOS'!M:M,MATCH(B6,'MAPA DE PREÇOS'!B:B,0)+19)/(SUMPRODUCT(EDITAL!I:I,EDITAL!J:J)),"")</f>
        <v>1</v>
      </c>
      <c r="D6" s="42">
        <f>IFERROR(IF(C6=C5,IF(D5="","",D5+0.000000001),C6),"")</f>
        <v>1</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SERVIÇOS DE TAQUIGRAFIA E REGISTRO ELETRÔNICO DE ÁUDIO</v>
      </c>
      <c r="J6" s="41" t="str">
        <f>IFERROR(IF(E6="","",INDEX('MAPA DE PREÇOS'!M:M,3+MATCH(ABC!E6,'MAPA DE PREÇOS'!B:B,0))),"")</f>
        <v>H</v>
      </c>
      <c r="K6" s="52">
        <f t="array" ref="K6">IFERROR(IF(E6="","",INDEX('MAPA DE PREÇOS'!M:M,2+MATCH(ABC!E6,'MAPA DE PREÇOS'!B:B,0))),"")</f>
        <v>2776</v>
      </c>
      <c r="L6" s="53">
        <f t="array" ref="L6">IFERROR(IF(AND(E5&lt;&gt;"",E6=""),"TOTAL ESTIMADO",INDEX('MAPA DE PREÇOS'!M:M,0+MATCH(ABC!E6,'MAPA DE PREÇOS'!B:B,0))),"")</f>
        <v>296</v>
      </c>
      <c r="M6" s="54">
        <f>IFERROR(IF(AND(E5&lt;&gt;"",E6=""),SUM($M$5:M5),INDEX('MAPA DE PREÇOS'!M:M,19+MATCH(ABC!E6,'MAPA DE PREÇOS'!B:B,0))),"")</f>
        <v>821696</v>
      </c>
      <c r="N6" s="90">
        <f t="shared" ref="N6:N37" si="1">IFERROR(VLOOKUP(E6,$B:$C,2),"")</f>
        <v>1</v>
      </c>
      <c r="O6" s="90">
        <f>N6</f>
        <v>1</v>
      </c>
      <c r="P6" s="54" t="str">
        <f>IF(O6="","",IF(OR(N6&gt;=$S$6,O6&lt;=$S$6),"A",IF(O6&lt;=SUM($S$6:$S$7),"B","C")))</f>
        <v>A</v>
      </c>
      <c r="R6" s="157" t="s">
        <v>310</v>
      </c>
      <c r="S6" s="158">
        <v>0.8</v>
      </c>
      <c r="T6" s="157">
        <f>COUNTIF($P$6:$P$107,$R6)</f>
        <v>1</v>
      </c>
      <c r="U6" s="159">
        <f>SUMIFS($M$6:$M$107,$P$6:$P$107,$R6)</f>
        <v>821696</v>
      </c>
    </row>
    <row r="7" spans="1:21" x14ac:dyDescent="0.3">
      <c r="B7" s="41">
        <v>2</v>
      </c>
      <c r="C7" s="42" t="str">
        <f>IFERROR(INDEX('MAPA DE PREÇOS'!M:M,MATCH(B7,'MAPA DE PREÇOS'!B:B,0)+19)/(SUMPRODUCT(EDITAL!I:I,EDITAL!J:J)),"")</f>
        <v/>
      </c>
      <c r="D7" s="42" t="str">
        <f t="shared" ref="D7:D70" si="2">IFERROR(IF(C7=C6,IF(D6="","",D6+0.000000001),C7),"")</f>
        <v/>
      </c>
      <c r="E7" s="41" t="str">
        <f t="shared" si="0"/>
        <v/>
      </c>
      <c r="F7" s="41" t="str">
        <f>IFERROR(VLOOKUP($E7,'MAPA DE PREÇOS'!$B:$D,2,FALSE),"")</f>
        <v/>
      </c>
      <c r="G7" s="41" t="str">
        <f>IFERROR(VLOOKUP($E7,'MAPA DE PREÇOS'!$B:$D,3,FALSE),"")</f>
        <v/>
      </c>
      <c r="H7" s="41" t="str">
        <f t="array" ref="H7">IFERROR(IF(E7="","",INDEX('MAPA DE PREÇOS'!H:H,0+MATCH(ABC!E7,'MAPA DE PREÇOS'!B:B,0))),"")</f>
        <v/>
      </c>
      <c r="I7" t="str">
        <f>IF(E7="","",INDEX('MAPA DE PREÇOS'!H:H,MATCH(ABC!E7,'MAPA DE PREÇOS'!B:B,0)+1))</f>
        <v/>
      </c>
      <c r="J7" s="41" t="str">
        <f>IFERROR(IF(E7="","",INDEX('MAPA DE PREÇOS'!M:M,3+MATCH(ABC!E7,'MAPA DE PREÇOS'!B:B,0))),"")</f>
        <v/>
      </c>
      <c r="K7" s="52" t="str">
        <f t="array" ref="K7">IFERROR(IF(E7="","",INDEX('MAPA DE PREÇOS'!M:M,2+MATCH(ABC!E7,'MAPA DE PREÇOS'!B:B,0))),"")</f>
        <v/>
      </c>
      <c r="L7" s="53" t="str">
        <f t="array" ref="L7">IFERROR(IF(AND(E6&lt;&gt;"",E7=""),"TOTAL ESTIMADO",INDEX('MAPA DE PREÇOS'!M:M,0+MATCH(ABC!E7,'MAPA DE PREÇOS'!B:B,0))),"")</f>
        <v>TOTAL ESTIMADO</v>
      </c>
      <c r="M7" s="54">
        <f>IFERROR(IF(AND(E6&lt;&gt;"",E7=""),SUM($M$5:M6),INDEX('MAPA DE PREÇOS'!M:M,19+MATCH(ABC!E7,'MAPA DE PREÇOS'!B:B,0))),"")</f>
        <v>821696</v>
      </c>
      <c r="N7" s="90" t="str">
        <f t="shared" si="1"/>
        <v/>
      </c>
      <c r="O7" s="90" t="str">
        <f>IFERROR(N7+O6,"")</f>
        <v/>
      </c>
      <c r="P7" s="54" t="str">
        <f t="shared" ref="P7:P70" si="3">IF(O7="","",IF(OR(N7&gt;=$S$6,O7&lt;=$S$6),"A",IF(O7&lt;=SUM($S$6:$S$7),"B","C")))</f>
        <v/>
      </c>
      <c r="R7" s="160" t="s">
        <v>311</v>
      </c>
      <c r="S7" s="161">
        <v>0.15</v>
      </c>
      <c r="T7" s="160">
        <f>COUNTIF($P$6:$P$107,$R7)</f>
        <v>0</v>
      </c>
      <c r="U7" s="162">
        <f>SUMIFS($M$6:$M$107,$P$6:$P$107,$R7)</f>
        <v>0</v>
      </c>
    </row>
    <row r="8" spans="1:21" x14ac:dyDescent="0.3">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
      </c>
      <c r="M8" s="54" t="str">
        <f>IFERROR(IF(AND(E7&lt;&gt;"",E8=""),SUM($M$5:M7),INDEX('MAPA DE PREÇOS'!M:M,19+MATCH(ABC!E8,'MAPA DE PREÇOS'!B:B,0))),"")</f>
        <v/>
      </c>
      <c r="N8" s="90" t="str">
        <f t="shared" si="1"/>
        <v/>
      </c>
      <c r="O8" s="90" t="str">
        <f t="shared" ref="O8:O71" si="4">IFERROR(N8+O7,"")</f>
        <v/>
      </c>
      <c r="P8" s="54" t="str">
        <f t="shared" si="3"/>
        <v/>
      </c>
      <c r="R8" s="154" t="s">
        <v>312</v>
      </c>
      <c r="S8" s="155">
        <v>0.05</v>
      </c>
      <c r="T8" s="154">
        <f>COUNTIF($P$6:$P$107,$R8)</f>
        <v>0</v>
      </c>
      <c r="U8" s="156">
        <f>SUMIFS($M$6:$M$107,$P$6:$P$107,$R8)</f>
        <v>0</v>
      </c>
    </row>
    <row r="9" spans="1:21" x14ac:dyDescent="0.3">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3">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3">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3">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3">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3">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3">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3">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3">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3">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3">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3">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3">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3">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3">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3">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3">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3">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3">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3">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3">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3">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3">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3">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3">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3">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3">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3">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3">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3">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3">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3">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3">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3">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3">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3">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3">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3">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3">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3">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3">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3">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3">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3">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3">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3">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3">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3">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3">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3">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3">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3">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3">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3">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3">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3">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3">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3">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3">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3">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3">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3">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3">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3">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3">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3">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3">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3">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3">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3">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3">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3">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3">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3">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3">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3">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3">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3">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3">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3">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3">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3">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3">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3">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3">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3">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3">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3">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3">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3">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3">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3">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3">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3">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3">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3">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3">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9" priority="4">
      <formula>$P1="A"</formula>
    </cfRule>
    <cfRule type="expression" dxfId="18" priority="6">
      <formula>$P1="B"</formula>
    </cfRule>
    <cfRule type="expression" dxfId="17" priority="7">
      <formula>$P1="C"</formula>
    </cfRule>
  </conditionalFormatting>
  <conditionalFormatting sqref="E5:P107">
    <cfRule type="expression" dxfId="16" priority="8">
      <formula>E5&lt;&gt;""</formula>
    </cfRule>
  </conditionalFormatting>
  <conditionalFormatting sqref="R5:U5">
    <cfRule type="containsText" dxfId="15" priority="1" operator="containsText" text="DESCARTADO">
      <formula>NOT(ISERROR(SEARCH("DESCARTADO",R5)))</formula>
    </cfRule>
    <cfRule type="expression" dxfId="14" priority="2" stopIfTrue="1">
      <formula>ISERR($B5)</formula>
    </cfRule>
    <cfRule type="expression" dxfId="13"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09375" defaultRowHeight="15.6" x14ac:dyDescent="0.3"/>
  <cols>
    <col min="1" max="1" width="9.109375" style="31"/>
    <col min="2" max="2" width="21.5546875" style="35" customWidth="1"/>
    <col min="3" max="3" width="38.44140625" style="36" customWidth="1"/>
    <col min="4" max="4" width="44.88671875" style="37" customWidth="1"/>
    <col min="5" max="16384" width="9.109375" style="31"/>
  </cols>
  <sheetData>
    <row r="2" spans="2:4" ht="32.1" customHeight="1" x14ac:dyDescent="0.25">
      <c r="B2" s="263" t="s">
        <v>35</v>
      </c>
      <c r="C2" s="264"/>
      <c r="D2" s="265"/>
    </row>
    <row r="3" spans="2:4" ht="78" customHeight="1" x14ac:dyDescent="0.25">
      <c r="B3" s="282" t="s">
        <v>384</v>
      </c>
      <c r="C3" s="283"/>
      <c r="D3" s="284"/>
    </row>
    <row r="4" spans="2:4" s="32" customFormat="1" ht="32.1" customHeight="1" x14ac:dyDescent="0.3">
      <c r="B4" s="262" t="s">
        <v>385</v>
      </c>
      <c r="C4" s="262"/>
      <c r="D4" s="262"/>
    </row>
    <row r="5" spans="2:4" ht="61.5" customHeight="1" x14ac:dyDescent="0.25">
      <c r="B5" s="279" t="s">
        <v>386</v>
      </c>
      <c r="C5" s="280"/>
      <c r="D5" s="281"/>
    </row>
    <row r="6" spans="2:4" s="33" customFormat="1" ht="32.1" customHeight="1" x14ac:dyDescent="0.3">
      <c r="B6" s="262" t="s">
        <v>387</v>
      </c>
      <c r="C6" s="262"/>
      <c r="D6" s="262"/>
    </row>
    <row r="7" spans="2:4" ht="61.5" customHeight="1" x14ac:dyDescent="0.25">
      <c r="B7" s="279" t="s">
        <v>388</v>
      </c>
      <c r="C7" s="280"/>
      <c r="D7" s="281"/>
    </row>
    <row r="8" spans="2:4" ht="21.6" customHeight="1" x14ac:dyDescent="0.25">
      <c r="B8" s="266" t="s">
        <v>389</v>
      </c>
      <c r="C8" s="267"/>
      <c r="D8" s="268"/>
    </row>
    <row r="9" spans="2:4" ht="13.8" x14ac:dyDescent="0.25">
      <c r="B9" s="269"/>
      <c r="C9" s="270"/>
      <c r="D9" s="271"/>
    </row>
    <row r="10" spans="2:4" ht="13.8" x14ac:dyDescent="0.25">
      <c r="B10" s="269"/>
      <c r="C10" s="270"/>
      <c r="D10" s="271"/>
    </row>
    <row r="11" spans="2:4" ht="13.8" x14ac:dyDescent="0.25">
      <c r="B11" s="269"/>
      <c r="C11" s="270"/>
      <c r="D11" s="271"/>
    </row>
    <row r="12" spans="2:4" ht="13.8" x14ac:dyDescent="0.25">
      <c r="B12" s="269"/>
      <c r="C12" s="270"/>
      <c r="D12" s="271"/>
    </row>
    <row r="13" spans="2:4" ht="61.5" customHeight="1" x14ac:dyDescent="0.25">
      <c r="B13" s="269"/>
      <c r="C13" s="270"/>
      <c r="D13" s="271"/>
    </row>
    <row r="14" spans="2:4" ht="61.5" customHeight="1" x14ac:dyDescent="0.25">
      <c r="B14" s="269"/>
      <c r="C14" s="270"/>
      <c r="D14" s="271"/>
    </row>
    <row r="15" spans="2:4" ht="61.5" customHeight="1" x14ac:dyDescent="0.25">
      <c r="B15" s="269"/>
      <c r="C15" s="270"/>
      <c r="D15" s="271"/>
    </row>
    <row r="16" spans="2:4" ht="61.5" customHeight="1" x14ac:dyDescent="0.25">
      <c r="B16" s="269"/>
      <c r="C16" s="270"/>
      <c r="D16" s="271"/>
    </row>
    <row r="17" spans="2:4" ht="61.5" customHeight="1" x14ac:dyDescent="0.25">
      <c r="B17" s="269"/>
      <c r="C17" s="270"/>
      <c r="D17" s="271"/>
    </row>
    <row r="18" spans="2:4" ht="61.5" customHeight="1" x14ac:dyDescent="0.25">
      <c r="B18" s="269"/>
      <c r="C18" s="270"/>
      <c r="D18" s="271"/>
    </row>
    <row r="19" spans="2:4" ht="15" customHeight="1" x14ac:dyDescent="0.25">
      <c r="B19" s="269"/>
      <c r="C19" s="270"/>
      <c r="D19" s="271"/>
    </row>
    <row r="20" spans="2:4" ht="15" customHeight="1" x14ac:dyDescent="0.25">
      <c r="B20" s="269"/>
      <c r="C20" s="270"/>
      <c r="D20" s="271"/>
    </row>
    <row r="21" spans="2:4" ht="15" customHeight="1" x14ac:dyDescent="0.25">
      <c r="B21" s="269"/>
      <c r="C21" s="270"/>
      <c r="D21" s="271"/>
    </row>
    <row r="22" spans="2:4" ht="15" customHeight="1" x14ac:dyDescent="0.25">
      <c r="B22" s="269"/>
      <c r="C22" s="270"/>
      <c r="D22" s="271"/>
    </row>
    <row r="23" spans="2:4" ht="15" customHeight="1" x14ac:dyDescent="0.25">
      <c r="B23" s="269"/>
      <c r="C23" s="270"/>
      <c r="D23" s="271"/>
    </row>
    <row r="24" spans="2:4" ht="15" customHeight="1" x14ac:dyDescent="0.25">
      <c r="B24" s="269"/>
      <c r="C24" s="270"/>
      <c r="D24" s="271"/>
    </row>
    <row r="25" spans="2:4" ht="15" customHeight="1" x14ac:dyDescent="0.25">
      <c r="B25" s="269"/>
      <c r="C25" s="270"/>
      <c r="D25" s="271"/>
    </row>
    <row r="26" spans="2:4" ht="15" customHeight="1" x14ac:dyDescent="0.25">
      <c r="B26" s="269"/>
      <c r="C26" s="270"/>
      <c r="D26" s="271"/>
    </row>
    <row r="27" spans="2:4" ht="15" customHeight="1" x14ac:dyDescent="0.25">
      <c r="B27" s="269"/>
      <c r="C27" s="270"/>
      <c r="D27" s="271"/>
    </row>
    <row r="28" spans="2:4" ht="15" customHeight="1" x14ac:dyDescent="0.25">
      <c r="B28" s="269"/>
      <c r="C28" s="270"/>
      <c r="D28" s="271"/>
    </row>
    <row r="29" spans="2:4" ht="15" customHeight="1" x14ac:dyDescent="0.25">
      <c r="B29" s="269"/>
      <c r="C29" s="270"/>
      <c r="D29" s="271"/>
    </row>
    <row r="30" spans="2:4" ht="15" customHeight="1" x14ac:dyDescent="0.25">
      <c r="B30" s="269"/>
      <c r="C30" s="270"/>
      <c r="D30" s="271"/>
    </row>
    <row r="31" spans="2:4" ht="15" customHeight="1" x14ac:dyDescent="0.25">
      <c r="B31" s="269"/>
      <c r="C31" s="270"/>
      <c r="D31" s="271"/>
    </row>
    <row r="32" spans="2:4" ht="15" customHeight="1" x14ac:dyDescent="0.25">
      <c r="B32" s="269"/>
      <c r="C32" s="270"/>
      <c r="D32" s="271"/>
    </row>
    <row r="33" spans="2:4" ht="15" customHeight="1" x14ac:dyDescent="0.25">
      <c r="B33" s="269"/>
      <c r="C33" s="270"/>
      <c r="D33" s="271"/>
    </row>
    <row r="34" spans="2:4" ht="15" customHeight="1" x14ac:dyDescent="0.25">
      <c r="B34" s="269"/>
      <c r="C34" s="270"/>
      <c r="D34" s="271"/>
    </row>
    <row r="35" spans="2:4" ht="15" customHeight="1" x14ac:dyDescent="0.25">
      <c r="B35" s="269"/>
      <c r="C35" s="270"/>
      <c r="D35" s="271"/>
    </row>
    <row r="36" spans="2:4" ht="15" customHeight="1" x14ac:dyDescent="0.25">
      <c r="B36" s="269"/>
      <c r="C36" s="270"/>
      <c r="D36" s="271"/>
    </row>
    <row r="37" spans="2:4" ht="15" customHeight="1" x14ac:dyDescent="0.25">
      <c r="B37" s="269"/>
      <c r="C37" s="270"/>
      <c r="D37" s="271"/>
    </row>
    <row r="38" spans="2:4" s="34" customFormat="1" ht="32.4" customHeight="1" x14ac:dyDescent="0.25">
      <c r="B38" s="272"/>
      <c r="C38" s="273"/>
      <c r="D38" s="274"/>
    </row>
    <row r="39" spans="2:4" s="32" customFormat="1" ht="32.1" customHeight="1" x14ac:dyDescent="0.3">
      <c r="B39" s="275" t="s">
        <v>390</v>
      </c>
      <c r="C39" s="276"/>
      <c r="D39" s="277"/>
    </row>
    <row r="40" spans="2:4" s="165" customFormat="1" ht="64.95" customHeight="1" x14ac:dyDescent="0.3">
      <c r="B40" s="278" t="s">
        <v>391</v>
      </c>
      <c r="C40" s="278"/>
      <c r="D40" s="278"/>
    </row>
    <row r="41" spans="2:4" s="165" customFormat="1" ht="64.95" customHeight="1" x14ac:dyDescent="0.3">
      <c r="B41" s="278"/>
      <c r="C41" s="278"/>
      <c r="D41" s="278"/>
    </row>
    <row r="42" spans="2:4" s="165" customFormat="1" ht="64.95" customHeight="1" x14ac:dyDescent="0.3">
      <c r="B42" s="278"/>
      <c r="C42" s="278"/>
      <c r="D42" s="278"/>
    </row>
    <row r="43" spans="2:4" s="165" customFormat="1" ht="64.95" customHeight="1" x14ac:dyDescent="0.3">
      <c r="B43" s="278"/>
      <c r="C43" s="278"/>
      <c r="D43" s="278"/>
    </row>
    <row r="44" spans="2:4" s="165" customFormat="1" ht="64.95" customHeight="1" x14ac:dyDescent="0.3">
      <c r="B44" s="278"/>
      <c r="C44" s="278"/>
      <c r="D44" s="278"/>
    </row>
    <row r="45" spans="2:4" s="165" customFormat="1" ht="112.2" customHeight="1" x14ac:dyDescent="0.3">
      <c r="B45" s="278"/>
      <c r="C45" s="278"/>
      <c r="D45" s="278"/>
    </row>
    <row r="46" spans="2:4" s="33" customFormat="1" ht="32.1" customHeight="1" x14ac:dyDescent="0.3">
      <c r="B46" s="263" t="s">
        <v>392</v>
      </c>
      <c r="C46" s="264"/>
      <c r="D46" s="265"/>
    </row>
    <row r="47" spans="2:4" ht="140.4" customHeight="1" x14ac:dyDescent="0.25">
      <c r="B47" s="253" t="s">
        <v>393</v>
      </c>
      <c r="C47" s="254"/>
      <c r="D47" s="255"/>
    </row>
    <row r="48" spans="2:4" s="33" customFormat="1" ht="32.1" customHeight="1" x14ac:dyDescent="0.3">
      <c r="B48" s="262" t="s">
        <v>394</v>
      </c>
      <c r="C48" s="262"/>
      <c r="D48" s="262"/>
    </row>
    <row r="49" spans="2:4" ht="13.8" x14ac:dyDescent="0.25">
      <c r="B49" s="253" t="s">
        <v>395</v>
      </c>
      <c r="C49" s="254"/>
      <c r="D49" s="255"/>
    </row>
    <row r="50" spans="2:4" ht="13.8" x14ac:dyDescent="0.25">
      <c r="B50" s="256"/>
      <c r="C50" s="257"/>
      <c r="D50" s="258"/>
    </row>
    <row r="51" spans="2:4" ht="13.8" x14ac:dyDescent="0.25">
      <c r="B51" s="256"/>
      <c r="C51" s="257"/>
      <c r="D51" s="258"/>
    </row>
    <row r="52" spans="2:4" ht="13.8" x14ac:dyDescent="0.25">
      <c r="B52" s="256"/>
      <c r="C52" s="257"/>
      <c r="D52" s="258"/>
    </row>
    <row r="53" spans="2:4" ht="13.8" x14ac:dyDescent="0.25">
      <c r="B53" s="256"/>
      <c r="C53" s="257"/>
      <c r="D53" s="258"/>
    </row>
    <row r="54" spans="2:4" ht="13.8" x14ac:dyDescent="0.25">
      <c r="B54" s="256"/>
      <c r="C54" s="257"/>
      <c r="D54" s="258"/>
    </row>
    <row r="55" spans="2:4" ht="13.8" x14ac:dyDescent="0.25">
      <c r="B55" s="256"/>
      <c r="C55" s="257"/>
      <c r="D55" s="258"/>
    </row>
    <row r="56" spans="2:4" ht="13.8" x14ac:dyDescent="0.25">
      <c r="B56" s="256"/>
      <c r="C56" s="257"/>
      <c r="D56" s="258"/>
    </row>
    <row r="57" spans="2:4" ht="13.8" x14ac:dyDescent="0.25">
      <c r="B57" s="259"/>
      <c r="C57" s="260"/>
      <c r="D57" s="261"/>
    </row>
    <row r="58" spans="2:4" s="33" customFormat="1" ht="32.1" customHeight="1" x14ac:dyDescent="0.3">
      <c r="B58" s="262" t="s">
        <v>396</v>
      </c>
      <c r="C58" s="262"/>
      <c r="D58" s="262"/>
    </row>
    <row r="59" spans="2:4" ht="13.8" x14ac:dyDescent="0.25">
      <c r="B59" s="253" t="s">
        <v>36</v>
      </c>
      <c r="C59" s="254"/>
      <c r="D59" s="255"/>
    </row>
    <row r="60" spans="2:4" ht="13.8" x14ac:dyDescent="0.25">
      <c r="B60" s="256"/>
      <c r="C60" s="257"/>
      <c r="D60" s="258"/>
    </row>
    <row r="61" spans="2:4" ht="13.8" x14ac:dyDescent="0.25">
      <c r="B61" s="256"/>
      <c r="C61" s="257"/>
      <c r="D61" s="258"/>
    </row>
    <row r="62" spans="2:4" ht="13.8" x14ac:dyDescent="0.25">
      <c r="B62" s="256"/>
      <c r="C62" s="257"/>
      <c r="D62" s="258"/>
    </row>
    <row r="63" spans="2:4" ht="13.8" x14ac:dyDescent="0.25">
      <c r="B63" s="256"/>
      <c r="C63" s="257"/>
      <c r="D63" s="258"/>
    </row>
    <row r="64" spans="2:4" ht="13.8" x14ac:dyDescent="0.25">
      <c r="B64" s="256"/>
      <c r="C64" s="257"/>
      <c r="D64" s="258"/>
    </row>
    <row r="65" spans="2:4" ht="13.8" x14ac:dyDescent="0.25">
      <c r="B65" s="259"/>
      <c r="C65" s="260"/>
      <c r="D65" s="261"/>
    </row>
    <row r="66" spans="2:4" s="33" customFormat="1" ht="32.1" customHeight="1" x14ac:dyDescent="0.3">
      <c r="B66" s="262" t="s">
        <v>397</v>
      </c>
      <c r="C66" s="262"/>
      <c r="D66" s="262"/>
    </row>
    <row r="67" spans="2:4" ht="13.8" x14ac:dyDescent="0.25">
      <c r="B67" s="253" t="s">
        <v>37</v>
      </c>
      <c r="C67" s="254"/>
      <c r="D67" s="255"/>
    </row>
    <row r="68" spans="2:4" ht="13.8" x14ac:dyDescent="0.25">
      <c r="B68" s="256"/>
      <c r="C68" s="257"/>
      <c r="D68" s="258"/>
    </row>
    <row r="69" spans="2:4" ht="13.8" x14ac:dyDescent="0.25">
      <c r="B69" s="256"/>
      <c r="C69" s="257"/>
      <c r="D69" s="258"/>
    </row>
    <row r="70" spans="2:4" ht="13.8" x14ac:dyDescent="0.25">
      <c r="B70" s="259"/>
      <c r="C70" s="260"/>
      <c r="D70" s="261"/>
    </row>
    <row r="71" spans="2:4" s="33" customFormat="1" ht="32.1" customHeight="1" x14ac:dyDescent="0.3">
      <c r="B71" s="262" t="s">
        <v>398</v>
      </c>
      <c r="C71" s="262"/>
      <c r="D71" s="262"/>
    </row>
    <row r="72" spans="2:4" ht="13.8" x14ac:dyDescent="0.25">
      <c r="B72" s="253" t="s">
        <v>34</v>
      </c>
      <c r="C72" s="254"/>
      <c r="D72" s="255"/>
    </row>
    <row r="73" spans="2:4" ht="13.8" x14ac:dyDescent="0.25">
      <c r="B73" s="256"/>
      <c r="C73" s="257"/>
      <c r="D73" s="258"/>
    </row>
    <row r="74" spans="2:4" ht="13.8" x14ac:dyDescent="0.25">
      <c r="B74" s="256"/>
      <c r="C74" s="257"/>
      <c r="D74" s="258"/>
    </row>
    <row r="75" spans="2:4" ht="13.8" x14ac:dyDescent="0.25">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12" priority="4" stopIfTrue="1">
      <formula>(ROW()-14)&gt;$L$32*11</formula>
    </cfRule>
  </conditionalFormatting>
  <conditionalFormatting sqref="B4">
    <cfRule type="expression" dxfId="11" priority="3" stopIfTrue="1">
      <formula>(ROW()-14)&gt;$L$32*11</formula>
    </cfRule>
  </conditionalFormatting>
  <conditionalFormatting sqref="B6">
    <cfRule type="expression" dxfId="10" priority="2" stopIfTrue="1">
      <formula>(ROW()-14)&gt;$L$32*11</formula>
    </cfRule>
  </conditionalFormatting>
  <conditionalFormatting sqref="B8">
    <cfRule type="expression" dxfId="9"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8966-F534-4EC0-957D-7C1697561808}">
  <dimension ref="A1:FG118"/>
  <sheetViews>
    <sheetView showGridLines="0" workbookViewId="0">
      <selection activeCell="F24" sqref="F24"/>
    </sheetView>
  </sheetViews>
  <sheetFormatPr defaultRowHeight="14.4" x14ac:dyDescent="0.3"/>
  <cols>
    <col min="1" max="1" width="2.44140625" customWidth="1"/>
    <col min="2" max="2" width="2" style="41" hidden="1" customWidth="1"/>
    <col min="3" max="3" width="4.5546875" style="41" hidden="1" customWidth="1"/>
    <col min="4" max="4" width="5.109375" style="41" hidden="1" customWidth="1"/>
    <col min="5" max="5" width="6.109375" style="55" customWidth="1"/>
    <col min="6" max="6" width="16.33203125" style="55" customWidth="1"/>
    <col min="7" max="7" width="44.5546875" style="147" customWidth="1"/>
    <col min="8" max="8" width="10.109375" style="57" customWidth="1"/>
    <col min="9" max="9" width="12.33203125" style="57" customWidth="1"/>
    <col min="10" max="12" width="16.6640625" style="58" customWidth="1"/>
    <col min="13" max="13" width="16.6640625" style="59" customWidth="1"/>
    <col min="14" max="14" width="19.6640625" style="76" customWidth="1"/>
    <col min="15" max="15" width="9.109375" style="19"/>
    <col min="16" max="16" width="11.5546875" style="19" bestFit="1" customWidth="1"/>
    <col min="17" max="19" width="9.109375" style="19"/>
  </cols>
  <sheetData>
    <row r="1" spans="1:163" x14ac:dyDescent="0.3">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3">
      <c r="B2" s="124"/>
      <c r="C2" s="124"/>
      <c r="D2" s="124"/>
      <c r="E2" s="227" t="s">
        <v>326</v>
      </c>
      <c r="F2" s="227"/>
      <c r="G2" s="227"/>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3">
      <c r="B3" s="124"/>
      <c r="C3" s="124"/>
      <c r="D3" s="124"/>
      <c r="E3" s="227" t="s">
        <v>327</v>
      </c>
      <c r="F3" s="206"/>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3">
      <c r="B4" s="124"/>
      <c r="C4" s="124"/>
      <c r="D4" s="124"/>
      <c r="E4" s="227" t="s">
        <v>321</v>
      </c>
      <c r="F4" s="206"/>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3">
      <c r="B5" s="124"/>
      <c r="C5" s="124"/>
      <c r="D5" s="124"/>
      <c r="E5" s="227" t="s">
        <v>320</v>
      </c>
      <c r="F5" s="206"/>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3">
      <c r="A6" s="63"/>
      <c r="B6" s="124" t="b">
        <v>1</v>
      </c>
      <c r="C6" s="124"/>
      <c r="D6" s="124"/>
      <c r="E6" s="227" t="s">
        <v>322</v>
      </c>
      <c r="F6" s="206"/>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3">
      <c r="A7" s="63"/>
      <c r="B7" s="124"/>
      <c r="C7" s="124"/>
      <c r="D7" s="124"/>
      <c r="E7" s="227" t="s">
        <v>352</v>
      </c>
      <c r="F7" s="206"/>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3">
      <c r="A8" s="63"/>
      <c r="B8" s="124"/>
      <c r="C8" s="124"/>
      <c r="D8" s="124"/>
      <c r="E8" s="227" t="s">
        <v>351</v>
      </c>
      <c r="F8" s="206"/>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3">
      <c r="A9" s="63"/>
      <c r="B9" s="124"/>
      <c r="C9" s="124"/>
      <c r="D9" s="124"/>
      <c r="E9" s="227" t="s">
        <v>431</v>
      </c>
      <c r="F9" s="206"/>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3">
      <c r="A10" s="63"/>
      <c r="B10" s="124"/>
      <c r="C10" s="124"/>
      <c r="D10" s="124"/>
      <c r="E10" s="227" t="s">
        <v>301</v>
      </c>
      <c r="F10" s="206"/>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3">
      <c r="A11" s="63"/>
      <c r="B11" s="124"/>
      <c r="C11" s="124"/>
      <c r="D11" s="124"/>
      <c r="E11" s="227" t="s">
        <v>323</v>
      </c>
      <c r="F11" s="206"/>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3">
      <c r="B12" s="41"/>
      <c r="C12" s="41"/>
      <c r="D12" s="41"/>
      <c r="E12" s="77"/>
      <c r="F12" s="77"/>
      <c r="G12" s="145"/>
      <c r="H12" s="79"/>
      <c r="I12" s="79"/>
      <c r="J12" s="80"/>
      <c r="K12" s="80"/>
      <c r="L12" s="80"/>
      <c r="M12" s="76"/>
      <c r="N12" s="76"/>
    </row>
    <row r="13" spans="1:163" s="19" customFormat="1" ht="25.8" x14ac:dyDescent="0.5">
      <c r="B13" s="41"/>
      <c r="C13" s="41"/>
      <c r="D13" s="41"/>
      <c r="E13" s="230" t="s">
        <v>305</v>
      </c>
      <c r="F13" s="231"/>
      <c r="G13" s="231"/>
      <c r="H13" s="231"/>
      <c r="I13" s="231"/>
      <c r="J13" s="231"/>
      <c r="K13" s="285"/>
      <c r="L13" s="285"/>
      <c r="M13" s="231"/>
      <c r="N13" s="232"/>
    </row>
    <row r="14" spans="1:163" s="19" customFormat="1" ht="21" x14ac:dyDescent="0.4">
      <c r="B14" s="41"/>
      <c r="C14" s="41"/>
      <c r="D14" s="41"/>
      <c r="E14" s="233">
        <f>G3</f>
        <v>0</v>
      </c>
      <c r="F14" s="234"/>
      <c r="G14" s="234"/>
      <c r="H14" s="234"/>
      <c r="I14" s="234"/>
      <c r="J14" s="234"/>
      <c r="K14" s="234"/>
      <c r="L14" s="234"/>
      <c r="M14" s="234"/>
      <c r="N14" s="235"/>
    </row>
    <row r="15" spans="1:163" s="19" customFormat="1" hidden="1" x14ac:dyDescent="0.3">
      <c r="B15" s="41"/>
      <c r="C15" s="41"/>
      <c r="D15" s="41"/>
      <c r="E15" s="81"/>
      <c r="F15" s="82"/>
      <c r="G15" s="146"/>
      <c r="H15" s="84"/>
      <c r="I15" s="84"/>
      <c r="J15" s="60"/>
      <c r="K15" s="60"/>
      <c r="L15" s="60"/>
      <c r="M15" s="75"/>
      <c r="N15" s="85"/>
    </row>
    <row r="16" spans="1:163" s="19" customFormat="1" x14ac:dyDescent="0.3">
      <c r="B16" s="41"/>
      <c r="C16" s="41"/>
      <c r="D16" s="41"/>
      <c r="E16" s="236"/>
      <c r="F16" s="237"/>
      <c r="G16" s="237"/>
      <c r="H16" s="237"/>
      <c r="I16" s="237"/>
      <c r="J16" s="237"/>
      <c r="K16" s="237"/>
      <c r="L16" s="237"/>
      <c r="M16" s="237"/>
      <c r="N16" s="238"/>
    </row>
    <row r="17" spans="2:16" s="19" customFormat="1" x14ac:dyDescent="0.3">
      <c r="B17" s="41"/>
      <c r="C17" s="41"/>
      <c r="D17" s="41"/>
      <c r="E17" s="83"/>
      <c r="F17" s="82"/>
      <c r="G17" s="146"/>
      <c r="H17" s="84"/>
      <c r="I17" s="84"/>
      <c r="J17" s="60"/>
      <c r="K17" s="60"/>
      <c r="L17" s="60"/>
      <c r="M17" s="75"/>
      <c r="N17" s="75"/>
    </row>
    <row r="18" spans="2:16" s="19" customFormat="1" ht="28.8" x14ac:dyDescent="0.3">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3">
      <c r="B19" s="41"/>
      <c r="C19" s="41"/>
      <c r="D19" s="41"/>
      <c r="E19" s="168"/>
      <c r="F19" s="168"/>
      <c r="G19" s="169"/>
      <c r="H19" s="170"/>
      <c r="I19" s="170"/>
      <c r="J19" s="171"/>
      <c r="K19" s="180"/>
      <c r="L19" s="171">
        <f>J19*(1-K19)</f>
        <v>0</v>
      </c>
      <c r="M19" s="171">
        <f>L19*I19</f>
        <v>0</v>
      </c>
      <c r="N19" s="172"/>
      <c r="P19" s="137"/>
    </row>
    <row r="20" spans="2:16" s="19" customFormat="1" x14ac:dyDescent="0.3">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3">
      <c r="B21" s="41"/>
      <c r="C21" s="41"/>
      <c r="D21" s="41"/>
      <c r="E21" s="168"/>
      <c r="F21" s="168"/>
      <c r="G21" s="169"/>
      <c r="H21" s="170"/>
      <c r="I21" s="170"/>
      <c r="J21" s="171"/>
      <c r="K21" s="180"/>
      <c r="L21" s="171">
        <f t="shared" si="0"/>
        <v>0</v>
      </c>
      <c r="M21" s="171">
        <f t="shared" si="1"/>
        <v>0</v>
      </c>
      <c r="N21" s="172"/>
    </row>
    <row r="22" spans="2:16" s="19" customFormat="1" x14ac:dyDescent="0.3">
      <c r="B22" s="41"/>
      <c r="C22" s="41"/>
      <c r="D22" s="41"/>
      <c r="E22" s="168"/>
      <c r="F22" s="168"/>
      <c r="G22" s="169"/>
      <c r="H22" s="170"/>
      <c r="I22" s="170"/>
      <c r="J22" s="171"/>
      <c r="K22" s="180"/>
      <c r="L22" s="171">
        <f t="shared" si="0"/>
        <v>0</v>
      </c>
      <c r="M22" s="171">
        <f t="shared" si="1"/>
        <v>0</v>
      </c>
      <c r="N22" s="172"/>
    </row>
    <row r="23" spans="2:16" s="19" customFormat="1" x14ac:dyDescent="0.3">
      <c r="B23" s="41"/>
      <c r="C23" s="41"/>
      <c r="D23" s="41"/>
      <c r="E23" s="82"/>
      <c r="F23" s="82"/>
      <c r="G23" s="146"/>
      <c r="H23" s="84"/>
      <c r="I23" s="84"/>
      <c r="J23" s="58"/>
      <c r="K23" s="58"/>
      <c r="L23" s="173" t="s">
        <v>428</v>
      </c>
      <c r="M23" s="174">
        <f>SUM(M19:M22)</f>
        <v>0</v>
      </c>
      <c r="N23" s="75"/>
    </row>
    <row r="24" spans="2:16" s="19" customFormat="1" x14ac:dyDescent="0.3">
      <c r="B24" s="41"/>
      <c r="C24" s="41"/>
      <c r="D24" s="41"/>
      <c r="E24" s="82"/>
      <c r="F24" s="82"/>
      <c r="G24" s="146"/>
      <c r="H24" s="84"/>
      <c r="I24" s="84"/>
      <c r="J24" s="60"/>
      <c r="K24" s="60"/>
      <c r="L24" s="60"/>
      <c r="M24" s="75"/>
      <c r="N24" s="75"/>
    </row>
    <row r="25" spans="2:16" s="19" customFormat="1" x14ac:dyDescent="0.3">
      <c r="B25" s="41"/>
      <c r="C25" s="41"/>
      <c r="D25" s="41"/>
      <c r="E25" s="82"/>
      <c r="F25" s="82"/>
      <c r="G25" s="146"/>
      <c r="H25" s="84"/>
      <c r="I25" s="84"/>
      <c r="J25" s="60"/>
      <c r="K25" s="60"/>
      <c r="L25" s="60"/>
      <c r="M25" s="75"/>
      <c r="N25" s="75"/>
    </row>
    <row r="26" spans="2:16" s="19" customFormat="1" x14ac:dyDescent="0.3">
      <c r="B26" s="41"/>
      <c r="C26" s="41"/>
      <c r="D26" s="41"/>
      <c r="E26" s="82"/>
      <c r="F26" s="82"/>
      <c r="G26" s="146"/>
      <c r="H26" s="84"/>
      <c r="I26" s="84"/>
      <c r="J26" s="60"/>
      <c r="K26" s="60"/>
      <c r="L26" s="60"/>
      <c r="M26" s="75"/>
      <c r="N26" s="75"/>
    </row>
    <row r="27" spans="2:16" s="19" customFormat="1" x14ac:dyDescent="0.3">
      <c r="B27" s="41"/>
      <c r="C27" s="41"/>
      <c r="D27" s="41"/>
      <c r="E27" s="82"/>
      <c r="F27" s="82"/>
      <c r="G27" s="146"/>
      <c r="H27" s="84"/>
      <c r="I27" s="84"/>
      <c r="J27" s="60"/>
      <c r="K27" s="60"/>
      <c r="L27" s="60"/>
      <c r="M27" s="75"/>
      <c r="N27" s="75"/>
    </row>
    <row r="28" spans="2:16" s="19" customFormat="1" x14ac:dyDescent="0.3">
      <c r="B28" s="41"/>
      <c r="C28" s="41"/>
      <c r="D28" s="41"/>
      <c r="E28" s="82"/>
      <c r="F28" s="82"/>
      <c r="G28" s="146"/>
      <c r="H28" s="84"/>
      <c r="I28" s="84"/>
      <c r="J28" s="60"/>
      <c r="K28" s="60"/>
      <c r="L28" s="60"/>
      <c r="M28" s="75"/>
      <c r="N28" s="75"/>
    </row>
    <row r="29" spans="2:16" s="19" customFormat="1" x14ac:dyDescent="0.3">
      <c r="B29" s="41"/>
      <c r="C29" s="41"/>
      <c r="D29" s="41"/>
      <c r="E29" s="82"/>
      <c r="F29" s="82"/>
      <c r="G29" s="146"/>
      <c r="H29" s="84"/>
      <c r="I29" s="84"/>
      <c r="J29" s="60"/>
      <c r="K29" s="60"/>
      <c r="L29" s="60"/>
      <c r="M29" s="75"/>
      <c r="N29" s="75"/>
    </row>
    <row r="30" spans="2:16" s="19" customFormat="1" x14ac:dyDescent="0.3">
      <c r="B30" s="41"/>
      <c r="C30" s="41"/>
      <c r="D30" s="41"/>
      <c r="E30" s="82"/>
      <c r="F30" s="82"/>
      <c r="G30" s="146"/>
      <c r="H30" s="84"/>
      <c r="I30" s="84"/>
      <c r="J30" s="60"/>
      <c r="K30" s="60"/>
      <c r="L30" s="60"/>
      <c r="M30" s="75"/>
      <c r="N30" s="75"/>
    </row>
    <row r="31" spans="2:16" s="19" customFormat="1" x14ac:dyDescent="0.3">
      <c r="B31" s="41"/>
      <c r="C31" s="41"/>
      <c r="D31" s="41"/>
      <c r="E31" s="82"/>
      <c r="F31" s="82"/>
      <c r="G31" s="146"/>
      <c r="H31" s="84"/>
      <c r="I31" s="84"/>
      <c r="J31" s="60"/>
      <c r="K31" s="60"/>
      <c r="L31" s="60"/>
      <c r="M31" s="75"/>
      <c r="N31" s="75"/>
    </row>
    <row r="32" spans="2:16" s="19" customFormat="1" x14ac:dyDescent="0.3">
      <c r="B32" s="41"/>
      <c r="C32" s="41"/>
      <c r="D32" s="41"/>
      <c r="E32" s="82"/>
      <c r="F32" s="82"/>
      <c r="G32" s="146"/>
      <c r="H32" s="84"/>
      <c r="I32" s="84"/>
      <c r="J32" s="60"/>
      <c r="K32" s="60"/>
      <c r="L32" s="60"/>
      <c r="M32" s="75"/>
      <c r="N32" s="75"/>
    </row>
    <row r="33" spans="2:14" s="19" customFormat="1" x14ac:dyDescent="0.3">
      <c r="B33" s="41"/>
      <c r="C33" s="41"/>
      <c r="D33" s="41"/>
      <c r="E33" s="82"/>
      <c r="F33" s="82"/>
      <c r="G33" s="146"/>
      <c r="H33" s="84"/>
      <c r="I33" s="84"/>
      <c r="J33" s="60"/>
      <c r="K33" s="60"/>
      <c r="L33" s="60"/>
      <c r="M33" s="75"/>
      <c r="N33" s="75"/>
    </row>
    <row r="34" spans="2:14" s="19" customFormat="1" x14ac:dyDescent="0.3">
      <c r="B34" s="41"/>
      <c r="C34" s="41"/>
      <c r="D34" s="41"/>
      <c r="E34" s="82"/>
      <c r="F34" s="82"/>
      <c r="G34" s="146"/>
      <c r="H34" s="84"/>
      <c r="I34" s="84"/>
      <c r="J34" s="60"/>
      <c r="K34" s="60"/>
      <c r="L34" s="60"/>
      <c r="M34" s="75"/>
      <c r="N34" s="75"/>
    </row>
    <row r="35" spans="2:14" s="19" customFormat="1" x14ac:dyDescent="0.3">
      <c r="B35" s="41"/>
      <c r="C35" s="41"/>
      <c r="D35" s="41"/>
      <c r="E35" s="82"/>
      <c r="F35" s="82"/>
      <c r="G35" s="146"/>
      <c r="H35" s="84"/>
      <c r="I35" s="84"/>
      <c r="J35" s="60"/>
      <c r="K35" s="60"/>
      <c r="L35" s="60"/>
      <c r="M35" s="75"/>
      <c r="N35" s="75"/>
    </row>
    <row r="36" spans="2:14" s="19" customFormat="1" x14ac:dyDescent="0.3">
      <c r="B36" s="41"/>
      <c r="C36" s="41"/>
      <c r="D36" s="41"/>
      <c r="E36" s="82"/>
      <c r="F36" s="82"/>
      <c r="G36" s="146"/>
      <c r="H36" s="84"/>
      <c r="I36" s="84"/>
      <c r="J36" s="60"/>
      <c r="K36" s="60"/>
      <c r="L36" s="60"/>
      <c r="M36" s="75"/>
      <c r="N36" s="75"/>
    </row>
    <row r="37" spans="2:14" s="19" customFormat="1" x14ac:dyDescent="0.3">
      <c r="B37" s="41"/>
      <c r="C37" s="41"/>
      <c r="D37" s="41"/>
      <c r="E37" s="82"/>
      <c r="F37" s="82"/>
      <c r="G37" s="146"/>
      <c r="H37" s="84"/>
      <c r="I37" s="84"/>
      <c r="J37" s="60"/>
      <c r="K37" s="60"/>
      <c r="L37" s="60"/>
      <c r="M37" s="75"/>
      <c r="N37" s="75"/>
    </row>
    <row r="38" spans="2:14" s="19" customFormat="1" x14ac:dyDescent="0.3">
      <c r="B38" s="41"/>
      <c r="C38" s="41"/>
      <c r="D38" s="41"/>
      <c r="E38" s="82"/>
      <c r="F38" s="82"/>
      <c r="G38" s="146"/>
      <c r="H38" s="84"/>
      <c r="I38" s="84"/>
      <c r="J38" s="60"/>
      <c r="K38" s="60"/>
      <c r="L38" s="60"/>
      <c r="M38" s="75"/>
      <c r="N38" s="75"/>
    </row>
    <row r="39" spans="2:14" s="19" customFormat="1" x14ac:dyDescent="0.3">
      <c r="B39" s="41"/>
      <c r="C39" s="41"/>
      <c r="D39" s="41"/>
      <c r="E39" s="82"/>
      <c r="F39" s="82"/>
      <c r="G39" s="146"/>
      <c r="H39" s="84"/>
      <c r="I39" s="84"/>
      <c r="J39" s="60"/>
      <c r="K39" s="60"/>
      <c r="L39" s="60"/>
      <c r="M39" s="75"/>
      <c r="N39" s="75"/>
    </row>
    <row r="40" spans="2:14" s="19" customFormat="1" x14ac:dyDescent="0.3">
      <c r="B40" s="41"/>
      <c r="C40" s="41"/>
      <c r="D40" s="41"/>
      <c r="E40" s="82"/>
      <c r="F40" s="82"/>
      <c r="G40" s="146"/>
      <c r="H40" s="84"/>
      <c r="I40" s="84"/>
      <c r="J40" s="60"/>
      <c r="K40" s="60"/>
      <c r="L40" s="60"/>
      <c r="M40" s="75"/>
      <c r="N40" s="75"/>
    </row>
    <row r="41" spans="2:14" s="19" customFormat="1" x14ac:dyDescent="0.3">
      <c r="B41" s="41"/>
      <c r="C41" s="41"/>
      <c r="D41" s="41"/>
      <c r="E41" s="82"/>
      <c r="F41" s="82"/>
      <c r="G41" s="146"/>
      <c r="H41" s="84"/>
      <c r="I41" s="84"/>
      <c r="J41" s="60"/>
      <c r="K41" s="60"/>
      <c r="L41" s="60"/>
      <c r="M41" s="75"/>
      <c r="N41" s="75"/>
    </row>
    <row r="42" spans="2:14" s="19" customFormat="1" x14ac:dyDescent="0.3">
      <c r="B42" s="41"/>
      <c r="C42" s="41"/>
      <c r="D42" s="41"/>
      <c r="E42" s="82"/>
      <c r="F42" s="82"/>
      <c r="G42" s="146"/>
      <c r="H42" s="84"/>
      <c r="I42" s="84"/>
      <c r="J42" s="60"/>
      <c r="K42" s="60"/>
      <c r="L42" s="60"/>
      <c r="M42" s="75"/>
      <c r="N42" s="75"/>
    </row>
    <row r="43" spans="2:14" s="19" customFormat="1" x14ac:dyDescent="0.3">
      <c r="B43" s="41"/>
      <c r="C43" s="41"/>
      <c r="D43" s="41"/>
      <c r="E43" s="82"/>
      <c r="F43" s="82"/>
      <c r="G43" s="146"/>
      <c r="H43" s="84"/>
      <c r="I43" s="84"/>
      <c r="J43" s="60"/>
      <c r="K43" s="60"/>
      <c r="L43" s="60"/>
      <c r="M43" s="75"/>
      <c r="N43" s="75"/>
    </row>
    <row r="44" spans="2:14" s="19" customFormat="1" x14ac:dyDescent="0.3">
      <c r="B44" s="41"/>
      <c r="C44" s="41"/>
      <c r="D44" s="41"/>
      <c r="E44" s="82"/>
      <c r="F44" s="82"/>
      <c r="G44" s="146"/>
      <c r="H44" s="84"/>
      <c r="I44" s="84"/>
      <c r="J44" s="60"/>
      <c r="K44" s="60"/>
      <c r="L44" s="60"/>
      <c r="M44" s="75"/>
      <c r="N44" s="75"/>
    </row>
    <row r="45" spans="2:14" s="19" customFormat="1" x14ac:dyDescent="0.3">
      <c r="B45" s="41"/>
      <c r="C45" s="41"/>
      <c r="D45" s="41"/>
      <c r="E45" s="82"/>
      <c r="F45" s="82"/>
      <c r="G45" s="146"/>
      <c r="H45" s="84"/>
      <c r="I45" s="84"/>
      <c r="J45" s="60"/>
      <c r="K45" s="60"/>
      <c r="L45" s="60"/>
      <c r="M45" s="75"/>
      <c r="N45" s="75"/>
    </row>
    <row r="46" spans="2:14" s="19" customFormat="1" x14ac:dyDescent="0.3">
      <c r="B46" s="41"/>
      <c r="C46" s="41"/>
      <c r="D46" s="41"/>
      <c r="E46" s="82"/>
      <c r="F46" s="82"/>
      <c r="G46" s="146"/>
      <c r="H46" s="84"/>
      <c r="I46" s="84"/>
      <c r="J46" s="60"/>
      <c r="K46" s="60"/>
      <c r="L46" s="60"/>
      <c r="M46" s="75"/>
      <c r="N46" s="75"/>
    </row>
    <row r="47" spans="2:14" s="19" customFormat="1" x14ac:dyDescent="0.3">
      <c r="B47" s="41"/>
      <c r="C47" s="41"/>
      <c r="D47" s="41"/>
      <c r="E47" s="82"/>
      <c r="F47" s="82"/>
      <c r="G47" s="146"/>
      <c r="H47" s="84"/>
      <c r="I47" s="84"/>
      <c r="J47" s="60"/>
      <c r="K47" s="60"/>
      <c r="L47" s="60"/>
      <c r="M47" s="75"/>
      <c r="N47" s="75"/>
    </row>
    <row r="48" spans="2:14" s="19" customFormat="1" x14ac:dyDescent="0.3">
      <c r="B48" s="41"/>
      <c r="C48" s="41"/>
      <c r="D48" s="41"/>
      <c r="E48" s="82"/>
      <c r="F48" s="82"/>
      <c r="G48" s="146"/>
      <c r="H48" s="84"/>
      <c r="I48" s="84"/>
      <c r="J48" s="60"/>
      <c r="K48" s="60"/>
      <c r="L48" s="60"/>
      <c r="M48" s="75"/>
      <c r="N48" s="75"/>
    </row>
    <row r="49" spans="2:14" s="19" customFormat="1" x14ac:dyDescent="0.3">
      <c r="B49" s="41"/>
      <c r="C49" s="41"/>
      <c r="D49" s="41"/>
      <c r="E49" s="82"/>
      <c r="F49" s="82"/>
      <c r="G49" s="146"/>
      <c r="H49" s="84"/>
      <c r="I49" s="84"/>
      <c r="J49" s="60"/>
      <c r="K49" s="60"/>
      <c r="L49" s="60"/>
      <c r="M49" s="75"/>
      <c r="N49" s="75"/>
    </row>
    <row r="50" spans="2:14" s="19" customFormat="1" x14ac:dyDescent="0.3">
      <c r="B50" s="41"/>
      <c r="C50" s="41"/>
      <c r="D50" s="41"/>
      <c r="E50" s="82"/>
      <c r="F50" s="82"/>
      <c r="G50" s="146"/>
      <c r="H50" s="84"/>
      <c r="I50" s="84"/>
      <c r="J50" s="60"/>
      <c r="K50" s="60"/>
      <c r="L50" s="60"/>
      <c r="M50" s="75"/>
      <c r="N50" s="75"/>
    </row>
    <row r="51" spans="2:14" s="19" customFormat="1" x14ac:dyDescent="0.3">
      <c r="B51" s="41"/>
      <c r="C51" s="41"/>
      <c r="D51" s="41"/>
      <c r="E51" s="82"/>
      <c r="F51" s="82"/>
      <c r="G51" s="146"/>
      <c r="H51" s="84"/>
      <c r="I51" s="84"/>
      <c r="J51" s="60"/>
      <c r="K51" s="60"/>
      <c r="L51" s="60"/>
      <c r="M51" s="75"/>
      <c r="N51" s="75"/>
    </row>
    <row r="52" spans="2:14" s="19" customFormat="1" x14ac:dyDescent="0.3">
      <c r="B52" s="41"/>
      <c r="C52" s="41"/>
      <c r="D52" s="41"/>
      <c r="E52" s="82"/>
      <c r="F52" s="82"/>
      <c r="G52" s="146"/>
      <c r="H52" s="84"/>
      <c r="I52" s="84"/>
      <c r="J52" s="60"/>
      <c r="K52" s="60"/>
      <c r="L52" s="60"/>
      <c r="M52" s="75"/>
      <c r="N52" s="75"/>
    </row>
    <row r="53" spans="2:14" s="19" customFormat="1" x14ac:dyDescent="0.3">
      <c r="B53" s="41"/>
      <c r="C53" s="41"/>
      <c r="D53" s="41"/>
      <c r="E53" s="82"/>
      <c r="F53" s="82"/>
      <c r="G53" s="146"/>
      <c r="H53" s="84"/>
      <c r="I53" s="84"/>
      <c r="J53" s="60"/>
      <c r="K53" s="60"/>
      <c r="L53" s="60"/>
      <c r="M53" s="75"/>
      <c r="N53" s="75"/>
    </row>
    <row r="54" spans="2:14" s="19" customFormat="1" x14ac:dyDescent="0.3">
      <c r="B54" s="41"/>
      <c r="C54" s="41"/>
      <c r="D54" s="41"/>
      <c r="E54" s="82"/>
      <c r="F54" s="82"/>
      <c r="G54" s="146"/>
      <c r="H54" s="84"/>
      <c r="I54" s="84"/>
      <c r="J54" s="60"/>
      <c r="K54" s="60"/>
      <c r="L54" s="60"/>
      <c r="M54" s="75"/>
      <c r="N54" s="75"/>
    </row>
    <row r="55" spans="2:14" s="19" customFormat="1" x14ac:dyDescent="0.3">
      <c r="B55" s="41"/>
      <c r="C55" s="41"/>
      <c r="D55" s="41"/>
      <c r="E55" s="82"/>
      <c r="F55" s="82"/>
      <c r="G55" s="146"/>
      <c r="H55" s="84"/>
      <c r="I55" s="84"/>
      <c r="J55" s="60"/>
      <c r="K55" s="60"/>
      <c r="L55" s="60"/>
      <c r="M55" s="75"/>
      <c r="N55" s="75"/>
    </row>
    <row r="56" spans="2:14" s="19" customFormat="1" x14ac:dyDescent="0.3">
      <c r="B56" s="41"/>
      <c r="C56" s="41"/>
      <c r="D56" s="41"/>
      <c r="E56" s="82"/>
      <c r="F56" s="82"/>
      <c r="G56" s="146"/>
      <c r="H56" s="84"/>
      <c r="I56" s="84"/>
      <c r="J56" s="60"/>
      <c r="K56" s="60"/>
      <c r="L56" s="60"/>
      <c r="M56" s="75"/>
      <c r="N56" s="75"/>
    </row>
    <row r="57" spans="2:14" s="19" customFormat="1" x14ac:dyDescent="0.3">
      <c r="B57" s="41"/>
      <c r="C57" s="41"/>
      <c r="D57" s="41"/>
      <c r="E57" s="82"/>
      <c r="F57" s="82"/>
      <c r="G57" s="146"/>
      <c r="H57" s="84"/>
      <c r="I57" s="84"/>
      <c r="J57" s="60"/>
      <c r="K57" s="60"/>
      <c r="L57" s="60"/>
      <c r="M57" s="75"/>
      <c r="N57" s="75"/>
    </row>
    <row r="58" spans="2:14" s="19" customFormat="1" x14ac:dyDescent="0.3">
      <c r="B58" s="41"/>
      <c r="C58" s="41"/>
      <c r="D58" s="41"/>
      <c r="E58" s="82"/>
      <c r="F58" s="82"/>
      <c r="G58" s="146"/>
      <c r="H58" s="84"/>
      <c r="I58" s="84"/>
      <c r="J58" s="60"/>
      <c r="K58" s="60"/>
      <c r="L58" s="60"/>
      <c r="M58" s="75"/>
      <c r="N58" s="75"/>
    </row>
    <row r="59" spans="2:14" s="19" customFormat="1" x14ac:dyDescent="0.3">
      <c r="B59" s="41"/>
      <c r="C59" s="41"/>
      <c r="D59" s="41"/>
      <c r="E59" s="82"/>
      <c r="F59" s="82"/>
      <c r="G59" s="146"/>
      <c r="H59" s="84"/>
      <c r="I59" s="84"/>
      <c r="J59" s="60"/>
      <c r="K59" s="60"/>
      <c r="L59" s="60"/>
      <c r="M59" s="75"/>
      <c r="N59" s="75"/>
    </row>
    <row r="60" spans="2:14" s="19" customFormat="1" x14ac:dyDescent="0.3">
      <c r="B60" s="41"/>
      <c r="C60" s="41"/>
      <c r="D60" s="41"/>
      <c r="E60" s="82"/>
      <c r="F60" s="82"/>
      <c r="G60" s="146"/>
      <c r="H60" s="84"/>
      <c r="I60" s="84"/>
      <c r="J60" s="60"/>
      <c r="K60" s="60"/>
      <c r="L60" s="60"/>
      <c r="M60" s="75"/>
      <c r="N60" s="75"/>
    </row>
    <row r="61" spans="2:14" s="19" customFormat="1" x14ac:dyDescent="0.3">
      <c r="B61" s="41"/>
      <c r="C61" s="41"/>
      <c r="D61" s="41"/>
      <c r="E61" s="82"/>
      <c r="F61" s="82"/>
      <c r="G61" s="146"/>
      <c r="H61" s="84"/>
      <c r="I61" s="84"/>
      <c r="J61" s="60"/>
      <c r="K61" s="60"/>
      <c r="L61" s="60"/>
      <c r="M61" s="75"/>
      <c r="N61" s="75"/>
    </row>
    <row r="62" spans="2:14" s="19" customFormat="1" x14ac:dyDescent="0.3">
      <c r="B62" s="41"/>
      <c r="C62" s="41"/>
      <c r="D62" s="41"/>
      <c r="E62" s="82"/>
      <c r="F62" s="82"/>
      <c r="G62" s="146"/>
      <c r="H62" s="84"/>
      <c r="I62" s="84"/>
      <c r="J62" s="60"/>
      <c r="K62" s="60"/>
      <c r="L62" s="60"/>
      <c r="M62" s="75"/>
      <c r="N62" s="75"/>
    </row>
    <row r="63" spans="2:14" s="19" customFormat="1" x14ac:dyDescent="0.3">
      <c r="B63" s="41"/>
      <c r="C63" s="41"/>
      <c r="D63" s="41"/>
      <c r="E63" s="82"/>
      <c r="F63" s="82"/>
      <c r="G63" s="146"/>
      <c r="H63" s="84"/>
      <c r="I63" s="84"/>
      <c r="J63" s="60"/>
      <c r="K63" s="60"/>
      <c r="L63" s="60"/>
      <c r="M63" s="75"/>
      <c r="N63" s="75"/>
    </row>
    <row r="64" spans="2:14" s="19" customFormat="1" x14ac:dyDescent="0.3">
      <c r="B64" s="41"/>
      <c r="C64" s="41"/>
      <c r="D64" s="41"/>
      <c r="E64" s="82"/>
      <c r="F64" s="82"/>
      <c r="G64" s="146"/>
      <c r="H64" s="84"/>
      <c r="I64" s="84"/>
      <c r="J64" s="60"/>
      <c r="K64" s="60"/>
      <c r="L64" s="60"/>
      <c r="M64" s="75"/>
      <c r="N64" s="75"/>
    </row>
    <row r="65" spans="2:14" s="19" customFormat="1" x14ac:dyDescent="0.3">
      <c r="B65" s="41"/>
      <c r="C65" s="41"/>
      <c r="D65" s="41"/>
      <c r="E65" s="82"/>
      <c r="F65" s="82"/>
      <c r="G65" s="146"/>
      <c r="H65" s="84"/>
      <c r="I65" s="84"/>
      <c r="J65" s="60"/>
      <c r="K65" s="60"/>
      <c r="L65" s="60"/>
      <c r="M65" s="75"/>
      <c r="N65" s="75"/>
    </row>
    <row r="66" spans="2:14" s="19" customFormat="1" x14ac:dyDescent="0.3">
      <c r="B66" s="41"/>
      <c r="C66" s="41"/>
      <c r="D66" s="41"/>
      <c r="E66" s="82"/>
      <c r="F66" s="82"/>
      <c r="G66" s="146"/>
      <c r="H66" s="84"/>
      <c r="I66" s="84"/>
      <c r="J66" s="60"/>
      <c r="K66" s="60"/>
      <c r="L66" s="60"/>
      <c r="M66" s="75"/>
      <c r="N66" s="75"/>
    </row>
    <row r="67" spans="2:14" s="19" customFormat="1" x14ac:dyDescent="0.3">
      <c r="B67" s="41"/>
      <c r="C67" s="41"/>
      <c r="D67" s="41"/>
      <c r="E67" s="82"/>
      <c r="F67" s="82"/>
      <c r="G67" s="146"/>
      <c r="H67" s="84"/>
      <c r="I67" s="84"/>
      <c r="J67" s="60"/>
      <c r="K67" s="60"/>
      <c r="L67" s="60"/>
      <c r="M67" s="75"/>
      <c r="N67" s="75"/>
    </row>
    <row r="68" spans="2:14" s="19" customFormat="1" x14ac:dyDescent="0.3">
      <c r="B68" s="41"/>
      <c r="C68" s="41"/>
      <c r="D68" s="41"/>
      <c r="E68" s="82"/>
      <c r="F68" s="82"/>
      <c r="G68" s="146"/>
      <c r="H68" s="84"/>
      <c r="I68" s="84"/>
      <c r="J68" s="60"/>
      <c r="K68" s="60"/>
      <c r="L68" s="60"/>
      <c r="M68" s="75"/>
      <c r="N68" s="75"/>
    </row>
    <row r="69" spans="2:14" s="19" customFormat="1" x14ac:dyDescent="0.3">
      <c r="B69" s="41"/>
      <c r="C69" s="41"/>
      <c r="D69" s="41"/>
      <c r="E69" s="82"/>
      <c r="F69" s="82"/>
      <c r="G69" s="146"/>
      <c r="H69" s="84"/>
      <c r="I69" s="84"/>
      <c r="J69" s="60"/>
      <c r="K69" s="60"/>
      <c r="L69" s="60"/>
      <c r="M69" s="75"/>
      <c r="N69" s="75"/>
    </row>
    <row r="70" spans="2:14" s="19" customFormat="1" x14ac:dyDescent="0.3">
      <c r="B70" s="41"/>
      <c r="C70" s="41"/>
      <c r="D70" s="41"/>
      <c r="E70" s="82"/>
      <c r="F70" s="82"/>
      <c r="G70" s="146"/>
      <c r="H70" s="84"/>
      <c r="I70" s="84"/>
      <c r="J70" s="60"/>
      <c r="K70" s="60"/>
      <c r="L70" s="60"/>
      <c r="M70" s="75"/>
      <c r="N70" s="75"/>
    </row>
    <row r="71" spans="2:14" s="19" customFormat="1" x14ac:dyDescent="0.3">
      <c r="B71" s="41"/>
      <c r="C71" s="41"/>
      <c r="D71" s="41"/>
      <c r="E71" s="82"/>
      <c r="F71" s="82"/>
      <c r="G71" s="146"/>
      <c r="H71" s="84"/>
      <c r="I71" s="84"/>
      <c r="J71" s="60"/>
      <c r="K71" s="60"/>
      <c r="L71" s="60"/>
      <c r="M71" s="75"/>
      <c r="N71" s="75"/>
    </row>
    <row r="72" spans="2:14" s="19" customFormat="1" x14ac:dyDescent="0.3">
      <c r="B72" s="41"/>
      <c r="C72" s="41"/>
      <c r="D72" s="41"/>
      <c r="E72" s="82"/>
      <c r="F72" s="82"/>
      <c r="G72" s="146"/>
      <c r="H72" s="84"/>
      <c r="I72" s="84"/>
      <c r="J72" s="60"/>
      <c r="K72" s="60"/>
      <c r="L72" s="60"/>
      <c r="M72" s="75"/>
      <c r="N72" s="75"/>
    </row>
    <row r="73" spans="2:14" s="19" customFormat="1" x14ac:dyDescent="0.3">
      <c r="B73" s="41"/>
      <c r="C73" s="41"/>
      <c r="D73" s="41"/>
      <c r="E73" s="82"/>
      <c r="F73" s="82"/>
      <c r="G73" s="146"/>
      <c r="H73" s="84"/>
      <c r="I73" s="84"/>
      <c r="J73" s="60"/>
      <c r="K73" s="60"/>
      <c r="L73" s="60"/>
      <c r="M73" s="75"/>
      <c r="N73" s="75"/>
    </row>
    <row r="74" spans="2:14" s="19" customFormat="1" x14ac:dyDescent="0.3">
      <c r="B74" s="41"/>
      <c r="C74" s="41"/>
      <c r="D74" s="41"/>
      <c r="E74" s="82"/>
      <c r="F74" s="82"/>
      <c r="G74" s="146"/>
      <c r="H74" s="84"/>
      <c r="I74" s="84"/>
      <c r="J74" s="60"/>
      <c r="K74" s="60"/>
      <c r="L74" s="60"/>
      <c r="M74" s="75"/>
      <c r="N74" s="75"/>
    </row>
    <row r="75" spans="2:14" s="19" customFormat="1" x14ac:dyDescent="0.3">
      <c r="B75" s="41"/>
      <c r="C75" s="41"/>
      <c r="D75" s="41"/>
      <c r="E75" s="82"/>
      <c r="F75" s="82"/>
      <c r="G75" s="146"/>
      <c r="H75" s="84"/>
      <c r="I75" s="84"/>
      <c r="J75" s="60"/>
      <c r="K75" s="60"/>
      <c r="L75" s="60"/>
      <c r="M75" s="75"/>
      <c r="N75" s="75"/>
    </row>
    <row r="76" spans="2:14" s="19" customFormat="1" x14ac:dyDescent="0.3">
      <c r="B76" s="41"/>
      <c r="C76" s="41"/>
      <c r="D76" s="41"/>
      <c r="E76" s="82"/>
      <c r="F76" s="82"/>
      <c r="G76" s="146"/>
      <c r="H76" s="84"/>
      <c r="I76" s="84"/>
      <c r="J76" s="60"/>
      <c r="K76" s="60"/>
      <c r="L76" s="60"/>
      <c r="M76" s="75"/>
      <c r="N76" s="75"/>
    </row>
    <row r="77" spans="2:14" s="19" customFormat="1" x14ac:dyDescent="0.3">
      <c r="B77" s="41"/>
      <c r="C77" s="41"/>
      <c r="D77" s="41"/>
      <c r="E77" s="82"/>
      <c r="F77" s="82"/>
      <c r="G77" s="146"/>
      <c r="H77" s="84"/>
      <c r="I77" s="84"/>
      <c r="J77" s="60"/>
      <c r="K77" s="60"/>
      <c r="L77" s="60"/>
      <c r="M77" s="75"/>
      <c r="N77" s="75"/>
    </row>
    <row r="78" spans="2:14" s="19" customFormat="1" x14ac:dyDescent="0.3">
      <c r="B78" s="41"/>
      <c r="C78" s="41"/>
      <c r="D78" s="41"/>
      <c r="E78" s="82"/>
      <c r="F78" s="82"/>
      <c r="G78" s="146"/>
      <c r="H78" s="84"/>
      <c r="I78" s="84"/>
      <c r="J78" s="60"/>
      <c r="K78" s="60"/>
      <c r="L78" s="60"/>
      <c r="M78" s="75"/>
      <c r="N78" s="75"/>
    </row>
    <row r="79" spans="2:14" s="19" customFormat="1" x14ac:dyDescent="0.3">
      <c r="B79" s="41"/>
      <c r="C79" s="41"/>
      <c r="D79" s="41"/>
      <c r="E79" s="82"/>
      <c r="F79" s="82"/>
      <c r="G79" s="146"/>
      <c r="H79" s="84"/>
      <c r="I79" s="84"/>
      <c r="J79" s="60"/>
      <c r="K79" s="60"/>
      <c r="L79" s="60"/>
      <c r="M79" s="75"/>
      <c r="N79" s="75"/>
    </row>
    <row r="80" spans="2:14" s="19" customFormat="1" x14ac:dyDescent="0.3">
      <c r="B80" s="41"/>
      <c r="C80" s="41"/>
      <c r="D80" s="41"/>
      <c r="E80" s="82"/>
      <c r="F80" s="82"/>
      <c r="G80" s="146"/>
      <c r="H80" s="84"/>
      <c r="I80" s="84"/>
      <c r="J80" s="60"/>
      <c r="K80" s="60"/>
      <c r="L80" s="60"/>
      <c r="M80" s="75"/>
      <c r="N80" s="75"/>
    </row>
    <row r="81" spans="2:14" s="19" customFormat="1" x14ac:dyDescent="0.3">
      <c r="B81" s="41"/>
      <c r="C81" s="41"/>
      <c r="D81" s="41"/>
      <c r="E81" s="82"/>
      <c r="F81" s="82"/>
      <c r="G81" s="146"/>
      <c r="H81" s="84"/>
      <c r="I81" s="84"/>
      <c r="J81" s="60"/>
      <c r="K81" s="60"/>
      <c r="L81" s="60"/>
      <c r="M81" s="75"/>
      <c r="N81" s="75"/>
    </row>
    <row r="82" spans="2:14" s="19" customFormat="1" x14ac:dyDescent="0.3">
      <c r="B82" s="41"/>
      <c r="C82" s="41"/>
      <c r="D82" s="41"/>
      <c r="E82" s="82"/>
      <c r="F82" s="82"/>
      <c r="G82" s="146"/>
      <c r="H82" s="84"/>
      <c r="I82" s="84"/>
      <c r="J82" s="60"/>
      <c r="K82" s="60"/>
      <c r="L82" s="60"/>
      <c r="M82" s="75"/>
      <c r="N82" s="75"/>
    </row>
    <row r="83" spans="2:14" s="19" customFormat="1" x14ac:dyDescent="0.3">
      <c r="B83" s="41"/>
      <c r="C83" s="41"/>
      <c r="D83" s="41"/>
      <c r="E83" s="82"/>
      <c r="F83" s="82"/>
      <c r="G83" s="146"/>
      <c r="H83" s="84"/>
      <c r="I83" s="84"/>
      <c r="J83" s="60"/>
      <c r="K83" s="60"/>
      <c r="L83" s="60"/>
      <c r="M83" s="75"/>
      <c r="N83" s="75"/>
    </row>
    <row r="84" spans="2:14" s="19" customFormat="1" x14ac:dyDescent="0.3">
      <c r="B84" s="41"/>
      <c r="C84" s="41"/>
      <c r="D84" s="41"/>
      <c r="E84" s="82"/>
      <c r="F84" s="82"/>
      <c r="G84" s="146"/>
      <c r="H84" s="84"/>
      <c r="I84" s="84"/>
      <c r="J84" s="60"/>
      <c r="K84" s="60"/>
      <c r="L84" s="60"/>
      <c r="M84" s="75"/>
      <c r="N84" s="75"/>
    </row>
    <row r="85" spans="2:14" s="19" customFormat="1" x14ac:dyDescent="0.3">
      <c r="B85" s="41"/>
      <c r="C85" s="41"/>
      <c r="D85" s="41"/>
      <c r="E85" s="82"/>
      <c r="F85" s="82"/>
      <c r="G85" s="146"/>
      <c r="H85" s="84"/>
      <c r="I85" s="84"/>
      <c r="J85" s="60"/>
      <c r="K85" s="60"/>
      <c r="L85" s="60"/>
      <c r="M85" s="75"/>
      <c r="N85" s="75"/>
    </row>
    <row r="86" spans="2:14" s="19" customFormat="1" x14ac:dyDescent="0.3">
      <c r="B86" s="41"/>
      <c r="C86" s="41"/>
      <c r="D86" s="41"/>
      <c r="E86" s="82"/>
      <c r="F86" s="82"/>
      <c r="G86" s="146"/>
      <c r="H86" s="84"/>
      <c r="I86" s="84"/>
      <c r="J86" s="60"/>
      <c r="K86" s="60"/>
      <c r="L86" s="60"/>
      <c r="M86" s="75"/>
      <c r="N86" s="75"/>
    </row>
    <row r="87" spans="2:14" s="19" customFormat="1" x14ac:dyDescent="0.3">
      <c r="B87" s="41"/>
      <c r="C87" s="41"/>
      <c r="D87" s="41"/>
      <c r="E87" s="82"/>
      <c r="F87" s="82"/>
      <c r="G87" s="146"/>
      <c r="H87" s="84"/>
      <c r="I87" s="84"/>
      <c r="J87" s="60"/>
      <c r="K87" s="60"/>
      <c r="L87" s="60"/>
      <c r="M87" s="75"/>
      <c r="N87" s="75"/>
    </row>
    <row r="88" spans="2:14" s="19" customFormat="1" x14ac:dyDescent="0.3">
      <c r="B88" s="41"/>
      <c r="C88" s="41"/>
      <c r="D88" s="41"/>
      <c r="E88" s="82"/>
      <c r="F88" s="82"/>
      <c r="G88" s="146"/>
      <c r="H88" s="84"/>
      <c r="I88" s="84"/>
      <c r="J88" s="60"/>
      <c r="K88" s="60"/>
      <c r="L88" s="60"/>
      <c r="M88" s="75"/>
      <c r="N88" s="75"/>
    </row>
    <row r="89" spans="2:14" s="19" customFormat="1" x14ac:dyDescent="0.3">
      <c r="B89" s="41"/>
      <c r="C89" s="41"/>
      <c r="D89" s="41"/>
      <c r="E89" s="82"/>
      <c r="F89" s="82"/>
      <c r="G89" s="146"/>
      <c r="H89" s="84"/>
      <c r="I89" s="84"/>
      <c r="J89" s="60"/>
      <c r="K89" s="60"/>
      <c r="L89" s="60"/>
      <c r="M89" s="75"/>
      <c r="N89" s="75"/>
    </row>
    <row r="90" spans="2:14" s="19" customFormat="1" x14ac:dyDescent="0.3">
      <c r="B90" s="41"/>
      <c r="C90" s="41"/>
      <c r="D90" s="41"/>
      <c r="E90" s="82"/>
      <c r="F90" s="82"/>
      <c r="G90" s="146"/>
      <c r="H90" s="84"/>
      <c r="I90" s="84"/>
      <c r="J90" s="60"/>
      <c r="K90" s="60"/>
      <c r="L90" s="60"/>
      <c r="M90" s="75"/>
      <c r="N90" s="75"/>
    </row>
    <row r="91" spans="2:14" s="19" customFormat="1" x14ac:dyDescent="0.3">
      <c r="B91" s="41"/>
      <c r="C91" s="41"/>
      <c r="D91" s="41"/>
      <c r="E91" s="82"/>
      <c r="F91" s="82"/>
      <c r="G91" s="146"/>
      <c r="H91" s="84"/>
      <c r="I91" s="84"/>
      <c r="J91" s="60"/>
      <c r="K91" s="60"/>
      <c r="L91" s="60"/>
      <c r="M91" s="75"/>
      <c r="N91" s="75"/>
    </row>
    <row r="92" spans="2:14" s="19" customFormat="1" x14ac:dyDescent="0.3">
      <c r="B92" s="41"/>
      <c r="C92" s="41"/>
      <c r="D92" s="41"/>
      <c r="E92" s="82"/>
      <c r="F92" s="82"/>
      <c r="G92" s="146"/>
      <c r="H92" s="84"/>
      <c r="I92" s="84"/>
      <c r="J92" s="60"/>
      <c r="K92" s="60"/>
      <c r="L92" s="60"/>
      <c r="M92" s="75"/>
      <c r="N92" s="75"/>
    </row>
    <row r="93" spans="2:14" s="19" customFormat="1" x14ac:dyDescent="0.3">
      <c r="B93" s="41"/>
      <c r="C93" s="41"/>
      <c r="D93" s="41"/>
      <c r="E93" s="82"/>
      <c r="F93" s="82"/>
      <c r="G93" s="146"/>
      <c r="H93" s="84"/>
      <c r="I93" s="84"/>
      <c r="J93" s="60"/>
      <c r="K93" s="60"/>
      <c r="L93" s="60"/>
      <c r="M93" s="75"/>
      <c r="N93" s="75"/>
    </row>
    <row r="94" spans="2:14" s="19" customFormat="1" x14ac:dyDescent="0.3">
      <c r="B94" s="41"/>
      <c r="C94" s="41"/>
      <c r="D94" s="41"/>
      <c r="E94" s="82"/>
      <c r="F94" s="82"/>
      <c r="G94" s="146"/>
      <c r="H94" s="84"/>
      <c r="I94" s="84"/>
      <c r="J94" s="60"/>
      <c r="K94" s="60"/>
      <c r="L94" s="60"/>
      <c r="M94" s="75"/>
      <c r="N94" s="75"/>
    </row>
    <row r="95" spans="2:14" s="19" customFormat="1" x14ac:dyDescent="0.3">
      <c r="B95" s="41"/>
      <c r="C95" s="41"/>
      <c r="D95" s="41"/>
      <c r="E95" s="82"/>
      <c r="F95" s="82"/>
      <c r="G95" s="146"/>
      <c r="H95" s="84"/>
      <c r="I95" s="84"/>
      <c r="J95" s="60"/>
      <c r="K95" s="60"/>
      <c r="L95" s="60"/>
      <c r="M95" s="75"/>
      <c r="N95" s="75"/>
    </row>
    <row r="96" spans="2:14" s="19" customFormat="1" x14ac:dyDescent="0.3">
      <c r="B96" s="41"/>
      <c r="C96" s="41"/>
      <c r="D96" s="41"/>
      <c r="E96" s="82"/>
      <c r="F96" s="82"/>
      <c r="G96" s="146"/>
      <c r="H96" s="84"/>
      <c r="I96" s="84"/>
      <c r="J96" s="60"/>
      <c r="K96" s="60"/>
      <c r="L96" s="60"/>
      <c r="M96" s="75"/>
      <c r="N96" s="75"/>
    </row>
    <row r="97" spans="2:14" s="19" customFormat="1" x14ac:dyDescent="0.3">
      <c r="B97" s="41"/>
      <c r="C97" s="41"/>
      <c r="D97" s="41"/>
      <c r="E97" s="82"/>
      <c r="F97" s="82"/>
      <c r="G97" s="146"/>
      <c r="H97" s="84"/>
      <c r="I97" s="84"/>
      <c r="J97" s="60"/>
      <c r="K97" s="60"/>
      <c r="L97" s="60"/>
      <c r="M97" s="75"/>
      <c r="N97" s="75"/>
    </row>
    <row r="98" spans="2:14" s="19" customFormat="1" x14ac:dyDescent="0.3">
      <c r="B98" s="41"/>
      <c r="C98" s="41"/>
      <c r="D98" s="41"/>
      <c r="E98" s="82"/>
      <c r="F98" s="82"/>
      <c r="G98" s="146"/>
      <c r="H98" s="84"/>
      <c r="I98" s="84"/>
      <c r="J98" s="60"/>
      <c r="K98" s="60"/>
      <c r="L98" s="60"/>
      <c r="M98" s="75"/>
      <c r="N98" s="75"/>
    </row>
    <row r="99" spans="2:14" s="19" customFormat="1" x14ac:dyDescent="0.3">
      <c r="B99" s="41"/>
      <c r="C99" s="41"/>
      <c r="D99" s="41"/>
      <c r="E99" s="82"/>
      <c r="F99" s="82"/>
      <c r="G99" s="146"/>
      <c r="H99" s="84"/>
      <c r="I99" s="84"/>
      <c r="J99" s="60"/>
      <c r="K99" s="60"/>
      <c r="L99" s="60"/>
      <c r="M99" s="75"/>
      <c r="N99" s="75"/>
    </row>
    <row r="100" spans="2:14" s="19" customFormat="1" x14ac:dyDescent="0.3">
      <c r="B100" s="41"/>
      <c r="C100" s="41"/>
      <c r="D100" s="41"/>
      <c r="E100" s="82"/>
      <c r="F100" s="82"/>
      <c r="G100" s="146"/>
      <c r="H100" s="84"/>
      <c r="I100" s="84"/>
      <c r="J100" s="60"/>
      <c r="K100" s="60"/>
      <c r="L100" s="60"/>
      <c r="M100" s="75"/>
      <c r="N100" s="75"/>
    </row>
    <row r="101" spans="2:14" s="19" customFormat="1" x14ac:dyDescent="0.3">
      <c r="B101" s="41"/>
      <c r="C101" s="41"/>
      <c r="D101" s="41"/>
      <c r="E101" s="82"/>
      <c r="F101" s="82"/>
      <c r="G101" s="146"/>
      <c r="H101" s="84"/>
      <c r="I101" s="84"/>
      <c r="J101" s="60"/>
      <c r="K101" s="60"/>
      <c r="L101" s="60"/>
      <c r="M101" s="75"/>
      <c r="N101" s="75"/>
    </row>
    <row r="102" spans="2:14" s="19" customFormat="1" x14ac:dyDescent="0.3">
      <c r="B102" s="41"/>
      <c r="C102" s="41"/>
      <c r="D102" s="41"/>
      <c r="E102" s="82"/>
      <c r="F102" s="82"/>
      <c r="G102" s="146"/>
      <c r="H102" s="84"/>
      <c r="I102" s="84"/>
      <c r="J102" s="60"/>
      <c r="K102" s="60"/>
      <c r="L102" s="60"/>
      <c r="M102" s="75"/>
      <c r="N102" s="75"/>
    </row>
    <row r="103" spans="2:14" s="19" customFormat="1" x14ac:dyDescent="0.3">
      <c r="B103" s="41"/>
      <c r="C103" s="41"/>
      <c r="D103" s="41"/>
      <c r="E103" s="82"/>
      <c r="F103" s="82"/>
      <c r="G103" s="146"/>
      <c r="H103" s="84"/>
      <c r="I103" s="84"/>
      <c r="J103" s="60"/>
      <c r="K103" s="60"/>
      <c r="L103" s="60"/>
      <c r="M103" s="75"/>
      <c r="N103" s="75"/>
    </row>
    <row r="104" spans="2:14" s="19" customFormat="1" x14ac:dyDescent="0.3">
      <c r="B104" s="41"/>
      <c r="C104" s="41"/>
      <c r="D104" s="41"/>
      <c r="E104" s="82"/>
      <c r="F104" s="82"/>
      <c r="G104" s="146"/>
      <c r="H104" s="84"/>
      <c r="I104" s="84"/>
      <c r="J104" s="60"/>
      <c r="K104" s="60"/>
      <c r="L104" s="60"/>
      <c r="M104" s="75"/>
      <c r="N104" s="75"/>
    </row>
    <row r="105" spans="2:14" s="19" customFormat="1" x14ac:dyDescent="0.3">
      <c r="B105" s="41"/>
      <c r="C105" s="41"/>
      <c r="D105" s="41"/>
      <c r="E105" s="82"/>
      <c r="F105" s="82"/>
      <c r="G105" s="146"/>
      <c r="H105" s="84"/>
      <c r="I105" s="84"/>
      <c r="J105" s="60"/>
      <c r="K105" s="60"/>
      <c r="L105" s="60"/>
      <c r="M105" s="75"/>
      <c r="N105" s="75"/>
    </row>
    <row r="106" spans="2:14" s="19" customFormat="1" x14ac:dyDescent="0.3">
      <c r="B106" s="41"/>
      <c r="C106" s="41"/>
      <c r="D106" s="41"/>
      <c r="E106" s="82"/>
      <c r="F106" s="82"/>
      <c r="G106" s="146"/>
      <c r="H106" s="84"/>
      <c r="I106" s="84"/>
      <c r="J106" s="60"/>
      <c r="K106" s="60"/>
      <c r="L106" s="60"/>
      <c r="M106" s="75"/>
      <c r="N106" s="75"/>
    </row>
    <row r="107" spans="2:14" s="19" customFormat="1" x14ac:dyDescent="0.3">
      <c r="B107" s="41"/>
      <c r="C107" s="41"/>
      <c r="D107" s="41"/>
      <c r="E107" s="82"/>
      <c r="F107" s="82"/>
      <c r="G107" s="146"/>
      <c r="H107" s="84"/>
      <c r="I107" s="84"/>
      <c r="J107" s="60"/>
      <c r="K107" s="60"/>
      <c r="L107" s="60"/>
      <c r="M107" s="75"/>
      <c r="N107" s="75"/>
    </row>
    <row r="108" spans="2:14" s="19" customFormat="1" x14ac:dyDescent="0.3">
      <c r="B108" s="41"/>
      <c r="C108" s="41"/>
      <c r="D108" s="41"/>
      <c r="E108" s="82"/>
      <c r="F108" s="82"/>
      <c r="G108" s="146"/>
      <c r="H108" s="84"/>
      <c r="I108" s="84"/>
      <c r="J108" s="60"/>
      <c r="K108" s="60"/>
      <c r="L108" s="60"/>
      <c r="M108" s="75"/>
      <c r="N108" s="75"/>
    </row>
    <row r="109" spans="2:14" s="19" customFormat="1" x14ac:dyDescent="0.3">
      <c r="B109" s="41"/>
      <c r="C109" s="41"/>
      <c r="D109" s="41"/>
      <c r="E109" s="82"/>
      <c r="F109" s="82"/>
      <c r="G109" s="146"/>
      <c r="H109" s="84"/>
      <c r="I109" s="84"/>
      <c r="J109" s="60"/>
      <c r="K109" s="60"/>
      <c r="L109" s="60"/>
      <c r="M109" s="75"/>
      <c r="N109" s="75"/>
    </row>
    <row r="110" spans="2:14" s="19" customFormat="1" x14ac:dyDescent="0.3">
      <c r="B110" s="41"/>
      <c r="C110" s="41"/>
      <c r="D110" s="41"/>
      <c r="E110" s="82"/>
      <c r="F110" s="82"/>
      <c r="G110" s="146"/>
      <c r="H110" s="84"/>
      <c r="I110" s="84"/>
      <c r="J110" s="60"/>
      <c r="K110" s="60"/>
      <c r="L110" s="60"/>
      <c r="M110" s="75"/>
      <c r="N110" s="75"/>
    </row>
    <row r="111" spans="2:14" s="19" customFormat="1" x14ac:dyDescent="0.3">
      <c r="B111" s="41"/>
      <c r="C111" s="41"/>
      <c r="D111" s="41"/>
      <c r="E111" s="82"/>
      <c r="F111" s="82"/>
      <c r="G111" s="146"/>
      <c r="H111" s="84"/>
      <c r="I111" s="84"/>
      <c r="J111" s="60"/>
      <c r="K111" s="60"/>
      <c r="L111" s="60"/>
      <c r="M111" s="75"/>
      <c r="N111" s="75"/>
    </row>
    <row r="112" spans="2:14" s="19" customFormat="1" x14ac:dyDescent="0.3">
      <c r="B112" s="41"/>
      <c r="C112" s="41"/>
      <c r="D112" s="41"/>
      <c r="E112" s="82"/>
      <c r="F112" s="82"/>
      <c r="G112" s="146"/>
      <c r="H112" s="84"/>
      <c r="I112" s="84"/>
      <c r="J112" s="60"/>
      <c r="K112" s="60"/>
      <c r="L112" s="60"/>
      <c r="M112" s="75"/>
      <c r="N112" s="75"/>
    </row>
    <row r="113" spans="2:14" s="19" customFormat="1" x14ac:dyDescent="0.3">
      <c r="B113" s="41"/>
      <c r="C113" s="41"/>
      <c r="D113" s="41"/>
      <c r="E113" s="82"/>
      <c r="F113" s="82"/>
      <c r="G113" s="146"/>
      <c r="H113" s="84"/>
      <c r="I113" s="84"/>
      <c r="J113" s="60"/>
      <c r="K113" s="60"/>
      <c r="L113" s="60"/>
      <c r="M113" s="75"/>
      <c r="N113" s="75"/>
    </row>
    <row r="114" spans="2:14" s="19" customFormat="1" x14ac:dyDescent="0.3">
      <c r="B114" s="41"/>
      <c r="C114" s="41"/>
      <c r="D114" s="41"/>
      <c r="E114" s="82"/>
      <c r="F114" s="82"/>
      <c r="G114" s="146"/>
      <c r="H114" s="84"/>
      <c r="I114" s="84"/>
      <c r="J114" s="60"/>
      <c r="K114" s="60"/>
      <c r="L114" s="60"/>
      <c r="M114" s="75"/>
      <c r="N114" s="75"/>
    </row>
    <row r="115" spans="2:14" s="19" customFormat="1" x14ac:dyDescent="0.3">
      <c r="B115" s="41"/>
      <c r="C115" s="41"/>
      <c r="D115" s="41"/>
      <c r="E115" s="82"/>
      <c r="F115" s="82"/>
      <c r="G115" s="146"/>
      <c r="H115" s="84"/>
      <c r="I115" s="84"/>
      <c r="J115" s="60"/>
      <c r="K115" s="60"/>
      <c r="L115" s="60"/>
      <c r="M115" s="75"/>
      <c r="N115" s="75"/>
    </row>
    <row r="116" spans="2:14" s="19" customFormat="1" x14ac:dyDescent="0.3">
      <c r="B116" s="41"/>
      <c r="C116" s="41"/>
      <c r="D116" s="41"/>
      <c r="E116" s="82"/>
      <c r="F116" s="82"/>
      <c r="G116" s="146"/>
      <c r="H116" s="84"/>
      <c r="I116" s="84"/>
      <c r="J116" s="60"/>
      <c r="K116" s="60"/>
      <c r="L116" s="60"/>
      <c r="M116" s="75"/>
      <c r="N116" s="75"/>
    </row>
    <row r="117" spans="2:14" s="19" customFormat="1" x14ac:dyDescent="0.3">
      <c r="B117" s="41"/>
      <c r="C117" s="41"/>
      <c r="D117" s="41"/>
      <c r="E117" s="82"/>
      <c r="F117" s="82"/>
      <c r="G117" s="146"/>
      <c r="H117" s="84"/>
      <c r="I117" s="84"/>
      <c r="J117" s="60"/>
      <c r="K117" s="60"/>
      <c r="L117" s="60"/>
      <c r="M117" s="75"/>
      <c r="N117" s="75"/>
    </row>
    <row r="118" spans="2:14" s="19" customFormat="1" x14ac:dyDescent="0.3">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956EE1B1-1A8C-4019-9469-BBD9E7CC4443}">
      <formula1>"EXCLUSIVO,DESEMPATE,DESEMPATE Art. 49"</formula1>
    </dataValidation>
    <dataValidation allowBlank="1" showInputMessage="1" sqref="G4" xr:uid="{E4173EAF-4D05-4D79-AC0F-8EE937972D5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BB0D8980-6AFE-4ED3-BB41-B7D2B746BC6D}">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42" zoomScaleNormal="100" workbookViewId="0">
      <selection activeCell="B376" sqref="B376"/>
    </sheetView>
  </sheetViews>
  <sheetFormatPr defaultColWidth="10.33203125" defaultRowHeight="12.75" customHeight="1" x14ac:dyDescent="0.3"/>
  <cols>
    <col min="1" max="1" width="16.5546875" style="152" customWidth="1"/>
    <col min="2" max="2" width="17.88671875" style="151" customWidth="1"/>
    <col min="3" max="3" width="86.6640625" style="2" customWidth="1"/>
    <col min="4" max="4" width="18.6640625" style="2" customWidth="1"/>
    <col min="5" max="5" width="10.33203125" style="2" customWidth="1"/>
    <col min="6" max="6" width="10.33203125" style="2"/>
    <col min="7" max="7" width="63" style="2" customWidth="1"/>
    <col min="8" max="8" width="10.33203125" style="2"/>
    <col min="9" max="9" width="13.88671875" style="9" customWidth="1"/>
    <col min="10" max="10" width="29.88671875" style="17" bestFit="1" customWidth="1"/>
    <col min="11" max="11" width="10.33203125" style="2"/>
    <col min="12" max="12" width="65.33203125" style="2" bestFit="1" customWidth="1"/>
    <col min="13" max="16384" width="10.33203125" style="2"/>
  </cols>
  <sheetData>
    <row r="1" spans="1:12" ht="14.4" x14ac:dyDescent="0.3">
      <c r="A1" s="148" t="s">
        <v>13</v>
      </c>
      <c r="B1" s="149" t="s">
        <v>32</v>
      </c>
      <c r="D1" s="8"/>
      <c r="E1" s="10" t="s">
        <v>45</v>
      </c>
      <c r="G1" s="15"/>
      <c r="I1" s="12"/>
      <c r="J1" s="18"/>
      <c r="L1" s="15"/>
    </row>
    <row r="2" spans="1:12" ht="12.75" customHeight="1" x14ac:dyDescent="0.3">
      <c r="A2" s="150">
        <v>34335</v>
      </c>
      <c r="B2" s="151">
        <v>141.31</v>
      </c>
      <c r="D2" s="20" t="s">
        <v>12</v>
      </c>
      <c r="E2" s="11">
        <v>2</v>
      </c>
      <c r="G2" s="14" t="s">
        <v>19</v>
      </c>
      <c r="I2" s="12" t="s">
        <v>46</v>
      </c>
      <c r="J2" s="16" t="s">
        <v>47</v>
      </c>
      <c r="L2" s="14" t="s">
        <v>399</v>
      </c>
    </row>
    <row r="3" spans="1:12" ht="12.75" customHeight="1" x14ac:dyDescent="0.3">
      <c r="A3" s="150">
        <v>34366</v>
      </c>
      <c r="B3" s="151">
        <v>198.22</v>
      </c>
      <c r="D3" s="20" t="s">
        <v>349</v>
      </c>
      <c r="E3" s="11">
        <v>1</v>
      </c>
      <c r="G3" s="14" t="s">
        <v>20</v>
      </c>
      <c r="I3" s="13" t="s">
        <v>48</v>
      </c>
      <c r="J3" s="17" t="s">
        <v>49</v>
      </c>
      <c r="L3" s="14" t="s">
        <v>400</v>
      </c>
    </row>
    <row r="4" spans="1:12" ht="12.75" customHeight="1" x14ac:dyDescent="0.3">
      <c r="A4" s="150">
        <v>34394</v>
      </c>
      <c r="B4" s="151">
        <v>282.95999999999998</v>
      </c>
      <c r="D4" s="20" t="s">
        <v>302</v>
      </c>
      <c r="E4" s="11">
        <v>1</v>
      </c>
      <c r="G4" s="14" t="s">
        <v>21</v>
      </c>
      <c r="I4" s="13" t="s">
        <v>50</v>
      </c>
      <c r="J4" s="17" t="s">
        <v>51</v>
      </c>
      <c r="L4" s="14" t="s">
        <v>401</v>
      </c>
    </row>
    <row r="5" spans="1:12" ht="12.75" customHeight="1" x14ac:dyDescent="0.3">
      <c r="A5" s="150">
        <v>34425</v>
      </c>
      <c r="B5" s="151">
        <v>403.73</v>
      </c>
      <c r="D5" s="20" t="s">
        <v>377</v>
      </c>
      <c r="E5" s="11">
        <v>1</v>
      </c>
      <c r="G5" s="14" t="s">
        <v>22</v>
      </c>
      <c r="I5" s="13" t="s">
        <v>52</v>
      </c>
      <c r="J5" s="17" t="s">
        <v>53</v>
      </c>
      <c r="L5" s="14" t="s">
        <v>402</v>
      </c>
    </row>
    <row r="6" spans="1:12" ht="12.75" customHeight="1" x14ac:dyDescent="0.3">
      <c r="A6" s="150">
        <v>34455</v>
      </c>
      <c r="B6" s="151">
        <v>581.49</v>
      </c>
      <c r="D6" s="20" t="s">
        <v>378</v>
      </c>
      <c r="E6" s="11">
        <v>1</v>
      </c>
      <c r="G6" s="14" t="s">
        <v>24</v>
      </c>
      <c r="I6" s="13" t="s">
        <v>54</v>
      </c>
      <c r="J6" s="17" t="s">
        <v>55</v>
      </c>
      <c r="L6" s="14" t="s">
        <v>403</v>
      </c>
    </row>
    <row r="7" spans="1:12" ht="12.75" customHeight="1" x14ac:dyDescent="0.3">
      <c r="A7" s="150">
        <v>34486</v>
      </c>
      <c r="B7" s="151">
        <v>857.29</v>
      </c>
      <c r="D7" s="9" t="s">
        <v>348</v>
      </c>
      <c r="E7" s="11">
        <v>1</v>
      </c>
      <c r="G7" s="14" t="s">
        <v>23</v>
      </c>
      <c r="I7" s="13" t="s">
        <v>56</v>
      </c>
      <c r="J7" s="17" t="s">
        <v>57</v>
      </c>
      <c r="L7" s="14" t="s">
        <v>404</v>
      </c>
    </row>
    <row r="8" spans="1:12" ht="12.75" customHeight="1" x14ac:dyDescent="0.3">
      <c r="A8" s="150">
        <v>34516</v>
      </c>
      <c r="B8" s="151">
        <v>915.93</v>
      </c>
      <c r="D8" s="9"/>
      <c r="E8" s="11"/>
      <c r="G8" s="91" t="s">
        <v>382</v>
      </c>
      <c r="I8" s="13" t="s">
        <v>58</v>
      </c>
      <c r="J8" s="17" t="s">
        <v>59</v>
      </c>
      <c r="L8" s="14" t="s">
        <v>405</v>
      </c>
    </row>
    <row r="9" spans="1:12" ht="12.75" customHeight="1" x14ac:dyDescent="0.3">
      <c r="A9" s="150">
        <v>34547</v>
      </c>
      <c r="B9" s="151">
        <v>932.97</v>
      </c>
      <c r="D9" s="20"/>
      <c r="E9" s="11"/>
      <c r="G9" s="14"/>
      <c r="I9" s="13" t="s">
        <v>60</v>
      </c>
      <c r="J9" s="17" t="s">
        <v>61</v>
      </c>
      <c r="L9" s="14" t="s">
        <v>406</v>
      </c>
    </row>
    <row r="10" spans="1:12" ht="12.75" customHeight="1" x14ac:dyDescent="0.3">
      <c r="A10" s="150">
        <v>34578</v>
      </c>
      <c r="B10" s="151">
        <v>947.24</v>
      </c>
      <c r="D10" s="20"/>
      <c r="E10" s="11"/>
      <c r="G10" s="14"/>
      <c r="I10" s="13" t="s">
        <v>62</v>
      </c>
      <c r="J10" s="17" t="s">
        <v>63</v>
      </c>
      <c r="L10" s="14" t="s">
        <v>407</v>
      </c>
    </row>
    <row r="11" spans="1:12" ht="12.75" customHeight="1" x14ac:dyDescent="0.3">
      <c r="A11" s="150">
        <v>34608</v>
      </c>
      <c r="B11" s="151">
        <v>972.06</v>
      </c>
      <c r="D11" s="20"/>
      <c r="E11" s="11"/>
      <c r="G11" s="14"/>
      <c r="I11" s="13" t="s">
        <v>64</v>
      </c>
      <c r="J11" s="17" t="s">
        <v>65</v>
      </c>
      <c r="L11" s="14" t="s">
        <v>408</v>
      </c>
    </row>
    <row r="12" spans="1:12" ht="12.75" customHeight="1" x14ac:dyDescent="0.3">
      <c r="A12" s="150">
        <v>34639</v>
      </c>
      <c r="B12" s="151">
        <v>999.37</v>
      </c>
      <c r="D12" s="9"/>
      <c r="E12" s="11"/>
      <c r="G12" s="14"/>
      <c r="I12" s="13" t="s">
        <v>66</v>
      </c>
      <c r="J12" s="17" t="s">
        <v>67</v>
      </c>
      <c r="L12" s="14" t="s">
        <v>409</v>
      </c>
    </row>
    <row r="13" spans="1:12" ht="12.75" customHeight="1" x14ac:dyDescent="0.3">
      <c r="A13" s="150">
        <v>34669</v>
      </c>
      <c r="B13" s="151">
        <v>1016.46</v>
      </c>
      <c r="D13" s="20"/>
      <c r="E13" s="11"/>
      <c r="G13" s="14"/>
      <c r="I13" s="13" t="s">
        <v>68</v>
      </c>
      <c r="J13" s="17" t="s">
        <v>69</v>
      </c>
      <c r="L13" s="14" t="s">
        <v>410</v>
      </c>
    </row>
    <row r="14" spans="1:12" ht="12.75" customHeight="1" x14ac:dyDescent="0.3">
      <c r="A14" s="150">
        <v>34700</v>
      </c>
      <c r="B14" s="151">
        <v>1033.74</v>
      </c>
      <c r="D14" s="20"/>
      <c r="E14" s="11"/>
      <c r="I14" s="13" t="s">
        <v>70</v>
      </c>
      <c r="J14" s="17" t="s">
        <v>71</v>
      </c>
      <c r="L14" s="14" t="s">
        <v>411</v>
      </c>
    </row>
    <row r="15" spans="1:12" ht="12.75" customHeight="1" x14ac:dyDescent="0.3">
      <c r="A15" s="150">
        <v>34731</v>
      </c>
      <c r="B15" s="151">
        <v>1044.28</v>
      </c>
      <c r="D15" s="9"/>
      <c r="E15" s="11"/>
      <c r="I15" s="13" t="s">
        <v>72</v>
      </c>
      <c r="J15" s="17" t="s">
        <v>73</v>
      </c>
      <c r="L15" s="14" t="s">
        <v>412</v>
      </c>
    </row>
    <row r="16" spans="1:12" ht="12.75" customHeight="1" x14ac:dyDescent="0.3">
      <c r="A16" s="150">
        <v>34759</v>
      </c>
      <c r="B16" s="151">
        <v>1060.47</v>
      </c>
      <c r="D16" s="20"/>
      <c r="E16" s="11"/>
      <c r="I16" s="13" t="s">
        <v>74</v>
      </c>
      <c r="J16" s="17" t="s">
        <v>75</v>
      </c>
      <c r="L16" s="14" t="s">
        <v>413</v>
      </c>
    </row>
    <row r="17" spans="1:12" ht="12.75" customHeight="1" x14ac:dyDescent="0.3">
      <c r="A17" s="150">
        <v>34790</v>
      </c>
      <c r="B17" s="151">
        <v>1086.24</v>
      </c>
      <c r="D17" s="20"/>
      <c r="E17" s="11"/>
      <c r="I17" s="13" t="s">
        <v>76</v>
      </c>
      <c r="J17" s="17" t="s">
        <v>77</v>
      </c>
      <c r="L17" s="14" t="s">
        <v>414</v>
      </c>
    </row>
    <row r="18" spans="1:12" ht="12.75" customHeight="1" x14ac:dyDescent="0.3">
      <c r="A18" s="150">
        <v>34820</v>
      </c>
      <c r="B18" s="151">
        <v>1115.24</v>
      </c>
      <c r="D18" s="20"/>
      <c r="E18" s="11"/>
      <c r="I18" s="13" t="s">
        <v>78</v>
      </c>
      <c r="J18" s="17" t="s">
        <v>79</v>
      </c>
      <c r="L18" s="14" t="s">
        <v>415</v>
      </c>
    </row>
    <row r="19" spans="1:12" ht="12.75" customHeight="1" x14ac:dyDescent="0.3">
      <c r="A19" s="150">
        <v>34851</v>
      </c>
      <c r="B19" s="151">
        <v>1140.44</v>
      </c>
      <c r="I19" s="13" t="s">
        <v>80</v>
      </c>
      <c r="J19" s="17" t="s">
        <v>81</v>
      </c>
      <c r="L19" s="14" t="s">
        <v>416</v>
      </c>
    </row>
    <row r="20" spans="1:12" ht="12.75" customHeight="1" x14ac:dyDescent="0.3">
      <c r="A20" s="150">
        <v>34881</v>
      </c>
      <c r="B20" s="151">
        <v>1167.3499999999999</v>
      </c>
      <c r="I20" s="13" t="s">
        <v>82</v>
      </c>
      <c r="J20" s="17" t="s">
        <v>83</v>
      </c>
      <c r="L20" s="14" t="s">
        <v>417</v>
      </c>
    </row>
    <row r="21" spans="1:12" ht="12.75" customHeight="1" x14ac:dyDescent="0.3">
      <c r="A21" s="150">
        <v>34912</v>
      </c>
      <c r="B21" s="151">
        <v>1178.9100000000001</v>
      </c>
      <c r="I21" s="13" t="s">
        <v>84</v>
      </c>
      <c r="J21" s="17" t="s">
        <v>85</v>
      </c>
      <c r="L21" s="14" t="s">
        <v>418</v>
      </c>
    </row>
    <row r="22" spans="1:12" ht="12.75" customHeight="1" x14ac:dyDescent="0.3">
      <c r="A22" s="150">
        <v>34943</v>
      </c>
      <c r="B22" s="151">
        <v>1190.58</v>
      </c>
      <c r="I22" s="13" t="s">
        <v>86</v>
      </c>
      <c r="J22" s="17" t="s">
        <v>87</v>
      </c>
      <c r="L22" s="14" t="s">
        <v>426</v>
      </c>
    </row>
    <row r="23" spans="1:12" ht="12.75" customHeight="1" x14ac:dyDescent="0.3">
      <c r="A23" s="150">
        <v>34973</v>
      </c>
      <c r="B23" s="151">
        <v>1207.3699999999999</v>
      </c>
      <c r="I23" s="13" t="s">
        <v>88</v>
      </c>
      <c r="J23" s="17" t="s">
        <v>89</v>
      </c>
      <c r="L23" s="14" t="s">
        <v>425</v>
      </c>
    </row>
    <row r="24" spans="1:12" ht="12.75" customHeight="1" x14ac:dyDescent="0.3">
      <c r="A24" s="150">
        <v>35004</v>
      </c>
      <c r="B24" s="151">
        <v>1225.1199999999999</v>
      </c>
      <c r="I24" s="13" t="s">
        <v>90</v>
      </c>
      <c r="J24" s="17" t="s">
        <v>91</v>
      </c>
      <c r="L24" s="14" t="s">
        <v>419</v>
      </c>
    </row>
    <row r="25" spans="1:12" ht="12.75" customHeight="1" x14ac:dyDescent="0.3">
      <c r="A25" s="150">
        <v>35034</v>
      </c>
      <c r="B25" s="151">
        <v>1244.23</v>
      </c>
      <c r="I25" s="13" t="s">
        <v>92</v>
      </c>
      <c r="J25" s="17" t="s">
        <v>93</v>
      </c>
      <c r="L25" s="14" t="s">
        <v>420</v>
      </c>
    </row>
    <row r="26" spans="1:12" ht="12.75" customHeight="1" x14ac:dyDescent="0.3">
      <c r="A26" s="150">
        <v>35065</v>
      </c>
      <c r="B26" s="151">
        <v>1260.9000000000001</v>
      </c>
      <c r="I26" s="13" t="s">
        <v>94</v>
      </c>
      <c r="J26" s="17" t="s">
        <v>95</v>
      </c>
      <c r="L26" s="14" t="s">
        <v>421</v>
      </c>
    </row>
    <row r="27" spans="1:12" ht="12.75" customHeight="1" x14ac:dyDescent="0.3">
      <c r="A27" s="150">
        <v>35096</v>
      </c>
      <c r="B27" s="151">
        <v>1273.8900000000001</v>
      </c>
      <c r="I27" s="13" t="s">
        <v>96</v>
      </c>
      <c r="J27" s="17" t="s">
        <v>97</v>
      </c>
      <c r="L27" s="14" t="s">
        <v>422</v>
      </c>
    </row>
    <row r="28" spans="1:12" ht="14.4" x14ac:dyDescent="0.3">
      <c r="A28" s="150">
        <v>35125</v>
      </c>
      <c r="B28" s="151">
        <v>1278.3499999999999</v>
      </c>
      <c r="I28" s="13" t="s">
        <v>98</v>
      </c>
      <c r="J28" s="17" t="s">
        <v>99</v>
      </c>
      <c r="L28" s="14" t="s">
        <v>423</v>
      </c>
    </row>
    <row r="29" spans="1:12" ht="14.4" x14ac:dyDescent="0.3">
      <c r="A29" s="150">
        <v>35156</v>
      </c>
      <c r="B29" s="151">
        <v>1294.46</v>
      </c>
      <c r="I29" s="13" t="s">
        <v>100</v>
      </c>
      <c r="J29" s="17" t="s">
        <v>101</v>
      </c>
      <c r="L29" s="14" t="s">
        <v>424</v>
      </c>
    </row>
    <row r="30" spans="1:12" ht="14.4" x14ac:dyDescent="0.3">
      <c r="A30" s="150">
        <v>35186</v>
      </c>
      <c r="B30" s="151">
        <v>1310.25</v>
      </c>
      <c r="I30" s="13" t="s">
        <v>102</v>
      </c>
      <c r="J30" s="17" t="s">
        <v>103</v>
      </c>
      <c r="L30" s="14"/>
    </row>
    <row r="31" spans="1:12" ht="14.4" x14ac:dyDescent="0.3">
      <c r="A31" s="150">
        <v>35217</v>
      </c>
      <c r="B31" s="151">
        <v>1325.84</v>
      </c>
      <c r="I31" s="13" t="s">
        <v>104</v>
      </c>
      <c r="J31" s="17" t="s">
        <v>105</v>
      </c>
      <c r="L31" s="14"/>
    </row>
    <row r="32" spans="1:12" ht="14.4" x14ac:dyDescent="0.3">
      <c r="A32" s="150">
        <v>35247</v>
      </c>
      <c r="B32" s="151">
        <v>1340.56</v>
      </c>
      <c r="I32" s="13" t="s">
        <v>106</v>
      </c>
      <c r="J32" s="17" t="s">
        <v>107</v>
      </c>
      <c r="L32" s="14"/>
    </row>
    <row r="33" spans="1:12" ht="14.4" x14ac:dyDescent="0.3">
      <c r="A33" s="150">
        <v>35278</v>
      </c>
      <c r="B33" s="151">
        <v>1346.46</v>
      </c>
      <c r="I33" s="13" t="s">
        <v>108</v>
      </c>
      <c r="J33" s="17" t="s">
        <v>109</v>
      </c>
      <c r="L33" s="14"/>
    </row>
    <row r="34" spans="1:12" ht="14.4" x14ac:dyDescent="0.3">
      <c r="A34" s="150">
        <v>35309</v>
      </c>
      <c r="B34" s="151">
        <v>1348.48</v>
      </c>
      <c r="I34" s="13" t="s">
        <v>110</v>
      </c>
      <c r="J34" s="17" t="s">
        <v>111</v>
      </c>
      <c r="L34" s="14"/>
    </row>
    <row r="35" spans="1:12" ht="14.4" x14ac:dyDescent="0.3">
      <c r="A35" s="150">
        <v>35339</v>
      </c>
      <c r="B35" s="151">
        <v>1352.53</v>
      </c>
      <c r="I35" s="13" t="s">
        <v>112</v>
      </c>
      <c r="J35" s="17" t="s">
        <v>113</v>
      </c>
    </row>
    <row r="36" spans="1:12" ht="14.4" x14ac:dyDescent="0.3">
      <c r="A36" s="150">
        <v>35370</v>
      </c>
      <c r="B36" s="151">
        <v>1356.86</v>
      </c>
      <c r="I36" s="13" t="s">
        <v>114</v>
      </c>
      <c r="J36" s="17" t="s">
        <v>115</v>
      </c>
    </row>
    <row r="37" spans="1:12" ht="14.4" x14ac:dyDescent="0.3">
      <c r="A37" s="150">
        <v>35400</v>
      </c>
      <c r="B37" s="151">
        <v>1363.24</v>
      </c>
      <c r="I37" s="13" t="s">
        <v>116</v>
      </c>
      <c r="J37" s="17" t="s">
        <v>117</v>
      </c>
    </row>
    <row r="38" spans="1:12" ht="14.4" x14ac:dyDescent="0.3">
      <c r="A38" s="150">
        <v>35431</v>
      </c>
      <c r="B38" s="151">
        <v>1379.33</v>
      </c>
      <c r="I38" s="13" t="s">
        <v>118</v>
      </c>
      <c r="J38" s="17" t="s">
        <v>119</v>
      </c>
    </row>
    <row r="39" spans="1:12" ht="14.4" x14ac:dyDescent="0.3">
      <c r="A39" s="150">
        <v>35462</v>
      </c>
      <c r="B39" s="151">
        <v>1386.23</v>
      </c>
      <c r="I39" s="13" t="s">
        <v>120</v>
      </c>
      <c r="J39" s="17" t="s">
        <v>121</v>
      </c>
    </row>
    <row r="40" spans="1:12" ht="14.4" x14ac:dyDescent="0.3">
      <c r="A40" s="150">
        <v>35490</v>
      </c>
      <c r="B40" s="151">
        <v>1393.3</v>
      </c>
      <c r="I40" s="13" t="s">
        <v>122</v>
      </c>
      <c r="J40" s="17" t="s">
        <v>123</v>
      </c>
    </row>
    <row r="41" spans="1:12" ht="14.4" x14ac:dyDescent="0.3">
      <c r="A41" s="150">
        <v>35521</v>
      </c>
      <c r="B41" s="151">
        <v>1405.56</v>
      </c>
      <c r="I41" s="13" t="s">
        <v>124</v>
      </c>
      <c r="J41" s="17" t="s">
        <v>125</v>
      </c>
    </row>
    <row r="42" spans="1:12" ht="14.4" x14ac:dyDescent="0.3">
      <c r="A42" s="150">
        <v>35551</v>
      </c>
      <c r="B42" s="151">
        <v>1411.32</v>
      </c>
      <c r="I42" s="13" t="s">
        <v>126</v>
      </c>
      <c r="J42" s="17" t="s">
        <v>127</v>
      </c>
    </row>
    <row r="43" spans="1:12" ht="14.4" x14ac:dyDescent="0.3">
      <c r="A43" s="150">
        <v>35582</v>
      </c>
      <c r="B43" s="151">
        <v>1418.94</v>
      </c>
      <c r="I43" s="13" t="s">
        <v>128</v>
      </c>
      <c r="J43" s="17" t="s">
        <v>129</v>
      </c>
    </row>
    <row r="44" spans="1:12" ht="14.4" x14ac:dyDescent="0.3">
      <c r="A44" s="150">
        <v>35643</v>
      </c>
      <c r="B44" s="151">
        <v>1421.78</v>
      </c>
      <c r="I44" s="13" t="s">
        <v>130</v>
      </c>
      <c r="J44" s="17" t="s">
        <v>131</v>
      </c>
    </row>
    <row r="45" spans="1:12" ht="14.4" x14ac:dyDescent="0.3">
      <c r="A45" s="150">
        <v>35612</v>
      </c>
      <c r="B45" s="151">
        <v>1422.06</v>
      </c>
      <c r="I45" s="13" t="s">
        <v>132</v>
      </c>
      <c r="J45" s="17" t="s">
        <v>133</v>
      </c>
    </row>
    <row r="46" spans="1:12" ht="14.4" x14ac:dyDescent="0.3">
      <c r="A46" s="150">
        <v>35674</v>
      </c>
      <c r="B46" s="151">
        <v>1422.63</v>
      </c>
      <c r="I46" s="13" t="s">
        <v>134</v>
      </c>
      <c r="J46" s="17" t="s">
        <v>135</v>
      </c>
    </row>
    <row r="47" spans="1:12" ht="14.4" x14ac:dyDescent="0.3">
      <c r="A47" s="150">
        <v>35704</v>
      </c>
      <c r="B47" s="151">
        <v>1425.9</v>
      </c>
      <c r="I47" s="13" t="s">
        <v>136</v>
      </c>
      <c r="J47" s="17" t="s">
        <v>137</v>
      </c>
    </row>
    <row r="48" spans="1:12" ht="14.4" x14ac:dyDescent="0.3">
      <c r="A48" s="150">
        <v>35735</v>
      </c>
      <c r="B48" s="151">
        <v>1428.32</v>
      </c>
      <c r="I48" s="13" t="s">
        <v>138</v>
      </c>
      <c r="J48" s="17" t="s">
        <v>139</v>
      </c>
    </row>
    <row r="49" spans="1:10" ht="14.4" x14ac:dyDescent="0.3">
      <c r="A49" s="150">
        <v>35765</v>
      </c>
      <c r="B49" s="151">
        <v>1434.46</v>
      </c>
      <c r="I49" s="13" t="s">
        <v>140</v>
      </c>
      <c r="J49" s="17" t="s">
        <v>141</v>
      </c>
    </row>
    <row r="50" spans="1:10" ht="14.4" x14ac:dyDescent="0.3">
      <c r="A50" s="150">
        <v>35796</v>
      </c>
      <c r="B50" s="151">
        <v>1444.64</v>
      </c>
      <c r="I50" s="13" t="s">
        <v>142</v>
      </c>
      <c r="J50" s="17" t="s">
        <v>143</v>
      </c>
    </row>
    <row r="51" spans="1:10" ht="14.4" x14ac:dyDescent="0.3">
      <c r="A51" s="150">
        <v>35827</v>
      </c>
      <c r="B51" s="151">
        <v>1451.29</v>
      </c>
      <c r="I51" s="13" t="s">
        <v>144</v>
      </c>
      <c r="J51" s="17" t="s">
        <v>145</v>
      </c>
    </row>
    <row r="52" spans="1:10" ht="14.4" x14ac:dyDescent="0.3">
      <c r="A52" s="150">
        <v>36100</v>
      </c>
      <c r="B52" s="151">
        <v>1453.4</v>
      </c>
      <c r="I52" s="13" t="s">
        <v>146</v>
      </c>
      <c r="J52" s="17" t="s">
        <v>147</v>
      </c>
    </row>
    <row r="53" spans="1:10" ht="14.4" x14ac:dyDescent="0.3">
      <c r="A53" s="150">
        <v>36039</v>
      </c>
      <c r="B53" s="151">
        <v>1454.86</v>
      </c>
      <c r="I53" s="13" t="s">
        <v>148</v>
      </c>
      <c r="J53" s="17" t="s">
        <v>149</v>
      </c>
    </row>
    <row r="54" spans="1:10" ht="14.4" x14ac:dyDescent="0.3">
      <c r="A54" s="150">
        <v>36069</v>
      </c>
      <c r="B54" s="151">
        <v>1455.15</v>
      </c>
      <c r="I54" s="13" t="s">
        <v>150</v>
      </c>
      <c r="J54" s="17" t="s">
        <v>151</v>
      </c>
    </row>
    <row r="55" spans="1:10" ht="14.4" x14ac:dyDescent="0.3">
      <c r="A55" s="150">
        <v>35855</v>
      </c>
      <c r="B55" s="151">
        <v>1456.22</v>
      </c>
      <c r="I55" s="13" t="s">
        <v>152</v>
      </c>
      <c r="J55" s="17" t="s">
        <v>153</v>
      </c>
    </row>
    <row r="56" spans="1:10" ht="14.4" x14ac:dyDescent="0.3">
      <c r="A56" s="150">
        <v>36008</v>
      </c>
      <c r="B56" s="151">
        <v>1458.07</v>
      </c>
      <c r="I56" s="13" t="s">
        <v>154</v>
      </c>
      <c r="J56" s="17" t="s">
        <v>155</v>
      </c>
    </row>
    <row r="57" spans="1:10" ht="14.4" x14ac:dyDescent="0.3">
      <c r="A57" s="150">
        <v>36130</v>
      </c>
      <c r="B57" s="151">
        <v>1458.2</v>
      </c>
      <c r="I57" s="13" t="s">
        <v>156</v>
      </c>
      <c r="J57" s="17" t="s">
        <v>157</v>
      </c>
    </row>
    <row r="58" spans="1:10" ht="14.4" x14ac:dyDescent="0.3">
      <c r="A58" s="150">
        <v>35886</v>
      </c>
      <c r="B58" s="151">
        <v>1459.71</v>
      </c>
      <c r="I58" s="13" t="s">
        <v>158</v>
      </c>
      <c r="J58" s="17" t="s">
        <v>159</v>
      </c>
    </row>
    <row r="59" spans="1:10" ht="14.4" x14ac:dyDescent="0.3">
      <c r="A59" s="150">
        <v>35977</v>
      </c>
      <c r="B59" s="151">
        <v>1465.54</v>
      </c>
      <c r="I59" s="13" t="s">
        <v>160</v>
      </c>
      <c r="J59" s="17" t="s">
        <v>161</v>
      </c>
    </row>
    <row r="60" spans="1:10" ht="14.4" x14ac:dyDescent="0.3">
      <c r="A60" s="150">
        <v>35916</v>
      </c>
      <c r="B60" s="151">
        <v>1467.01</v>
      </c>
      <c r="I60" s="13" t="s">
        <v>162</v>
      </c>
      <c r="J60" s="17" t="s">
        <v>163</v>
      </c>
    </row>
    <row r="61" spans="1:10" ht="14.4" x14ac:dyDescent="0.3">
      <c r="A61" s="150">
        <v>35947</v>
      </c>
      <c r="B61" s="151">
        <v>1467.3</v>
      </c>
      <c r="I61" s="13" t="s">
        <v>164</v>
      </c>
      <c r="J61" s="17" t="s">
        <v>165</v>
      </c>
    </row>
    <row r="62" spans="1:10" ht="14.4" x14ac:dyDescent="0.3">
      <c r="A62" s="150">
        <v>36161</v>
      </c>
      <c r="B62" s="151">
        <v>1468.41</v>
      </c>
      <c r="I62" s="13" t="s">
        <v>166</v>
      </c>
      <c r="J62" s="17" t="s">
        <v>167</v>
      </c>
    </row>
    <row r="63" spans="1:10" ht="14.4" x14ac:dyDescent="0.3">
      <c r="A63" s="150">
        <v>36192</v>
      </c>
      <c r="B63" s="151">
        <v>1483.83</v>
      </c>
      <c r="I63" s="13" t="s">
        <v>168</v>
      </c>
      <c r="J63" s="17" t="s">
        <v>169</v>
      </c>
    </row>
    <row r="64" spans="1:10" ht="14.4" x14ac:dyDescent="0.3">
      <c r="A64" s="150">
        <v>36220</v>
      </c>
      <c r="B64" s="151">
        <v>1500.15</v>
      </c>
      <c r="I64" s="13" t="s">
        <v>170</v>
      </c>
      <c r="J64" s="17" t="s">
        <v>171</v>
      </c>
    </row>
    <row r="65" spans="1:10" ht="14.4" x14ac:dyDescent="0.3">
      <c r="A65" s="150">
        <v>36251</v>
      </c>
      <c r="B65" s="151">
        <v>1508.55</v>
      </c>
      <c r="I65" s="13" t="s">
        <v>172</v>
      </c>
      <c r="J65" s="17" t="s">
        <v>173</v>
      </c>
    </row>
    <row r="66" spans="1:10" ht="14.4" x14ac:dyDescent="0.3">
      <c r="A66" s="150">
        <v>36281</v>
      </c>
      <c r="B66" s="151">
        <v>1513.08</v>
      </c>
      <c r="I66" s="13" t="s">
        <v>174</v>
      </c>
      <c r="J66" s="17" t="s">
        <v>173</v>
      </c>
    </row>
    <row r="67" spans="1:10" ht="14.4" x14ac:dyDescent="0.3">
      <c r="A67" s="150">
        <v>36312</v>
      </c>
      <c r="B67" s="151">
        <v>1515.95</v>
      </c>
      <c r="I67" s="13" t="s">
        <v>175</v>
      </c>
      <c r="J67" s="17" t="s">
        <v>176</v>
      </c>
    </row>
    <row r="68" spans="1:10" ht="14.4" x14ac:dyDescent="0.3">
      <c r="A68" s="150">
        <v>36342</v>
      </c>
      <c r="B68" s="151">
        <v>1532.47</v>
      </c>
      <c r="I68" s="13" t="s">
        <v>177</v>
      </c>
      <c r="J68" s="17" t="s">
        <v>178</v>
      </c>
    </row>
    <row r="69" spans="1:10" ht="14.4" x14ac:dyDescent="0.3">
      <c r="A69" s="150">
        <v>36373</v>
      </c>
      <c r="B69" s="151">
        <v>1541.05</v>
      </c>
      <c r="I69" s="13" t="s">
        <v>179</v>
      </c>
      <c r="J69" s="17" t="s">
        <v>180</v>
      </c>
    </row>
    <row r="70" spans="1:10" ht="14.4" x14ac:dyDescent="0.3">
      <c r="A70" s="150">
        <v>36404</v>
      </c>
      <c r="B70" s="151">
        <v>1545.83</v>
      </c>
      <c r="I70" s="13" t="s">
        <v>181</v>
      </c>
      <c r="J70" s="17" t="s">
        <v>182</v>
      </c>
    </row>
    <row r="71" spans="1:10" ht="14.4" x14ac:dyDescent="0.3">
      <c r="A71" s="150">
        <v>36434</v>
      </c>
      <c r="B71" s="151">
        <v>1564.23</v>
      </c>
      <c r="I71" s="13" t="s">
        <v>183</v>
      </c>
      <c r="J71" s="17" t="s">
        <v>184</v>
      </c>
    </row>
    <row r="72" spans="1:10" ht="14.4" x14ac:dyDescent="0.3">
      <c r="A72" s="150">
        <v>36465</v>
      </c>
      <c r="B72" s="151">
        <v>1579.09</v>
      </c>
      <c r="I72" s="13" t="s">
        <v>185</v>
      </c>
      <c r="J72" s="17" t="s">
        <v>186</v>
      </c>
    </row>
    <row r="73" spans="1:10" ht="14.4" x14ac:dyDescent="0.3">
      <c r="A73" s="150">
        <v>36495</v>
      </c>
      <c r="B73" s="151">
        <v>1588.56</v>
      </c>
      <c r="I73" s="13" t="s">
        <v>187</v>
      </c>
      <c r="J73" s="17" t="s">
        <v>188</v>
      </c>
    </row>
    <row r="74" spans="1:10" ht="14.4" x14ac:dyDescent="0.3">
      <c r="A74" s="150">
        <v>36526</v>
      </c>
      <c r="B74" s="151">
        <v>1598.41</v>
      </c>
      <c r="I74" s="13" t="s">
        <v>189</v>
      </c>
      <c r="J74" s="17" t="s">
        <v>188</v>
      </c>
    </row>
    <row r="75" spans="1:10" ht="14.4" x14ac:dyDescent="0.3">
      <c r="A75" s="150">
        <v>36557</v>
      </c>
      <c r="B75" s="151">
        <v>1600.49</v>
      </c>
      <c r="I75" s="13" t="s">
        <v>190</v>
      </c>
      <c r="J75" s="17" t="s">
        <v>191</v>
      </c>
    </row>
    <row r="76" spans="1:10" ht="14.4" x14ac:dyDescent="0.3">
      <c r="A76" s="150">
        <v>36586</v>
      </c>
      <c r="B76" s="151">
        <v>1604.01</v>
      </c>
      <c r="I76" s="13" t="s">
        <v>192</v>
      </c>
      <c r="J76" s="17" t="s">
        <v>191</v>
      </c>
    </row>
    <row r="77" spans="1:10" ht="14.4" x14ac:dyDescent="0.3">
      <c r="A77" s="150">
        <v>36617</v>
      </c>
      <c r="B77" s="151">
        <v>1610.75</v>
      </c>
      <c r="I77" s="13" t="s">
        <v>193</v>
      </c>
      <c r="J77" s="17" t="s">
        <v>194</v>
      </c>
    </row>
    <row r="78" spans="1:10" ht="14.4" x14ac:dyDescent="0.3">
      <c r="A78" s="150">
        <v>36647</v>
      </c>
      <c r="B78" s="151">
        <v>1610.91</v>
      </c>
      <c r="I78" s="13" t="s">
        <v>195</v>
      </c>
      <c r="J78" s="17" t="s">
        <v>196</v>
      </c>
    </row>
    <row r="79" spans="1:10" ht="14.4" x14ac:dyDescent="0.3">
      <c r="A79" s="150">
        <v>36678</v>
      </c>
      <c r="B79" s="151">
        <v>1614.62</v>
      </c>
      <c r="I79" s="13" t="s">
        <v>197</v>
      </c>
      <c r="J79" s="17" t="s">
        <v>196</v>
      </c>
    </row>
    <row r="80" spans="1:10" ht="14.4" x14ac:dyDescent="0.3">
      <c r="A80" s="150">
        <v>36708</v>
      </c>
      <c r="B80" s="151">
        <v>1640.62</v>
      </c>
      <c r="I80" s="13" t="s">
        <v>198</v>
      </c>
      <c r="J80" s="17" t="s">
        <v>199</v>
      </c>
    </row>
    <row r="81" spans="1:10" ht="14.4" x14ac:dyDescent="0.3">
      <c r="A81" s="150">
        <v>36739</v>
      </c>
      <c r="B81" s="151">
        <v>1662.11</v>
      </c>
      <c r="I81" s="13" t="s">
        <v>200</v>
      </c>
      <c r="J81" s="17" t="s">
        <v>201</v>
      </c>
    </row>
    <row r="82" spans="1:10" ht="14.4" x14ac:dyDescent="0.3">
      <c r="A82" s="150">
        <v>36770</v>
      </c>
      <c r="B82" s="151">
        <v>1665.93</v>
      </c>
      <c r="I82" s="13" t="s">
        <v>202</v>
      </c>
      <c r="J82" s="17" t="s">
        <v>203</v>
      </c>
    </row>
    <row r="83" spans="1:10" ht="14.4" x14ac:dyDescent="0.3">
      <c r="A83" s="150">
        <v>36800</v>
      </c>
      <c r="B83" s="151">
        <v>1668.26</v>
      </c>
      <c r="I83" s="13" t="s">
        <v>204</v>
      </c>
      <c r="J83" s="17" t="s">
        <v>205</v>
      </c>
    </row>
    <row r="84" spans="1:10" ht="14.4" x14ac:dyDescent="0.3">
      <c r="A84" s="150">
        <v>36831</v>
      </c>
      <c r="B84" s="151">
        <v>1673.6</v>
      </c>
      <c r="I84" s="13" t="s">
        <v>206</v>
      </c>
      <c r="J84" s="17" t="s">
        <v>207</v>
      </c>
    </row>
    <row r="85" spans="1:10" ht="14.4" x14ac:dyDescent="0.3">
      <c r="A85" s="150">
        <v>36861</v>
      </c>
      <c r="B85" s="151">
        <v>1683.47</v>
      </c>
      <c r="I85" s="13" t="s">
        <v>208</v>
      </c>
      <c r="J85" s="17" t="s">
        <v>209</v>
      </c>
    </row>
    <row r="86" spans="1:10" ht="14.4" x14ac:dyDescent="0.3">
      <c r="A86" s="150">
        <v>36892</v>
      </c>
      <c r="B86" s="151">
        <v>1693.07</v>
      </c>
      <c r="I86" s="13" t="s">
        <v>210</v>
      </c>
      <c r="J86" s="17" t="s">
        <v>211</v>
      </c>
    </row>
    <row r="87" spans="1:10" ht="14.4" x14ac:dyDescent="0.3">
      <c r="A87" s="150">
        <v>36923</v>
      </c>
      <c r="B87" s="151">
        <v>1700.86</v>
      </c>
      <c r="I87" s="13" t="s">
        <v>212</v>
      </c>
      <c r="J87" s="17" t="s">
        <v>213</v>
      </c>
    </row>
    <row r="88" spans="1:10" ht="14.4" x14ac:dyDescent="0.3">
      <c r="A88" s="150">
        <v>36951</v>
      </c>
      <c r="B88" s="151">
        <v>1707.32</v>
      </c>
      <c r="I88" s="13" t="s">
        <v>214</v>
      </c>
      <c r="J88" s="17" t="s">
        <v>215</v>
      </c>
    </row>
    <row r="89" spans="1:10" ht="14.4" x14ac:dyDescent="0.3">
      <c r="A89" s="150">
        <v>36982</v>
      </c>
      <c r="B89" s="151">
        <v>1717.22</v>
      </c>
      <c r="I89" s="13" t="s">
        <v>216</v>
      </c>
      <c r="J89" s="17" t="s">
        <v>217</v>
      </c>
    </row>
    <row r="90" spans="1:10" ht="14.4" x14ac:dyDescent="0.3">
      <c r="A90" s="150">
        <v>37012</v>
      </c>
      <c r="B90" s="151">
        <v>1724.26</v>
      </c>
      <c r="I90" s="13" t="s">
        <v>218</v>
      </c>
      <c r="J90" s="17" t="s">
        <v>219</v>
      </c>
    </row>
    <row r="91" spans="1:10" ht="14.4" x14ac:dyDescent="0.3">
      <c r="A91" s="150">
        <v>37043</v>
      </c>
      <c r="B91" s="151">
        <v>1733.23</v>
      </c>
      <c r="I91" s="13" t="s">
        <v>220</v>
      </c>
      <c r="J91" s="17" t="s">
        <v>221</v>
      </c>
    </row>
    <row r="92" spans="1:10" ht="14.4" x14ac:dyDescent="0.3">
      <c r="A92" s="150">
        <v>37073</v>
      </c>
      <c r="B92" s="151">
        <v>1756.28</v>
      </c>
      <c r="I92" s="13" t="s">
        <v>222</v>
      </c>
      <c r="J92" s="17" t="s">
        <v>223</v>
      </c>
    </row>
    <row r="93" spans="1:10" ht="14.4" x14ac:dyDescent="0.3">
      <c r="A93" s="150">
        <v>37104</v>
      </c>
      <c r="B93" s="151">
        <v>1768.57</v>
      </c>
      <c r="I93" s="13" t="s">
        <v>224</v>
      </c>
      <c r="J93" s="17" t="s">
        <v>225</v>
      </c>
    </row>
    <row r="94" spans="1:10" ht="14.4" x14ac:dyDescent="0.3">
      <c r="A94" s="150">
        <v>37135</v>
      </c>
      <c r="B94" s="151">
        <v>1773.52</v>
      </c>
      <c r="I94" s="13" t="s">
        <v>226</v>
      </c>
      <c r="J94" s="17" t="s">
        <v>227</v>
      </c>
    </row>
    <row r="95" spans="1:10" ht="14.4" x14ac:dyDescent="0.3">
      <c r="A95" s="150">
        <v>37165</v>
      </c>
      <c r="B95" s="151">
        <v>1788.24</v>
      </c>
      <c r="I95" s="13" t="s">
        <v>228</v>
      </c>
      <c r="J95" s="17" t="s">
        <v>229</v>
      </c>
    </row>
    <row r="96" spans="1:10" ht="14.4" x14ac:dyDescent="0.3">
      <c r="A96" s="150">
        <v>37196</v>
      </c>
      <c r="B96" s="151">
        <v>1800.94</v>
      </c>
      <c r="I96" s="13" t="s">
        <v>230</v>
      </c>
      <c r="J96" s="17" t="s">
        <v>231</v>
      </c>
    </row>
    <row r="97" spans="1:10" ht="14.4" x14ac:dyDescent="0.3">
      <c r="A97" s="150">
        <v>37226</v>
      </c>
      <c r="B97" s="151">
        <v>1812.65</v>
      </c>
      <c r="I97" s="13" t="s">
        <v>232</v>
      </c>
      <c r="J97" s="17" t="s">
        <v>233</v>
      </c>
    </row>
    <row r="98" spans="1:10" ht="14.4" x14ac:dyDescent="0.3">
      <c r="A98" s="150">
        <v>37257</v>
      </c>
      <c r="B98" s="151">
        <v>1822.08</v>
      </c>
      <c r="I98" s="13" t="s">
        <v>234</v>
      </c>
      <c r="J98" s="17" t="s">
        <v>235</v>
      </c>
    </row>
    <row r="99" spans="1:10" ht="14.4" x14ac:dyDescent="0.3">
      <c r="A99" s="150">
        <v>37288</v>
      </c>
      <c r="B99" s="151">
        <v>1828.64</v>
      </c>
      <c r="I99" s="13" t="s">
        <v>236</v>
      </c>
      <c r="J99" s="17" t="s">
        <v>237</v>
      </c>
    </row>
    <row r="100" spans="1:10" ht="14.4" x14ac:dyDescent="0.3">
      <c r="A100" s="150">
        <v>37316</v>
      </c>
      <c r="B100" s="151">
        <v>1839.61</v>
      </c>
      <c r="I100" s="13" t="s">
        <v>238</v>
      </c>
      <c r="J100" s="17" t="s">
        <v>239</v>
      </c>
    </row>
    <row r="101" spans="1:10" ht="14.4" x14ac:dyDescent="0.3">
      <c r="A101" s="150">
        <v>37347</v>
      </c>
      <c r="B101" s="151">
        <v>1854.33</v>
      </c>
      <c r="I101" s="13" t="s">
        <v>240</v>
      </c>
      <c r="J101" s="17" t="s">
        <v>241</v>
      </c>
    </row>
    <row r="102" spans="1:10" ht="14.4" x14ac:dyDescent="0.3">
      <c r="A102" s="150">
        <v>37377</v>
      </c>
      <c r="B102" s="151">
        <v>1858.22</v>
      </c>
      <c r="I102" s="13" t="s">
        <v>242</v>
      </c>
      <c r="J102" s="17" t="s">
        <v>243</v>
      </c>
    </row>
    <row r="103" spans="1:10" ht="14.4" x14ac:dyDescent="0.3">
      <c r="A103" s="150">
        <v>37408</v>
      </c>
      <c r="B103" s="151">
        <v>1866.02</v>
      </c>
      <c r="I103" s="13" t="s">
        <v>244</v>
      </c>
      <c r="J103" s="17" t="s">
        <v>245</v>
      </c>
    </row>
    <row r="104" spans="1:10" ht="14.4" x14ac:dyDescent="0.3">
      <c r="A104" s="150">
        <v>37438</v>
      </c>
      <c r="B104" s="151">
        <v>1888.23</v>
      </c>
      <c r="I104" s="13" t="s">
        <v>246</v>
      </c>
      <c r="J104" s="17" t="s">
        <v>247</v>
      </c>
    </row>
    <row r="105" spans="1:10" ht="14.4" x14ac:dyDescent="0.3">
      <c r="A105" s="150">
        <v>37469</v>
      </c>
      <c r="B105" s="151">
        <v>1900.5</v>
      </c>
      <c r="I105" s="13" t="s">
        <v>248</v>
      </c>
      <c r="J105" s="17" t="s">
        <v>249</v>
      </c>
    </row>
    <row r="106" spans="1:10" ht="14.4" x14ac:dyDescent="0.3">
      <c r="A106" s="150">
        <v>37500</v>
      </c>
      <c r="B106" s="151">
        <v>1914.18</v>
      </c>
      <c r="I106" s="13" t="s">
        <v>250</v>
      </c>
      <c r="J106" s="17" t="s">
        <v>251</v>
      </c>
    </row>
    <row r="107" spans="1:10" ht="14.4" x14ac:dyDescent="0.3">
      <c r="A107" s="150">
        <v>37530</v>
      </c>
      <c r="B107" s="151">
        <v>1939.26</v>
      </c>
      <c r="I107" s="13" t="s">
        <v>252</v>
      </c>
      <c r="J107" s="17" t="s">
        <v>253</v>
      </c>
    </row>
    <row r="108" spans="1:10" ht="14.4" x14ac:dyDescent="0.3">
      <c r="A108" s="150">
        <v>37561</v>
      </c>
      <c r="B108" s="151">
        <v>1997.83</v>
      </c>
      <c r="I108" s="13" t="s">
        <v>254</v>
      </c>
      <c r="J108" s="17" t="s">
        <v>255</v>
      </c>
    </row>
    <row r="109" spans="1:10" ht="14.4" x14ac:dyDescent="0.3">
      <c r="A109" s="150">
        <v>37591</v>
      </c>
      <c r="B109" s="151">
        <v>2039.78</v>
      </c>
      <c r="I109" s="13" t="s">
        <v>256</v>
      </c>
      <c r="J109" s="17" t="s">
        <v>257</v>
      </c>
    </row>
    <row r="110" spans="1:10" ht="14.4" x14ac:dyDescent="0.3">
      <c r="A110" s="150">
        <v>37622</v>
      </c>
      <c r="B110" s="151">
        <v>2085.6799999999998</v>
      </c>
      <c r="I110" s="13" t="s">
        <v>258</v>
      </c>
      <c r="J110" s="17" t="s">
        <v>259</v>
      </c>
    </row>
    <row r="111" spans="1:10" ht="14.4" x14ac:dyDescent="0.3">
      <c r="A111" s="150">
        <v>37653</v>
      </c>
      <c r="B111" s="151">
        <v>2118.4299999999998</v>
      </c>
      <c r="I111" s="13" t="s">
        <v>260</v>
      </c>
      <c r="J111" s="17" t="s">
        <v>261</v>
      </c>
    </row>
    <row r="112" spans="1:10" ht="14.4" x14ac:dyDescent="0.3">
      <c r="A112" s="150">
        <v>37681</v>
      </c>
      <c r="B112" s="151">
        <v>2144.4899999999998</v>
      </c>
      <c r="I112" s="13" t="s">
        <v>262</v>
      </c>
      <c r="J112" s="17" t="s">
        <v>263</v>
      </c>
    </row>
    <row r="113" spans="1:10" ht="14.4" x14ac:dyDescent="0.3">
      <c r="A113" s="150">
        <v>37712</v>
      </c>
      <c r="B113" s="151">
        <v>2165.29</v>
      </c>
      <c r="I113" s="13" t="s">
        <v>264</v>
      </c>
      <c r="J113" s="17" t="s">
        <v>265</v>
      </c>
    </row>
    <row r="114" spans="1:10" ht="14.4" x14ac:dyDescent="0.3">
      <c r="A114" s="150">
        <v>37773</v>
      </c>
      <c r="B114" s="151">
        <v>2175.23</v>
      </c>
      <c r="I114" s="13" t="s">
        <v>266</v>
      </c>
      <c r="J114" s="17" t="s">
        <v>267</v>
      </c>
    </row>
    <row r="115" spans="1:10" ht="14.4" x14ac:dyDescent="0.3">
      <c r="A115" s="150">
        <v>37742</v>
      </c>
      <c r="B115" s="151">
        <v>2178.5</v>
      </c>
      <c r="I115" s="13" t="s">
        <v>268</v>
      </c>
      <c r="J115" s="17" t="s">
        <v>269</v>
      </c>
    </row>
    <row r="116" spans="1:10" ht="14.4" x14ac:dyDescent="0.3">
      <c r="A116" s="150">
        <v>37803</v>
      </c>
      <c r="B116" s="151">
        <v>2179.58</v>
      </c>
      <c r="I116" s="13" t="s">
        <v>270</v>
      </c>
      <c r="J116" s="17" t="s">
        <v>271</v>
      </c>
    </row>
    <row r="117" spans="1:10" ht="14.4" x14ac:dyDescent="0.3">
      <c r="A117" s="150">
        <v>37834</v>
      </c>
      <c r="B117" s="151">
        <v>2186.9899999999998</v>
      </c>
      <c r="I117" s="13" t="s">
        <v>272</v>
      </c>
      <c r="J117" s="17" t="s">
        <v>273</v>
      </c>
    </row>
    <row r="118" spans="1:10" ht="14.4" x14ac:dyDescent="0.3">
      <c r="A118" s="150">
        <v>37865</v>
      </c>
      <c r="B118" s="151">
        <v>2204.0500000000002</v>
      </c>
      <c r="I118" s="13" t="s">
        <v>274</v>
      </c>
      <c r="J118" s="17" t="s">
        <v>275</v>
      </c>
    </row>
    <row r="119" spans="1:10" ht="14.4" x14ac:dyDescent="0.3">
      <c r="A119" s="150">
        <v>37895</v>
      </c>
      <c r="B119" s="151">
        <v>2210.44</v>
      </c>
      <c r="I119" s="13" t="s">
        <v>276</v>
      </c>
      <c r="J119" s="17" t="s">
        <v>277</v>
      </c>
    </row>
    <row r="120" spans="1:10" ht="14.4" x14ac:dyDescent="0.3">
      <c r="A120" s="150">
        <v>37926</v>
      </c>
      <c r="B120" s="151">
        <v>2217.96</v>
      </c>
      <c r="I120" s="13" t="s">
        <v>278</v>
      </c>
      <c r="J120" s="17" t="s">
        <v>279</v>
      </c>
    </row>
    <row r="121" spans="1:10" ht="14.4" x14ac:dyDescent="0.3">
      <c r="A121" s="150">
        <v>37956</v>
      </c>
      <c r="B121" s="151">
        <v>2229.4899999999998</v>
      </c>
      <c r="I121" s="13" t="s">
        <v>280</v>
      </c>
      <c r="J121" s="17" t="s">
        <v>281</v>
      </c>
    </row>
    <row r="122" spans="1:10" ht="14.4" x14ac:dyDescent="0.3">
      <c r="A122" s="150">
        <v>37987</v>
      </c>
      <c r="B122" s="151">
        <v>2246.4299999999998</v>
      </c>
      <c r="I122" s="13" t="s">
        <v>282</v>
      </c>
      <c r="J122" s="17" t="s">
        <v>283</v>
      </c>
    </row>
    <row r="123" spans="1:10" ht="14.4" x14ac:dyDescent="0.3">
      <c r="A123" s="150">
        <v>38018</v>
      </c>
      <c r="B123" s="151">
        <v>2260.13</v>
      </c>
      <c r="I123" s="13" t="s">
        <v>284</v>
      </c>
      <c r="J123" s="17" t="s">
        <v>285</v>
      </c>
    </row>
    <row r="124" spans="1:10" ht="14.4" x14ac:dyDescent="0.3">
      <c r="A124" s="150">
        <v>38047</v>
      </c>
      <c r="B124" s="151">
        <v>2270.75</v>
      </c>
      <c r="I124" s="13" t="s">
        <v>286</v>
      </c>
      <c r="J124" s="17" t="s">
        <v>287</v>
      </c>
    </row>
    <row r="125" spans="1:10" ht="14.4" x14ac:dyDescent="0.3">
      <c r="A125" s="150">
        <v>38078</v>
      </c>
      <c r="B125" s="151">
        <v>2279.15</v>
      </c>
      <c r="I125" s="13" t="s">
        <v>288</v>
      </c>
      <c r="J125" s="17" t="s">
        <v>289</v>
      </c>
    </row>
    <row r="126" spans="1:10" ht="14.4" x14ac:dyDescent="0.3">
      <c r="A126" s="150">
        <v>38108</v>
      </c>
      <c r="B126" s="151">
        <v>2290.77</v>
      </c>
      <c r="I126" s="13" t="s">
        <v>290</v>
      </c>
      <c r="J126" s="17" t="s">
        <v>289</v>
      </c>
    </row>
    <row r="127" spans="1:10" ht="14.4" x14ac:dyDescent="0.3">
      <c r="A127" s="150">
        <v>38139</v>
      </c>
      <c r="B127" s="151">
        <v>2307.0300000000002</v>
      </c>
      <c r="I127" s="13" t="s">
        <v>291</v>
      </c>
      <c r="J127" s="17" t="s">
        <v>292</v>
      </c>
    </row>
    <row r="128" spans="1:10" ht="14.4" x14ac:dyDescent="0.3">
      <c r="A128" s="150">
        <v>38169</v>
      </c>
      <c r="B128" s="151">
        <v>2328.02</v>
      </c>
      <c r="I128" s="13" t="s">
        <v>293</v>
      </c>
      <c r="J128" s="17" t="s">
        <v>294</v>
      </c>
    </row>
    <row r="129" spans="1:10" ht="14.4" x14ac:dyDescent="0.3">
      <c r="A129" s="150">
        <v>38200</v>
      </c>
      <c r="B129" s="151">
        <v>2344.08</v>
      </c>
      <c r="I129" s="13" t="s">
        <v>295</v>
      </c>
      <c r="J129" s="17" t="s">
        <v>296</v>
      </c>
    </row>
    <row r="130" spans="1:10" ht="14.4" x14ac:dyDescent="0.3">
      <c r="A130" s="150">
        <v>38231</v>
      </c>
      <c r="B130" s="151">
        <v>2351.8200000000002</v>
      </c>
      <c r="I130" s="13" t="s">
        <v>297</v>
      </c>
      <c r="J130" s="17" t="s">
        <v>298</v>
      </c>
    </row>
    <row r="131" spans="1:10" ht="14.4" x14ac:dyDescent="0.3">
      <c r="A131" s="150">
        <v>38261</v>
      </c>
      <c r="B131" s="151">
        <v>2362.17</v>
      </c>
      <c r="I131" s="13" t="s">
        <v>299</v>
      </c>
      <c r="J131" s="17" t="s">
        <v>300</v>
      </c>
    </row>
    <row r="132" spans="1:10" ht="14.4" x14ac:dyDescent="0.3">
      <c r="A132" s="150">
        <v>38292</v>
      </c>
      <c r="B132" s="151">
        <v>2378.4699999999998</v>
      </c>
      <c r="I132" s="13"/>
    </row>
    <row r="133" spans="1:10" ht="14.4" x14ac:dyDescent="0.3">
      <c r="A133" s="150">
        <v>38322</v>
      </c>
      <c r="B133" s="151">
        <v>2398.92</v>
      </c>
      <c r="I133" s="13"/>
    </row>
    <row r="134" spans="1:10" ht="14.4" x14ac:dyDescent="0.3">
      <c r="A134" s="150">
        <v>38353</v>
      </c>
      <c r="B134" s="151">
        <v>2412.83</v>
      </c>
      <c r="I134" s="13"/>
    </row>
    <row r="135" spans="1:10" ht="14.4" x14ac:dyDescent="0.3">
      <c r="A135" s="150">
        <v>38384</v>
      </c>
      <c r="B135" s="151">
        <v>2427.0700000000002</v>
      </c>
      <c r="I135" s="13"/>
    </row>
    <row r="136" spans="1:10" ht="14.4" x14ac:dyDescent="0.3">
      <c r="A136" s="150">
        <v>38412</v>
      </c>
      <c r="B136" s="151">
        <v>2441.87</v>
      </c>
      <c r="I136" s="13"/>
    </row>
    <row r="137" spans="1:10" ht="14.4" x14ac:dyDescent="0.3">
      <c r="A137" s="150">
        <v>38443</v>
      </c>
      <c r="B137" s="151">
        <v>2463.11</v>
      </c>
      <c r="I137" s="13"/>
    </row>
    <row r="138" spans="1:10" ht="14.4" x14ac:dyDescent="0.3">
      <c r="A138" s="150">
        <v>38504</v>
      </c>
      <c r="B138" s="151">
        <v>2474.6799999999998</v>
      </c>
      <c r="I138" s="13"/>
    </row>
    <row r="139" spans="1:10" ht="14.4" x14ac:dyDescent="0.3">
      <c r="A139" s="150">
        <v>38473</v>
      </c>
      <c r="B139" s="151">
        <v>2475.1799999999998</v>
      </c>
      <c r="I139" s="13"/>
    </row>
    <row r="140" spans="1:10" ht="14.4" x14ac:dyDescent="0.3">
      <c r="A140" s="150">
        <v>38534</v>
      </c>
      <c r="B140" s="151">
        <v>2480.87</v>
      </c>
      <c r="I140" s="13"/>
    </row>
    <row r="141" spans="1:10" ht="14.4" x14ac:dyDescent="0.3">
      <c r="A141" s="150">
        <v>38565</v>
      </c>
      <c r="B141" s="151">
        <v>2485.09</v>
      </c>
      <c r="I141" s="13"/>
    </row>
    <row r="142" spans="1:10" ht="14.4" x14ac:dyDescent="0.3">
      <c r="A142" s="150">
        <v>38596</v>
      </c>
      <c r="B142" s="151">
        <v>2493.79</v>
      </c>
      <c r="I142" s="13"/>
    </row>
    <row r="143" spans="1:10" ht="14.4" x14ac:dyDescent="0.3">
      <c r="A143" s="150">
        <v>38626</v>
      </c>
      <c r="B143" s="151">
        <v>2512.4899999999998</v>
      </c>
      <c r="I143" s="13"/>
    </row>
    <row r="144" spans="1:10" ht="14.4" x14ac:dyDescent="0.3">
      <c r="A144" s="150">
        <v>38657</v>
      </c>
      <c r="B144" s="151">
        <v>2526.31</v>
      </c>
      <c r="I144" s="13"/>
    </row>
    <row r="145" spans="1:9" ht="14.4" x14ac:dyDescent="0.3">
      <c r="A145" s="150">
        <v>38687</v>
      </c>
      <c r="B145" s="151">
        <v>2535.4</v>
      </c>
      <c r="I145" s="13"/>
    </row>
    <row r="146" spans="1:9" ht="14.4" x14ac:dyDescent="0.3">
      <c r="A146" s="150">
        <v>38718</v>
      </c>
      <c r="B146" s="151">
        <v>2550.36</v>
      </c>
      <c r="I146" s="13"/>
    </row>
    <row r="147" spans="1:9" ht="14.4" x14ac:dyDescent="0.3">
      <c r="A147" s="150">
        <v>38749</v>
      </c>
      <c r="B147" s="151">
        <v>2560.8200000000002</v>
      </c>
      <c r="I147" s="13"/>
    </row>
    <row r="148" spans="1:9" ht="14.4" x14ac:dyDescent="0.3">
      <c r="A148" s="150">
        <v>38777</v>
      </c>
      <c r="B148" s="151">
        <v>2571.83</v>
      </c>
      <c r="I148" s="13"/>
    </row>
    <row r="149" spans="1:9" ht="14.4" x14ac:dyDescent="0.3">
      <c r="A149" s="150">
        <v>38869</v>
      </c>
      <c r="B149" s="151">
        <v>2574.39</v>
      </c>
      <c r="I149" s="13"/>
    </row>
    <row r="150" spans="1:9" ht="14.4" x14ac:dyDescent="0.3">
      <c r="A150" s="150">
        <v>38808</v>
      </c>
      <c r="B150" s="151">
        <v>2577.23</v>
      </c>
      <c r="I150" s="13"/>
    </row>
    <row r="151" spans="1:9" ht="14.4" x14ac:dyDescent="0.3">
      <c r="A151" s="150">
        <v>38899</v>
      </c>
      <c r="B151" s="151">
        <v>2579.2800000000002</v>
      </c>
      <c r="I151" s="13"/>
    </row>
    <row r="152" spans="1:9" ht="14.4" x14ac:dyDescent="0.3">
      <c r="A152" s="150">
        <v>38838</v>
      </c>
      <c r="B152" s="151">
        <v>2579.81</v>
      </c>
      <c r="I152" s="13"/>
    </row>
    <row r="153" spans="1:9" ht="14.4" x14ac:dyDescent="0.3">
      <c r="A153" s="150">
        <v>38930</v>
      </c>
      <c r="B153" s="151">
        <v>2580.5700000000002</v>
      </c>
      <c r="I153" s="13"/>
    </row>
    <row r="154" spans="1:9" ht="14.4" x14ac:dyDescent="0.3">
      <c r="A154" s="150">
        <v>38961</v>
      </c>
      <c r="B154" s="151">
        <v>2585.9899999999998</v>
      </c>
      <c r="I154" s="13"/>
    </row>
    <row r="155" spans="1:9" ht="14.4" x14ac:dyDescent="0.3">
      <c r="A155" s="150">
        <v>38991</v>
      </c>
      <c r="B155" s="151">
        <v>2594.52</v>
      </c>
      <c r="I155" s="13"/>
    </row>
    <row r="156" spans="1:9" ht="14.4" x14ac:dyDescent="0.3">
      <c r="A156" s="150">
        <v>39022</v>
      </c>
      <c r="B156" s="151">
        <v>2602.56</v>
      </c>
      <c r="I156" s="13"/>
    </row>
    <row r="157" spans="1:9" ht="14.4" x14ac:dyDescent="0.3">
      <c r="A157" s="150">
        <v>39052</v>
      </c>
      <c r="B157" s="151">
        <v>2615.0500000000002</v>
      </c>
      <c r="I157" s="13"/>
    </row>
    <row r="158" spans="1:9" ht="14.4" x14ac:dyDescent="0.3">
      <c r="A158" s="150">
        <v>39083</v>
      </c>
      <c r="B158" s="151">
        <v>2626.56</v>
      </c>
      <c r="I158" s="13"/>
    </row>
    <row r="159" spans="1:9" ht="14.4" x14ac:dyDescent="0.3">
      <c r="A159" s="150">
        <v>39114</v>
      </c>
      <c r="B159" s="151">
        <v>2638.12</v>
      </c>
      <c r="I159" s="13"/>
    </row>
    <row r="160" spans="1:9" ht="14.4" x14ac:dyDescent="0.3">
      <c r="A160" s="150">
        <v>39142</v>
      </c>
      <c r="B160" s="151">
        <v>2647.88</v>
      </c>
      <c r="I160" s="13"/>
    </row>
    <row r="161" spans="1:9" ht="14.4" x14ac:dyDescent="0.3">
      <c r="A161" s="150">
        <v>39173</v>
      </c>
      <c r="B161" s="151">
        <v>2654.5</v>
      </c>
      <c r="I161" s="13"/>
    </row>
    <row r="162" spans="1:9" ht="14.4" x14ac:dyDescent="0.3">
      <c r="A162" s="150">
        <v>39203</v>
      </c>
      <c r="B162" s="151">
        <v>2661.93</v>
      </c>
      <c r="I162" s="13"/>
    </row>
    <row r="163" spans="1:9" ht="14.4" x14ac:dyDescent="0.3">
      <c r="A163" s="150">
        <v>39234</v>
      </c>
      <c r="B163" s="151">
        <v>2669.38</v>
      </c>
      <c r="I163" s="13"/>
    </row>
    <row r="164" spans="1:9" ht="14.4" x14ac:dyDescent="0.3">
      <c r="A164" s="150">
        <v>39264</v>
      </c>
      <c r="B164" s="151">
        <v>2675.79</v>
      </c>
      <c r="I164" s="13"/>
    </row>
    <row r="165" spans="1:9" ht="14.4" x14ac:dyDescent="0.3">
      <c r="A165" s="150">
        <v>39295</v>
      </c>
      <c r="B165" s="151">
        <v>2688.37</v>
      </c>
      <c r="I165" s="13"/>
    </row>
    <row r="166" spans="1:9" ht="14.4" x14ac:dyDescent="0.3">
      <c r="A166" s="150">
        <v>39326</v>
      </c>
      <c r="B166" s="151">
        <v>2693.21</v>
      </c>
      <c r="I166" s="13"/>
    </row>
    <row r="167" spans="1:9" ht="14.4" x14ac:dyDescent="0.3">
      <c r="A167" s="150">
        <v>39356</v>
      </c>
      <c r="B167" s="151">
        <v>2701.29</v>
      </c>
      <c r="I167" s="13"/>
    </row>
    <row r="168" spans="1:9" ht="14.4" x14ac:dyDescent="0.3">
      <c r="A168" s="150">
        <v>39387</v>
      </c>
      <c r="B168" s="151">
        <v>2711.55</v>
      </c>
      <c r="I168" s="13"/>
    </row>
    <row r="169" spans="1:9" ht="14.4" x14ac:dyDescent="0.3">
      <c r="A169" s="150">
        <v>39417</v>
      </c>
      <c r="B169" s="151">
        <v>2731.62</v>
      </c>
      <c r="I169" s="13"/>
    </row>
    <row r="170" spans="1:9" ht="14.4" x14ac:dyDescent="0.3">
      <c r="A170" s="150">
        <v>39448</v>
      </c>
      <c r="B170" s="151">
        <v>2746.37</v>
      </c>
      <c r="I170" s="13"/>
    </row>
    <row r="171" spans="1:9" ht="14.4" x14ac:dyDescent="0.3">
      <c r="A171" s="150">
        <v>39479</v>
      </c>
      <c r="B171" s="151">
        <v>2759.83</v>
      </c>
      <c r="I171" s="13"/>
    </row>
    <row r="172" spans="1:9" ht="14.4" x14ac:dyDescent="0.3">
      <c r="A172" s="150">
        <v>39508</v>
      </c>
      <c r="B172" s="151">
        <v>2773.08</v>
      </c>
      <c r="I172" s="13"/>
    </row>
    <row r="173" spans="1:9" ht="14.4" x14ac:dyDescent="0.3">
      <c r="A173" s="150">
        <v>39539</v>
      </c>
      <c r="B173" s="151">
        <v>2788.33</v>
      </c>
      <c r="I173" s="13"/>
    </row>
    <row r="174" spans="1:9" ht="14.4" x14ac:dyDescent="0.3">
      <c r="A174" s="150">
        <v>39569</v>
      </c>
      <c r="B174" s="151">
        <v>2810.36</v>
      </c>
      <c r="I174" s="13"/>
    </row>
    <row r="175" spans="1:9" ht="14.4" x14ac:dyDescent="0.3">
      <c r="A175" s="150">
        <v>39600</v>
      </c>
      <c r="B175" s="151">
        <v>2831.16</v>
      </c>
      <c r="I175" s="13"/>
    </row>
    <row r="176" spans="1:9" ht="14.4" x14ac:dyDescent="0.3">
      <c r="A176" s="150">
        <v>39630</v>
      </c>
      <c r="B176" s="151">
        <v>2846.16</v>
      </c>
      <c r="I176" s="13"/>
    </row>
    <row r="177" spans="1:9" ht="14.4" x14ac:dyDescent="0.3">
      <c r="A177" s="150">
        <v>39661</v>
      </c>
      <c r="B177" s="151">
        <v>2854.13</v>
      </c>
      <c r="I177" s="13"/>
    </row>
    <row r="178" spans="1:9" ht="14.4" x14ac:dyDescent="0.3">
      <c r="A178" s="150">
        <v>39692</v>
      </c>
      <c r="B178" s="151">
        <v>2861.55</v>
      </c>
      <c r="I178" s="13"/>
    </row>
    <row r="179" spans="1:9" ht="14.4" x14ac:dyDescent="0.3">
      <c r="A179" s="150">
        <v>39722</v>
      </c>
      <c r="B179" s="151">
        <v>2874.43</v>
      </c>
      <c r="I179" s="13"/>
    </row>
    <row r="180" spans="1:9" ht="14.4" x14ac:dyDescent="0.3">
      <c r="A180" s="150">
        <v>39753</v>
      </c>
      <c r="B180" s="151">
        <v>2884.78</v>
      </c>
      <c r="I180" s="13"/>
    </row>
    <row r="181" spans="1:9" ht="14.4" x14ac:dyDescent="0.3">
      <c r="A181" s="150">
        <v>39783</v>
      </c>
      <c r="B181" s="151">
        <v>2892.86</v>
      </c>
      <c r="I181" s="13"/>
    </row>
    <row r="182" spans="1:9" ht="14.4" x14ac:dyDescent="0.3">
      <c r="A182" s="150">
        <v>39814</v>
      </c>
      <c r="B182" s="151">
        <v>2906.74</v>
      </c>
      <c r="I182" s="13"/>
    </row>
    <row r="183" spans="1:9" ht="14.4" x14ac:dyDescent="0.3">
      <c r="A183" s="150">
        <v>39845</v>
      </c>
      <c r="B183" s="151">
        <v>2922.73</v>
      </c>
      <c r="I183" s="13"/>
    </row>
    <row r="184" spans="1:9" ht="14.4" x14ac:dyDescent="0.3">
      <c r="A184" s="150">
        <v>39873</v>
      </c>
      <c r="B184" s="151">
        <v>2928.57</v>
      </c>
      <c r="I184" s="13"/>
    </row>
    <row r="185" spans="1:9" ht="14.4" x14ac:dyDescent="0.3">
      <c r="A185" s="150">
        <v>39904</v>
      </c>
      <c r="B185" s="151">
        <v>2942.63</v>
      </c>
      <c r="I185" s="13"/>
    </row>
    <row r="186" spans="1:9" ht="14.4" x14ac:dyDescent="0.3">
      <c r="A186" s="150">
        <v>39934</v>
      </c>
      <c r="B186" s="151">
        <v>2956.46</v>
      </c>
      <c r="I186" s="13"/>
    </row>
    <row r="187" spans="1:9" ht="14.4" x14ac:dyDescent="0.3">
      <c r="A187" s="150">
        <v>39965</v>
      </c>
      <c r="B187" s="151">
        <v>2967.1</v>
      </c>
      <c r="I187" s="13"/>
    </row>
    <row r="188" spans="1:9" ht="14.4" x14ac:dyDescent="0.3">
      <c r="A188" s="150">
        <v>39995</v>
      </c>
      <c r="B188" s="151">
        <v>2974.22</v>
      </c>
      <c r="I188" s="13"/>
    </row>
    <row r="189" spans="1:9" ht="14.4" x14ac:dyDescent="0.3">
      <c r="A189" s="150">
        <v>40026</v>
      </c>
      <c r="B189" s="151">
        <v>2978.68</v>
      </c>
      <c r="I189" s="13"/>
    </row>
    <row r="190" spans="1:9" ht="14.4" x14ac:dyDescent="0.3">
      <c r="A190" s="150">
        <v>40057</v>
      </c>
      <c r="B190" s="151">
        <v>2985.83</v>
      </c>
      <c r="I190" s="13"/>
    </row>
    <row r="191" spans="1:9" ht="14.4" x14ac:dyDescent="0.3">
      <c r="A191" s="150">
        <v>40087</v>
      </c>
      <c r="B191" s="151">
        <v>2994.19</v>
      </c>
      <c r="I191" s="13"/>
    </row>
    <row r="192" spans="1:9" ht="14.4" x14ac:dyDescent="0.3">
      <c r="A192" s="150">
        <v>40118</v>
      </c>
      <c r="B192" s="151">
        <v>3006.47</v>
      </c>
      <c r="I192" s="13"/>
    </row>
    <row r="193" spans="1:9" ht="14.4" x14ac:dyDescent="0.3">
      <c r="A193" s="150">
        <v>40148</v>
      </c>
      <c r="B193" s="151">
        <v>3017.59</v>
      </c>
      <c r="I193" s="13"/>
    </row>
    <row r="194" spans="1:9" ht="14.4" x14ac:dyDescent="0.3">
      <c r="A194" s="150">
        <v>40179</v>
      </c>
      <c r="B194" s="151">
        <v>3040.22</v>
      </c>
      <c r="I194" s="13"/>
    </row>
    <row r="195" spans="1:9" ht="14.4" x14ac:dyDescent="0.3">
      <c r="A195" s="150">
        <v>40210</v>
      </c>
      <c r="B195" s="151">
        <v>3063.93</v>
      </c>
      <c r="I195" s="13"/>
    </row>
    <row r="196" spans="1:9" ht="14.4" x14ac:dyDescent="0.3">
      <c r="A196" s="150">
        <v>40238</v>
      </c>
      <c r="B196" s="151">
        <v>3079.86</v>
      </c>
      <c r="I196" s="13"/>
    </row>
    <row r="197" spans="1:9" ht="14.4" x14ac:dyDescent="0.3">
      <c r="A197" s="150">
        <v>40269</v>
      </c>
      <c r="B197" s="151">
        <v>3097.42</v>
      </c>
      <c r="I197" s="13"/>
    </row>
    <row r="198" spans="1:9" ht="14.4" x14ac:dyDescent="0.3">
      <c r="A198" s="150">
        <v>40299</v>
      </c>
      <c r="B198" s="151">
        <v>3110.74</v>
      </c>
      <c r="I198" s="13"/>
    </row>
    <row r="199" spans="1:9" ht="14.4" x14ac:dyDescent="0.3">
      <c r="A199" s="150">
        <v>40330</v>
      </c>
      <c r="B199" s="151">
        <v>3110.74</v>
      </c>
      <c r="I199" s="13"/>
    </row>
    <row r="200" spans="1:9" ht="14.4" x14ac:dyDescent="0.3">
      <c r="A200" s="150">
        <v>40360</v>
      </c>
      <c r="B200" s="151">
        <v>3111.05</v>
      </c>
      <c r="I200" s="13"/>
    </row>
    <row r="201" spans="1:9" ht="14.4" x14ac:dyDescent="0.3">
      <c r="A201" s="150">
        <v>40391</v>
      </c>
      <c r="B201" s="151">
        <v>3112.29</v>
      </c>
      <c r="I201" s="13"/>
    </row>
    <row r="202" spans="1:9" ht="14.4" x14ac:dyDescent="0.3">
      <c r="A202" s="150">
        <v>40422</v>
      </c>
      <c r="B202" s="151">
        <v>3126.29</v>
      </c>
      <c r="I202" s="13"/>
    </row>
    <row r="203" spans="1:9" ht="14.4" x14ac:dyDescent="0.3">
      <c r="A203" s="150">
        <v>40452</v>
      </c>
      <c r="B203" s="151">
        <v>3149.74</v>
      </c>
      <c r="I203" s="13"/>
    </row>
    <row r="204" spans="1:9" ht="14.4" x14ac:dyDescent="0.3">
      <c r="A204" s="150">
        <v>40483</v>
      </c>
      <c r="B204" s="151">
        <v>3175.88</v>
      </c>
      <c r="I204" s="13"/>
    </row>
    <row r="205" spans="1:9" ht="14.4" x14ac:dyDescent="0.3">
      <c r="A205" s="150">
        <v>40513</v>
      </c>
      <c r="B205" s="151">
        <v>3195.89</v>
      </c>
      <c r="I205" s="13"/>
    </row>
    <row r="206" spans="1:9" ht="14.4" x14ac:dyDescent="0.3">
      <c r="A206" s="150">
        <v>40544</v>
      </c>
      <c r="B206" s="151">
        <v>3222.42</v>
      </c>
      <c r="I206" s="13"/>
    </row>
    <row r="207" spans="1:9" ht="14.4" x14ac:dyDescent="0.3">
      <c r="A207" s="150">
        <v>40575</v>
      </c>
      <c r="B207" s="151">
        <v>3248.2</v>
      </c>
      <c r="I207" s="13"/>
    </row>
    <row r="208" spans="1:9" ht="14.4" x14ac:dyDescent="0.3">
      <c r="A208" s="150">
        <v>40603</v>
      </c>
      <c r="B208" s="151">
        <v>3273.86</v>
      </c>
      <c r="I208" s="13"/>
    </row>
    <row r="209" spans="1:9" ht="14.4" x14ac:dyDescent="0.3">
      <c r="A209" s="150">
        <v>40634</v>
      </c>
      <c r="B209" s="151">
        <v>3299.07</v>
      </c>
      <c r="I209" s="13"/>
    </row>
    <row r="210" spans="1:9" ht="14.4" x14ac:dyDescent="0.3">
      <c r="A210" s="150">
        <v>40664</v>
      </c>
      <c r="B210" s="151">
        <v>3314.58</v>
      </c>
      <c r="I210" s="13"/>
    </row>
    <row r="211" spans="1:9" ht="14.4" x14ac:dyDescent="0.3">
      <c r="A211" s="150">
        <v>40695</v>
      </c>
      <c r="B211" s="151">
        <v>3319.55</v>
      </c>
      <c r="I211" s="13"/>
    </row>
    <row r="212" spans="1:9" ht="14.4" x14ac:dyDescent="0.3">
      <c r="A212" s="150">
        <v>40725</v>
      </c>
      <c r="B212" s="151">
        <v>3324.86</v>
      </c>
      <c r="I212" s="13"/>
    </row>
    <row r="213" spans="1:9" ht="14.4" x14ac:dyDescent="0.3">
      <c r="A213" s="150">
        <v>40756</v>
      </c>
      <c r="B213" s="151">
        <v>3337.16</v>
      </c>
      <c r="I213" s="13"/>
    </row>
    <row r="214" spans="1:9" ht="14.4" x14ac:dyDescent="0.3">
      <c r="A214" s="150">
        <v>40787</v>
      </c>
      <c r="B214" s="151">
        <v>3354.85</v>
      </c>
      <c r="I214" s="13"/>
    </row>
    <row r="215" spans="1:9" ht="14.4" x14ac:dyDescent="0.3">
      <c r="A215" s="150">
        <v>40817</v>
      </c>
      <c r="B215" s="151">
        <v>3369.28</v>
      </c>
      <c r="I215" s="13"/>
    </row>
    <row r="216" spans="1:9" ht="14.4" x14ac:dyDescent="0.3">
      <c r="A216" s="150">
        <v>40848</v>
      </c>
      <c r="B216" s="151">
        <v>3386.8</v>
      </c>
      <c r="I216" s="13"/>
    </row>
    <row r="217" spans="1:9" ht="14.4" x14ac:dyDescent="0.3">
      <c r="A217" s="150">
        <v>40878</v>
      </c>
      <c r="B217" s="151">
        <v>3403.73</v>
      </c>
      <c r="I217" s="13"/>
    </row>
    <row r="218" spans="1:9" ht="14.4" x14ac:dyDescent="0.3">
      <c r="A218" s="150">
        <v>40909</v>
      </c>
      <c r="B218" s="151">
        <v>3422.79</v>
      </c>
      <c r="I218" s="13"/>
    </row>
    <row r="219" spans="1:9" ht="14.4" x14ac:dyDescent="0.3">
      <c r="A219" s="150">
        <v>40940</v>
      </c>
      <c r="B219" s="151">
        <v>3438.19</v>
      </c>
      <c r="I219" s="13"/>
    </row>
    <row r="220" spans="1:9" ht="14.4" x14ac:dyDescent="0.3">
      <c r="A220" s="150">
        <v>40969</v>
      </c>
      <c r="B220" s="151">
        <v>3445.41</v>
      </c>
      <c r="I220" s="13"/>
    </row>
    <row r="221" spans="1:9" ht="14.4" x14ac:dyDescent="0.3">
      <c r="A221" s="150">
        <v>41000</v>
      </c>
      <c r="B221" s="151">
        <v>3467.46</v>
      </c>
      <c r="I221" s="13"/>
    </row>
    <row r="222" spans="1:9" ht="14.4" x14ac:dyDescent="0.3">
      <c r="A222" s="150">
        <v>41030</v>
      </c>
      <c r="B222" s="151">
        <v>3479.94</v>
      </c>
      <c r="I222" s="13"/>
    </row>
    <row r="223" spans="1:9" ht="14.4" x14ac:dyDescent="0.3">
      <c r="A223" s="150">
        <v>41061</v>
      </c>
      <c r="B223" s="151">
        <v>3482.72</v>
      </c>
      <c r="I223" s="13"/>
    </row>
    <row r="224" spans="1:9" ht="14.4" x14ac:dyDescent="0.3">
      <c r="A224" s="150">
        <v>41091</v>
      </c>
      <c r="B224" s="151">
        <v>3497.7</v>
      </c>
      <c r="I224" s="13"/>
    </row>
    <row r="225" spans="1:9" ht="14.4" x14ac:dyDescent="0.3">
      <c r="A225" s="150">
        <v>41122</v>
      </c>
      <c r="B225" s="151">
        <v>3512.04</v>
      </c>
      <c r="I225" s="13"/>
    </row>
    <row r="226" spans="1:9" ht="14.4" x14ac:dyDescent="0.3">
      <c r="A226" s="150">
        <v>41153</v>
      </c>
      <c r="B226" s="151">
        <v>3532.06</v>
      </c>
      <c r="I226" s="13"/>
    </row>
    <row r="227" spans="1:9" ht="14.4" x14ac:dyDescent="0.3">
      <c r="A227" s="150">
        <v>41183</v>
      </c>
      <c r="B227" s="151">
        <v>3552.9</v>
      </c>
      <c r="I227" s="13"/>
    </row>
    <row r="228" spans="1:9" ht="14.4" x14ac:dyDescent="0.3">
      <c r="A228" s="150">
        <v>41214</v>
      </c>
      <c r="B228" s="151">
        <v>3574.22</v>
      </c>
      <c r="I228" s="13"/>
    </row>
    <row r="229" spans="1:9" ht="14.4" x14ac:dyDescent="0.3">
      <c r="A229" s="150">
        <v>41244</v>
      </c>
      <c r="B229" s="151">
        <v>3602.46</v>
      </c>
      <c r="I229" s="13"/>
    </row>
    <row r="230" spans="1:9" ht="14.4" x14ac:dyDescent="0.3">
      <c r="A230" s="150">
        <v>41275</v>
      </c>
      <c r="B230" s="151">
        <v>3633.44</v>
      </c>
      <c r="I230" s="13"/>
    </row>
    <row r="231" spans="1:9" ht="14.4" x14ac:dyDescent="0.3">
      <c r="A231" s="150">
        <v>41306</v>
      </c>
      <c r="B231" s="151">
        <v>3655.24</v>
      </c>
      <c r="I231" s="13"/>
    </row>
    <row r="232" spans="1:9" ht="14.4" x14ac:dyDescent="0.3">
      <c r="A232" s="150">
        <v>41334</v>
      </c>
      <c r="B232" s="151">
        <v>3672.42</v>
      </c>
      <c r="I232" s="13"/>
    </row>
    <row r="233" spans="1:9" ht="14.4" x14ac:dyDescent="0.3">
      <c r="A233" s="150">
        <v>41365</v>
      </c>
      <c r="B233" s="151">
        <v>3692.62</v>
      </c>
      <c r="I233" s="13"/>
    </row>
    <row r="234" spans="1:9" ht="14.4" x14ac:dyDescent="0.3">
      <c r="A234" s="150">
        <v>41395</v>
      </c>
      <c r="B234" s="151">
        <v>3706.28</v>
      </c>
      <c r="I234" s="13"/>
    </row>
    <row r="235" spans="1:9" ht="14.4" x14ac:dyDescent="0.3">
      <c r="A235" s="150">
        <v>41426</v>
      </c>
      <c r="B235" s="151">
        <v>3715.92</v>
      </c>
      <c r="I235" s="13"/>
    </row>
    <row r="236" spans="1:9" ht="14.4" x14ac:dyDescent="0.3">
      <c r="A236" s="150">
        <v>41456</v>
      </c>
      <c r="B236" s="151">
        <v>3717.03</v>
      </c>
      <c r="I236" s="13"/>
    </row>
    <row r="237" spans="1:9" ht="14.4" x14ac:dyDescent="0.3">
      <c r="A237" s="150">
        <v>41487</v>
      </c>
      <c r="B237" s="151">
        <v>3725.95</v>
      </c>
      <c r="I237" s="13"/>
    </row>
    <row r="238" spans="1:9" ht="14.4" x14ac:dyDescent="0.3">
      <c r="A238" s="150">
        <v>41518</v>
      </c>
      <c r="B238" s="151">
        <v>3738.99</v>
      </c>
      <c r="I238" s="13"/>
    </row>
    <row r="239" spans="1:9" ht="14.4" x14ac:dyDescent="0.3">
      <c r="A239" s="150">
        <v>41548</v>
      </c>
      <c r="B239" s="151">
        <v>3760.3</v>
      </c>
      <c r="I239" s="13"/>
    </row>
    <row r="240" spans="1:9" ht="14.4" x14ac:dyDescent="0.3">
      <c r="A240" s="150">
        <v>41579</v>
      </c>
      <c r="B240" s="151">
        <v>3780.61</v>
      </c>
      <c r="I240" s="13"/>
    </row>
    <row r="241" spans="1:9" ht="14.4" x14ac:dyDescent="0.3">
      <c r="A241" s="150">
        <v>41609</v>
      </c>
      <c r="B241" s="151">
        <v>3815.39</v>
      </c>
      <c r="I241" s="13"/>
    </row>
    <row r="242" spans="1:9" ht="14.4" x14ac:dyDescent="0.3">
      <c r="A242" s="150">
        <v>41640</v>
      </c>
      <c r="B242" s="151">
        <v>3836.37</v>
      </c>
      <c r="I242" s="13"/>
    </row>
    <row r="243" spans="1:9" ht="14.4" x14ac:dyDescent="0.3">
      <c r="A243" s="150">
        <v>41671</v>
      </c>
      <c r="B243" s="151">
        <v>3862.84</v>
      </c>
      <c r="I243" s="13"/>
    </row>
    <row r="244" spans="1:9" ht="14.4" x14ac:dyDescent="0.3">
      <c r="A244" s="150">
        <v>41699</v>
      </c>
      <c r="B244" s="151">
        <v>3898.38</v>
      </c>
      <c r="I244" s="13"/>
    </row>
    <row r="245" spans="1:9" ht="14.4" x14ac:dyDescent="0.3">
      <c r="A245" s="150">
        <v>41730</v>
      </c>
      <c r="B245" s="151">
        <v>3924.5</v>
      </c>
      <c r="I245" s="13"/>
    </row>
    <row r="246" spans="1:9" ht="14.4" x14ac:dyDescent="0.3">
      <c r="A246" s="150">
        <v>41760</v>
      </c>
      <c r="B246" s="151">
        <v>3942.55</v>
      </c>
      <c r="I246" s="13"/>
    </row>
    <row r="247" spans="1:9" ht="14.4" x14ac:dyDescent="0.3">
      <c r="A247" s="150">
        <v>41791</v>
      </c>
      <c r="B247" s="151">
        <v>3958.32</v>
      </c>
      <c r="I247" s="13"/>
    </row>
    <row r="248" spans="1:9" ht="14.4" x14ac:dyDescent="0.3">
      <c r="A248" s="150">
        <v>41821</v>
      </c>
      <c r="B248" s="151">
        <v>3958.72</v>
      </c>
      <c r="I248" s="13"/>
    </row>
    <row r="249" spans="1:9" ht="14.4" x14ac:dyDescent="0.3">
      <c r="A249" s="150">
        <v>41852</v>
      </c>
      <c r="B249" s="151">
        <v>3968.62</v>
      </c>
      <c r="I249" s="13"/>
    </row>
    <row r="250" spans="1:9" ht="14.4" x14ac:dyDescent="0.3">
      <c r="A250" s="150">
        <v>41883</v>
      </c>
      <c r="B250" s="151">
        <v>3991.24</v>
      </c>
      <c r="I250" s="13"/>
    </row>
    <row r="251" spans="1:9" ht="14.4" x14ac:dyDescent="0.3">
      <c r="A251" s="150">
        <v>41913</v>
      </c>
      <c r="B251" s="151">
        <v>4008</v>
      </c>
      <c r="I251" s="13"/>
    </row>
    <row r="252" spans="1:9" ht="14.4" x14ac:dyDescent="0.3">
      <c r="A252" s="150">
        <v>41944</v>
      </c>
      <c r="B252" s="151">
        <v>4028.44</v>
      </c>
      <c r="I252" s="13"/>
    </row>
    <row r="253" spans="1:9" ht="14.4" x14ac:dyDescent="0.3">
      <c r="A253" s="150">
        <v>41974</v>
      </c>
      <c r="B253" s="151">
        <v>4059.86</v>
      </c>
      <c r="I253" s="13"/>
    </row>
    <row r="254" spans="1:9" ht="14.4" x14ac:dyDescent="0.3">
      <c r="A254" s="150">
        <v>42005</v>
      </c>
      <c r="B254" s="151">
        <v>4110.2</v>
      </c>
      <c r="I254" s="13"/>
    </row>
    <row r="255" spans="1:9" ht="14.4" x14ac:dyDescent="0.3">
      <c r="A255" s="150">
        <v>42036</v>
      </c>
      <c r="B255" s="151">
        <v>4160.34</v>
      </c>
      <c r="I255" s="13"/>
    </row>
    <row r="256" spans="1:9" ht="14.4" x14ac:dyDescent="0.3">
      <c r="A256" s="150">
        <v>42064</v>
      </c>
      <c r="B256" s="151">
        <v>4215.26</v>
      </c>
      <c r="I256" s="13"/>
    </row>
    <row r="257" spans="1:9" ht="14.4" x14ac:dyDescent="0.3">
      <c r="A257" s="150">
        <v>42095</v>
      </c>
      <c r="B257" s="151">
        <v>4245.1899999999996</v>
      </c>
      <c r="I257" s="13"/>
    </row>
    <row r="258" spans="1:9" ht="14.4" x14ac:dyDescent="0.3">
      <c r="A258" s="150">
        <v>42125</v>
      </c>
      <c r="B258" s="151">
        <v>4276.6000000000004</v>
      </c>
      <c r="I258" s="13"/>
    </row>
    <row r="259" spans="1:9" ht="14.4" x14ac:dyDescent="0.3">
      <c r="A259" s="150">
        <v>42156</v>
      </c>
      <c r="B259" s="151">
        <v>4310.3900000000003</v>
      </c>
      <c r="I259" s="13"/>
    </row>
    <row r="260" spans="1:9" ht="14.4" x14ac:dyDescent="0.3">
      <c r="A260" s="150">
        <v>42186</v>
      </c>
      <c r="B260" s="151">
        <v>4337.1099999999997</v>
      </c>
      <c r="I260" s="13"/>
    </row>
    <row r="261" spans="1:9" ht="14.4" x14ac:dyDescent="0.3">
      <c r="A261" s="150">
        <v>42217</v>
      </c>
      <c r="B261" s="151">
        <v>4346.6499999999996</v>
      </c>
      <c r="I261" s="13"/>
    </row>
    <row r="262" spans="1:9" ht="14.4" x14ac:dyDescent="0.3">
      <c r="A262" s="150">
        <v>42248</v>
      </c>
      <c r="B262" s="151">
        <v>4370.12</v>
      </c>
      <c r="I262" s="13"/>
    </row>
    <row r="263" spans="1:9" ht="14.4" x14ac:dyDescent="0.3">
      <c r="A263" s="150">
        <v>42278</v>
      </c>
      <c r="B263" s="151">
        <v>4405.95</v>
      </c>
      <c r="I263" s="13"/>
    </row>
    <row r="264" spans="1:9" ht="14.4" x14ac:dyDescent="0.3">
      <c r="A264" s="150">
        <v>42309</v>
      </c>
      <c r="B264" s="151">
        <v>4450.45</v>
      </c>
      <c r="I264" s="13"/>
    </row>
    <row r="265" spans="1:9" ht="14.4" x14ac:dyDescent="0.3">
      <c r="A265" s="150">
        <v>42339</v>
      </c>
      <c r="B265" s="151">
        <v>4493.17</v>
      </c>
      <c r="I265" s="13"/>
    </row>
    <row r="266" spans="1:9" ht="14.4" x14ac:dyDescent="0.3">
      <c r="A266" s="150">
        <v>42370</v>
      </c>
      <c r="B266" s="151">
        <v>4550.2299999999996</v>
      </c>
      <c r="I266" s="13"/>
    </row>
    <row r="267" spans="1:9" ht="14.4" x14ac:dyDescent="0.3">
      <c r="A267" s="150">
        <v>42401</v>
      </c>
      <c r="B267" s="151">
        <v>4591.18</v>
      </c>
      <c r="I267" s="13"/>
    </row>
    <row r="268" spans="1:9" ht="14.4" x14ac:dyDescent="0.3">
      <c r="A268" s="150">
        <v>42430</v>
      </c>
      <c r="B268" s="151">
        <v>4610.92</v>
      </c>
      <c r="I268" s="13"/>
    </row>
    <row r="269" spans="1:9" ht="14.4" x14ac:dyDescent="0.3">
      <c r="A269" s="150">
        <v>42461</v>
      </c>
      <c r="B269" s="151">
        <v>4639.05</v>
      </c>
      <c r="I269" s="13"/>
    </row>
    <row r="270" spans="1:9" ht="14.4" x14ac:dyDescent="0.3">
      <c r="A270" s="150">
        <v>42491</v>
      </c>
      <c r="B270" s="151">
        <v>4675.2299999999996</v>
      </c>
      <c r="I270" s="13"/>
    </row>
    <row r="271" spans="1:9" ht="14.4" x14ac:dyDescent="0.3">
      <c r="A271" s="150">
        <v>42522</v>
      </c>
      <c r="B271" s="151">
        <v>4691.59</v>
      </c>
      <c r="I271" s="13"/>
    </row>
    <row r="272" spans="1:9" ht="14.4" x14ac:dyDescent="0.3">
      <c r="A272" s="150">
        <v>42552</v>
      </c>
      <c r="B272" s="151">
        <v>4715.99</v>
      </c>
      <c r="I272" s="13"/>
    </row>
    <row r="273" spans="1:9" ht="14.4" x14ac:dyDescent="0.3">
      <c r="A273" s="150">
        <v>42583</v>
      </c>
      <c r="B273" s="151">
        <v>4736.74</v>
      </c>
      <c r="I273" s="13"/>
    </row>
    <row r="274" spans="1:9" ht="14.4" x14ac:dyDescent="0.3">
      <c r="A274" s="150">
        <v>42614</v>
      </c>
      <c r="B274" s="151">
        <v>4740.53</v>
      </c>
      <c r="I274" s="13"/>
    </row>
    <row r="275" spans="1:9" ht="14.4" x14ac:dyDescent="0.3">
      <c r="A275" s="150">
        <v>42644</v>
      </c>
      <c r="B275" s="151">
        <v>4752.8599999999997</v>
      </c>
      <c r="I275" s="13"/>
    </row>
    <row r="276" spans="1:9" ht="14.4" x14ac:dyDescent="0.3">
      <c r="A276" s="150">
        <v>42675</v>
      </c>
      <c r="B276" s="151">
        <v>4761.42</v>
      </c>
      <c r="I276" s="13"/>
    </row>
    <row r="277" spans="1:9" ht="14.4" x14ac:dyDescent="0.3">
      <c r="A277" s="150">
        <v>42705</v>
      </c>
      <c r="B277" s="151">
        <v>4775.7</v>
      </c>
      <c r="I277" s="13"/>
    </row>
    <row r="278" spans="1:9" ht="14.4" x14ac:dyDescent="0.3">
      <c r="A278" s="150">
        <v>42736</v>
      </c>
      <c r="B278" s="151">
        <v>4793.8500000000004</v>
      </c>
      <c r="I278" s="13"/>
    </row>
    <row r="279" spans="1:9" ht="14.4" x14ac:dyDescent="0.3">
      <c r="A279" s="150">
        <v>42767</v>
      </c>
      <c r="B279" s="151">
        <v>4809.67</v>
      </c>
      <c r="I279" s="13"/>
    </row>
    <row r="280" spans="1:9" ht="14.4" x14ac:dyDescent="0.3">
      <c r="A280" s="150">
        <v>42795</v>
      </c>
      <c r="B280" s="151">
        <v>4821.6899999999996</v>
      </c>
      <c r="I280" s="13"/>
    </row>
    <row r="281" spans="1:9" ht="14.4" x14ac:dyDescent="0.3">
      <c r="A281" s="150">
        <v>42826</v>
      </c>
      <c r="B281" s="151">
        <v>4828.4399999999996</v>
      </c>
      <c r="I281" s="13"/>
    </row>
    <row r="282" spans="1:9" ht="14.4" x14ac:dyDescent="0.3">
      <c r="A282" s="150">
        <v>42887</v>
      </c>
      <c r="B282" s="151">
        <v>4832.2700000000004</v>
      </c>
      <c r="I282" s="13"/>
    </row>
    <row r="283" spans="1:9" ht="14.4" x14ac:dyDescent="0.3">
      <c r="A283" s="150">
        <v>42856</v>
      </c>
      <c r="B283" s="151">
        <v>4843.41</v>
      </c>
      <c r="I283" s="13"/>
    </row>
    <row r="284" spans="1:9" ht="14.4" x14ac:dyDescent="0.3">
      <c r="A284" s="150">
        <v>42917</v>
      </c>
      <c r="B284" s="151">
        <v>4843.87</v>
      </c>
      <c r="I284" s="13"/>
    </row>
    <row r="285" spans="1:9" ht="14.4" x14ac:dyDescent="0.3">
      <c r="A285" s="150">
        <v>42948</v>
      </c>
      <c r="B285" s="151">
        <v>4853.07</v>
      </c>
      <c r="I285" s="13"/>
    </row>
    <row r="286" spans="1:9" ht="14.4" x14ac:dyDescent="0.3">
      <c r="A286" s="150">
        <v>42979</v>
      </c>
      <c r="B286" s="151">
        <v>4860.83</v>
      </c>
      <c r="I286" s="13"/>
    </row>
    <row r="287" spans="1:9" ht="14.4" x14ac:dyDescent="0.3">
      <c r="A287" s="150">
        <v>43009</v>
      </c>
      <c r="B287" s="151">
        <v>4881.25</v>
      </c>
      <c r="I287" s="13"/>
    </row>
    <row r="288" spans="1:9" ht="14.4" x14ac:dyDescent="0.3">
      <c r="A288" s="150">
        <v>43040</v>
      </c>
      <c r="B288" s="151">
        <v>4894.92</v>
      </c>
      <c r="I288" s="13"/>
    </row>
    <row r="289" spans="1:9" ht="14.4" x14ac:dyDescent="0.3">
      <c r="A289" s="150">
        <v>43070</v>
      </c>
      <c r="B289" s="151">
        <v>4916.46</v>
      </c>
      <c r="I289" s="13"/>
    </row>
    <row r="290" spans="1:9" ht="14.4" x14ac:dyDescent="0.3">
      <c r="A290" s="150">
        <v>43101</v>
      </c>
      <c r="B290" s="151">
        <v>4930.72</v>
      </c>
      <c r="I290" s="13"/>
    </row>
    <row r="291" spans="1:9" ht="14.4" x14ac:dyDescent="0.3">
      <c r="A291" s="150">
        <v>43132</v>
      </c>
      <c r="B291" s="151">
        <v>4946.5</v>
      </c>
      <c r="I291" s="13"/>
    </row>
    <row r="292" spans="1:9" ht="14.4" x14ac:dyDescent="0.3">
      <c r="A292" s="150">
        <v>43160</v>
      </c>
      <c r="B292" s="151">
        <v>4950.95</v>
      </c>
      <c r="I292" s="13"/>
    </row>
    <row r="293" spans="1:9" ht="14.4" x14ac:dyDescent="0.3">
      <c r="A293" s="150">
        <v>43191</v>
      </c>
      <c r="B293" s="151">
        <v>4961.84</v>
      </c>
      <c r="I293" s="13"/>
    </row>
    <row r="294" spans="1:9" ht="14.4" x14ac:dyDescent="0.3">
      <c r="A294" s="150">
        <v>43221</v>
      </c>
      <c r="B294" s="151">
        <v>4981.6899999999996</v>
      </c>
      <c r="I294" s="13"/>
    </row>
    <row r="295" spans="1:9" ht="14.4" x14ac:dyDescent="0.3">
      <c r="A295" s="150">
        <v>43252</v>
      </c>
      <c r="B295" s="151">
        <v>5044.46</v>
      </c>
      <c r="I295" s="13"/>
    </row>
    <row r="296" spans="1:9" ht="14.4" x14ac:dyDescent="0.3">
      <c r="A296" s="150">
        <v>43313</v>
      </c>
      <c r="B296" s="151">
        <v>5056.5600000000004</v>
      </c>
      <c r="I296" s="13"/>
    </row>
    <row r="297" spans="1:9" ht="14.4" x14ac:dyDescent="0.3">
      <c r="A297" s="150">
        <v>43282</v>
      </c>
      <c r="B297" s="151">
        <v>5061.1099999999997</v>
      </c>
      <c r="I297" s="13"/>
    </row>
    <row r="298" spans="1:9" ht="14.4" x14ac:dyDescent="0.3">
      <c r="A298" s="150">
        <v>43344</v>
      </c>
      <c r="B298" s="151">
        <v>5080.83</v>
      </c>
      <c r="I298" s="13"/>
    </row>
    <row r="299" spans="1:9" ht="14.4" x14ac:dyDescent="0.3">
      <c r="A299" s="150">
        <v>43405</v>
      </c>
      <c r="B299" s="151">
        <v>5092.97</v>
      </c>
      <c r="I299" s="13"/>
    </row>
    <row r="300" spans="1:9" ht="14.4" x14ac:dyDescent="0.3">
      <c r="A300" s="150">
        <v>43435</v>
      </c>
      <c r="B300" s="151">
        <v>5100.6099999999997</v>
      </c>
      <c r="I300" s="13"/>
    </row>
    <row r="301" spans="1:9" ht="14.4" x14ac:dyDescent="0.3">
      <c r="A301" s="150">
        <v>43374</v>
      </c>
      <c r="B301" s="151">
        <v>5103.6899999999996</v>
      </c>
      <c r="I301" s="13"/>
    </row>
    <row r="302" spans="1:9" ht="14.4" x14ac:dyDescent="0.3">
      <c r="A302" s="150">
        <v>43466</v>
      </c>
      <c r="B302" s="151">
        <v>5116.93</v>
      </c>
      <c r="I302" s="13"/>
    </row>
    <row r="303" spans="1:9" ht="14.4" x14ac:dyDescent="0.3">
      <c r="A303" s="150">
        <v>43497</v>
      </c>
      <c r="B303" s="151">
        <v>5138.93</v>
      </c>
      <c r="I303" s="13"/>
    </row>
    <row r="304" spans="1:9" ht="14.4" x14ac:dyDescent="0.3">
      <c r="A304" s="150">
        <v>43525</v>
      </c>
      <c r="B304" s="151">
        <v>5177.47</v>
      </c>
      <c r="I304" s="13"/>
    </row>
    <row r="305" spans="1:9" ht="14.4" x14ac:dyDescent="0.3">
      <c r="A305" s="150">
        <v>43556</v>
      </c>
      <c r="B305" s="151">
        <v>5206.9799999999996</v>
      </c>
      <c r="I305" s="13"/>
    </row>
    <row r="306" spans="1:9" ht="14.4" x14ac:dyDescent="0.3">
      <c r="A306" s="150">
        <v>43586</v>
      </c>
      <c r="B306" s="151">
        <v>5213.75</v>
      </c>
      <c r="I306" s="13"/>
    </row>
    <row r="307" spans="1:9" ht="14.4" x14ac:dyDescent="0.3">
      <c r="A307" s="150">
        <v>43617</v>
      </c>
      <c r="B307" s="151">
        <v>5214.2700000000004</v>
      </c>
      <c r="I307" s="13"/>
    </row>
    <row r="308" spans="1:9" ht="14.4" x14ac:dyDescent="0.3">
      <c r="A308" s="150">
        <v>43647</v>
      </c>
      <c r="B308" s="151">
        <v>5224.18</v>
      </c>
      <c r="I308" s="13"/>
    </row>
    <row r="309" spans="1:9" ht="14.4" x14ac:dyDescent="0.3">
      <c r="A309" s="150">
        <v>43709</v>
      </c>
      <c r="B309" s="151">
        <v>5227.84</v>
      </c>
      <c r="I309" s="13"/>
    </row>
    <row r="310" spans="1:9" ht="14.4" x14ac:dyDescent="0.3">
      <c r="A310" s="150">
        <v>43678</v>
      </c>
      <c r="B310" s="151">
        <v>5229.93</v>
      </c>
      <c r="I310" s="13"/>
    </row>
    <row r="311" spans="1:9" ht="14.4" x14ac:dyDescent="0.3">
      <c r="A311" s="150">
        <v>43739</v>
      </c>
      <c r="B311" s="151">
        <v>5233.07</v>
      </c>
      <c r="I311" s="13"/>
    </row>
    <row r="312" spans="1:9" ht="14.4" x14ac:dyDescent="0.3">
      <c r="A312" s="150">
        <v>43770</v>
      </c>
      <c r="B312" s="151">
        <v>5259.76</v>
      </c>
      <c r="I312" s="13"/>
    </row>
    <row r="313" spans="1:9" ht="14.4" x14ac:dyDescent="0.3">
      <c r="A313" s="150">
        <v>43952</v>
      </c>
      <c r="B313" s="151">
        <v>5311.65</v>
      </c>
      <c r="I313" s="13"/>
    </row>
    <row r="314" spans="1:9" ht="14.4" x14ac:dyDescent="0.3">
      <c r="A314" s="150">
        <v>43800</v>
      </c>
      <c r="B314" s="151">
        <v>5320.25</v>
      </c>
      <c r="I314" s="13"/>
    </row>
    <row r="315" spans="1:9" ht="14.4" x14ac:dyDescent="0.3">
      <c r="A315" s="150">
        <v>43983</v>
      </c>
      <c r="B315" s="151">
        <v>5325.46</v>
      </c>
      <c r="I315" s="13"/>
    </row>
    <row r="316" spans="1:9" ht="14.4" x14ac:dyDescent="0.3">
      <c r="A316" s="150">
        <v>43831</v>
      </c>
      <c r="B316" s="151">
        <v>5331.42</v>
      </c>
      <c r="I316" s="13"/>
    </row>
    <row r="317" spans="1:9" ht="14.4" x14ac:dyDescent="0.3">
      <c r="A317" s="150">
        <v>43922</v>
      </c>
      <c r="B317" s="151">
        <v>5331.91</v>
      </c>
      <c r="I317" s="13"/>
    </row>
    <row r="318" spans="1:9" ht="14.4" x14ac:dyDescent="0.3">
      <c r="A318" s="150">
        <v>44013</v>
      </c>
      <c r="B318" s="151">
        <v>5344.63</v>
      </c>
      <c r="I318" s="13"/>
    </row>
    <row r="319" spans="1:9" ht="14.4" x14ac:dyDescent="0.3">
      <c r="A319" s="150">
        <v>43862</v>
      </c>
      <c r="B319" s="151">
        <v>5344.75</v>
      </c>
      <c r="I319" s="13"/>
    </row>
    <row r="320" spans="1:9" ht="14.4" x14ac:dyDescent="0.3">
      <c r="A320" s="150">
        <v>43891</v>
      </c>
      <c r="B320" s="151">
        <v>5348.49</v>
      </c>
      <c r="I320" s="13"/>
    </row>
    <row r="321" spans="1:9" ht="14.4" x14ac:dyDescent="0.3">
      <c r="A321" s="150">
        <v>44044</v>
      </c>
      <c r="B321" s="151">
        <v>5357.46</v>
      </c>
      <c r="I321" s="13"/>
    </row>
    <row r="322" spans="1:9" ht="14.4" x14ac:dyDescent="0.3">
      <c r="A322" s="150">
        <v>44075</v>
      </c>
      <c r="B322" s="151">
        <v>5391.75</v>
      </c>
      <c r="I322" s="13"/>
    </row>
    <row r="323" spans="1:9" ht="14.4" x14ac:dyDescent="0.3">
      <c r="A323" s="150">
        <v>44105</v>
      </c>
      <c r="B323" s="151">
        <v>5438.12</v>
      </c>
      <c r="I323" s="13"/>
    </row>
    <row r="324" spans="1:9" ht="14.4" x14ac:dyDescent="0.3">
      <c r="A324" s="150">
        <v>44136</v>
      </c>
      <c r="B324" s="151">
        <v>5486.52</v>
      </c>
      <c r="I324" s="13"/>
    </row>
    <row r="325" spans="1:9" ht="14.4" x14ac:dyDescent="0.3">
      <c r="A325" s="150">
        <v>44166</v>
      </c>
      <c r="B325" s="151">
        <v>5560.59</v>
      </c>
      <c r="I325" s="13"/>
    </row>
    <row r="326" spans="1:9" ht="14.4" x14ac:dyDescent="0.3">
      <c r="A326" s="150">
        <v>44197</v>
      </c>
      <c r="B326" s="151">
        <v>5574.49</v>
      </c>
      <c r="I326" s="13"/>
    </row>
    <row r="327" spans="1:9" ht="14.4" x14ac:dyDescent="0.3">
      <c r="A327" s="150">
        <v>44228</v>
      </c>
      <c r="B327" s="151">
        <v>5622.43</v>
      </c>
      <c r="I327" s="13"/>
    </row>
    <row r="328" spans="1:9" ht="14.4" x14ac:dyDescent="0.3">
      <c r="A328" s="150">
        <v>44256</v>
      </c>
      <c r="B328" s="151">
        <v>5674.72</v>
      </c>
      <c r="I328" s="13"/>
    </row>
    <row r="329" spans="1:9" ht="14.4" x14ac:dyDescent="0.3">
      <c r="A329" s="150">
        <v>44287</v>
      </c>
      <c r="B329" s="151">
        <v>5692.31</v>
      </c>
      <c r="I329" s="13"/>
    </row>
    <row r="330" spans="1:9" ht="14.4" x14ac:dyDescent="0.3">
      <c r="A330" s="150">
        <v>44317</v>
      </c>
      <c r="B330" s="151">
        <v>5739.56</v>
      </c>
      <c r="I330" s="13"/>
    </row>
    <row r="331" spans="1:9" ht="14.4" x14ac:dyDescent="0.3">
      <c r="A331" s="150">
        <v>44348</v>
      </c>
      <c r="B331" s="151">
        <v>5769.98</v>
      </c>
      <c r="I331" s="13"/>
    </row>
    <row r="332" spans="1:9" ht="14.4" x14ac:dyDescent="0.3">
      <c r="A332" s="150">
        <v>44378</v>
      </c>
      <c r="B332" s="151">
        <v>5825.37</v>
      </c>
      <c r="I332" s="13"/>
    </row>
    <row r="333" spans="1:9" ht="14.4" x14ac:dyDescent="0.3">
      <c r="A333" s="150">
        <v>44409</v>
      </c>
      <c r="B333" s="151">
        <v>5876.05</v>
      </c>
      <c r="I333" s="13"/>
    </row>
    <row r="334" spans="1:9" ht="14.4" x14ac:dyDescent="0.3">
      <c r="A334" s="150">
        <v>44440</v>
      </c>
      <c r="B334" s="151">
        <v>5944.21</v>
      </c>
      <c r="I334" s="13"/>
    </row>
    <row r="335" spans="1:9" ht="14.4" x14ac:dyDescent="0.3">
      <c r="A335" s="150">
        <v>44470</v>
      </c>
      <c r="B335" s="151">
        <v>6018.51</v>
      </c>
      <c r="I335" s="13"/>
    </row>
    <row r="336" spans="1:9" ht="14.4" x14ac:dyDescent="0.3">
      <c r="A336" s="150">
        <v>44501</v>
      </c>
      <c r="B336" s="151">
        <v>6075.69</v>
      </c>
      <c r="I336" s="13"/>
    </row>
    <row r="337" spans="1:9" ht="14.4" x14ac:dyDescent="0.3">
      <c r="A337" s="150">
        <v>44531</v>
      </c>
      <c r="B337" s="151">
        <v>6120.04</v>
      </c>
      <c r="I337" s="13"/>
    </row>
    <row r="338" spans="1:9" ht="14.4" x14ac:dyDescent="0.3">
      <c r="A338" s="150">
        <v>44562</v>
      </c>
      <c r="B338" s="151">
        <v>6153.09</v>
      </c>
      <c r="I338" s="13"/>
    </row>
    <row r="339" spans="1:9" ht="14.4" x14ac:dyDescent="0.3">
      <c r="A339" s="150">
        <v>44593</v>
      </c>
      <c r="B339" s="151">
        <v>6215.24</v>
      </c>
      <c r="I339" s="13"/>
    </row>
    <row r="340" spans="1:9" ht="14.4" x14ac:dyDescent="0.3">
      <c r="A340" s="150">
        <v>44621</v>
      </c>
      <c r="B340" s="151">
        <v>6315.93</v>
      </c>
      <c r="I340" s="13"/>
    </row>
    <row r="341" spans="1:9" ht="14.4" x14ac:dyDescent="0.3">
      <c r="A341" s="150">
        <v>44652</v>
      </c>
      <c r="B341" s="151">
        <v>6382.88</v>
      </c>
      <c r="I341" s="13"/>
    </row>
    <row r="342" spans="1:9" ht="14.4" x14ac:dyDescent="0.3">
      <c r="A342" s="150">
        <v>44682</v>
      </c>
      <c r="B342" s="151">
        <v>6412.88</v>
      </c>
      <c r="I342" s="13"/>
    </row>
    <row r="343" spans="1:9" ht="14.4" x14ac:dyDescent="0.3">
      <c r="A343" s="150">
        <v>44713</v>
      </c>
      <c r="B343" s="151">
        <v>6455.85</v>
      </c>
      <c r="I343" s="13"/>
    </row>
    <row r="344" spans="1:9" ht="14.4" x14ac:dyDescent="0.3">
      <c r="A344" s="150">
        <v>44743</v>
      </c>
      <c r="B344" s="151">
        <v>6411.95</v>
      </c>
    </row>
    <row r="345" spans="1:9" ht="14.4" x14ac:dyDescent="0.3">
      <c r="A345" s="150">
        <v>44774</v>
      </c>
      <c r="B345" s="151">
        <v>6388.87</v>
      </c>
    </row>
    <row r="346" spans="1:9" ht="14.4" x14ac:dyDescent="0.3">
      <c r="A346" s="150">
        <v>44805</v>
      </c>
      <c r="B346" s="151">
        <v>6370.34</v>
      </c>
    </row>
    <row r="347" spans="1:9" ht="14.4" x14ac:dyDescent="0.3">
      <c r="A347" s="150">
        <v>44835</v>
      </c>
      <c r="B347" s="151">
        <v>6407.93</v>
      </c>
    </row>
    <row r="348" spans="1:9" ht="14.4" x14ac:dyDescent="0.3">
      <c r="A348" s="150">
        <v>44866</v>
      </c>
      <c r="B348" s="151">
        <v>6434.2</v>
      </c>
    </row>
    <row r="349" spans="1:9" ht="14.4" x14ac:dyDescent="0.3">
      <c r="A349" s="150">
        <v>44896</v>
      </c>
      <c r="B349" s="151">
        <v>6474.09</v>
      </c>
    </row>
    <row r="350" spans="1:9" ht="14.4" x14ac:dyDescent="0.3">
      <c r="A350" s="150">
        <v>44927</v>
      </c>
      <c r="B350" s="151">
        <v>6508.4</v>
      </c>
    </row>
    <row r="351" spans="1:9" ht="14.4" x14ac:dyDescent="0.3">
      <c r="A351" s="150">
        <v>44958</v>
      </c>
      <c r="B351" s="151">
        <v>6563.07</v>
      </c>
    </row>
    <row r="352" spans="1:9" ht="14.4" x14ac:dyDescent="0.3">
      <c r="A352" s="150">
        <v>44986</v>
      </c>
      <c r="B352" s="151">
        <v>6609.67</v>
      </c>
    </row>
    <row r="353" spans="1:2" ht="14.4" x14ac:dyDescent="0.3">
      <c r="A353" s="150">
        <v>45017</v>
      </c>
      <c r="B353" s="151">
        <v>6649.99</v>
      </c>
    </row>
    <row r="354" spans="1:2" ht="14.4" x14ac:dyDescent="0.3">
      <c r="A354" s="150">
        <v>45047</v>
      </c>
      <c r="B354" s="151">
        <v>6665.28</v>
      </c>
    </row>
    <row r="355" spans="1:2" ht="14.4" x14ac:dyDescent="0.3">
      <c r="A355" s="150">
        <v>45078</v>
      </c>
      <c r="B355" s="151">
        <v>6659.95</v>
      </c>
    </row>
    <row r="356" spans="1:2" ht="14.4" x14ac:dyDescent="0.3">
      <c r="A356" s="150">
        <v>45108</v>
      </c>
      <c r="B356" s="151">
        <v>6667.94</v>
      </c>
    </row>
    <row r="357" spans="1:2" ht="14.4" x14ac:dyDescent="0.3">
      <c r="A357" s="150">
        <v>45139</v>
      </c>
      <c r="B357" s="151">
        <v>6683.28</v>
      </c>
    </row>
    <row r="358" spans="1:2" ht="14.4" x14ac:dyDescent="0.3">
      <c r="A358" s="150">
        <v>45170</v>
      </c>
      <c r="B358" s="151">
        <v>6700.66</v>
      </c>
    </row>
    <row r="359" spans="1:2" ht="14.4" x14ac:dyDescent="0.3">
      <c r="A359" s="150">
        <v>45200</v>
      </c>
      <c r="B359" s="151">
        <v>6716.74</v>
      </c>
    </row>
    <row r="360" spans="1:2" ht="14.4" x14ac:dyDescent="0.3">
      <c r="A360" s="150">
        <v>45231</v>
      </c>
      <c r="B360" s="151">
        <v>6735.55</v>
      </c>
    </row>
    <row r="361" spans="1:2" ht="14.4" x14ac:dyDescent="0.3">
      <c r="A361" s="150">
        <v>45261</v>
      </c>
      <c r="B361" s="151">
        <v>6773.27</v>
      </c>
    </row>
    <row r="362" spans="1:2" ht="14.4" x14ac:dyDescent="0.3">
      <c r="A362" s="150">
        <v>45292</v>
      </c>
      <c r="B362" s="151">
        <v>6801.72</v>
      </c>
    </row>
    <row r="363" spans="1:2" ht="14.4" x14ac:dyDescent="0.3">
      <c r="A363" s="150">
        <v>45323</v>
      </c>
      <c r="B363" s="151">
        <v>6858.17</v>
      </c>
    </row>
    <row r="364" spans="1:2" ht="14.4" x14ac:dyDescent="0.3">
      <c r="A364" s="150">
        <v>45352</v>
      </c>
      <c r="B364" s="151">
        <v>6869.14</v>
      </c>
    </row>
    <row r="365" spans="1:2" ht="14.4" x14ac:dyDescent="0.3">
      <c r="A365" s="150">
        <v>45383</v>
      </c>
      <c r="B365" s="151">
        <v>6895.24</v>
      </c>
    </row>
    <row r="366" spans="1:2" ht="14.4" x14ac:dyDescent="0.3">
      <c r="A366" s="150">
        <v>45413</v>
      </c>
      <c r="B366" s="151">
        <v>6926.96</v>
      </c>
    </row>
    <row r="367" spans="1:2" ht="14.4" x14ac:dyDescent="0.3">
      <c r="A367" s="150">
        <v>45444</v>
      </c>
      <c r="B367" s="151">
        <v>6941.51</v>
      </c>
    </row>
    <row r="368" spans="1:2" ht="14.4" x14ac:dyDescent="0.3">
      <c r="A368" s="150">
        <v>45474</v>
      </c>
      <c r="B368" s="151">
        <v>6967.89</v>
      </c>
    </row>
    <row r="369" spans="1:2" ht="14.4" x14ac:dyDescent="0.3">
      <c r="A369" s="150">
        <v>45505</v>
      </c>
      <c r="B369" s="151">
        <v>6966.5</v>
      </c>
    </row>
    <row r="370" spans="1:2" ht="14.4" x14ac:dyDescent="0.3">
      <c r="A370" s="150">
        <v>45536</v>
      </c>
      <c r="B370" s="151">
        <v>6997.15</v>
      </c>
    </row>
    <row r="371" spans="1:2" ht="14.4" x14ac:dyDescent="0.3">
      <c r="A371" s="150">
        <v>45566</v>
      </c>
      <c r="B371" s="151">
        <v>7036.33</v>
      </c>
    </row>
    <row r="372" spans="1:2" ht="14.4" x14ac:dyDescent="0.3">
      <c r="A372" s="150">
        <v>45597</v>
      </c>
      <c r="B372" s="151">
        <v>7063.77</v>
      </c>
    </row>
    <row r="373" spans="1:2" ht="14.4" x14ac:dyDescent="0.3">
      <c r="A373" s="150">
        <v>45627</v>
      </c>
      <c r="B373" s="151">
        <v>7100.5</v>
      </c>
    </row>
    <row r="374" spans="1:2" ht="14.4" x14ac:dyDescent="0.3">
      <c r="A374" s="150">
        <v>45658</v>
      </c>
      <c r="B374" s="151">
        <v>7111.86</v>
      </c>
    </row>
    <row r="375" spans="1:2" ht="14.4" x14ac:dyDescent="0.3">
      <c r="A375" s="150">
        <v>45689</v>
      </c>
      <c r="B375" s="151">
        <v>7205.03</v>
      </c>
    </row>
    <row r="376" spans="1:2" ht="14.4" x14ac:dyDescent="0.3"/>
    <row r="377" spans="1:2" ht="14.4" x14ac:dyDescent="0.3"/>
    <row r="378" spans="1:2" ht="14.4" x14ac:dyDescent="0.3"/>
    <row r="379" spans="1:2" ht="14.4" x14ac:dyDescent="0.3"/>
    <row r="380" spans="1:2" ht="14.4" x14ac:dyDescent="0.3"/>
    <row r="381" spans="1:2" ht="14.4" x14ac:dyDescent="0.3"/>
    <row r="382" spans="1:2" ht="14.4" x14ac:dyDescent="0.3"/>
    <row r="383" spans="1:2" ht="14.4" x14ac:dyDescent="0.3"/>
    <row r="384" spans="1:2" ht="14.4" x14ac:dyDescent="0.3"/>
    <row r="385" ht="14.4" x14ac:dyDescent="0.3"/>
    <row r="386" ht="14.4" x14ac:dyDescent="0.3"/>
    <row r="387" ht="14.4" x14ac:dyDescent="0.3"/>
    <row r="388" ht="14.4" x14ac:dyDescent="0.3"/>
    <row r="389" ht="14.4" x14ac:dyDescent="0.3"/>
    <row r="390" ht="14.4" x14ac:dyDescent="0.3"/>
    <row r="391" ht="14.4" x14ac:dyDescent="0.3"/>
    <row r="392" ht="14.4" x14ac:dyDescent="0.3"/>
    <row r="393" ht="14.4" x14ac:dyDescent="0.3"/>
    <row r="394" ht="14.4" x14ac:dyDescent="0.3"/>
    <row r="395" ht="14.4" x14ac:dyDescent="0.3"/>
    <row r="396" ht="14.4" x14ac:dyDescent="0.3"/>
    <row r="397" ht="14.4" x14ac:dyDescent="0.3"/>
    <row r="398" ht="14.4" x14ac:dyDescent="0.3"/>
    <row r="399" ht="14.4" x14ac:dyDescent="0.3"/>
    <row r="400" ht="14.4" x14ac:dyDescent="0.3"/>
    <row r="401" ht="14.4" x14ac:dyDescent="0.3"/>
    <row r="402" ht="14.4" x14ac:dyDescent="0.3"/>
    <row r="403" ht="14.4" x14ac:dyDescent="0.3"/>
    <row r="404" ht="14.4" x14ac:dyDescent="0.3"/>
    <row r="405" ht="14.4" x14ac:dyDescent="0.3"/>
    <row r="406" ht="14.4" x14ac:dyDescent="0.3"/>
    <row r="407" ht="14.4" x14ac:dyDescent="0.3"/>
    <row r="408" ht="14.4" x14ac:dyDescent="0.3"/>
    <row r="409" ht="14.4" x14ac:dyDescent="0.3"/>
    <row r="410" ht="14.4" x14ac:dyDescent="0.3"/>
    <row r="411" ht="14.4" x14ac:dyDescent="0.3"/>
    <row r="412" ht="14.4" x14ac:dyDescent="0.3"/>
    <row r="413" ht="14.4" x14ac:dyDescent="0.3"/>
    <row r="414" ht="14.4" x14ac:dyDescent="0.3"/>
    <row r="415" ht="14.4" x14ac:dyDescent="0.3"/>
    <row r="416" ht="14.4" x14ac:dyDescent="0.3"/>
    <row r="417" ht="14.4" x14ac:dyDescent="0.3"/>
    <row r="418" ht="14.4" x14ac:dyDescent="0.3"/>
    <row r="419" ht="14.4" x14ac:dyDescent="0.3"/>
    <row r="420" ht="14.4" x14ac:dyDescent="0.3"/>
    <row r="421" ht="14.4" x14ac:dyDescent="0.3"/>
    <row r="422" ht="14.4" x14ac:dyDescent="0.3"/>
    <row r="423" ht="14.4" x14ac:dyDescent="0.3"/>
    <row r="424" ht="14.4" x14ac:dyDescent="0.3"/>
    <row r="425" ht="14.4" x14ac:dyDescent="0.3"/>
    <row r="426" ht="14.4" x14ac:dyDescent="0.3"/>
    <row r="427" ht="14.4" x14ac:dyDescent="0.3"/>
    <row r="428" ht="14.4" x14ac:dyDescent="0.3"/>
    <row r="429" ht="14.4" x14ac:dyDescent="0.3"/>
    <row r="430" ht="14.4" x14ac:dyDescent="0.3"/>
    <row r="431" ht="14.4" x14ac:dyDescent="0.3"/>
    <row r="432" ht="14.4" x14ac:dyDescent="0.3"/>
    <row r="433" ht="14.4" x14ac:dyDescent="0.3"/>
    <row r="434" ht="14.4" x14ac:dyDescent="0.3"/>
    <row r="435" ht="14.4" x14ac:dyDescent="0.3"/>
    <row r="436" ht="14.4" x14ac:dyDescent="0.3"/>
    <row r="437" ht="14.4" x14ac:dyDescent="0.3"/>
    <row r="438" ht="14.4" x14ac:dyDescent="0.3"/>
    <row r="439" ht="14.4" x14ac:dyDescent="0.3"/>
    <row r="440" ht="14.4" x14ac:dyDescent="0.3"/>
    <row r="441" ht="14.4" x14ac:dyDescent="0.3"/>
    <row r="442" ht="14.4" x14ac:dyDescent="0.3"/>
    <row r="443" ht="14.4" x14ac:dyDescent="0.3"/>
    <row r="444" ht="14.4" x14ac:dyDescent="0.3"/>
    <row r="445" ht="14.4" x14ac:dyDescent="0.3"/>
    <row r="446" ht="14.4" x14ac:dyDescent="0.3"/>
    <row r="447" ht="14.4" x14ac:dyDescent="0.3"/>
    <row r="448" ht="14.4" x14ac:dyDescent="0.3"/>
    <row r="449" ht="14.4" x14ac:dyDescent="0.3"/>
    <row r="450" ht="14.4" x14ac:dyDescent="0.3"/>
    <row r="451" ht="14.4" x14ac:dyDescent="0.3"/>
    <row r="452" ht="14.4" x14ac:dyDescent="0.3"/>
    <row r="453" ht="14.4" x14ac:dyDescent="0.3"/>
    <row r="454" ht="14.4" x14ac:dyDescent="0.3"/>
    <row r="455" ht="14.4" x14ac:dyDescent="0.3"/>
    <row r="456" ht="14.4" x14ac:dyDescent="0.3"/>
    <row r="457" ht="14.4" x14ac:dyDescent="0.3"/>
    <row r="458" ht="14.4" x14ac:dyDescent="0.3"/>
    <row r="459" ht="14.4" x14ac:dyDescent="0.3"/>
    <row r="460" ht="14.4" x14ac:dyDescent="0.3"/>
    <row r="461" ht="14.4" x14ac:dyDescent="0.3"/>
    <row r="462" ht="14.4" x14ac:dyDescent="0.3"/>
    <row r="463" ht="14.4" x14ac:dyDescent="0.3"/>
    <row r="464" ht="14.4" x14ac:dyDescent="0.3"/>
    <row r="465" ht="14.4" x14ac:dyDescent="0.3"/>
    <row r="466" ht="14.4" x14ac:dyDescent="0.3"/>
    <row r="467" ht="14.4" x14ac:dyDescent="0.3"/>
    <row r="468" ht="14.4" x14ac:dyDescent="0.3"/>
    <row r="469" ht="14.4" x14ac:dyDescent="0.3"/>
    <row r="470" ht="14.4" x14ac:dyDescent="0.3"/>
    <row r="471" ht="14.4" x14ac:dyDescent="0.3"/>
    <row r="472" ht="14.4" x14ac:dyDescent="0.3"/>
    <row r="473" ht="14.4" x14ac:dyDescent="0.3"/>
    <row r="474" ht="14.4" x14ac:dyDescent="0.3"/>
    <row r="475" ht="14.4" x14ac:dyDescent="0.3"/>
    <row r="476" ht="14.4" x14ac:dyDescent="0.3"/>
    <row r="477" ht="14.4" x14ac:dyDescent="0.3"/>
    <row r="478" ht="14.4" x14ac:dyDescent="0.3"/>
    <row r="479" ht="14.4" x14ac:dyDescent="0.3"/>
    <row r="480" ht="14.4" x14ac:dyDescent="0.3"/>
    <row r="481" ht="14.4" x14ac:dyDescent="0.3"/>
    <row r="482" ht="14.4" x14ac:dyDescent="0.3"/>
    <row r="483" ht="14.4" x14ac:dyDescent="0.3"/>
    <row r="484" ht="14.4" x14ac:dyDescent="0.3"/>
    <row r="485" ht="14.4" x14ac:dyDescent="0.3"/>
    <row r="486" ht="14.4" x14ac:dyDescent="0.3"/>
    <row r="487" ht="14.4" x14ac:dyDescent="0.3"/>
    <row r="488" ht="14.4" x14ac:dyDescent="0.3"/>
    <row r="489" ht="14.4" x14ac:dyDescent="0.3"/>
    <row r="490" ht="14.4" x14ac:dyDescent="0.3"/>
    <row r="491" ht="14.4" x14ac:dyDescent="0.3"/>
    <row r="492" ht="14.4" x14ac:dyDescent="0.3"/>
    <row r="493" ht="14.4" x14ac:dyDescent="0.3"/>
    <row r="494" ht="14.4" x14ac:dyDescent="0.3"/>
    <row r="495" ht="14.4" x14ac:dyDescent="0.3"/>
    <row r="496" ht="14.4" x14ac:dyDescent="0.3"/>
    <row r="497" ht="14.4" x14ac:dyDescent="0.3"/>
    <row r="498" ht="14.4" x14ac:dyDescent="0.3"/>
    <row r="499" ht="14.4" x14ac:dyDescent="0.3"/>
    <row r="500" ht="14.4" x14ac:dyDescent="0.3"/>
    <row r="501" ht="14.4" x14ac:dyDescent="0.3"/>
    <row r="502" ht="14.4" x14ac:dyDescent="0.3"/>
    <row r="503" ht="14.4" x14ac:dyDescent="0.3"/>
    <row r="504" ht="14.4" x14ac:dyDescent="0.3"/>
    <row r="505" ht="14.4" x14ac:dyDescent="0.3"/>
    <row r="506" ht="14.4" x14ac:dyDescent="0.3"/>
    <row r="507" ht="14.4" x14ac:dyDescent="0.3"/>
    <row r="508" ht="14.4" x14ac:dyDescent="0.3"/>
  </sheetData>
  <sheetProtection algorithmName="SHA-512" hashValue="Dzt6264oUYOJPu85BeSqgPiswKcoR5V4ub6DI/wQYB3ZPno1rNI5z/MkAormKYAb2UmnCq1dt+wYtYEDQxloVQ==" saltValue="P7DoGdjaKDakCE2ipprgDw=="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2025-05-15T18:09:23Z</dcterms:modified>
</cp:coreProperties>
</file>