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.8\sme\Antigos\EDUCAÇÃO\Administrativo\Patrik\LICITAÇÕES 2026\3. EDITAL\4293 - EXECUÇÃO PPCI -PATRIK\14_07 RETIRADA SUSPENSÃO EDITAL 2 VERSÃO\"/>
    </mc:Choice>
  </mc:AlternateContent>
  <xr:revisionPtr revIDLastSave="0" documentId="13_ncr:1_{FFE1BEF5-96D6-4DBD-AB42-8F534201A25A}" xr6:coauthVersionLast="47" xr6:coauthVersionMax="47" xr10:uidLastSave="{00000000-0000-0000-0000-000000000000}"/>
  <workbookProtection workbookAlgorithmName="SHA-512" workbookHashValue="k6vPKK0/xnQg3lxt4UhBkI1gIWi3qjxzUkFwSWabJ7PsRYHTFY1g/hvzWankj576Xg6NgFJJci8wmvjgzjJAjQ==" workbookSaltValue="OEOjSlyLNxek7pOqQ7jMDg==" workbookSpinCount="100000" lockStructure="1"/>
  <bookViews>
    <workbookView xWindow="-120" yWindow="-120" windowWidth="29040" windowHeight="15720" xr2:uid="{00000000-000D-0000-FFFF-FFFF00000000}"/>
  </bookViews>
  <sheets>
    <sheet name="Orçamento" sheetId="1" r:id="rId1"/>
  </sheets>
  <definedNames>
    <definedName name="_xlnm._FilterDatabase" localSheetId="0" hidden="1">Orçamento!$A$14:$K$14</definedName>
  </definedNames>
  <calcPr calcId="191029"/>
</workbook>
</file>

<file path=xl/calcChain.xml><?xml version="1.0" encoding="utf-8"?>
<calcChain xmlns="http://schemas.openxmlformats.org/spreadsheetml/2006/main">
  <c r="J20" i="1" l="1"/>
  <c r="K20" i="1" s="1"/>
  <c r="J30" i="1"/>
  <c r="K30" i="1" s="1"/>
  <c r="I25" i="1"/>
  <c r="J53" i="1"/>
  <c r="K53" i="1" s="1"/>
  <c r="J52" i="1"/>
  <c r="K52" i="1" s="1"/>
  <c r="J50" i="1"/>
  <c r="I50" i="1"/>
  <c r="J49" i="1"/>
  <c r="I49" i="1"/>
  <c r="J48" i="1"/>
  <c r="I48" i="1"/>
  <c r="J47" i="1"/>
  <c r="I47" i="1"/>
  <c r="J46" i="1"/>
  <c r="I46" i="1"/>
  <c r="J45" i="1"/>
  <c r="I45" i="1"/>
  <c r="J38" i="1"/>
  <c r="I38" i="1"/>
  <c r="J37" i="1"/>
  <c r="I37" i="1"/>
  <c r="J36" i="1"/>
  <c r="I36" i="1"/>
  <c r="J35" i="1"/>
  <c r="I35" i="1"/>
  <c r="J28" i="1"/>
  <c r="I28" i="1"/>
  <c r="J27" i="1"/>
  <c r="I27" i="1"/>
  <c r="J26" i="1"/>
  <c r="I26" i="1"/>
  <c r="J25" i="1"/>
  <c r="J18" i="1"/>
  <c r="I18" i="1"/>
  <c r="J17" i="1"/>
  <c r="I17" i="1"/>
  <c r="J16" i="1"/>
  <c r="I16" i="1"/>
  <c r="I15" i="1"/>
  <c r="K15" i="1" s="1"/>
  <c r="J15" i="1"/>
  <c r="J41" i="1"/>
  <c r="K41" i="1" s="1"/>
  <c r="J40" i="1"/>
  <c r="K40" i="1" s="1"/>
  <c r="J21" i="1"/>
  <c r="K21" i="1" s="1"/>
  <c r="J51" i="1"/>
  <c r="J39" i="1"/>
  <c r="J29" i="1"/>
  <c r="J19" i="1"/>
  <c r="I29" i="1" l="1"/>
  <c r="K29" i="1" s="1"/>
  <c r="I19" i="1"/>
  <c r="K19" i="1" s="1"/>
  <c r="I39" i="1"/>
  <c r="K39" i="1" s="1"/>
  <c r="I51" i="1"/>
  <c r="K51" i="1" s="1"/>
  <c r="K50" i="1"/>
  <c r="K49" i="1"/>
  <c r="K48" i="1"/>
  <c r="K47" i="1"/>
  <c r="K46" i="1"/>
  <c r="K45" i="1"/>
  <c r="K38" i="1"/>
  <c r="K37" i="1"/>
  <c r="K36" i="1"/>
  <c r="K35" i="1"/>
  <c r="K28" i="1"/>
  <c r="K27" i="1"/>
  <c r="K26" i="1"/>
  <c r="K25" i="1"/>
  <c r="K18" i="1"/>
  <c r="K17" i="1"/>
  <c r="K16" i="1"/>
  <c r="J31" i="1"/>
  <c r="K31" i="1" s="1"/>
  <c r="K32" i="1" l="1"/>
  <c r="K54" i="1"/>
  <c r="K22" i="1"/>
  <c r="K42" i="1"/>
  <c r="K55" i="1" l="1"/>
</calcChain>
</file>

<file path=xl/sharedStrings.xml><?xml version="1.0" encoding="utf-8"?>
<sst xmlns="http://schemas.openxmlformats.org/spreadsheetml/2006/main" count="173" uniqueCount="42">
  <si>
    <t>Item</t>
  </si>
  <si>
    <t>Tipo</t>
  </si>
  <si>
    <t>Banco</t>
  </si>
  <si>
    <t>Código</t>
  </si>
  <si>
    <t>Descrição</t>
  </si>
  <si>
    <t>Un.</t>
  </si>
  <si>
    <t>Qtd.</t>
  </si>
  <si>
    <t>Preço com BDI</t>
  </si>
  <si>
    <t>Total sem BDI</t>
  </si>
  <si>
    <t>Total</t>
  </si>
  <si>
    <t>UN</t>
  </si>
  <si>
    <t>PLACA FOTOLUMINESCENTE EXTINTOR INCENDIO PVC 2mm 20x20cm</t>
  </si>
  <si>
    <t>LUMINARIA DE EMERGENCIA 30 LEDS BIVOLT</t>
  </si>
  <si>
    <t>PLACA FOTOLUMINESCENTE PVC 2mm 15x30cm</t>
  </si>
  <si>
    <t>EXTINTOR PÓ QUÍMICO SECO ABC 4KG 3A;20BC</t>
  </si>
  <si>
    <t>COMPOSIÇÃO</t>
  </si>
  <si>
    <t>PRÓPRIA</t>
  </si>
  <si>
    <t>COMP-1</t>
  </si>
  <si>
    <t>SBC</t>
  </si>
  <si>
    <t>FORNECIMENTO E INSTALAÇÃO DE SISTEMA DE HIDRANTES E MANGOTINHOS</t>
  </si>
  <si>
    <t>FORNECIMENTO E INSTALAÇÃO DE SISTEMA DE ALARME DE INCÊNDIO</t>
  </si>
  <si>
    <t>COTAÇÃO</t>
  </si>
  <si>
    <t>EMEF ÁLVARO ALMEIDA</t>
  </si>
  <si>
    <t>CASA DE BOMBAS COM BLOCOS DE CONCRETO - 2,20X2,20m</t>
  </si>
  <si>
    <t>EMEF JANAÍNA PEREIRA</t>
  </si>
  <si>
    <t>EMEF HOMERO FRAGA</t>
  </si>
  <si>
    <t>EXTINTOR PO QUIMICO SECO 4 kg ABC NBR 11716</t>
  </si>
  <si>
    <t>EXTINTOR AGUA PRESSURIZADA 10 LITROS NBR 11715</t>
  </si>
  <si>
    <t>TOTAL</t>
  </si>
  <si>
    <t>TOTAL ITEM 1</t>
  </si>
  <si>
    <t>TOTAL ITEM 4</t>
  </si>
  <si>
    <t>TOTAL ITEM 3</t>
  </si>
  <si>
    <t>TOTAL ITEM 2</t>
  </si>
  <si>
    <t>EMEF HÉLIO FRAGA</t>
  </si>
  <si>
    <t>PREFEITURA MUNICIPAL DE NOVA SANTA RITA</t>
  </si>
  <si>
    <t>SECRETARIA MUNICIPAL DE EDUCAÇÃO</t>
  </si>
  <si>
    <t>PLANILHA SINTÉTICA SIMPLES</t>
  </si>
  <si>
    <t>BDI</t>
  </si>
  <si>
    <t>Unidade</t>
  </si>
  <si>
    <t>Quantidade</t>
  </si>
  <si>
    <t>Valor</t>
  </si>
  <si>
    <t>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</si>
</sst>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2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1E1E1E"/>
      <name val="Arial"/>
      <family val="2"/>
    </font>
    <font>
      <b/>
      <sz val="15"/>
      <color rgb="FF000000"/>
      <name val="Calibri"/>
      <family val="2"/>
    </font>
    <font>
      <sz val="15"/>
      <color rgb="FF000000"/>
      <name val="Calibri"/>
      <family val="2"/>
    </font>
    <font>
      <sz val="12"/>
      <color rgb="FFFF0000"/>
      <name val="Arial"/>
      <family val="2"/>
    </font>
    <font>
      <sz val="11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9">
    <xf numFmtId="0" fontId="0" fillId="0" borderId="0" xfId="0"/>
    <xf numFmtId="10" fontId="11" fillId="7" borderId="0" xfId="0" applyNumberFormat="1" applyFont="1" applyFill="1" applyProtection="1">
      <protection locked="0"/>
    </xf>
    <xf numFmtId="44" fontId="10" fillId="6" borderId="6" xfId="1" applyFont="1" applyFill="1" applyBorder="1" applyProtection="1">
      <protection locked="0"/>
    </xf>
    <xf numFmtId="44" fontId="10" fillId="7" borderId="6" xfId="1" applyFont="1" applyFill="1" applyBorder="1" applyProtection="1">
      <protection locked="0"/>
    </xf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left" vertical="center"/>
    </xf>
    <xf numFmtId="44" fontId="0" fillId="2" borderId="0" xfId="1" applyFont="1" applyFill="1" applyProtection="1"/>
    <xf numFmtId="0" fontId="0" fillId="2" borderId="1" xfId="0" applyFill="1" applyBorder="1"/>
    <xf numFmtId="0" fontId="0" fillId="2" borderId="4" xfId="0" applyFill="1" applyBorder="1" applyAlignment="1">
      <alignment horizontal="left"/>
    </xf>
    <xf numFmtId="0" fontId="0" fillId="2" borderId="4" xfId="0" applyFill="1" applyBorder="1"/>
    <xf numFmtId="0" fontId="0" fillId="2" borderId="4" xfId="0" applyFill="1" applyBorder="1" applyAlignment="1">
      <alignment vertical="center"/>
    </xf>
    <xf numFmtId="0" fontId="0" fillId="2" borderId="4" xfId="0" applyFill="1" applyBorder="1" applyAlignment="1">
      <alignment horizontal="left" vertical="center"/>
    </xf>
    <xf numFmtId="44" fontId="0" fillId="2" borderId="4" xfId="1" applyFont="1" applyFill="1" applyBorder="1" applyProtection="1"/>
    <xf numFmtId="0" fontId="0" fillId="2" borderId="2" xfId="0" applyFill="1" applyBorder="1"/>
    <xf numFmtId="0" fontId="4" fillId="2" borderId="2" xfId="0" applyFont="1" applyFill="1" applyBorder="1"/>
    <xf numFmtId="0" fontId="8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2" fillId="2" borderId="0" xfId="0" applyFont="1" applyFill="1"/>
    <xf numFmtId="0" fontId="3" fillId="2" borderId="2" xfId="0" applyFont="1" applyFill="1" applyBorder="1"/>
    <xf numFmtId="0" fontId="2" fillId="2" borderId="0" xfId="0" applyFont="1" applyFill="1" applyAlignment="1">
      <alignment horizontal="center" vertical="center"/>
    </xf>
    <xf numFmtId="0" fontId="0" fillId="2" borderId="3" xfId="0" applyFill="1" applyBorder="1"/>
    <xf numFmtId="0" fontId="0" fillId="2" borderId="5" xfId="0" applyFill="1" applyBorder="1" applyAlignment="1">
      <alignment horizontal="left"/>
    </xf>
    <xf numFmtId="0" fontId="0" fillId="2" borderId="5" xfId="0" applyFill="1" applyBorder="1"/>
    <xf numFmtId="0" fontId="0" fillId="2" borderId="5" xfId="0" applyFill="1" applyBorder="1" applyAlignment="1">
      <alignment vertical="center"/>
    </xf>
    <xf numFmtId="0" fontId="0" fillId="2" borderId="5" xfId="0" applyFill="1" applyBorder="1" applyAlignment="1">
      <alignment horizontal="left" vertical="center"/>
    </xf>
    <xf numFmtId="44" fontId="0" fillId="2" borderId="5" xfId="1" applyFont="1" applyFill="1" applyBorder="1" applyProtection="1"/>
    <xf numFmtId="0" fontId="6" fillId="3" borderId="7" xfId="0" applyFont="1" applyFill="1" applyBorder="1"/>
    <xf numFmtId="0" fontId="6" fillId="3" borderId="7" xfId="0" applyFont="1" applyFill="1" applyBorder="1" applyAlignment="1">
      <alignment horizontal="left"/>
    </xf>
    <xf numFmtId="0" fontId="6" fillId="3" borderId="7" xfId="0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left" vertical="center"/>
    </xf>
    <xf numFmtId="44" fontId="6" fillId="3" borderId="7" xfId="1" applyFont="1" applyFill="1" applyBorder="1" applyProtection="1"/>
    <xf numFmtId="4" fontId="6" fillId="3" borderId="7" xfId="0" applyNumberFormat="1" applyFont="1" applyFill="1" applyBorder="1"/>
    <xf numFmtId="0" fontId="6" fillId="4" borderId="6" xfId="0" applyFont="1" applyFill="1" applyBorder="1" applyAlignment="1">
      <alignment horizontal="left"/>
    </xf>
    <xf numFmtId="0" fontId="6" fillId="4" borderId="6" xfId="0" applyFont="1" applyFill="1" applyBorder="1"/>
    <xf numFmtId="0" fontId="6" fillId="0" borderId="6" xfId="0" applyFont="1" applyBorder="1" applyAlignment="1">
      <alignment horizontal="left"/>
    </xf>
    <xf numFmtId="0" fontId="6" fillId="0" borderId="6" xfId="0" applyFont="1" applyBorder="1" applyAlignment="1">
      <alignment vertical="center"/>
    </xf>
    <xf numFmtId="0" fontId="6" fillId="4" borderId="6" xfId="0" applyFont="1" applyFill="1" applyBorder="1" applyAlignment="1">
      <alignment horizontal="left" vertical="center"/>
    </xf>
    <xf numFmtId="4" fontId="6" fillId="4" borderId="6" xfId="0" applyNumberFormat="1" applyFont="1" applyFill="1" applyBorder="1"/>
    <xf numFmtId="0" fontId="6" fillId="4" borderId="6" xfId="0" applyFont="1" applyFill="1" applyBorder="1" applyAlignment="1">
      <alignment vertical="center" wrapText="1"/>
    </xf>
    <xf numFmtId="0" fontId="6" fillId="4" borderId="16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left"/>
    </xf>
    <xf numFmtId="0" fontId="6" fillId="4" borderId="9" xfId="0" applyFont="1" applyFill="1" applyBorder="1"/>
    <xf numFmtId="0" fontId="6" fillId="4" borderId="9" xfId="0" applyFont="1" applyFill="1" applyBorder="1" applyAlignment="1">
      <alignment vertical="center" wrapText="1"/>
    </xf>
    <xf numFmtId="0" fontId="6" fillId="4" borderId="9" xfId="0" applyFont="1" applyFill="1" applyBorder="1" applyAlignment="1">
      <alignment horizontal="left" vertical="center"/>
    </xf>
    <xf numFmtId="44" fontId="6" fillId="4" borderId="9" xfId="1" applyFont="1" applyFill="1" applyBorder="1" applyProtection="1"/>
    <xf numFmtId="4" fontId="6" fillId="4" borderId="9" xfId="0" applyNumberFormat="1" applyFont="1" applyFill="1" applyBorder="1"/>
    <xf numFmtId="4" fontId="5" fillId="4" borderId="9" xfId="0" applyNumberFormat="1" applyFont="1" applyFill="1" applyBorder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44" fontId="0" fillId="0" borderId="0" xfId="1" applyFont="1" applyProtection="1"/>
    <xf numFmtId="4" fontId="4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0" fillId="2" borderId="0" xfId="0" applyFill="1"/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523876</xdr:colOff>
      <xdr:row>1</xdr:row>
      <xdr:rowOff>188040</xdr:rowOff>
    </xdr:from>
    <xdr:ext cx="1333500" cy="1462796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54162" y="242469"/>
          <a:ext cx="1333500" cy="14627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2"/>
  <sheetViews>
    <sheetView tabSelected="1" zoomScale="70" zoomScaleNormal="70" zoomScaleSheetLayoutView="70" workbookViewId="0">
      <pane ySplit="14" topLeftCell="A15" activePane="bottomLeft" state="frozen"/>
      <selection pane="bottomLeft" activeCell="H26" sqref="H26"/>
    </sheetView>
  </sheetViews>
  <sheetFormatPr defaultRowHeight="15" x14ac:dyDescent="0.25"/>
  <cols>
    <col min="1" max="1" width="10.5703125" bestFit="1" customWidth="1"/>
    <col min="2" max="2" width="18.85546875" style="50" bestFit="1" customWidth="1"/>
    <col min="3" max="3" width="13.140625" bestFit="1" customWidth="1"/>
    <col min="4" max="4" width="13.85546875" style="50" bestFit="1" customWidth="1"/>
    <col min="5" max="5" width="86.5703125" style="51" bestFit="1" customWidth="1"/>
    <col min="6" max="6" width="9.28515625" bestFit="1" customWidth="1"/>
    <col min="7" max="7" width="10.28515625" style="52" bestFit="1" customWidth="1"/>
    <col min="8" max="8" width="18.85546875" style="53" bestFit="1" customWidth="1"/>
    <col min="9" max="9" width="23" bestFit="1" customWidth="1"/>
    <col min="10" max="10" width="21.7109375" bestFit="1" customWidth="1"/>
    <col min="11" max="11" width="22.140625" customWidth="1"/>
    <col min="14" max="14" width="17.28515625" bestFit="1" customWidth="1"/>
  </cols>
  <sheetData>
    <row r="1" spans="1:11" ht="5.0999999999999996" customHeight="1" x14ac:dyDescent="0.25">
      <c r="A1" s="4"/>
      <c r="B1" s="5"/>
      <c r="C1" s="4"/>
      <c r="D1" s="5"/>
      <c r="E1" s="6"/>
      <c r="F1" s="4"/>
      <c r="G1" s="7"/>
      <c r="H1" s="8"/>
      <c r="I1" s="4"/>
      <c r="J1" s="4"/>
      <c r="K1" s="4"/>
    </row>
    <row r="2" spans="1:11" x14ac:dyDescent="0.25">
      <c r="A2" s="9"/>
      <c r="B2" s="10"/>
      <c r="C2" s="11"/>
      <c r="D2" s="10"/>
      <c r="E2" s="12"/>
      <c r="F2" s="11"/>
      <c r="G2" s="13"/>
      <c r="H2" s="14"/>
      <c r="I2" s="11"/>
      <c r="J2" s="11"/>
      <c r="K2" s="11"/>
    </row>
    <row r="3" spans="1:11" x14ac:dyDescent="0.25">
      <c r="A3" s="15"/>
      <c r="B3" s="5"/>
      <c r="C3" s="4"/>
      <c r="D3" s="5"/>
      <c r="E3" s="6"/>
      <c r="F3" s="4"/>
      <c r="G3" s="7"/>
      <c r="H3" s="8"/>
      <c r="I3" s="4"/>
      <c r="J3" s="4"/>
      <c r="K3" s="4"/>
    </row>
    <row r="4" spans="1:11" x14ac:dyDescent="0.25">
      <c r="A4" s="16"/>
      <c r="B4" s="5"/>
      <c r="C4" s="4"/>
      <c r="D4" s="5"/>
      <c r="E4" s="6"/>
      <c r="F4" s="4"/>
      <c r="G4" s="7"/>
      <c r="H4" s="8"/>
      <c r="I4" s="4"/>
      <c r="J4" s="4"/>
      <c r="K4" s="4"/>
    </row>
    <row r="5" spans="1:11" ht="19.5" x14ac:dyDescent="0.25">
      <c r="A5" s="15"/>
      <c r="B5" s="5"/>
      <c r="C5" s="4"/>
      <c r="D5" s="5"/>
      <c r="E5" s="17" t="s">
        <v>34</v>
      </c>
      <c r="F5" s="4"/>
      <c r="G5" s="7"/>
      <c r="H5" s="8"/>
      <c r="I5" s="4"/>
      <c r="J5" s="4"/>
      <c r="K5" s="4"/>
    </row>
    <row r="6" spans="1:11" ht="20.100000000000001" customHeight="1" x14ac:dyDescent="0.25">
      <c r="A6" s="15"/>
      <c r="B6" s="5"/>
      <c r="C6" s="4"/>
      <c r="D6" s="5"/>
      <c r="E6" s="18" t="s">
        <v>35</v>
      </c>
      <c r="F6" s="4"/>
      <c r="G6" s="7"/>
      <c r="H6" s="8"/>
      <c r="I6" s="4"/>
      <c r="J6" s="1">
        <v>0.21299999999999999</v>
      </c>
      <c r="K6" s="19" t="s">
        <v>37</v>
      </c>
    </row>
    <row r="7" spans="1:11" x14ac:dyDescent="0.25">
      <c r="A7" s="20"/>
      <c r="B7" s="5"/>
      <c r="C7" s="4"/>
      <c r="D7" s="5"/>
      <c r="E7" s="6"/>
      <c r="F7" s="4"/>
      <c r="G7" s="7"/>
      <c r="H7" s="8"/>
      <c r="I7" s="4"/>
      <c r="J7" s="4"/>
      <c r="K7" s="4"/>
    </row>
    <row r="8" spans="1:11" ht="33" customHeight="1" x14ac:dyDescent="0.25">
      <c r="A8" s="65"/>
      <c r="B8" s="66"/>
      <c r="C8" s="4"/>
      <c r="D8" s="5"/>
      <c r="E8" s="21" t="s">
        <v>36</v>
      </c>
      <c r="F8" s="4"/>
      <c r="G8" s="7"/>
      <c r="H8" s="8"/>
      <c r="I8" s="4"/>
      <c r="J8" s="4"/>
      <c r="K8" s="4"/>
    </row>
    <row r="9" spans="1:11" x14ac:dyDescent="0.25">
      <c r="A9" s="15"/>
      <c r="B9" s="5"/>
      <c r="C9" s="4"/>
      <c r="D9" s="5"/>
      <c r="E9" s="6"/>
      <c r="F9" s="4"/>
      <c r="G9" s="7"/>
      <c r="H9" s="8"/>
      <c r="I9" s="4"/>
      <c r="J9" s="4"/>
      <c r="K9" s="4"/>
    </row>
    <row r="10" spans="1:11" x14ac:dyDescent="0.25">
      <c r="A10" s="15"/>
      <c r="B10" s="5"/>
      <c r="C10" s="4"/>
      <c r="D10" s="5"/>
      <c r="E10" s="6"/>
      <c r="F10" s="4"/>
      <c r="G10" s="7"/>
      <c r="H10" s="8"/>
      <c r="I10" s="4"/>
      <c r="J10" s="4"/>
      <c r="K10" s="4"/>
    </row>
    <row r="11" spans="1:11" ht="1.5" customHeight="1" x14ac:dyDescent="0.25">
      <c r="A11" s="22"/>
      <c r="B11" s="23"/>
      <c r="C11" s="24"/>
      <c r="D11" s="23"/>
      <c r="E11" s="25"/>
      <c r="F11" s="24"/>
      <c r="G11" s="26"/>
      <c r="H11" s="27"/>
      <c r="I11" s="24"/>
      <c r="J11" s="24"/>
      <c r="K11" s="24"/>
    </row>
    <row r="12" spans="1:11" ht="0.75" customHeight="1" x14ac:dyDescent="0.25">
      <c r="A12" s="4"/>
      <c r="B12" s="5"/>
      <c r="C12" s="4"/>
      <c r="D12" s="5"/>
      <c r="E12" s="4"/>
      <c r="F12" s="4"/>
      <c r="G12" s="7"/>
      <c r="H12" s="8"/>
      <c r="I12" s="4"/>
      <c r="J12" s="4"/>
      <c r="K12" s="4"/>
    </row>
    <row r="13" spans="1:11" ht="17.25" customHeight="1" x14ac:dyDescent="0.25">
      <c r="A13" s="67" t="s">
        <v>22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</row>
    <row r="14" spans="1:11" ht="15.75" x14ac:dyDescent="0.25">
      <c r="A14" s="28" t="s">
        <v>0</v>
      </c>
      <c r="B14" s="29" t="s">
        <v>1</v>
      </c>
      <c r="C14" s="28" t="s">
        <v>2</v>
      </c>
      <c r="D14" s="29" t="s">
        <v>3</v>
      </c>
      <c r="E14" s="30" t="s">
        <v>4</v>
      </c>
      <c r="F14" s="28" t="s">
        <v>38</v>
      </c>
      <c r="G14" s="31" t="s">
        <v>39</v>
      </c>
      <c r="H14" s="32" t="s">
        <v>40</v>
      </c>
      <c r="I14" s="33" t="s">
        <v>7</v>
      </c>
      <c r="J14" s="33" t="s">
        <v>8</v>
      </c>
      <c r="K14" s="33" t="s">
        <v>9</v>
      </c>
    </row>
    <row r="15" spans="1:11" ht="15.75" x14ac:dyDescent="0.25">
      <c r="A15" s="60">
        <v>1</v>
      </c>
      <c r="B15" s="34" t="s">
        <v>15</v>
      </c>
      <c r="C15" s="35" t="s">
        <v>18</v>
      </c>
      <c r="D15" s="36">
        <v>55861</v>
      </c>
      <c r="E15" s="37" t="s">
        <v>14</v>
      </c>
      <c r="F15" s="35" t="s">
        <v>10</v>
      </c>
      <c r="G15" s="38">
        <v>9</v>
      </c>
      <c r="H15" s="2"/>
      <c r="I15" s="39">
        <f>ROUND(H15*(1+$J$6),2)</f>
        <v>0</v>
      </c>
      <c r="J15" s="39">
        <f>ROUND(H15*G15,2)</f>
        <v>0</v>
      </c>
      <c r="K15" s="39">
        <f>ROUND(I15*G15,2)</f>
        <v>0</v>
      </c>
    </row>
    <row r="16" spans="1:11" ht="15.75" x14ac:dyDescent="0.25">
      <c r="A16" s="61"/>
      <c r="B16" s="34" t="s">
        <v>15</v>
      </c>
      <c r="C16" s="35" t="s">
        <v>18</v>
      </c>
      <c r="D16" s="36">
        <v>55034</v>
      </c>
      <c r="E16" s="37" t="s">
        <v>11</v>
      </c>
      <c r="F16" s="35" t="s">
        <v>10</v>
      </c>
      <c r="G16" s="38">
        <v>9</v>
      </c>
      <c r="H16" s="2"/>
      <c r="I16" s="39">
        <f t="shared" ref="I16:I19" si="0">ROUND(H16*(1+$J$6),2)</f>
        <v>0</v>
      </c>
      <c r="J16" s="39">
        <f t="shared" ref="J16:J21" si="1">ROUND(H16*G16,2)</f>
        <v>0</v>
      </c>
      <c r="K16" s="39">
        <f t="shared" ref="K16:K19" si="2">ROUND(I16*G16,2)</f>
        <v>0</v>
      </c>
    </row>
    <row r="17" spans="1:11" ht="15.75" x14ac:dyDescent="0.25">
      <c r="A17" s="61"/>
      <c r="B17" s="34" t="s">
        <v>15</v>
      </c>
      <c r="C17" s="35" t="s">
        <v>18</v>
      </c>
      <c r="D17" s="36">
        <v>60680</v>
      </c>
      <c r="E17" s="37" t="s">
        <v>12</v>
      </c>
      <c r="F17" s="35" t="s">
        <v>10</v>
      </c>
      <c r="G17" s="38">
        <v>20</v>
      </c>
      <c r="H17" s="2"/>
      <c r="I17" s="39">
        <f t="shared" si="0"/>
        <v>0</v>
      </c>
      <c r="J17" s="39">
        <f t="shared" si="1"/>
        <v>0</v>
      </c>
      <c r="K17" s="39">
        <f t="shared" si="2"/>
        <v>0</v>
      </c>
    </row>
    <row r="18" spans="1:11" ht="15.75" x14ac:dyDescent="0.25">
      <c r="A18" s="61"/>
      <c r="B18" s="34" t="s">
        <v>15</v>
      </c>
      <c r="C18" s="35" t="s">
        <v>18</v>
      </c>
      <c r="D18" s="36">
        <v>55035</v>
      </c>
      <c r="E18" s="37" t="s">
        <v>13</v>
      </c>
      <c r="F18" s="35" t="s">
        <v>41</v>
      </c>
      <c r="G18" s="38">
        <v>49</v>
      </c>
      <c r="H18" s="2"/>
      <c r="I18" s="39">
        <f t="shared" si="0"/>
        <v>0</v>
      </c>
      <c r="J18" s="39">
        <f t="shared" si="1"/>
        <v>0</v>
      </c>
      <c r="K18" s="39">
        <f t="shared" si="2"/>
        <v>0</v>
      </c>
    </row>
    <row r="19" spans="1:11" ht="15.75" x14ac:dyDescent="0.25">
      <c r="A19" s="61"/>
      <c r="B19" s="34" t="s">
        <v>15</v>
      </c>
      <c r="C19" s="35" t="s">
        <v>16</v>
      </c>
      <c r="D19" s="34" t="s">
        <v>17</v>
      </c>
      <c r="E19" s="40" t="s">
        <v>23</v>
      </c>
      <c r="F19" s="35" t="s">
        <v>10</v>
      </c>
      <c r="G19" s="38">
        <v>1</v>
      </c>
      <c r="H19" s="3"/>
      <c r="I19" s="39">
        <f t="shared" si="0"/>
        <v>0</v>
      </c>
      <c r="J19" s="39">
        <f t="shared" si="1"/>
        <v>0</v>
      </c>
      <c r="K19" s="39">
        <f t="shared" si="2"/>
        <v>0</v>
      </c>
    </row>
    <row r="20" spans="1:11" ht="30" x14ac:dyDescent="0.25">
      <c r="A20" s="61"/>
      <c r="B20" s="34" t="s">
        <v>21</v>
      </c>
      <c r="C20" s="35"/>
      <c r="D20" s="34"/>
      <c r="E20" s="40" t="s">
        <v>19</v>
      </c>
      <c r="F20" s="35" t="s">
        <v>10</v>
      </c>
      <c r="G20" s="38">
        <v>1</v>
      </c>
      <c r="H20" s="3"/>
      <c r="I20" s="39"/>
      <c r="J20" s="39">
        <f>ROUND(H20*G20,2)</f>
        <v>0</v>
      </c>
      <c r="K20" s="39">
        <f>J20</f>
        <v>0</v>
      </c>
    </row>
    <row r="21" spans="1:11" ht="15.75" x14ac:dyDescent="0.25">
      <c r="A21" s="61"/>
      <c r="B21" s="34" t="s">
        <v>21</v>
      </c>
      <c r="C21" s="35"/>
      <c r="D21" s="34"/>
      <c r="E21" s="40" t="s">
        <v>20</v>
      </c>
      <c r="F21" s="35" t="s">
        <v>10</v>
      </c>
      <c r="G21" s="38">
        <v>1</v>
      </c>
      <c r="H21" s="3"/>
      <c r="I21" s="39"/>
      <c r="J21" s="39">
        <f t="shared" si="1"/>
        <v>0</v>
      </c>
      <c r="K21" s="39">
        <f>J21</f>
        <v>0</v>
      </c>
    </row>
    <row r="22" spans="1:11" ht="15.75" x14ac:dyDescent="0.25">
      <c r="A22" s="62"/>
      <c r="B22" s="42"/>
      <c r="C22" s="43"/>
      <c r="D22" s="42"/>
      <c r="E22" s="44"/>
      <c r="F22" s="43"/>
      <c r="G22" s="45"/>
      <c r="H22" s="46"/>
      <c r="I22" s="47"/>
      <c r="J22" s="48" t="s">
        <v>29</v>
      </c>
      <c r="K22" s="48">
        <f>SUM(K15:K21)</f>
        <v>0</v>
      </c>
    </row>
    <row r="23" spans="1:11" ht="15.75" x14ac:dyDescent="0.25">
      <c r="A23" s="67" t="s">
        <v>24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</row>
    <row r="24" spans="1:11" ht="15.75" x14ac:dyDescent="0.25">
      <c r="A24" s="28" t="s">
        <v>0</v>
      </c>
      <c r="B24" s="29" t="s">
        <v>1</v>
      </c>
      <c r="C24" s="28" t="s">
        <v>2</v>
      </c>
      <c r="D24" s="29" t="s">
        <v>3</v>
      </c>
      <c r="E24" s="30" t="s">
        <v>4</v>
      </c>
      <c r="F24" s="28" t="s">
        <v>5</v>
      </c>
      <c r="G24" s="31" t="s">
        <v>6</v>
      </c>
      <c r="H24" s="32" t="s">
        <v>40</v>
      </c>
      <c r="I24" s="33" t="s">
        <v>7</v>
      </c>
      <c r="J24" s="33" t="s">
        <v>8</v>
      </c>
      <c r="K24" s="33" t="s">
        <v>9</v>
      </c>
    </row>
    <row r="25" spans="1:11" ht="15.75" x14ac:dyDescent="0.25">
      <c r="A25" s="60">
        <v>2</v>
      </c>
      <c r="B25" s="34" t="s">
        <v>15</v>
      </c>
      <c r="C25" s="35" t="s">
        <v>18</v>
      </c>
      <c r="D25" s="36">
        <v>55861</v>
      </c>
      <c r="E25" s="37" t="s">
        <v>14</v>
      </c>
      <c r="F25" s="35" t="s">
        <v>10</v>
      </c>
      <c r="G25" s="38">
        <v>9</v>
      </c>
      <c r="H25" s="2"/>
      <c r="I25" s="39">
        <f>ROUND(H25*(1+$J$6),2)</f>
        <v>0</v>
      </c>
      <c r="J25" s="39">
        <f t="shared" ref="J25:J31" si="3">ROUND(H25*G25,2)</f>
        <v>0</v>
      </c>
      <c r="K25" s="39">
        <f t="shared" ref="K25:K29" si="4">ROUND(I25*G25,2)</f>
        <v>0</v>
      </c>
    </row>
    <row r="26" spans="1:11" ht="15.75" x14ac:dyDescent="0.25">
      <c r="A26" s="61"/>
      <c r="B26" s="34" t="s">
        <v>15</v>
      </c>
      <c r="C26" s="35" t="s">
        <v>18</v>
      </c>
      <c r="D26" s="36">
        <v>55034</v>
      </c>
      <c r="E26" s="37" t="s">
        <v>11</v>
      </c>
      <c r="F26" s="35" t="s">
        <v>10</v>
      </c>
      <c r="G26" s="38">
        <v>9</v>
      </c>
      <c r="H26" s="2"/>
      <c r="I26" s="39">
        <f t="shared" ref="I26:I29" si="5">ROUND(H26*(1+$J$6),2)</f>
        <v>0</v>
      </c>
      <c r="J26" s="39">
        <f t="shared" si="3"/>
        <v>0</v>
      </c>
      <c r="K26" s="39">
        <f t="shared" si="4"/>
        <v>0</v>
      </c>
    </row>
    <row r="27" spans="1:11" ht="15.75" x14ac:dyDescent="0.25">
      <c r="A27" s="61"/>
      <c r="B27" s="34" t="s">
        <v>15</v>
      </c>
      <c r="C27" s="35" t="s">
        <v>18</v>
      </c>
      <c r="D27" s="36">
        <v>60680</v>
      </c>
      <c r="E27" s="37" t="s">
        <v>12</v>
      </c>
      <c r="F27" s="35" t="s">
        <v>10</v>
      </c>
      <c r="G27" s="38">
        <v>20</v>
      </c>
      <c r="H27" s="2"/>
      <c r="I27" s="39">
        <f t="shared" si="5"/>
        <v>0</v>
      </c>
      <c r="J27" s="39">
        <f t="shared" si="3"/>
        <v>0</v>
      </c>
      <c r="K27" s="39">
        <f t="shared" si="4"/>
        <v>0</v>
      </c>
    </row>
    <row r="28" spans="1:11" ht="15.75" x14ac:dyDescent="0.25">
      <c r="A28" s="61"/>
      <c r="B28" s="34" t="s">
        <v>15</v>
      </c>
      <c r="C28" s="35" t="s">
        <v>18</v>
      </c>
      <c r="D28" s="36">
        <v>55035</v>
      </c>
      <c r="E28" s="37" t="s">
        <v>13</v>
      </c>
      <c r="F28" s="35" t="s">
        <v>10</v>
      </c>
      <c r="G28" s="38">
        <v>49</v>
      </c>
      <c r="H28" s="2"/>
      <c r="I28" s="39">
        <f t="shared" si="5"/>
        <v>0</v>
      </c>
      <c r="J28" s="39">
        <f t="shared" si="3"/>
        <v>0</v>
      </c>
      <c r="K28" s="39">
        <f t="shared" si="4"/>
        <v>0</v>
      </c>
    </row>
    <row r="29" spans="1:11" ht="15.75" x14ac:dyDescent="0.25">
      <c r="A29" s="61"/>
      <c r="B29" s="34" t="s">
        <v>15</v>
      </c>
      <c r="C29" s="35" t="s">
        <v>16</v>
      </c>
      <c r="D29" s="34" t="s">
        <v>17</v>
      </c>
      <c r="E29" s="40" t="s">
        <v>23</v>
      </c>
      <c r="F29" s="35" t="s">
        <v>10</v>
      </c>
      <c r="G29" s="38">
        <v>1</v>
      </c>
      <c r="H29" s="3"/>
      <c r="I29" s="39">
        <f t="shared" si="5"/>
        <v>0</v>
      </c>
      <c r="J29" s="39">
        <f t="shared" si="3"/>
        <v>0</v>
      </c>
      <c r="K29" s="39">
        <f t="shared" si="4"/>
        <v>0</v>
      </c>
    </row>
    <row r="30" spans="1:11" ht="30" x14ac:dyDescent="0.25">
      <c r="A30" s="61"/>
      <c r="B30" s="34" t="s">
        <v>21</v>
      </c>
      <c r="C30" s="35"/>
      <c r="D30" s="34"/>
      <c r="E30" s="40" t="s">
        <v>19</v>
      </c>
      <c r="F30" s="35" t="s">
        <v>10</v>
      </c>
      <c r="G30" s="38">
        <v>1</v>
      </c>
      <c r="H30" s="3"/>
      <c r="I30" s="39"/>
      <c r="J30" s="39">
        <f>ROUND(H30*G30,2)</f>
        <v>0</v>
      </c>
      <c r="K30" s="39">
        <f>J30</f>
        <v>0</v>
      </c>
    </row>
    <row r="31" spans="1:11" ht="15.75" x14ac:dyDescent="0.25">
      <c r="A31" s="61"/>
      <c r="B31" s="34" t="s">
        <v>21</v>
      </c>
      <c r="C31" s="35"/>
      <c r="D31" s="34"/>
      <c r="E31" s="40" t="s">
        <v>20</v>
      </c>
      <c r="F31" s="35" t="s">
        <v>10</v>
      </c>
      <c r="G31" s="38">
        <v>1</v>
      </c>
      <c r="H31" s="3"/>
      <c r="I31" s="39"/>
      <c r="J31" s="39">
        <f t="shared" si="3"/>
        <v>0</v>
      </c>
      <c r="K31" s="39">
        <f>J31</f>
        <v>0</v>
      </c>
    </row>
    <row r="32" spans="1:11" ht="15.75" x14ac:dyDescent="0.25">
      <c r="A32" s="62"/>
      <c r="B32" s="42"/>
      <c r="C32" s="43"/>
      <c r="D32" s="42"/>
      <c r="E32" s="44"/>
      <c r="F32" s="43"/>
      <c r="G32" s="45"/>
      <c r="H32" s="46"/>
      <c r="I32" s="47"/>
      <c r="J32" s="48" t="s">
        <v>32</v>
      </c>
      <c r="K32" s="48">
        <f>SUM(K25:K31)</f>
        <v>0</v>
      </c>
    </row>
    <row r="33" spans="1:11" ht="15.75" x14ac:dyDescent="0.25">
      <c r="A33" s="67" t="s">
        <v>25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</row>
    <row r="34" spans="1:11" ht="15.75" x14ac:dyDescent="0.25">
      <c r="A34" s="28" t="s">
        <v>0</v>
      </c>
      <c r="B34" s="29" t="s">
        <v>1</v>
      </c>
      <c r="C34" s="28" t="s">
        <v>2</v>
      </c>
      <c r="D34" s="29" t="s">
        <v>3</v>
      </c>
      <c r="E34" s="30" t="s">
        <v>4</v>
      </c>
      <c r="F34" s="28" t="s">
        <v>5</v>
      </c>
      <c r="G34" s="31" t="s">
        <v>6</v>
      </c>
      <c r="H34" s="32" t="s">
        <v>40</v>
      </c>
      <c r="I34" s="33" t="s">
        <v>7</v>
      </c>
      <c r="J34" s="33" t="s">
        <v>8</v>
      </c>
      <c r="K34" s="33" t="s">
        <v>9</v>
      </c>
    </row>
    <row r="35" spans="1:11" ht="15.75" x14ac:dyDescent="0.25">
      <c r="A35" s="57">
        <v>3</v>
      </c>
      <c r="B35" s="34" t="s">
        <v>15</v>
      </c>
      <c r="C35" s="35" t="s">
        <v>18</v>
      </c>
      <c r="D35" s="36">
        <v>55861</v>
      </c>
      <c r="E35" s="37" t="s">
        <v>14</v>
      </c>
      <c r="F35" s="35" t="s">
        <v>41</v>
      </c>
      <c r="G35" s="38">
        <v>10</v>
      </c>
      <c r="H35" s="2"/>
      <c r="I35" s="39">
        <f t="shared" ref="I35:I39" si="6">ROUND(H35*(1+$J$6),2)</f>
        <v>0</v>
      </c>
      <c r="J35" s="39">
        <f t="shared" ref="J35:J41" si="7">ROUND(H35*G35,2)</f>
        <v>0</v>
      </c>
      <c r="K35" s="39">
        <f t="shared" ref="K35:K39" si="8">ROUND(I35*G35,2)</f>
        <v>0</v>
      </c>
    </row>
    <row r="36" spans="1:11" ht="15.75" x14ac:dyDescent="0.25">
      <c r="A36" s="58"/>
      <c r="B36" s="34" t="s">
        <v>15</v>
      </c>
      <c r="C36" s="35" t="s">
        <v>18</v>
      </c>
      <c r="D36" s="36">
        <v>55034</v>
      </c>
      <c r="E36" s="37" t="s">
        <v>11</v>
      </c>
      <c r="F36" s="35" t="s">
        <v>10</v>
      </c>
      <c r="G36" s="38">
        <v>10</v>
      </c>
      <c r="H36" s="2"/>
      <c r="I36" s="39">
        <f t="shared" si="6"/>
        <v>0</v>
      </c>
      <c r="J36" s="39">
        <f t="shared" si="7"/>
        <v>0</v>
      </c>
      <c r="K36" s="39">
        <f t="shared" si="8"/>
        <v>0</v>
      </c>
    </row>
    <row r="37" spans="1:11" ht="15.75" x14ac:dyDescent="0.25">
      <c r="A37" s="58"/>
      <c r="B37" s="34" t="s">
        <v>15</v>
      </c>
      <c r="C37" s="35" t="s">
        <v>18</v>
      </c>
      <c r="D37" s="36">
        <v>60680</v>
      </c>
      <c r="E37" s="37" t="s">
        <v>12</v>
      </c>
      <c r="F37" s="35" t="s">
        <v>10</v>
      </c>
      <c r="G37" s="38">
        <v>28</v>
      </c>
      <c r="H37" s="2"/>
      <c r="I37" s="39">
        <f t="shared" si="6"/>
        <v>0</v>
      </c>
      <c r="J37" s="39">
        <f t="shared" si="7"/>
        <v>0</v>
      </c>
      <c r="K37" s="39">
        <f t="shared" si="8"/>
        <v>0</v>
      </c>
    </row>
    <row r="38" spans="1:11" ht="15.75" x14ac:dyDescent="0.25">
      <c r="A38" s="58"/>
      <c r="B38" s="34" t="s">
        <v>15</v>
      </c>
      <c r="C38" s="35" t="s">
        <v>18</v>
      </c>
      <c r="D38" s="36">
        <v>55035</v>
      </c>
      <c r="E38" s="37" t="s">
        <v>13</v>
      </c>
      <c r="F38" s="35" t="s">
        <v>10</v>
      </c>
      <c r="G38" s="38">
        <v>31</v>
      </c>
      <c r="H38" s="2"/>
      <c r="I38" s="39">
        <f t="shared" si="6"/>
        <v>0</v>
      </c>
      <c r="J38" s="39">
        <f t="shared" si="7"/>
        <v>0</v>
      </c>
      <c r="K38" s="39">
        <f t="shared" si="8"/>
        <v>0</v>
      </c>
    </row>
    <row r="39" spans="1:11" ht="15.75" x14ac:dyDescent="0.25">
      <c r="A39" s="58"/>
      <c r="B39" s="34" t="s">
        <v>15</v>
      </c>
      <c r="C39" s="35" t="s">
        <v>16</v>
      </c>
      <c r="D39" s="34" t="s">
        <v>17</v>
      </c>
      <c r="E39" s="40" t="s">
        <v>23</v>
      </c>
      <c r="F39" s="35" t="s">
        <v>10</v>
      </c>
      <c r="G39" s="38">
        <v>1</v>
      </c>
      <c r="H39" s="3"/>
      <c r="I39" s="39">
        <f t="shared" si="6"/>
        <v>0</v>
      </c>
      <c r="J39" s="39">
        <f t="shared" si="7"/>
        <v>0</v>
      </c>
      <c r="K39" s="39">
        <f t="shared" si="8"/>
        <v>0</v>
      </c>
    </row>
    <row r="40" spans="1:11" ht="30" x14ac:dyDescent="0.25">
      <c r="A40" s="58"/>
      <c r="B40" s="34" t="s">
        <v>21</v>
      </c>
      <c r="C40" s="35"/>
      <c r="D40" s="34"/>
      <c r="E40" s="40" t="s">
        <v>19</v>
      </c>
      <c r="F40" s="35" t="s">
        <v>10</v>
      </c>
      <c r="G40" s="38">
        <v>1</v>
      </c>
      <c r="H40" s="3"/>
      <c r="I40" s="39"/>
      <c r="J40" s="39">
        <f t="shared" si="7"/>
        <v>0</v>
      </c>
      <c r="K40" s="39">
        <f>J40</f>
        <v>0</v>
      </c>
    </row>
    <row r="41" spans="1:11" ht="15.75" x14ac:dyDescent="0.25">
      <c r="A41" s="59"/>
      <c r="B41" s="34" t="s">
        <v>21</v>
      </c>
      <c r="C41" s="35"/>
      <c r="D41" s="34"/>
      <c r="E41" s="40" t="s">
        <v>20</v>
      </c>
      <c r="F41" s="35" t="s">
        <v>10</v>
      </c>
      <c r="G41" s="38">
        <v>1</v>
      </c>
      <c r="H41" s="3"/>
      <c r="I41" s="39"/>
      <c r="J41" s="39">
        <f t="shared" si="7"/>
        <v>0</v>
      </c>
      <c r="K41" s="39">
        <f>J41</f>
        <v>0</v>
      </c>
    </row>
    <row r="42" spans="1:11" ht="15.75" x14ac:dyDescent="0.25">
      <c r="A42" s="41"/>
      <c r="B42" s="42"/>
      <c r="C42" s="43"/>
      <c r="D42" s="42"/>
      <c r="E42" s="44"/>
      <c r="F42" s="43"/>
      <c r="G42" s="45"/>
      <c r="H42" s="46"/>
      <c r="I42" s="47"/>
      <c r="J42" s="48" t="s">
        <v>31</v>
      </c>
      <c r="K42" s="48">
        <f>SUM(K35:K41)</f>
        <v>0</v>
      </c>
    </row>
    <row r="43" spans="1:11" ht="15.75" x14ac:dyDescent="0.25">
      <c r="A43" s="67" t="s">
        <v>33</v>
      </c>
      <c r="B43" s="68"/>
      <c r="C43" s="68"/>
      <c r="D43" s="68"/>
      <c r="E43" s="68"/>
      <c r="F43" s="68"/>
      <c r="G43" s="68"/>
      <c r="H43" s="68"/>
      <c r="I43" s="68"/>
      <c r="J43" s="68"/>
      <c r="K43" s="68"/>
    </row>
    <row r="44" spans="1:11" ht="15.75" x14ac:dyDescent="0.25">
      <c r="A44" s="28" t="s">
        <v>0</v>
      </c>
      <c r="B44" s="29" t="s">
        <v>1</v>
      </c>
      <c r="C44" s="28" t="s">
        <v>2</v>
      </c>
      <c r="D44" s="29" t="s">
        <v>3</v>
      </c>
      <c r="E44" s="30" t="s">
        <v>4</v>
      </c>
      <c r="F44" s="28" t="s">
        <v>5</v>
      </c>
      <c r="G44" s="31" t="s">
        <v>6</v>
      </c>
      <c r="H44" s="32" t="s">
        <v>40</v>
      </c>
      <c r="I44" s="33" t="s">
        <v>7</v>
      </c>
      <c r="J44" s="33" t="s">
        <v>8</v>
      </c>
      <c r="K44" s="33" t="s">
        <v>9</v>
      </c>
    </row>
    <row r="45" spans="1:11" ht="15.75" x14ac:dyDescent="0.25">
      <c r="A45" s="57">
        <v>4</v>
      </c>
      <c r="B45" s="34" t="s">
        <v>15</v>
      </c>
      <c r="C45" s="35" t="s">
        <v>18</v>
      </c>
      <c r="D45" s="36">
        <v>55861</v>
      </c>
      <c r="E45" s="37" t="s">
        <v>14</v>
      </c>
      <c r="F45" s="35" t="s">
        <v>10</v>
      </c>
      <c r="G45" s="38">
        <v>23</v>
      </c>
      <c r="H45" s="2"/>
      <c r="I45" s="39">
        <f t="shared" ref="I45:I51" si="9">ROUND(H45*(1+$J$6),2)</f>
        <v>0</v>
      </c>
      <c r="J45" s="39">
        <f t="shared" ref="J45:J53" si="10">ROUND(H45*G45,2)</f>
        <v>0</v>
      </c>
      <c r="K45" s="39">
        <f t="shared" ref="K45:K51" si="11">ROUND(I45*G45,2)</f>
        <v>0</v>
      </c>
    </row>
    <row r="46" spans="1:11" ht="15.75" x14ac:dyDescent="0.25">
      <c r="A46" s="58"/>
      <c r="B46" s="34" t="s">
        <v>15</v>
      </c>
      <c r="C46" s="35" t="s">
        <v>18</v>
      </c>
      <c r="D46" s="36">
        <v>1772</v>
      </c>
      <c r="E46" s="49" t="s">
        <v>26</v>
      </c>
      <c r="F46" s="35" t="s">
        <v>10</v>
      </c>
      <c r="G46" s="38">
        <v>4</v>
      </c>
      <c r="H46" s="2"/>
      <c r="I46" s="39">
        <f t="shared" si="9"/>
        <v>0</v>
      </c>
      <c r="J46" s="39">
        <f t="shared" si="10"/>
        <v>0</v>
      </c>
      <c r="K46" s="39">
        <f t="shared" si="11"/>
        <v>0</v>
      </c>
    </row>
    <row r="47" spans="1:11" ht="15.75" x14ac:dyDescent="0.25">
      <c r="A47" s="58"/>
      <c r="B47" s="34" t="s">
        <v>15</v>
      </c>
      <c r="C47" s="35" t="s">
        <v>18</v>
      </c>
      <c r="D47" s="36">
        <v>3286</v>
      </c>
      <c r="E47" s="49" t="s">
        <v>27</v>
      </c>
      <c r="F47" s="35" t="s">
        <v>10</v>
      </c>
      <c r="G47" s="38">
        <v>4</v>
      </c>
      <c r="H47" s="2"/>
      <c r="I47" s="39">
        <f t="shared" si="9"/>
        <v>0</v>
      </c>
      <c r="J47" s="39">
        <f t="shared" si="10"/>
        <v>0</v>
      </c>
      <c r="K47" s="39">
        <f t="shared" si="11"/>
        <v>0</v>
      </c>
    </row>
    <row r="48" spans="1:11" ht="15.75" x14ac:dyDescent="0.25">
      <c r="A48" s="58"/>
      <c r="B48" s="34" t="s">
        <v>15</v>
      </c>
      <c r="C48" s="35" t="s">
        <v>18</v>
      </c>
      <c r="D48" s="36">
        <v>55034</v>
      </c>
      <c r="E48" s="37" t="s">
        <v>11</v>
      </c>
      <c r="F48" s="35" t="s">
        <v>10</v>
      </c>
      <c r="G48" s="38">
        <v>31</v>
      </c>
      <c r="H48" s="2"/>
      <c r="I48" s="39">
        <f t="shared" si="9"/>
        <v>0</v>
      </c>
      <c r="J48" s="39">
        <f t="shared" si="10"/>
        <v>0</v>
      </c>
      <c r="K48" s="39">
        <f t="shared" si="11"/>
        <v>0</v>
      </c>
    </row>
    <row r="49" spans="1:14" ht="15.75" x14ac:dyDescent="0.25">
      <c r="A49" s="58"/>
      <c r="B49" s="34" t="s">
        <v>15</v>
      </c>
      <c r="C49" s="35" t="s">
        <v>18</v>
      </c>
      <c r="D49" s="36">
        <v>60680</v>
      </c>
      <c r="E49" s="37" t="s">
        <v>12</v>
      </c>
      <c r="F49" s="35" t="s">
        <v>10</v>
      </c>
      <c r="G49" s="38">
        <v>28</v>
      </c>
      <c r="H49" s="2"/>
      <c r="I49" s="39">
        <f t="shared" si="9"/>
        <v>0</v>
      </c>
      <c r="J49" s="39">
        <f t="shared" si="10"/>
        <v>0</v>
      </c>
      <c r="K49" s="39">
        <f t="shared" si="11"/>
        <v>0</v>
      </c>
    </row>
    <row r="50" spans="1:14" ht="15.75" x14ac:dyDescent="0.25">
      <c r="A50" s="58"/>
      <c r="B50" s="34" t="s">
        <v>15</v>
      </c>
      <c r="C50" s="35" t="s">
        <v>18</v>
      </c>
      <c r="D50" s="36">
        <v>55035</v>
      </c>
      <c r="E50" s="37" t="s">
        <v>13</v>
      </c>
      <c r="F50" s="35" t="s">
        <v>10</v>
      </c>
      <c r="G50" s="38">
        <v>43</v>
      </c>
      <c r="H50" s="2"/>
      <c r="I50" s="39">
        <f t="shared" si="9"/>
        <v>0</v>
      </c>
      <c r="J50" s="39">
        <f t="shared" si="10"/>
        <v>0</v>
      </c>
      <c r="K50" s="39">
        <f t="shared" si="11"/>
        <v>0</v>
      </c>
    </row>
    <row r="51" spans="1:14" ht="15.75" x14ac:dyDescent="0.25">
      <c r="A51" s="58"/>
      <c r="B51" s="34" t="s">
        <v>15</v>
      </c>
      <c r="C51" s="35" t="s">
        <v>16</v>
      </c>
      <c r="D51" s="34" t="s">
        <v>17</v>
      </c>
      <c r="E51" s="40" t="s">
        <v>23</v>
      </c>
      <c r="F51" s="35" t="s">
        <v>10</v>
      </c>
      <c r="G51" s="38">
        <v>1</v>
      </c>
      <c r="H51" s="3"/>
      <c r="I51" s="39">
        <f t="shared" si="9"/>
        <v>0</v>
      </c>
      <c r="J51" s="39">
        <f t="shared" si="10"/>
        <v>0</v>
      </c>
      <c r="K51" s="39">
        <f t="shared" si="11"/>
        <v>0</v>
      </c>
    </row>
    <row r="52" spans="1:14" ht="30" x14ac:dyDescent="0.25">
      <c r="A52" s="58"/>
      <c r="B52" s="34" t="s">
        <v>21</v>
      </c>
      <c r="C52" s="35"/>
      <c r="D52" s="34"/>
      <c r="E52" s="40" t="s">
        <v>19</v>
      </c>
      <c r="F52" s="35" t="s">
        <v>10</v>
      </c>
      <c r="G52" s="38">
        <v>1</v>
      </c>
      <c r="H52" s="3"/>
      <c r="I52" s="39"/>
      <c r="J52" s="39">
        <f t="shared" si="10"/>
        <v>0</v>
      </c>
      <c r="K52" s="39">
        <f>J52</f>
        <v>0</v>
      </c>
    </row>
    <row r="53" spans="1:14" ht="15.75" x14ac:dyDescent="0.25">
      <c r="A53" s="59"/>
      <c r="B53" s="34" t="s">
        <v>21</v>
      </c>
      <c r="C53" s="35"/>
      <c r="D53" s="34"/>
      <c r="E53" s="40" t="s">
        <v>20</v>
      </c>
      <c r="F53" s="35" t="s">
        <v>10</v>
      </c>
      <c r="G53" s="38">
        <v>1</v>
      </c>
      <c r="H53" s="3"/>
      <c r="I53" s="39"/>
      <c r="J53" s="39">
        <f t="shared" si="10"/>
        <v>0</v>
      </c>
      <c r="K53" s="39">
        <f>J53</f>
        <v>0</v>
      </c>
    </row>
    <row r="54" spans="1:14" ht="16.5" thickBot="1" x14ac:dyDescent="0.3">
      <c r="J54" s="48" t="s">
        <v>30</v>
      </c>
      <c r="K54" s="48">
        <f>SUM(K45:K53)</f>
        <v>0</v>
      </c>
    </row>
    <row r="55" spans="1:14" s="55" customFormat="1" ht="30.75" customHeight="1" thickBot="1" x14ac:dyDescent="0.3">
      <c r="A55" s="63" t="s">
        <v>28</v>
      </c>
      <c r="B55" s="64"/>
      <c r="C55" s="64"/>
      <c r="D55" s="64"/>
      <c r="E55" s="64"/>
      <c r="F55" s="64"/>
      <c r="G55" s="64"/>
      <c r="H55" s="64"/>
      <c r="I55" s="64"/>
      <c r="J55" s="64"/>
      <c r="K55" s="54">
        <f>K22+K32+K42+K54</f>
        <v>0</v>
      </c>
      <c r="N55" s="56"/>
    </row>
    <row r="63" spans="1:14" ht="24.95" customHeight="1" x14ac:dyDescent="0.25"/>
    <row r="67" ht="24.95" customHeight="1" x14ac:dyDescent="0.25"/>
    <row r="72" ht="24.95" customHeight="1" x14ac:dyDescent="0.25"/>
  </sheetData>
  <sheetProtection algorithmName="SHA-512" hashValue="qSFolTROjwbLY6sU/Ue0fq3sl0moXVXb9ObrktplHc0PG2BHyFNlBcTEdMcIVVf3i2H/h4bNOn9NCKfmtGVOOA==" saltValue="Sllp28+6zLa9pt2pPwXJiw==" spinCount="100000" sheet="1" objects="1" scenarios="1" selectLockedCells="1"/>
  <protectedRanges>
    <protectedRange algorithmName="SHA-512" hashValue="O1Y1wO4NRTTBPYM+AQXvQo2E+xRwihPtycN1/I9SES1+kkxp2t/4wcqHX+cPKZfvWe3PZQaBvXhFVIybfg/4Rg==" saltValue="Kv+u9J6QPPebUaCCNT4etA==" spinCount="100000" sqref="H15:H21" name="Intervalo5"/>
    <protectedRange algorithmName="SHA-512" hashValue="QdFf7plNbu6IyL4W23QtF5Ak7HefgNXMJ2tJKp6xmrRQv4be6R1l1VgF/KZy5lYbBT3WFPJgQGIhoZPQH7MCzQ==" saltValue="vmm3csyqC2w9X3pdUjEW3g==" spinCount="100000" sqref="H45:H53" name="Intervalo4"/>
    <protectedRange algorithmName="SHA-512" hashValue="HWqcmim/414Hl4Z6p9V4UGrUjBr7KZTassL4gOkCsCCmY0wrA13Zl7yacLdv9qNdS+R4P9eiwIAE9f4SMcpRSw==" saltValue="v+fvQfZEqCjHJ44FLbzZyA==" spinCount="100000" sqref="H35:H41" name="Intervalo3"/>
    <protectedRange algorithmName="SHA-512" hashValue="mgfwS9zHkOg4myPKTCTl9lI5KojryprTWJQgl7CB24gw+wHsUN6HN0LyOXAlNVXBMslzBs9+ferWr1mwxjmmjA==" saltValue="31nlfJe+H5h/CRi+Fo7l6w==" spinCount="100000" sqref="H25:H31" name="Intervalo2"/>
    <protectedRange algorithmName="SHA-512" hashValue="mBvOok8i2M8lXDLWsdLtiC/1zs5B0BO2qbUY8hqXODlKR1iYeGVFlX31v0+rNDNRJVGBvosY8gpxxLhyvQjsPQ==" saltValue="A80Xx4b82C0G7+/xyz/40A==" spinCount="100000" sqref="J6" name="Intervalo1"/>
  </protectedRanges>
  <autoFilter ref="A14:K14" xr:uid="{00000000-0009-0000-0000-000000000000}"/>
  <mergeCells count="10">
    <mergeCell ref="A45:A53"/>
    <mergeCell ref="A15:A22"/>
    <mergeCell ref="A25:A32"/>
    <mergeCell ref="A55:J55"/>
    <mergeCell ref="A8:B8"/>
    <mergeCell ref="A13:K13"/>
    <mergeCell ref="A23:K23"/>
    <mergeCell ref="A33:K33"/>
    <mergeCell ref="A43:K43"/>
    <mergeCell ref="A35:A41"/>
  </mergeCells>
  <pageMargins left="0.7" right="0.7" top="0.75" bottom="0.75" header="0.3" footer="0.3"/>
  <pageSetup paperSize="9" scale="5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Patrick da Silveira Valadão</cp:lastModifiedBy>
  <cp:lastPrinted>2026-07-14T11:24:00Z</cp:lastPrinted>
  <dcterms:created xsi:type="dcterms:W3CDTF">2026-06-02T19:17:06Z</dcterms:created>
  <dcterms:modified xsi:type="dcterms:W3CDTF">2026-07-16T18:45:59Z</dcterms:modified>
  <cp:category>Sinapi Excel</cp:category>
</cp:coreProperties>
</file>