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_LICITAÇÕES\EXECUÇÃO PPCI - ESCOLAS\ATUALIZAÇÃO DE PLANILHA - MANUTENÇÃO\"/>
    </mc:Choice>
  </mc:AlternateContent>
  <xr:revisionPtr revIDLastSave="0" documentId="13_ncr:1_{F5C5290C-754B-4A4F-8500-C8F95D33D1F6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PLANILHA LOTE 2" sheetId="1" r:id="rId1"/>
    <sheet name="COMPOSIÇÕ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4" i="1" l="1"/>
  <c r="K34" i="1" s="1"/>
  <c r="J35" i="1"/>
  <c r="J36" i="1"/>
  <c r="J37" i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33" i="1"/>
  <c r="K33" i="1" s="1"/>
  <c r="J15" i="1"/>
  <c r="K15" i="1" s="1"/>
  <c r="J14" i="1"/>
  <c r="K14" i="1" s="1"/>
  <c r="G6" i="2"/>
  <c r="G5" i="2"/>
  <c r="G7" i="2" s="1"/>
  <c r="J11" i="1" s="1"/>
  <c r="K11" i="1" s="1"/>
  <c r="J54" i="1"/>
  <c r="K54" i="1" s="1"/>
  <c r="J53" i="1"/>
  <c r="K53" i="1" s="1"/>
  <c r="J52" i="1"/>
  <c r="K52" i="1" s="1"/>
  <c r="J51" i="1"/>
  <c r="K51" i="1" s="1"/>
  <c r="J50" i="1"/>
  <c r="K50" i="1" s="1"/>
  <c r="J49" i="1"/>
  <c r="K49" i="1" s="1"/>
  <c r="J48" i="1"/>
  <c r="K48" i="1" s="1"/>
  <c r="J47" i="1"/>
  <c r="K47" i="1" s="1"/>
  <c r="J46" i="1"/>
  <c r="K46" i="1" s="1"/>
  <c r="J45" i="1"/>
  <c r="K45" i="1" s="1"/>
  <c r="J44" i="1"/>
  <c r="K44" i="1" s="1"/>
  <c r="K37" i="1"/>
  <c r="K36" i="1"/>
  <c r="K35" i="1"/>
  <c r="J31" i="1"/>
  <c r="K31" i="1" s="1"/>
  <c r="J30" i="1"/>
  <c r="K30" i="1" s="1"/>
  <c r="J29" i="1"/>
  <c r="K29" i="1" s="1"/>
  <c r="J27" i="1"/>
  <c r="K27" i="1" s="1"/>
  <c r="J26" i="1"/>
  <c r="K26" i="1" s="1"/>
  <c r="J25" i="1"/>
  <c r="K25" i="1" s="1"/>
  <c r="J24" i="1"/>
  <c r="K24" i="1" s="1"/>
  <c r="J23" i="1"/>
  <c r="K23" i="1" s="1"/>
  <c r="J21" i="1"/>
  <c r="K21" i="1" s="1"/>
  <c r="J20" i="1"/>
  <c r="K20" i="1" s="1"/>
  <c r="J19" i="1"/>
  <c r="K19" i="1" s="1"/>
  <c r="J18" i="1"/>
  <c r="K18" i="1" s="1"/>
  <c r="J17" i="1"/>
  <c r="K17" i="1" s="1"/>
  <c r="J13" i="1"/>
  <c r="K13" i="1" s="1"/>
  <c r="J12" i="1"/>
  <c r="K12" i="1" s="1"/>
  <c r="K10" i="1" l="1"/>
  <c r="K16" i="1"/>
  <c r="K32" i="1"/>
  <c r="K22" i="1"/>
  <c r="K28" i="1"/>
  <c r="K55" i="1" l="1"/>
</calcChain>
</file>

<file path=xl/sharedStrings.xml><?xml version="1.0" encoding="utf-8"?>
<sst xmlns="http://schemas.openxmlformats.org/spreadsheetml/2006/main" count="218" uniqueCount="102">
  <si>
    <t xml:space="preserve">PREFEITURA MUNICIPAL DE NOVA SANTA RITA </t>
  </si>
  <si>
    <t>SECRETARIA MUNICIPAL DE EDUCAÇÃO</t>
  </si>
  <si>
    <t>BDI1</t>
  </si>
  <si>
    <t>BDI2</t>
  </si>
  <si>
    <t>PLANILHA SINTÉTICA SIMPLES</t>
  </si>
  <si>
    <t>ITEM</t>
  </si>
  <si>
    <t>BANCO</t>
  </si>
  <si>
    <t>CÓDIGO</t>
  </si>
  <si>
    <t>DESCRIÇÃO</t>
  </si>
  <si>
    <t>UNIDADE</t>
  </si>
  <si>
    <t>QUANTIDADE</t>
  </si>
  <si>
    <t>VALOR</t>
  </si>
  <si>
    <t>VALOR C/BDI</t>
  </si>
  <si>
    <t>VALOR TOTAL</t>
  </si>
  <si>
    <t>A</t>
  </si>
  <si>
    <t>SERVIÇOS DE MÃO DE OBRA E VERIFICAÇÃO PERIÓDICA</t>
  </si>
  <si>
    <t>PRÓPRIO</t>
  </si>
  <si>
    <t>COMP01</t>
  </si>
  <si>
    <t>Visita Mensal de Inspeção Preventiva</t>
  </si>
  <si>
    <t>Mês</t>
  </si>
  <si>
    <t>BDI 1</t>
  </si>
  <si>
    <t>SINAPI</t>
  </si>
  <si>
    <t>Hora Técnica de Eletricista</t>
  </si>
  <si>
    <t>H</t>
  </si>
  <si>
    <t>SBC</t>
  </si>
  <si>
    <t>Hora Técnica de Bombeiro Hidráulico</t>
  </si>
  <si>
    <t>Soldador</t>
  </si>
  <si>
    <t>99034(I)+11647(COMP)</t>
  </si>
  <si>
    <t>Hora Técnica de Auxiliar de Bombeiro</t>
  </si>
  <si>
    <t>B</t>
  </si>
  <si>
    <t>SISTEMA DE ALARME E DETECÇÃO DE INCÊNDIO</t>
  </si>
  <si>
    <t>Fornecimento e instalação de Central de Alarme de Incêndio Endereçável</t>
  </si>
  <si>
    <t>un</t>
  </si>
  <si>
    <t>Fornecimento e instalação de Acionador Manual de Alarme</t>
  </si>
  <si>
    <t>Fornecimento e instalação de Detector Óptico de Fumaça</t>
  </si>
  <si>
    <t>Fornecimento e instalação de Sirene Audiovisual</t>
  </si>
  <si>
    <t>Fornecimento e instalação de Fiação/Cabeamento para sistema de alarme</t>
  </si>
  <si>
    <t>m</t>
  </si>
  <si>
    <t>C</t>
  </si>
  <si>
    <t>SISTEMA DE EXTINTORES DE INCÊNDIO</t>
  </si>
  <si>
    <t>Fornecimento de Extintor de Incêndio novo - Pó Químico Seco (PQS) 4kg ABC</t>
  </si>
  <si>
    <t>Fornecimento de Extintor de Incêndio novo - Dióxido de Carbono (CO2) 6kg</t>
  </si>
  <si>
    <t>Fornecimento de Extintor de Incêndio novo - Água Pressurizada (AP) 10L</t>
  </si>
  <si>
    <t>Recarga PQS 4KG ABC</t>
  </si>
  <si>
    <t>Recarga CO2 6KG</t>
  </si>
  <si>
    <t>D</t>
  </si>
  <si>
    <t>SISTEMA DE ILUMINAÇÃO E SINALIZAÇÃO DE EMERGÊNCIA</t>
  </si>
  <si>
    <t>Fornecimento e instalação de Luminária de Emergência Autônoma LED 30LEDS</t>
  </si>
  <si>
    <t>Fornecimento e instalação de Luminária de Emergência Autônoma 1200LUMENS 2 FAROIS</t>
  </si>
  <si>
    <t>Fornecimento e instalação de Placa de Sinalização Fotoluminescente (Rota de Fuga, Extintor, etc.)</t>
  </si>
  <si>
    <t>TOTAL</t>
  </si>
  <si>
    <t>E</t>
  </si>
  <si>
    <t>SISTEMA DE HIDRANTES E MANGOTINHOS</t>
  </si>
  <si>
    <t>BDI 2</t>
  </si>
  <si>
    <t>BOMBA INCENDIO CENTRIFUGA 20 CV-120m3/H-70MCA</t>
  </si>
  <si>
    <t>ABRIGO DE INCENDIO 90x60x17cm EMBUTIR P/2 MANGUEIRAS COMPLET</t>
  </si>
  <si>
    <t>CAIXA INCENDIO 90x60x17cm DE SOBREPOR P/2 MANGUEIRAS COMPLET</t>
  </si>
  <si>
    <t>ESGUICHO BSC 200-23 PARA MANGUEIRA INCENDIO 1.1/2"</t>
  </si>
  <si>
    <t>MANGUEIRA PARA INCENDIO PREDIAL 1.1/2"x15m</t>
  </si>
  <si>
    <t>CJ</t>
  </si>
  <si>
    <t>HIDRANTE PASSEIO ALVEN.BL CONC 30x40cm H=50cm COM REGISTRO</t>
  </si>
  <si>
    <t>CONJUNTO PRESSURIZACAO PARA REDE DE INCENDIO</t>
  </si>
  <si>
    <t>273(I)</t>
  </si>
  <si>
    <t>REGISTRO GLOBO 45 ROSCA BRONZE 2.1/2"</t>
  </si>
  <si>
    <t>REGISTRO GAVETA BRONZE BRUTO 1504.NPT.212 2.1/2" DECA</t>
  </si>
  <si>
    <t>FITA TEFLON VEDA ROSCA 18mm x 25m</t>
  </si>
  <si>
    <t>M</t>
  </si>
  <si>
    <t>CAP ACO CARBONO SCH 40 2 1/2"</t>
  </si>
  <si>
    <t>ELETRODO E6013 2x300MM 1 KG ELETRON SOLDAS</t>
  </si>
  <si>
    <t>Kg</t>
  </si>
  <si>
    <t>CURVA 90 RAIO LONGO ACO CARBONO SCH 40 2.1/2"</t>
  </si>
  <si>
    <t xml:space="preserve">un </t>
  </si>
  <si>
    <t>LUVA ACO CARBONO SCH 40 2.1/2"</t>
  </si>
  <si>
    <t>PONTA ROSCA ACO CARBONO SCH40 S/C PRETO 2 1/2"</t>
  </si>
  <si>
    <t>TE 90 ACO CARBONO SCH 40 2.1/2"</t>
  </si>
  <si>
    <t>TUBO ACO PRETO ASTM A53 SCHEDULE 40 2.1/2" (8,661kg/m)</t>
  </si>
  <si>
    <t>VALVULA DE RETENCAO HORIZONTAL EM LATAO, ROSCA BSP 2 1/2"</t>
  </si>
  <si>
    <t>RODRIGO NASCIMENTO MINATTO</t>
  </si>
  <si>
    <t>ENGENHEIRO CIVIL</t>
  </si>
  <si>
    <t>CREA RS16223-01</t>
  </si>
  <si>
    <t>CONSIDERAR 1 TÉCNICO PARA VISTORIA NAS ESCOLAS - 2H/ESCOLA</t>
  </si>
  <si>
    <t>PESSOAL TÉCNICO BOMBEIRO/ENCANADOR/INSTALADOR</t>
  </si>
  <si>
    <t>VEÍCULO PARA FISCALIZAÇÃO DE OBRA-PERCURSO 20Km/dia</t>
  </si>
  <si>
    <t>DIA</t>
  </si>
  <si>
    <t xml:space="preserve">BOMBA INCENDIO 616 TJM 5,0CV 220/380V TRIFASICA </t>
  </si>
  <si>
    <t xml:space="preserve">BOMBA INCENDIO THSI-18(R)10CV 179MM TRIF.220/380/440 </t>
  </si>
  <si>
    <t>BOMBA MONOESTAGIO BC-22R 1.1/2 7,5 CV TRIFASICA</t>
  </si>
  <si>
    <t xml:space="preserve">BOMBA PARA INCENDIO CENTRIFUGA 15 CV TRI TJM 678 </t>
  </si>
  <si>
    <t>LOTE</t>
  </si>
  <si>
    <t>Leis Sociais</t>
  </si>
  <si>
    <t>2280 (I)</t>
  </si>
  <si>
    <t>4636 (I)</t>
  </si>
  <si>
    <t>36216 (I)</t>
  </si>
  <si>
    <t>36220 (I)</t>
  </si>
  <si>
    <t>36226 (I)</t>
  </si>
  <si>
    <t>36250 (I)</t>
  </si>
  <si>
    <t>36254 (I)</t>
  </si>
  <si>
    <t>36275 (I)</t>
  </si>
  <si>
    <t>36774 (I)</t>
  </si>
  <si>
    <t>53687 (I)</t>
  </si>
  <si>
    <t>SBC 04/26</t>
  </si>
  <si>
    <t>SINAPI 02/26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</si>
</sst>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R$ &quot;* #,##0.00_-;&quot;-R$ &quot;* #,##0.00_-;_-&quot;R$ &quot;* \-??_-;_-@_-"/>
    <numFmt numFmtId="165" formatCode="d\.m"/>
  </numFmts>
  <fonts count="17" x14ac:knownFonts="1">
    <font>
      <sz val="10"/>
      <color rgb="FF000000"/>
      <name val="Arial"/>
      <charset val="1"/>
    </font>
    <font>
      <sz val="11"/>
      <color rgb="FF000000"/>
      <name val="Calibri"/>
      <charset val="1"/>
    </font>
    <font>
      <sz val="10"/>
      <color theme="1"/>
      <name val="Arial"/>
      <family val="2"/>
      <charset val="1"/>
    </font>
    <font>
      <b/>
      <sz val="10"/>
      <color theme="1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theme="1"/>
      <name val="Arial"/>
      <charset val="1"/>
    </font>
    <font>
      <b/>
      <sz val="10"/>
      <color theme="1"/>
      <name val="Arial"/>
      <charset val="1"/>
    </font>
    <font>
      <sz val="10"/>
      <color rgb="FF000000"/>
      <name val="Arial"/>
      <family val="2"/>
      <charset val="1"/>
    </font>
    <font>
      <u/>
      <sz val="10"/>
      <color theme="10"/>
      <name val="Arial"/>
      <family val="2"/>
      <charset val="1"/>
    </font>
    <font>
      <sz val="10"/>
      <color rgb="FF000000"/>
      <name val="Arial"/>
      <charset val="1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  <charset val="1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9" fillId="0" borderId="0" applyBorder="0" applyProtection="0"/>
    <xf numFmtId="0" fontId="8" fillId="0" borderId="0" applyBorder="0" applyProtection="0"/>
    <xf numFmtId="0" fontId="1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/>
    <xf numFmtId="164" fontId="9" fillId="0" borderId="0" xfId="1" applyBorder="1" applyProtection="1"/>
    <xf numFmtId="0" fontId="2" fillId="0" borderId="2" xfId="0" applyFont="1" applyBorder="1"/>
    <xf numFmtId="0" fontId="0" fillId="0" borderId="2" xfId="0" applyBorder="1"/>
    <xf numFmtId="164" fontId="9" fillId="0" borderId="2" xfId="1" applyBorder="1" applyProtection="1"/>
    <xf numFmtId="164" fontId="9" fillId="0" borderId="3" xfId="1" applyBorder="1" applyProtection="1"/>
    <xf numFmtId="1" fontId="0" fillId="0" borderId="4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164" fontId="9" fillId="0" borderId="5" xfId="1" applyBorder="1" applyProtection="1"/>
    <xf numFmtId="0" fontId="2" fillId="0" borderId="0" xfId="0" applyFont="1" applyAlignment="1">
      <alignment horizontal="center"/>
    </xf>
    <xf numFmtId="0" fontId="4" fillId="0" borderId="0" xfId="0" applyFont="1"/>
    <xf numFmtId="1" fontId="0" fillId="0" borderId="6" xfId="0" applyNumberFormat="1" applyBorder="1" applyAlignment="1">
      <alignment horizontal="center"/>
    </xf>
    <xf numFmtId="0" fontId="2" fillId="0" borderId="7" xfId="0" applyFont="1" applyBorder="1"/>
    <xf numFmtId="0" fontId="0" fillId="0" borderId="7" xfId="0" applyBorder="1"/>
    <xf numFmtId="164" fontId="9" fillId="0" borderId="7" xfId="1" applyBorder="1" applyProtection="1"/>
    <xf numFmtId="164" fontId="9" fillId="0" borderId="8" xfId="1" applyBorder="1" applyProtection="1"/>
    <xf numFmtId="0" fontId="4" fillId="0" borderId="9" xfId="0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164" fontId="4" fillId="0" borderId="9" xfId="1" applyFont="1" applyBorder="1" applyAlignment="1" applyProtection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9" xfId="0" applyFont="1" applyFill="1" applyBorder="1"/>
    <xf numFmtId="1" fontId="4" fillId="2" borderId="9" xfId="0" applyNumberFormat="1" applyFont="1" applyFill="1" applyBorder="1" applyAlignment="1">
      <alignment horizontal="center"/>
    </xf>
    <xf numFmtId="0" fontId="3" fillId="2" borderId="9" xfId="0" applyFont="1" applyFill="1" applyBorder="1"/>
    <xf numFmtId="164" fontId="4" fillId="2" borderId="9" xfId="1" applyFont="1" applyFill="1" applyBorder="1" applyProtection="1"/>
    <xf numFmtId="0" fontId="5" fillId="0" borderId="9" xfId="0" applyFont="1" applyBorder="1" applyAlignment="1">
      <alignment horizontal="center"/>
    </xf>
    <xf numFmtId="165" fontId="2" fillId="0" borderId="9" xfId="0" applyNumberFormat="1" applyFont="1" applyBorder="1"/>
    <xf numFmtId="1" fontId="2" fillId="0" borderId="9" xfId="0" applyNumberFormat="1" applyFont="1" applyBorder="1" applyAlignment="1">
      <alignment horizontal="center"/>
    </xf>
    <xf numFmtId="0" fontId="2" fillId="0" borderId="9" xfId="0" applyFont="1" applyBorder="1"/>
    <xf numFmtId="164" fontId="9" fillId="0" borderId="9" xfId="1" applyBorder="1" applyProtection="1"/>
    <xf numFmtId="164" fontId="0" fillId="0" borderId="9" xfId="0" applyNumberFormat="1" applyBorder="1"/>
    <xf numFmtId="0" fontId="2" fillId="0" borderId="9" xfId="0" applyFont="1" applyBorder="1" applyAlignment="1">
      <alignment horizontal="center"/>
    </xf>
    <xf numFmtId="165" fontId="5" fillId="0" borderId="9" xfId="0" applyNumberFormat="1" applyFont="1" applyBorder="1"/>
    <xf numFmtId="1" fontId="5" fillId="0" borderId="9" xfId="0" applyNumberFormat="1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6" fillId="2" borderId="9" xfId="0" applyFont="1" applyFill="1" applyBorder="1"/>
    <xf numFmtId="1" fontId="6" fillId="2" borderId="9" xfId="0" applyNumberFormat="1" applyFont="1" applyFill="1" applyBorder="1" applyAlignment="1">
      <alignment horizontal="center"/>
    </xf>
    <xf numFmtId="0" fontId="0" fillId="2" borderId="9" xfId="0" applyFill="1" applyBorder="1"/>
    <xf numFmtId="165" fontId="6" fillId="2" borderId="9" xfId="0" applyNumberFormat="1" applyFont="1" applyFill="1" applyBorder="1"/>
    <xf numFmtId="1" fontId="3" fillId="2" borderId="9" xfId="0" applyNumberFormat="1" applyFont="1" applyFill="1" applyBorder="1" applyAlignment="1">
      <alignment horizontal="center"/>
    </xf>
    <xf numFmtId="0" fontId="7" fillId="0" borderId="9" xfId="2" applyFont="1" applyBorder="1" applyAlignment="1" applyProtection="1">
      <alignment vertical="center" wrapText="1"/>
    </xf>
    <xf numFmtId="0" fontId="0" fillId="3" borderId="0" xfId="0" applyFill="1"/>
    <xf numFmtId="0" fontId="0" fillId="2" borderId="0" xfId="0" applyFill="1"/>
    <xf numFmtId="0" fontId="5" fillId="2" borderId="0" xfId="0" applyFont="1" applyFill="1"/>
    <xf numFmtId="164" fontId="9" fillId="2" borderId="0" xfId="1" applyFill="1" applyBorder="1" applyProtection="1"/>
    <xf numFmtId="164" fontId="4" fillId="0" borderId="0" xfId="1" applyFont="1" applyBorder="1" applyProtection="1"/>
    <xf numFmtId="164" fontId="11" fillId="0" borderId="0" xfId="1" applyFont="1" applyBorder="1" applyProtection="1"/>
    <xf numFmtId="164" fontId="12" fillId="2" borderId="9" xfId="1" applyFont="1" applyFill="1" applyBorder="1" applyProtection="1"/>
    <xf numFmtId="164" fontId="11" fillId="2" borderId="9" xfId="1" applyFont="1" applyFill="1" applyBorder="1" applyAlignment="1" applyProtection="1">
      <alignment vertical="center"/>
    </xf>
    <xf numFmtId="0" fontId="10" fillId="0" borderId="0" xfId="0" applyFont="1" applyAlignment="1">
      <alignment vertical="center"/>
    </xf>
    <xf numFmtId="0" fontId="4" fillId="0" borderId="5" xfId="0" applyFont="1" applyBorder="1"/>
    <xf numFmtId="0" fontId="0" fillId="0" borderId="9" xfId="0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10" fontId="0" fillId="0" borderId="0" xfId="0" applyNumberFormat="1"/>
    <xf numFmtId="1" fontId="16" fillId="0" borderId="9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164" fontId="9" fillId="2" borderId="9" xfId="1" applyFill="1" applyBorder="1" applyProtection="1">
      <protection locked="0"/>
    </xf>
    <xf numFmtId="164" fontId="4" fillId="2" borderId="9" xfId="1" applyFont="1" applyFill="1" applyBorder="1" applyProtection="1">
      <protection locked="0"/>
    </xf>
    <xf numFmtId="164" fontId="14" fillId="4" borderId="9" xfId="1" applyFont="1" applyFill="1" applyBorder="1" applyProtection="1">
      <protection locked="0"/>
    </xf>
    <xf numFmtId="164" fontId="15" fillId="4" borderId="9" xfId="1" applyFont="1" applyFill="1" applyBorder="1" applyProtection="1">
      <protection locked="0"/>
    </xf>
    <xf numFmtId="9" fontId="4" fillId="4" borderId="0" xfId="0" applyNumberFormat="1" applyFont="1" applyFill="1" applyProtection="1">
      <protection locked="0"/>
    </xf>
    <xf numFmtId="10" fontId="4" fillId="4" borderId="0" xfId="0" applyNumberFormat="1" applyFont="1" applyFill="1" applyProtection="1">
      <protection locked="0"/>
    </xf>
  </cellXfs>
  <cellStyles count="4">
    <cellStyle name="Hiperlink" xfId="2" builtinId="8"/>
    <cellStyle name="Moeda" xfId="1" builtinId="4"/>
    <cellStyle name="Normal" xfId="0" builtinId="0"/>
    <cellStyle name="Normal 2" xfId="3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1155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487440</xdr:colOff>
      <xdr:row>0</xdr:row>
      <xdr:rowOff>68400</xdr:rowOff>
    </xdr:from>
    <xdr:to>
      <xdr:col>7</xdr:col>
      <xdr:colOff>725041</xdr:colOff>
      <xdr:row>6</xdr:row>
      <xdr:rowOff>100800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334520" y="68400"/>
          <a:ext cx="1123200" cy="1232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nformativosbc.com.br/mgw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s://informativosbc.com.br/mgw" TargetMode="External"/><Relationship Id="rId7" Type="http://schemas.openxmlformats.org/officeDocument/2006/relationships/hyperlink" Target="https://informativosbc.com.br/mgw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informativosbc.com.br/mgw" TargetMode="External"/><Relationship Id="rId1" Type="http://schemas.openxmlformats.org/officeDocument/2006/relationships/hyperlink" Target="https://informativosbc.com.br/mgw" TargetMode="External"/><Relationship Id="rId6" Type="http://schemas.openxmlformats.org/officeDocument/2006/relationships/hyperlink" Target="https://informativosbc.com.br/mgw" TargetMode="External"/><Relationship Id="rId11" Type="http://schemas.openxmlformats.org/officeDocument/2006/relationships/hyperlink" Target="https://informativosbc.com.br/mgw" TargetMode="External"/><Relationship Id="rId5" Type="http://schemas.openxmlformats.org/officeDocument/2006/relationships/hyperlink" Target="https://informativosbc.com.br/mgw" TargetMode="External"/><Relationship Id="rId10" Type="http://schemas.openxmlformats.org/officeDocument/2006/relationships/hyperlink" Target="https://informativosbc.com.br/mgw" TargetMode="External"/><Relationship Id="rId4" Type="http://schemas.openxmlformats.org/officeDocument/2006/relationships/hyperlink" Target="https://informativosbc.com.br/mgw" TargetMode="External"/><Relationship Id="rId9" Type="http://schemas.openxmlformats.org/officeDocument/2006/relationships/hyperlink" Target="https://informativosbc.com.br/mgw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B1:M63"/>
  <sheetViews>
    <sheetView tabSelected="1" zoomScale="70" zoomScaleNormal="70" workbookViewId="0">
      <selection activeCell="I13" sqref="I13"/>
    </sheetView>
  </sheetViews>
  <sheetFormatPr defaultColWidth="12.5703125" defaultRowHeight="15.75" customHeight="1" x14ac:dyDescent="0.2"/>
  <cols>
    <col min="1" max="1" width="3.140625" customWidth="1"/>
    <col min="3" max="3" width="12.5703125" style="1"/>
    <col min="5" max="5" width="20.7109375" style="2" customWidth="1"/>
    <col min="6" max="6" width="93.85546875" style="3" customWidth="1"/>
    <col min="9" max="9" width="14.28515625" style="4" bestFit="1" customWidth="1"/>
    <col min="10" max="10" width="14.28515625" bestFit="1" customWidth="1"/>
    <col min="11" max="11" width="22.5703125" style="4" customWidth="1"/>
  </cols>
  <sheetData>
    <row r="1" spans="2:13" ht="15.75" customHeight="1" x14ac:dyDescent="0.2">
      <c r="B1" s="60"/>
      <c r="C1" s="61"/>
      <c r="D1" s="6"/>
      <c r="E1" s="6"/>
      <c r="F1" s="5"/>
      <c r="G1" s="6"/>
      <c r="H1" s="6"/>
      <c r="I1" s="7"/>
      <c r="J1" s="6"/>
      <c r="K1" s="8"/>
    </row>
    <row r="2" spans="2:13" ht="15.75" customHeight="1" x14ac:dyDescent="0.2">
      <c r="B2" s="58"/>
      <c r="D2" s="1"/>
      <c r="E2" s="1"/>
      <c r="F2" s="10" t="s">
        <v>0</v>
      </c>
      <c r="K2" s="11"/>
    </row>
    <row r="3" spans="2:13" ht="15.75" customHeight="1" x14ac:dyDescent="0.2">
      <c r="B3" s="58"/>
      <c r="D3" s="1"/>
      <c r="E3" s="1"/>
      <c r="F3" s="12" t="s">
        <v>1</v>
      </c>
      <c r="J3" s="77">
        <v>0.25</v>
      </c>
      <c r="K3" s="53" t="s">
        <v>2</v>
      </c>
    </row>
    <row r="4" spans="2:13" ht="15.75" customHeight="1" x14ac:dyDescent="0.2">
      <c r="B4" s="9" t="s">
        <v>100</v>
      </c>
      <c r="D4" s="1"/>
      <c r="E4" s="1"/>
      <c r="J4" s="78">
        <v>0.1464</v>
      </c>
      <c r="K4" s="53" t="s">
        <v>3</v>
      </c>
    </row>
    <row r="5" spans="2:13" ht="15.75" customHeight="1" x14ac:dyDescent="0.2">
      <c r="B5" s="9" t="s">
        <v>101</v>
      </c>
      <c r="D5" s="1"/>
      <c r="E5" s="1"/>
      <c r="F5" s="10" t="s">
        <v>4</v>
      </c>
      <c r="K5" s="11"/>
    </row>
    <row r="6" spans="2:13" ht="15.75" customHeight="1" x14ac:dyDescent="0.2">
      <c r="B6" s="58"/>
      <c r="D6" s="1"/>
      <c r="E6" s="1"/>
      <c r="K6" s="11"/>
      <c r="M6" t="s">
        <v>89</v>
      </c>
    </row>
    <row r="7" spans="2:13" ht="15.75" customHeight="1" x14ac:dyDescent="0.2">
      <c r="B7" s="58"/>
      <c r="D7" s="1"/>
      <c r="E7" s="1"/>
      <c r="K7" s="11"/>
      <c r="M7" s="62">
        <v>1.1194999999999999</v>
      </c>
    </row>
    <row r="8" spans="2:13" ht="15.75" customHeight="1" x14ac:dyDescent="0.2">
      <c r="B8" s="59"/>
      <c r="D8" s="1"/>
      <c r="E8" s="14"/>
      <c r="F8" s="15"/>
      <c r="G8" s="16"/>
      <c r="H8" s="16"/>
      <c r="I8" s="17"/>
      <c r="J8" s="16"/>
      <c r="K8" s="18"/>
    </row>
    <row r="9" spans="2:13" s="13" customFormat="1" ht="12.75" x14ac:dyDescent="0.2">
      <c r="B9" s="19" t="s">
        <v>88</v>
      </c>
      <c r="C9" s="19" t="s">
        <v>5</v>
      </c>
      <c r="D9" s="19" t="s">
        <v>6</v>
      </c>
      <c r="E9" s="20" t="s">
        <v>7</v>
      </c>
      <c r="F9" s="21" t="s">
        <v>8</v>
      </c>
      <c r="G9" s="19" t="s">
        <v>9</v>
      </c>
      <c r="H9" s="19" t="s">
        <v>10</v>
      </c>
      <c r="I9" s="22" t="s">
        <v>11</v>
      </c>
      <c r="J9" s="19" t="s">
        <v>12</v>
      </c>
      <c r="K9" s="22" t="s">
        <v>13</v>
      </c>
    </row>
    <row r="10" spans="2:13" s="13" customFormat="1" ht="12.75" x14ac:dyDescent="0.2">
      <c r="B10" s="23"/>
      <c r="C10" s="23" t="s">
        <v>14</v>
      </c>
      <c r="D10" s="24"/>
      <c r="E10" s="25"/>
      <c r="F10" s="26" t="s">
        <v>15</v>
      </c>
      <c r="G10" s="24"/>
      <c r="H10" s="24"/>
      <c r="I10" s="27"/>
      <c r="J10" s="24"/>
      <c r="K10" s="27">
        <f>SUM(K11:K15)</f>
        <v>0</v>
      </c>
    </row>
    <row r="11" spans="2:13" ht="12.75" x14ac:dyDescent="0.2">
      <c r="B11" s="65">
        <v>1</v>
      </c>
      <c r="C11" s="28">
        <v>1</v>
      </c>
      <c r="D11" s="29" t="s">
        <v>16</v>
      </c>
      <c r="E11" s="30" t="s">
        <v>17</v>
      </c>
      <c r="F11" s="31" t="s">
        <v>18</v>
      </c>
      <c r="G11" s="28" t="s">
        <v>19</v>
      </c>
      <c r="H11" s="54">
        <v>24</v>
      </c>
      <c r="I11" s="75"/>
      <c r="J11" s="33">
        <f>ROUND(I11*(1+$J$3),2)</f>
        <v>0</v>
      </c>
      <c r="K11" s="32">
        <f>ROUND(J11*H11,2)</f>
        <v>0</v>
      </c>
      <c r="L11" t="s">
        <v>20</v>
      </c>
    </row>
    <row r="12" spans="2:13" ht="12.75" x14ac:dyDescent="0.2">
      <c r="B12" s="66"/>
      <c r="C12" s="34">
        <v>2</v>
      </c>
      <c r="D12" s="35" t="s">
        <v>21</v>
      </c>
      <c r="E12" s="36">
        <v>88264</v>
      </c>
      <c r="F12" s="31" t="s">
        <v>22</v>
      </c>
      <c r="G12" s="28" t="s">
        <v>23</v>
      </c>
      <c r="H12" s="54">
        <v>200</v>
      </c>
      <c r="I12" s="75"/>
      <c r="J12" s="33">
        <f>ROUND(I12*(1+$J$3),2)</f>
        <v>0</v>
      </c>
      <c r="K12" s="32">
        <f>ROUND(J12*H12,2)</f>
        <v>0</v>
      </c>
      <c r="L12" t="s">
        <v>20</v>
      </c>
    </row>
    <row r="13" spans="2:13" ht="12.75" x14ac:dyDescent="0.2">
      <c r="B13" s="66"/>
      <c r="C13" s="34">
        <v>3</v>
      </c>
      <c r="D13" s="29" t="s">
        <v>24</v>
      </c>
      <c r="E13" s="36">
        <v>11523</v>
      </c>
      <c r="F13" s="31" t="s">
        <v>25</v>
      </c>
      <c r="G13" s="28" t="s">
        <v>23</v>
      </c>
      <c r="H13" s="54">
        <v>200</v>
      </c>
      <c r="I13" s="75"/>
      <c r="J13" s="33">
        <f>ROUND(I13*(1+$J$3),2)</f>
        <v>0</v>
      </c>
      <c r="K13" s="32">
        <f>ROUND(J13*H13,2)</f>
        <v>0</v>
      </c>
      <c r="L13" t="s">
        <v>20</v>
      </c>
    </row>
    <row r="14" spans="2:13" ht="12.75" x14ac:dyDescent="0.2">
      <c r="B14" s="66"/>
      <c r="C14" s="28">
        <v>4</v>
      </c>
      <c r="D14" s="29" t="s">
        <v>24</v>
      </c>
      <c r="E14" s="36">
        <v>99026</v>
      </c>
      <c r="F14" s="31" t="s">
        <v>26</v>
      </c>
      <c r="G14" s="34" t="s">
        <v>23</v>
      </c>
      <c r="H14" s="54">
        <v>200</v>
      </c>
      <c r="I14" s="75"/>
      <c r="J14" s="33">
        <f>ROUND(I14*(1+$J$3),2)</f>
        <v>0</v>
      </c>
      <c r="K14" s="32">
        <f>ROUND(J14*H14,2)</f>
        <v>0</v>
      </c>
      <c r="L14" t="s">
        <v>20</v>
      </c>
    </row>
    <row r="15" spans="2:13" ht="12.75" x14ac:dyDescent="0.2">
      <c r="B15" s="67"/>
      <c r="C15" s="34">
        <v>5</v>
      </c>
      <c r="D15" s="29" t="s">
        <v>24</v>
      </c>
      <c r="E15" s="30" t="s">
        <v>27</v>
      </c>
      <c r="F15" s="31" t="s">
        <v>28</v>
      </c>
      <c r="G15" s="28" t="s">
        <v>23</v>
      </c>
      <c r="H15" s="54">
        <v>200</v>
      </c>
      <c r="I15" s="75"/>
      <c r="J15" s="33">
        <f>ROUND(I15*(1+$J$3),2)</f>
        <v>0</v>
      </c>
      <c r="K15" s="32">
        <f>ROUND(J15*H15,2)</f>
        <v>0</v>
      </c>
      <c r="L15" t="s">
        <v>20</v>
      </c>
    </row>
    <row r="16" spans="2:13" ht="12.75" x14ac:dyDescent="0.2">
      <c r="B16" s="37"/>
      <c r="C16" s="37" t="s">
        <v>29</v>
      </c>
      <c r="D16" s="38"/>
      <c r="E16" s="39"/>
      <c r="F16" s="26" t="s">
        <v>30</v>
      </c>
      <c r="G16" s="55"/>
      <c r="H16" s="56"/>
      <c r="I16" s="73"/>
      <c r="J16" s="40"/>
      <c r="K16" s="50">
        <f>SUM(K17:K21)</f>
        <v>0</v>
      </c>
    </row>
    <row r="17" spans="2:12" ht="12.75" x14ac:dyDescent="0.2">
      <c r="B17" s="68">
        <v>2</v>
      </c>
      <c r="C17" s="34">
        <v>1</v>
      </c>
      <c r="D17" s="29" t="s">
        <v>24</v>
      </c>
      <c r="E17" s="30">
        <v>55570</v>
      </c>
      <c r="F17" s="31" t="s">
        <v>31</v>
      </c>
      <c r="G17" s="34" t="s">
        <v>32</v>
      </c>
      <c r="H17" s="57">
        <v>10</v>
      </c>
      <c r="I17" s="76"/>
      <c r="J17" s="33">
        <f>ROUND(I17*(1+$J$3),2)</f>
        <v>0</v>
      </c>
      <c r="K17" s="32">
        <f>ROUND(J17*H17,2)</f>
        <v>0</v>
      </c>
      <c r="L17" t="s">
        <v>20</v>
      </c>
    </row>
    <row r="18" spans="2:12" ht="12.75" x14ac:dyDescent="0.2">
      <c r="B18" s="69"/>
      <c r="C18" s="34">
        <v>2</v>
      </c>
      <c r="D18" s="29" t="s">
        <v>24</v>
      </c>
      <c r="E18" s="30">
        <v>55650</v>
      </c>
      <c r="F18" s="31" t="s">
        <v>33</v>
      </c>
      <c r="G18" s="34" t="s">
        <v>32</v>
      </c>
      <c r="H18" s="57">
        <v>50</v>
      </c>
      <c r="I18" s="76"/>
      <c r="J18" s="33">
        <f>ROUND(I18*(1+$J$3),2)</f>
        <v>0</v>
      </c>
      <c r="K18" s="32">
        <f>ROUND(J18*H18,2)</f>
        <v>0</v>
      </c>
      <c r="L18" t="s">
        <v>20</v>
      </c>
    </row>
    <row r="19" spans="2:12" ht="12.75" x14ac:dyDescent="0.2">
      <c r="B19" s="69"/>
      <c r="C19" s="34">
        <v>3</v>
      </c>
      <c r="D19" s="29" t="s">
        <v>24</v>
      </c>
      <c r="E19" s="30">
        <v>58001</v>
      </c>
      <c r="F19" s="31" t="s">
        <v>34</v>
      </c>
      <c r="G19" s="34" t="s">
        <v>32</v>
      </c>
      <c r="H19" s="57">
        <v>50</v>
      </c>
      <c r="I19" s="76"/>
      <c r="J19" s="33">
        <f>ROUND(I19*(1+$J$3),2)</f>
        <v>0</v>
      </c>
      <c r="K19" s="32">
        <f>ROUND(J19*H19,2)</f>
        <v>0</v>
      </c>
      <c r="L19" t="s">
        <v>20</v>
      </c>
    </row>
    <row r="20" spans="2:12" ht="12.75" x14ac:dyDescent="0.2">
      <c r="B20" s="69"/>
      <c r="C20" s="34">
        <v>4</v>
      </c>
      <c r="D20" s="29" t="s">
        <v>24</v>
      </c>
      <c r="E20" s="30">
        <v>55436</v>
      </c>
      <c r="F20" s="31" t="s">
        <v>35</v>
      </c>
      <c r="G20" s="34" t="s">
        <v>32</v>
      </c>
      <c r="H20" s="57">
        <v>50</v>
      </c>
      <c r="I20" s="76"/>
      <c r="J20" s="33">
        <f>ROUND(I20*(1+$J$3),2)</f>
        <v>0</v>
      </c>
      <c r="K20" s="32">
        <f>ROUND(J20*H20,2)</f>
        <v>0</v>
      </c>
      <c r="L20" t="s">
        <v>20</v>
      </c>
    </row>
    <row r="21" spans="2:12" ht="12.75" x14ac:dyDescent="0.2">
      <c r="B21" s="70"/>
      <c r="C21" s="34">
        <v>5</v>
      </c>
      <c r="D21" s="29" t="s">
        <v>24</v>
      </c>
      <c r="E21" s="30">
        <v>58563</v>
      </c>
      <c r="F21" s="31" t="s">
        <v>36</v>
      </c>
      <c r="G21" s="34" t="s">
        <v>37</v>
      </c>
      <c r="H21" s="57">
        <v>300</v>
      </c>
      <c r="I21" s="76"/>
      <c r="J21" s="33">
        <f>ROUND(I21*(1+$J$3),2)</f>
        <v>0</v>
      </c>
      <c r="K21" s="32">
        <f>ROUND(J21*H21,2)</f>
        <v>0</v>
      </c>
      <c r="L21" t="s">
        <v>20</v>
      </c>
    </row>
    <row r="22" spans="2:12" ht="12.75" x14ac:dyDescent="0.2">
      <c r="B22" s="37"/>
      <c r="C22" s="37" t="s">
        <v>38</v>
      </c>
      <c r="D22" s="41"/>
      <c r="E22" s="39"/>
      <c r="F22" s="26" t="s">
        <v>39</v>
      </c>
      <c r="G22" s="55"/>
      <c r="H22" s="56"/>
      <c r="I22" s="73"/>
      <c r="J22" s="40"/>
      <c r="K22" s="50">
        <f>SUM(K23:K27)</f>
        <v>0</v>
      </c>
    </row>
    <row r="23" spans="2:12" ht="12.75" x14ac:dyDescent="0.2">
      <c r="B23" s="65">
        <v>3</v>
      </c>
      <c r="C23" s="28">
        <v>1</v>
      </c>
      <c r="D23" s="29" t="s">
        <v>24</v>
      </c>
      <c r="E23" s="30">
        <v>55861</v>
      </c>
      <c r="F23" s="31" t="s">
        <v>40</v>
      </c>
      <c r="G23" s="34" t="s">
        <v>32</v>
      </c>
      <c r="H23" s="54">
        <v>50</v>
      </c>
      <c r="I23" s="75"/>
      <c r="J23" s="33">
        <f>ROUND(I23*(1+$J$3),2)</f>
        <v>0</v>
      </c>
      <c r="K23" s="32">
        <f>ROUND(J23*H23,2)</f>
        <v>0</v>
      </c>
      <c r="L23" t="s">
        <v>20</v>
      </c>
    </row>
    <row r="24" spans="2:12" ht="12.75" x14ac:dyDescent="0.2">
      <c r="B24" s="66"/>
      <c r="C24" s="28">
        <v>2</v>
      </c>
      <c r="D24" s="29" t="s">
        <v>24</v>
      </c>
      <c r="E24" s="30">
        <v>55266</v>
      </c>
      <c r="F24" s="31" t="s">
        <v>41</v>
      </c>
      <c r="G24" s="34" t="s">
        <v>32</v>
      </c>
      <c r="H24" s="54">
        <v>50</v>
      </c>
      <c r="I24" s="75"/>
      <c r="J24" s="33">
        <f>ROUND(I24*(1+$J$3),2)</f>
        <v>0</v>
      </c>
      <c r="K24" s="32">
        <f>ROUND(J24*H24,2)</f>
        <v>0</v>
      </c>
      <c r="L24" t="s">
        <v>20</v>
      </c>
    </row>
    <row r="25" spans="2:12" ht="12.75" x14ac:dyDescent="0.2">
      <c r="B25" s="66"/>
      <c r="C25" s="28">
        <v>3</v>
      </c>
      <c r="D25" s="29" t="s">
        <v>24</v>
      </c>
      <c r="E25" s="30">
        <v>55276</v>
      </c>
      <c r="F25" s="31" t="s">
        <v>42</v>
      </c>
      <c r="G25" s="34" t="s">
        <v>32</v>
      </c>
      <c r="H25" s="54">
        <v>50</v>
      </c>
      <c r="I25" s="75"/>
      <c r="J25" s="33">
        <f>ROUND(I25*(1+$J$3),2)</f>
        <v>0</v>
      </c>
      <c r="K25" s="32">
        <f>ROUND(J25*H25,2)</f>
        <v>0</v>
      </c>
      <c r="L25" t="s">
        <v>20</v>
      </c>
    </row>
    <row r="26" spans="2:12" ht="12.75" x14ac:dyDescent="0.2">
      <c r="B26" s="66"/>
      <c r="C26" s="28">
        <v>4</v>
      </c>
      <c r="D26" s="29" t="s">
        <v>24</v>
      </c>
      <c r="E26" s="30">
        <v>55017</v>
      </c>
      <c r="F26" s="31" t="s">
        <v>43</v>
      </c>
      <c r="G26" s="34" t="s">
        <v>32</v>
      </c>
      <c r="H26" s="54">
        <v>200</v>
      </c>
      <c r="I26" s="75"/>
      <c r="J26" s="33">
        <f>ROUND(I26*(1+$J$3),2)</f>
        <v>0</v>
      </c>
      <c r="K26" s="32">
        <f>ROUND(J26*H26,2)</f>
        <v>0</v>
      </c>
      <c r="L26" t="s">
        <v>20</v>
      </c>
    </row>
    <row r="27" spans="2:12" ht="12.75" x14ac:dyDescent="0.2">
      <c r="B27" s="67"/>
      <c r="C27" s="28">
        <v>5</v>
      </c>
      <c r="D27" s="29" t="s">
        <v>24</v>
      </c>
      <c r="E27" s="30">
        <v>55016</v>
      </c>
      <c r="F27" s="31" t="s">
        <v>44</v>
      </c>
      <c r="G27" s="34" t="s">
        <v>32</v>
      </c>
      <c r="H27" s="54">
        <v>200</v>
      </c>
      <c r="I27" s="75"/>
      <c r="J27" s="33">
        <f>ROUND(I27*(1+$J$3),2)</f>
        <v>0</v>
      </c>
      <c r="K27" s="32">
        <f>ROUND(J27*H27,2)</f>
        <v>0</v>
      </c>
      <c r="L27" t="s">
        <v>20</v>
      </c>
    </row>
    <row r="28" spans="2:12" ht="12.75" x14ac:dyDescent="0.2">
      <c r="B28" s="37"/>
      <c r="C28" s="37" t="s">
        <v>45</v>
      </c>
      <c r="D28" s="41"/>
      <c r="E28" s="39"/>
      <c r="F28" s="26" t="s">
        <v>46</v>
      </c>
      <c r="G28" s="55"/>
      <c r="H28" s="56"/>
      <c r="I28" s="73"/>
      <c r="J28" s="40"/>
      <c r="K28" s="50">
        <f>SUM(K29:K31)</f>
        <v>0</v>
      </c>
    </row>
    <row r="29" spans="2:12" ht="12.75" x14ac:dyDescent="0.2">
      <c r="B29" s="65">
        <v>4</v>
      </c>
      <c r="C29" s="28">
        <v>1</v>
      </c>
      <c r="D29" s="29" t="s">
        <v>24</v>
      </c>
      <c r="E29" s="30">
        <v>60680</v>
      </c>
      <c r="F29" s="31" t="s">
        <v>47</v>
      </c>
      <c r="G29" s="34" t="s">
        <v>32</v>
      </c>
      <c r="H29" s="54">
        <v>200</v>
      </c>
      <c r="I29" s="75"/>
      <c r="J29" s="33">
        <f>ROUND(I29*(1+$J$3),2)</f>
        <v>0</v>
      </c>
      <c r="K29" s="32">
        <f>ROUND(J29*H29,2)</f>
        <v>0</v>
      </c>
      <c r="L29" t="s">
        <v>20</v>
      </c>
    </row>
    <row r="30" spans="2:12" ht="12.75" x14ac:dyDescent="0.2">
      <c r="B30" s="66"/>
      <c r="C30" s="28">
        <v>2</v>
      </c>
      <c r="D30" s="29" t="s">
        <v>24</v>
      </c>
      <c r="E30" s="30">
        <v>67647</v>
      </c>
      <c r="F30" s="31" t="s">
        <v>48</v>
      </c>
      <c r="G30" s="34" t="s">
        <v>32</v>
      </c>
      <c r="H30" s="54">
        <v>100</v>
      </c>
      <c r="I30" s="75"/>
      <c r="J30" s="33">
        <f>ROUND(I30*(1+$J$3),2)</f>
        <v>0</v>
      </c>
      <c r="K30" s="32">
        <f>ROUND(J30*H30,2)</f>
        <v>0</v>
      </c>
      <c r="L30" t="s">
        <v>20</v>
      </c>
    </row>
    <row r="31" spans="2:12" ht="12.75" x14ac:dyDescent="0.2">
      <c r="B31" s="67"/>
      <c r="C31" s="28">
        <v>3</v>
      </c>
      <c r="D31" s="29" t="s">
        <v>24</v>
      </c>
      <c r="E31" s="30">
        <v>55035</v>
      </c>
      <c r="F31" s="31" t="s">
        <v>49</v>
      </c>
      <c r="G31" s="34" t="s">
        <v>32</v>
      </c>
      <c r="H31" s="54">
        <v>500</v>
      </c>
      <c r="I31" s="75"/>
      <c r="J31" s="33">
        <f>ROUND(I31*(1+$J$3),2)</f>
        <v>0</v>
      </c>
      <c r="K31" s="32">
        <f>ROUND(J31*H31,2)</f>
        <v>0</v>
      </c>
      <c r="L31" t="s">
        <v>20</v>
      </c>
    </row>
    <row r="32" spans="2:12" ht="12.75" x14ac:dyDescent="0.2">
      <c r="B32" s="37"/>
      <c r="C32" s="37" t="s">
        <v>51</v>
      </c>
      <c r="D32" s="26"/>
      <c r="E32" s="42"/>
      <c r="F32" s="26" t="s">
        <v>52</v>
      </c>
      <c r="G32" s="37"/>
      <c r="H32" s="23"/>
      <c r="I32" s="74"/>
      <c r="J32" s="24"/>
      <c r="K32" s="27">
        <f>SUM(K33:K54)</f>
        <v>0</v>
      </c>
    </row>
    <row r="33" spans="2:12" ht="12.75" x14ac:dyDescent="0.2">
      <c r="B33" s="65">
        <v>5</v>
      </c>
      <c r="C33" s="28">
        <v>1</v>
      </c>
      <c r="D33" s="29" t="s">
        <v>24</v>
      </c>
      <c r="E33" s="36">
        <v>55063</v>
      </c>
      <c r="F33" s="43" t="s">
        <v>84</v>
      </c>
      <c r="G33" s="34" t="s">
        <v>32</v>
      </c>
      <c r="H33" s="54">
        <v>5</v>
      </c>
      <c r="I33" s="75"/>
      <c r="J33" s="33">
        <f>ROUND(I33*(1+$J$3),2)</f>
        <v>0</v>
      </c>
      <c r="K33" s="32">
        <f t="shared" ref="K33:K54" si="0">ROUND(J33*H33,2)</f>
        <v>0</v>
      </c>
      <c r="L33" t="s">
        <v>20</v>
      </c>
    </row>
    <row r="34" spans="2:12" ht="12.75" x14ac:dyDescent="0.2">
      <c r="B34" s="66"/>
      <c r="C34" s="28">
        <v>2</v>
      </c>
      <c r="D34" s="29" t="s">
        <v>24</v>
      </c>
      <c r="E34" s="36">
        <v>55009</v>
      </c>
      <c r="F34" s="43" t="s">
        <v>54</v>
      </c>
      <c r="G34" s="34" t="s">
        <v>32</v>
      </c>
      <c r="H34" s="54">
        <v>5</v>
      </c>
      <c r="I34" s="75"/>
      <c r="J34" s="33">
        <f t="shared" ref="J34:J43" si="1">ROUND(I34*(1+$J$3),2)</f>
        <v>0</v>
      </c>
      <c r="K34" s="32">
        <f t="shared" si="0"/>
        <v>0</v>
      </c>
      <c r="L34" t="s">
        <v>20</v>
      </c>
    </row>
    <row r="35" spans="2:12" ht="12.75" x14ac:dyDescent="0.2">
      <c r="B35" s="66"/>
      <c r="C35" s="28">
        <v>3</v>
      </c>
      <c r="D35" s="29" t="s">
        <v>24</v>
      </c>
      <c r="E35" s="36">
        <v>77083</v>
      </c>
      <c r="F35" s="43" t="s">
        <v>85</v>
      </c>
      <c r="G35" s="34" t="s">
        <v>32</v>
      </c>
      <c r="H35" s="54">
        <v>5</v>
      </c>
      <c r="I35" s="75"/>
      <c r="J35" s="33">
        <f t="shared" si="1"/>
        <v>0</v>
      </c>
      <c r="K35" s="32">
        <f t="shared" si="0"/>
        <v>0</v>
      </c>
      <c r="L35" t="s">
        <v>20</v>
      </c>
    </row>
    <row r="36" spans="2:12" ht="12.75" x14ac:dyDescent="0.2">
      <c r="B36" s="66"/>
      <c r="C36" s="28">
        <v>4</v>
      </c>
      <c r="D36" s="29" t="s">
        <v>24</v>
      </c>
      <c r="E36" s="36">
        <v>70114</v>
      </c>
      <c r="F36" s="43" t="s">
        <v>86</v>
      </c>
      <c r="G36" s="34" t="s">
        <v>32</v>
      </c>
      <c r="H36" s="54">
        <v>5</v>
      </c>
      <c r="I36" s="75"/>
      <c r="J36" s="33">
        <f t="shared" si="1"/>
        <v>0</v>
      </c>
      <c r="K36" s="32">
        <f t="shared" si="0"/>
        <v>0</v>
      </c>
      <c r="L36" t="s">
        <v>20</v>
      </c>
    </row>
    <row r="37" spans="2:12" ht="12.75" x14ac:dyDescent="0.2">
      <c r="B37" s="66"/>
      <c r="C37" s="28">
        <v>5</v>
      </c>
      <c r="D37" s="29" t="s">
        <v>24</v>
      </c>
      <c r="E37" s="36">
        <v>55010</v>
      </c>
      <c r="F37" s="43" t="s">
        <v>87</v>
      </c>
      <c r="G37" s="34" t="s">
        <v>32</v>
      </c>
      <c r="H37" s="54">
        <v>5</v>
      </c>
      <c r="I37" s="75"/>
      <c r="J37" s="33">
        <f t="shared" si="1"/>
        <v>0</v>
      </c>
      <c r="K37" s="32">
        <f t="shared" si="0"/>
        <v>0</v>
      </c>
      <c r="L37" t="s">
        <v>20</v>
      </c>
    </row>
    <row r="38" spans="2:12" ht="12.75" x14ac:dyDescent="0.2">
      <c r="B38" s="66"/>
      <c r="C38" s="28">
        <v>6</v>
      </c>
      <c r="D38" s="29" t="s">
        <v>24</v>
      </c>
      <c r="E38" s="36">
        <v>55529</v>
      </c>
      <c r="F38" s="43" t="s">
        <v>55</v>
      </c>
      <c r="G38" s="28" t="s">
        <v>32</v>
      </c>
      <c r="H38" s="54">
        <v>15</v>
      </c>
      <c r="I38" s="75"/>
      <c r="J38" s="33">
        <f t="shared" si="1"/>
        <v>0</v>
      </c>
      <c r="K38" s="32">
        <f t="shared" si="0"/>
        <v>0</v>
      </c>
      <c r="L38" t="s">
        <v>20</v>
      </c>
    </row>
    <row r="39" spans="2:12" ht="12.75" x14ac:dyDescent="0.2">
      <c r="B39" s="66"/>
      <c r="C39" s="28">
        <v>7</v>
      </c>
      <c r="D39" s="29" t="s">
        <v>24</v>
      </c>
      <c r="E39" s="36">
        <v>55353</v>
      </c>
      <c r="F39" s="43" t="s">
        <v>56</v>
      </c>
      <c r="G39" s="28" t="s">
        <v>32</v>
      </c>
      <c r="H39" s="54">
        <v>15</v>
      </c>
      <c r="I39" s="75"/>
      <c r="J39" s="33">
        <f t="shared" si="1"/>
        <v>0</v>
      </c>
      <c r="K39" s="32">
        <f t="shared" si="0"/>
        <v>0</v>
      </c>
      <c r="L39" t="s">
        <v>20</v>
      </c>
    </row>
    <row r="40" spans="2:12" ht="12.75" x14ac:dyDescent="0.2">
      <c r="B40" s="66"/>
      <c r="C40" s="28">
        <v>8</v>
      </c>
      <c r="D40" s="29" t="s">
        <v>24</v>
      </c>
      <c r="E40" s="36">
        <v>55285</v>
      </c>
      <c r="F40" s="43" t="s">
        <v>57</v>
      </c>
      <c r="G40" s="28" t="s">
        <v>32</v>
      </c>
      <c r="H40" s="54">
        <v>30</v>
      </c>
      <c r="I40" s="75"/>
      <c r="J40" s="33">
        <f t="shared" si="1"/>
        <v>0</v>
      </c>
      <c r="K40" s="32">
        <f t="shared" si="0"/>
        <v>0</v>
      </c>
      <c r="L40" t="s">
        <v>20</v>
      </c>
    </row>
    <row r="41" spans="2:12" ht="12.75" x14ac:dyDescent="0.2">
      <c r="B41" s="66"/>
      <c r="C41" s="28">
        <v>9</v>
      </c>
      <c r="D41" s="29" t="s">
        <v>24</v>
      </c>
      <c r="E41" s="36">
        <v>55501</v>
      </c>
      <c r="F41" s="43" t="s">
        <v>58</v>
      </c>
      <c r="G41" s="34" t="s">
        <v>59</v>
      </c>
      <c r="H41" s="54">
        <v>30</v>
      </c>
      <c r="I41" s="75"/>
      <c r="J41" s="33">
        <f t="shared" si="1"/>
        <v>0</v>
      </c>
      <c r="K41" s="32">
        <f t="shared" si="0"/>
        <v>0</v>
      </c>
      <c r="L41" t="s">
        <v>20</v>
      </c>
    </row>
    <row r="42" spans="2:12" ht="12.75" x14ac:dyDescent="0.2">
      <c r="B42" s="66"/>
      <c r="C42" s="28">
        <v>10</v>
      </c>
      <c r="D42" s="29" t="s">
        <v>24</v>
      </c>
      <c r="E42" s="36">
        <v>50160</v>
      </c>
      <c r="F42" s="43" t="s">
        <v>60</v>
      </c>
      <c r="G42" s="28" t="s">
        <v>32</v>
      </c>
      <c r="H42" s="54">
        <v>8</v>
      </c>
      <c r="I42" s="75"/>
      <c r="J42" s="33">
        <f t="shared" si="1"/>
        <v>0</v>
      </c>
      <c r="K42" s="32">
        <f t="shared" si="0"/>
        <v>0</v>
      </c>
      <c r="L42" t="s">
        <v>20</v>
      </c>
    </row>
    <row r="43" spans="2:12" ht="12.75" x14ac:dyDescent="0.2">
      <c r="B43" s="66"/>
      <c r="C43" s="28">
        <v>11</v>
      </c>
      <c r="D43" s="29" t="s">
        <v>24</v>
      </c>
      <c r="E43" s="36">
        <v>55053</v>
      </c>
      <c r="F43" s="43" t="s">
        <v>61</v>
      </c>
      <c r="G43" s="28" t="s">
        <v>32</v>
      </c>
      <c r="H43" s="54">
        <v>20</v>
      </c>
      <c r="I43" s="75"/>
      <c r="J43" s="33">
        <f t="shared" si="1"/>
        <v>0</v>
      </c>
      <c r="K43" s="32">
        <f t="shared" si="0"/>
        <v>0</v>
      </c>
      <c r="L43" t="s">
        <v>20</v>
      </c>
    </row>
    <row r="44" spans="2:12" ht="12.75" x14ac:dyDescent="0.2">
      <c r="B44" s="66"/>
      <c r="C44" s="28">
        <v>12</v>
      </c>
      <c r="D44" s="29" t="s">
        <v>24</v>
      </c>
      <c r="E44" s="30" t="s">
        <v>62</v>
      </c>
      <c r="F44" s="31" t="s">
        <v>63</v>
      </c>
      <c r="G44" s="28" t="s">
        <v>32</v>
      </c>
      <c r="H44" s="54">
        <v>50</v>
      </c>
      <c r="I44" s="75"/>
      <c r="J44" s="33">
        <f t="shared" ref="J44:J54" si="2">ROUND(I44*(1+$J$4),2)</f>
        <v>0</v>
      </c>
      <c r="K44" s="32">
        <f t="shared" si="0"/>
        <v>0</v>
      </c>
      <c r="L44" t="s">
        <v>53</v>
      </c>
    </row>
    <row r="45" spans="2:12" ht="12.75" x14ac:dyDescent="0.2">
      <c r="B45" s="66"/>
      <c r="C45" s="28">
        <v>13</v>
      </c>
      <c r="D45" s="29" t="s">
        <v>24</v>
      </c>
      <c r="E45" s="63" t="s">
        <v>90</v>
      </c>
      <c r="F45" s="31" t="s">
        <v>64</v>
      </c>
      <c r="G45" s="28" t="s">
        <v>32</v>
      </c>
      <c r="H45" s="54">
        <v>50</v>
      </c>
      <c r="I45" s="75"/>
      <c r="J45" s="33">
        <f t="shared" si="2"/>
        <v>0</v>
      </c>
      <c r="K45" s="32">
        <f t="shared" si="0"/>
        <v>0</v>
      </c>
      <c r="L45" t="s">
        <v>53</v>
      </c>
    </row>
    <row r="46" spans="2:12" ht="15.75" customHeight="1" x14ac:dyDescent="0.2">
      <c r="B46" s="66"/>
      <c r="C46" s="28">
        <v>14</v>
      </c>
      <c r="D46" s="29" t="s">
        <v>24</v>
      </c>
      <c r="E46" s="63" t="s">
        <v>91</v>
      </c>
      <c r="F46" s="31" t="s">
        <v>65</v>
      </c>
      <c r="G46" s="34" t="s">
        <v>66</v>
      </c>
      <c r="H46" s="54">
        <v>500</v>
      </c>
      <c r="I46" s="75"/>
      <c r="J46" s="33">
        <f t="shared" si="2"/>
        <v>0</v>
      </c>
      <c r="K46" s="32">
        <f t="shared" si="0"/>
        <v>0</v>
      </c>
      <c r="L46" t="s">
        <v>53</v>
      </c>
    </row>
    <row r="47" spans="2:12" ht="12.75" x14ac:dyDescent="0.2">
      <c r="B47" s="66"/>
      <c r="C47" s="28">
        <v>15</v>
      </c>
      <c r="D47" s="29" t="s">
        <v>24</v>
      </c>
      <c r="E47" s="63" t="s">
        <v>92</v>
      </c>
      <c r="F47" s="31" t="s">
        <v>67</v>
      </c>
      <c r="G47" s="34" t="s">
        <v>32</v>
      </c>
      <c r="H47" s="54">
        <v>50</v>
      </c>
      <c r="I47" s="75"/>
      <c r="J47" s="33">
        <f t="shared" si="2"/>
        <v>0</v>
      </c>
      <c r="K47" s="32">
        <f t="shared" si="0"/>
        <v>0</v>
      </c>
      <c r="L47" t="s">
        <v>53</v>
      </c>
    </row>
    <row r="48" spans="2:12" ht="12.75" x14ac:dyDescent="0.2">
      <c r="B48" s="66"/>
      <c r="C48" s="28">
        <v>16</v>
      </c>
      <c r="D48" s="29" t="s">
        <v>24</v>
      </c>
      <c r="E48" s="63" t="s">
        <v>93</v>
      </c>
      <c r="F48" s="31" t="s">
        <v>68</v>
      </c>
      <c r="G48" s="34" t="s">
        <v>69</v>
      </c>
      <c r="H48" s="54">
        <v>20</v>
      </c>
      <c r="I48" s="75"/>
      <c r="J48" s="33">
        <f t="shared" si="2"/>
        <v>0</v>
      </c>
      <c r="K48" s="32">
        <f t="shared" si="0"/>
        <v>0</v>
      </c>
      <c r="L48" t="s">
        <v>53</v>
      </c>
    </row>
    <row r="49" spans="2:12" ht="12.75" x14ac:dyDescent="0.2">
      <c r="B49" s="66"/>
      <c r="C49" s="28">
        <v>17</v>
      </c>
      <c r="D49" s="29" t="s">
        <v>24</v>
      </c>
      <c r="E49" s="63" t="s">
        <v>94</v>
      </c>
      <c r="F49" s="31" t="s">
        <v>70</v>
      </c>
      <c r="G49" s="34" t="s">
        <v>71</v>
      </c>
      <c r="H49" s="54">
        <v>50</v>
      </c>
      <c r="I49" s="75"/>
      <c r="J49" s="33">
        <f t="shared" si="2"/>
        <v>0</v>
      </c>
      <c r="K49" s="32">
        <f t="shared" si="0"/>
        <v>0</v>
      </c>
      <c r="L49" t="s">
        <v>53</v>
      </c>
    </row>
    <row r="50" spans="2:12" ht="12.75" x14ac:dyDescent="0.2">
      <c r="B50" s="66"/>
      <c r="C50" s="28">
        <v>18</v>
      </c>
      <c r="D50" s="29" t="s">
        <v>24</v>
      </c>
      <c r="E50" s="63" t="s">
        <v>95</v>
      </c>
      <c r="F50" s="31" t="s">
        <v>72</v>
      </c>
      <c r="G50" s="34" t="s">
        <v>71</v>
      </c>
      <c r="H50" s="54">
        <v>50</v>
      </c>
      <c r="I50" s="75"/>
      <c r="J50" s="33">
        <f t="shared" si="2"/>
        <v>0</v>
      </c>
      <c r="K50" s="32">
        <f t="shared" si="0"/>
        <v>0</v>
      </c>
      <c r="L50" t="s">
        <v>53</v>
      </c>
    </row>
    <row r="51" spans="2:12" ht="12.75" x14ac:dyDescent="0.2">
      <c r="B51" s="66"/>
      <c r="C51" s="28">
        <v>19</v>
      </c>
      <c r="D51" s="29" t="s">
        <v>24</v>
      </c>
      <c r="E51" s="63" t="s">
        <v>96</v>
      </c>
      <c r="F51" s="31" t="s">
        <v>73</v>
      </c>
      <c r="G51" s="28" t="s">
        <v>32</v>
      </c>
      <c r="H51" s="54">
        <v>50</v>
      </c>
      <c r="I51" s="75"/>
      <c r="J51" s="33">
        <f t="shared" si="2"/>
        <v>0</v>
      </c>
      <c r="K51" s="32">
        <f t="shared" si="0"/>
        <v>0</v>
      </c>
      <c r="L51" t="s">
        <v>53</v>
      </c>
    </row>
    <row r="52" spans="2:12" ht="12.75" x14ac:dyDescent="0.2">
      <c r="B52" s="66"/>
      <c r="C52" s="28">
        <v>20</v>
      </c>
      <c r="D52" s="29" t="s">
        <v>24</v>
      </c>
      <c r="E52" s="63" t="s">
        <v>97</v>
      </c>
      <c r="F52" s="31" t="s">
        <v>74</v>
      </c>
      <c r="G52" s="28" t="s">
        <v>32</v>
      </c>
      <c r="H52" s="54">
        <v>50</v>
      </c>
      <c r="I52" s="75"/>
      <c r="J52" s="33">
        <f t="shared" si="2"/>
        <v>0</v>
      </c>
      <c r="K52" s="32">
        <f t="shared" si="0"/>
        <v>0</v>
      </c>
      <c r="L52" t="s">
        <v>53</v>
      </c>
    </row>
    <row r="53" spans="2:12" ht="12.75" x14ac:dyDescent="0.2">
      <c r="B53" s="66"/>
      <c r="C53" s="28">
        <v>21</v>
      </c>
      <c r="D53" s="29" t="s">
        <v>24</v>
      </c>
      <c r="E53" s="63" t="s">
        <v>98</v>
      </c>
      <c r="F53" s="31" t="s">
        <v>75</v>
      </c>
      <c r="G53" s="34" t="s">
        <v>66</v>
      </c>
      <c r="H53" s="54">
        <v>200</v>
      </c>
      <c r="I53" s="75"/>
      <c r="J53" s="33">
        <f t="shared" si="2"/>
        <v>0</v>
      </c>
      <c r="K53" s="32">
        <f t="shared" si="0"/>
        <v>0</v>
      </c>
      <c r="L53" t="s">
        <v>53</v>
      </c>
    </row>
    <row r="54" spans="2:12" ht="12.75" x14ac:dyDescent="0.2">
      <c r="B54" s="67"/>
      <c r="C54" s="28">
        <v>22</v>
      </c>
      <c r="D54" s="29" t="s">
        <v>24</v>
      </c>
      <c r="E54" s="63" t="s">
        <v>99</v>
      </c>
      <c r="F54" s="31" t="s">
        <v>76</v>
      </c>
      <c r="G54" s="28" t="s">
        <v>32</v>
      </c>
      <c r="H54" s="54">
        <v>50</v>
      </c>
      <c r="I54" s="75"/>
      <c r="J54" s="33">
        <f t="shared" si="2"/>
        <v>0</v>
      </c>
      <c r="K54" s="32">
        <f t="shared" si="0"/>
        <v>0</v>
      </c>
      <c r="L54" t="s">
        <v>53</v>
      </c>
    </row>
    <row r="55" spans="2:12" s="52" customFormat="1" ht="21" customHeight="1" x14ac:dyDescent="0.2">
      <c r="B55" s="71" t="s">
        <v>50</v>
      </c>
      <c r="C55" s="71"/>
      <c r="D55" s="71"/>
      <c r="E55" s="71"/>
      <c r="F55" s="71"/>
      <c r="G55" s="71"/>
      <c r="H55" s="71"/>
      <c r="I55" s="71"/>
      <c r="J55" s="72"/>
      <c r="K55" s="51">
        <f>K10+K16+K22+K28+K32</f>
        <v>0</v>
      </c>
    </row>
    <row r="56" spans="2:12" ht="12.75" x14ac:dyDescent="0.2"/>
    <row r="57" spans="2:12" x14ac:dyDescent="0.25">
      <c r="H57" s="64"/>
      <c r="I57" s="64"/>
      <c r="J57" s="64"/>
      <c r="K57" s="49"/>
    </row>
    <row r="58" spans="2:12" ht="12.75" x14ac:dyDescent="0.2"/>
    <row r="59" spans="2:12" ht="12.75" x14ac:dyDescent="0.2"/>
    <row r="61" spans="2:12" ht="15.75" customHeight="1" x14ac:dyDescent="0.2">
      <c r="F61" s="10" t="s">
        <v>77</v>
      </c>
    </row>
    <row r="62" spans="2:12" ht="15.75" customHeight="1" x14ac:dyDescent="0.2">
      <c r="F62" s="10" t="s">
        <v>78</v>
      </c>
    </row>
    <row r="63" spans="2:12" ht="15.75" customHeight="1" x14ac:dyDescent="0.2">
      <c r="F63" s="10" t="s">
        <v>79</v>
      </c>
    </row>
  </sheetData>
  <sheetProtection algorithmName="SHA-512" hashValue="sKDtsnuzQ0Ix/wmziwqqS+0Av3ocfNVNAJjACe+HNyLQd+w6meg1gh3uiePGAyhIcSKF1vFdXATw7jmEaHulZw==" saltValue="6W2BA1xtlTTaqTQUgBW50Q==" spinCount="100000" sheet="1" objects="1" scenarios="1" selectLockedCells="1"/>
  <mergeCells count="7">
    <mergeCell ref="H57:J57"/>
    <mergeCell ref="B11:B15"/>
    <mergeCell ref="B17:B21"/>
    <mergeCell ref="B23:B27"/>
    <mergeCell ref="B29:B31"/>
    <mergeCell ref="B33:B54"/>
    <mergeCell ref="B55:J55"/>
  </mergeCells>
  <hyperlinks>
    <hyperlink ref="F33" r:id="rId1" display="BOMBA INCENDIO 616 TJM 5,0CV 220/380V TRIFASICA DANCOR" xr:uid="{00000000-0004-0000-0000-000000000000}"/>
    <hyperlink ref="F34" r:id="rId2" xr:uid="{00000000-0004-0000-0000-000001000000}"/>
    <hyperlink ref="F35" r:id="rId3" display="BOMBA INCENDIO THSI-18(R)10CV 179MM TRIF.220/380/440 THEBE" xr:uid="{00000000-0004-0000-0000-000002000000}"/>
    <hyperlink ref="F36" r:id="rId4" display="BOMBA MONOESTAGIO BC-22R 1.1/2 7,5 CV TRIFASICA SCHNEIDER" xr:uid="{00000000-0004-0000-0000-000003000000}"/>
    <hyperlink ref="F37" r:id="rId5" display="BOMBA PARA INCENDIO CENTRIFUGA 15 CV TRI TJM 678 DAMAQ BOMBA" xr:uid="{00000000-0004-0000-0000-000004000000}"/>
    <hyperlink ref="F38" r:id="rId6" xr:uid="{00000000-0004-0000-0000-000005000000}"/>
    <hyperlink ref="F39" r:id="rId7" xr:uid="{00000000-0004-0000-0000-000006000000}"/>
    <hyperlink ref="F40" r:id="rId8" xr:uid="{00000000-0004-0000-0000-000007000000}"/>
    <hyperlink ref="F41" r:id="rId9" xr:uid="{00000000-0004-0000-0000-000008000000}"/>
    <hyperlink ref="F42" r:id="rId10" xr:uid="{00000000-0004-0000-0000-000009000000}"/>
    <hyperlink ref="F43" r:id="rId11" xr:uid="{00000000-0004-0000-0000-00000A000000}"/>
  </hyperlinks>
  <pageMargins left="0.51180555555555596" right="0.51180555555555596" top="0.78749999999999998" bottom="0.78749999999999998" header="0.511811023622047" footer="0.511811023622047"/>
  <pageSetup paperSize="9" scale="54" fitToHeight="0" orientation="landscape" horizontalDpi="300" verticalDpi="300" r:id="rId12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7"/>
  <sheetViews>
    <sheetView zoomScaleNormal="100" workbookViewId="0">
      <selection activeCell="F6" sqref="F6"/>
    </sheetView>
  </sheetViews>
  <sheetFormatPr defaultColWidth="8.7109375" defaultRowHeight="12.75" customHeight="1" x14ac:dyDescent="0.2"/>
  <cols>
    <col min="3" max="3" width="65.85546875" customWidth="1"/>
    <col min="5" max="5" width="12.85546875" customWidth="1"/>
    <col min="6" max="6" width="9.5703125" style="4" customWidth="1"/>
    <col min="7" max="7" width="14.85546875" style="4" customWidth="1"/>
  </cols>
  <sheetData>
    <row r="2" spans="1:7" ht="12.75" customHeight="1" x14ac:dyDescent="0.2">
      <c r="C2" s="44" t="s">
        <v>80</v>
      </c>
    </row>
    <row r="3" spans="1:7" ht="12.75" customHeight="1" x14ac:dyDescent="0.2">
      <c r="A3" t="s">
        <v>17</v>
      </c>
    </row>
    <row r="4" spans="1:7" ht="12.75" customHeight="1" x14ac:dyDescent="0.2">
      <c r="A4" s="45"/>
      <c r="B4" s="45"/>
      <c r="C4" s="46" t="s">
        <v>18</v>
      </c>
      <c r="D4" s="45" t="s">
        <v>9</v>
      </c>
      <c r="E4" s="45" t="s">
        <v>10</v>
      </c>
      <c r="F4" s="47" t="s">
        <v>11</v>
      </c>
      <c r="G4" s="47" t="s">
        <v>13</v>
      </c>
    </row>
    <row r="5" spans="1:7" ht="12.75" customHeight="1" x14ac:dyDescent="0.2">
      <c r="A5" t="s">
        <v>24</v>
      </c>
      <c r="B5">
        <v>11523</v>
      </c>
      <c r="C5" t="s">
        <v>81</v>
      </c>
      <c r="D5" t="s">
        <v>23</v>
      </c>
      <c r="E5">
        <v>42</v>
      </c>
      <c r="F5" s="4">
        <v>22.3</v>
      </c>
      <c r="G5" s="4">
        <f>ROUND(F5*E5,2)</f>
        <v>936.6</v>
      </c>
    </row>
    <row r="6" spans="1:7" ht="12.75" customHeight="1" x14ac:dyDescent="0.2">
      <c r="A6" t="s">
        <v>24</v>
      </c>
      <c r="B6">
        <v>17241</v>
      </c>
      <c r="C6" t="s">
        <v>82</v>
      </c>
      <c r="D6" t="s">
        <v>83</v>
      </c>
      <c r="E6">
        <v>3</v>
      </c>
      <c r="F6" s="4">
        <v>34</v>
      </c>
      <c r="G6" s="4">
        <f>ROUND(F6*E6,2)</f>
        <v>102</v>
      </c>
    </row>
    <row r="7" spans="1:7" ht="12.75" customHeight="1" x14ac:dyDescent="0.2">
      <c r="G7" s="48">
        <f>SUM(G5:G6)</f>
        <v>1038.5999999999999</v>
      </c>
    </row>
  </sheetData>
  <pageMargins left="0.51180555555555596" right="0.51180555555555596" top="0.78749999999999998" bottom="0.78749999999999998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LOTE 2</vt:lpstr>
      <vt:lpstr>COMPOSIÇÕES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Patrick da Silveira Valadão</dc:creator>
  <dc:description/>
  <cp:lastModifiedBy>2MS Construções</cp:lastModifiedBy>
  <cp:revision>2</cp:revision>
  <cp:lastPrinted>2026-04-09T14:03:45Z</cp:lastPrinted>
  <dcterms:modified xsi:type="dcterms:W3CDTF">2026-04-16T12:08:33Z</dcterms:modified>
  <dc:language>pt-BR</dc:language>
</cp:coreProperties>
</file>