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AAC6368-73B2-46F5-881F-05877503AA71}" xr6:coauthVersionLast="47" xr6:coauthVersionMax="47" xr10:uidLastSave="{00000000-0000-0000-0000-000000000000}"/>
  <bookViews>
    <workbookView xWindow="-120" yWindow="-120" windowWidth="29040" windowHeight="15720" tabRatio="500" activeTab="3" xr2:uid="{00000000-000D-0000-FFFF-FFFF00000000}"/>
  </bookViews>
  <sheets>
    <sheet name="Planilha1" sheetId="1" r:id="rId1"/>
    <sheet name="Planilha2" sheetId="2" r:id="rId2"/>
    <sheet name="BDI" sheetId="3" r:id="rId3"/>
    <sheet name="Quadro BDI" sheetId="4" r:id="rId4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2" i="4" l="1"/>
  <c r="D19" i="4"/>
  <c r="D18" i="4"/>
  <c r="D17" i="4"/>
  <c r="D16" i="4"/>
  <c r="D15" i="4"/>
  <c r="D14" i="4"/>
  <c r="D13" i="4"/>
  <c r="D7" i="4"/>
  <c r="C17" i="3"/>
  <c r="C19" i="3" s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K341" i="2"/>
  <c r="J341" i="2"/>
  <c r="K340" i="2"/>
  <c r="J340" i="2"/>
  <c r="K339" i="2"/>
  <c r="J339" i="2"/>
  <c r="K338" i="2"/>
  <c r="J338" i="2"/>
  <c r="K337" i="2"/>
  <c r="J337" i="2"/>
  <c r="K336" i="2"/>
  <c r="K335" i="2"/>
  <c r="L334" i="2"/>
  <c r="K334" i="2"/>
  <c r="J333" i="2"/>
  <c r="K332" i="2"/>
  <c r="K331" i="2"/>
  <c r="J330" i="2"/>
  <c r="J329" i="2"/>
  <c r="L328" i="2"/>
  <c r="K327" i="2"/>
  <c r="J327" i="2"/>
  <c r="K326" i="2"/>
  <c r="J326" i="2"/>
  <c r="K325" i="2"/>
  <c r="J325" i="2"/>
  <c r="K324" i="2"/>
  <c r="J324" i="2"/>
  <c r="K323" i="2"/>
  <c r="K322" i="2"/>
  <c r="L321" i="2"/>
  <c r="K321" i="2"/>
  <c r="K320" i="2"/>
  <c r="J320" i="2"/>
  <c r="K319" i="2"/>
  <c r="J319" i="2"/>
  <c r="K318" i="2"/>
  <c r="J318" i="2"/>
  <c r="K317" i="2"/>
  <c r="J317" i="2"/>
  <c r="K316" i="2"/>
  <c r="J316" i="2"/>
  <c r="K315" i="2"/>
  <c r="K314" i="2"/>
  <c r="L313" i="2"/>
  <c r="K313" i="2"/>
  <c r="K312" i="2"/>
  <c r="J312" i="2"/>
  <c r="K311" i="2"/>
  <c r="J311" i="2"/>
  <c r="K310" i="2"/>
  <c r="J310" i="2"/>
  <c r="L309" i="2"/>
  <c r="K309" i="2"/>
  <c r="K308" i="2"/>
  <c r="J308" i="2"/>
  <c r="K307" i="2"/>
  <c r="J307" i="2"/>
  <c r="K306" i="2"/>
  <c r="J306" i="2"/>
  <c r="K305" i="2"/>
  <c r="K304" i="2"/>
  <c r="K303" i="2"/>
  <c r="J303" i="2"/>
  <c r="K302" i="2"/>
  <c r="J302" i="2"/>
  <c r="L301" i="2"/>
  <c r="K301" i="2"/>
  <c r="K299" i="2"/>
  <c r="J299" i="2"/>
  <c r="J283" i="2" s="1"/>
  <c r="K298" i="2"/>
  <c r="K297" i="2"/>
  <c r="L296" i="2"/>
  <c r="K296" i="2"/>
  <c r="K295" i="2"/>
  <c r="J295" i="2"/>
  <c r="K294" i="2"/>
  <c r="K293" i="2"/>
  <c r="L292" i="2"/>
  <c r="K292" i="2"/>
  <c r="K291" i="2"/>
  <c r="J291" i="2"/>
  <c r="K290" i="2"/>
  <c r="K289" i="2"/>
  <c r="L288" i="2"/>
  <c r="K288" i="2"/>
  <c r="K287" i="2"/>
  <c r="J287" i="2"/>
  <c r="K286" i="2"/>
  <c r="K285" i="2"/>
  <c r="L284" i="2"/>
  <c r="K284" i="2"/>
  <c r="L283" i="2"/>
  <c r="K283" i="2"/>
  <c r="K282" i="2"/>
  <c r="J282" i="2"/>
  <c r="K281" i="2"/>
  <c r="J281" i="2"/>
  <c r="K280" i="2"/>
  <c r="K279" i="2"/>
  <c r="L278" i="2"/>
  <c r="K278" i="2"/>
  <c r="K277" i="2"/>
  <c r="J277" i="2"/>
  <c r="K276" i="2"/>
  <c r="J276" i="2"/>
  <c r="K275" i="2"/>
  <c r="J275" i="2"/>
  <c r="K274" i="2"/>
  <c r="K273" i="2"/>
  <c r="L272" i="2"/>
  <c r="K272" i="2"/>
  <c r="K271" i="2"/>
  <c r="J271" i="2"/>
  <c r="K270" i="2"/>
  <c r="J270" i="2"/>
  <c r="K269" i="2"/>
  <c r="J269" i="2"/>
  <c r="K268" i="2"/>
  <c r="K267" i="2"/>
  <c r="L266" i="2"/>
  <c r="K266" i="2"/>
  <c r="K265" i="2"/>
  <c r="J265" i="2"/>
  <c r="K264" i="2"/>
  <c r="J264" i="2"/>
  <c r="K263" i="2"/>
  <c r="J263" i="2"/>
  <c r="J259" i="2" s="1"/>
  <c r="K262" i="2"/>
  <c r="K261" i="2"/>
  <c r="L260" i="2"/>
  <c r="K260" i="2"/>
  <c r="L259" i="2"/>
  <c r="K258" i="2"/>
  <c r="J258" i="2"/>
  <c r="K257" i="2"/>
  <c r="K256" i="2"/>
  <c r="K255" i="2"/>
  <c r="J255" i="2"/>
  <c r="K254" i="2"/>
  <c r="I254" i="2"/>
  <c r="L254" i="2" s="1"/>
  <c r="K253" i="2"/>
  <c r="J253" i="2"/>
  <c r="K252" i="2"/>
  <c r="J252" i="2"/>
  <c r="K251" i="2"/>
  <c r="J251" i="2"/>
  <c r="J242" i="2" s="1"/>
  <c r="K250" i="2"/>
  <c r="K249" i="2"/>
  <c r="L248" i="2"/>
  <c r="K248" i="2"/>
  <c r="K247" i="2"/>
  <c r="J247" i="2"/>
  <c r="K246" i="2"/>
  <c r="K245" i="2"/>
  <c r="K244" i="2"/>
  <c r="J244" i="2"/>
  <c r="L243" i="2"/>
  <c r="K243" i="2"/>
  <c r="K242" i="2"/>
  <c r="K240" i="2"/>
  <c r="J240" i="2"/>
  <c r="K239" i="2"/>
  <c r="J239" i="2"/>
  <c r="K238" i="2"/>
  <c r="K237" i="2"/>
  <c r="L236" i="2"/>
  <c r="K236" i="2"/>
  <c r="K235" i="2"/>
  <c r="J235" i="2"/>
  <c r="K234" i="2"/>
  <c r="J234" i="2"/>
  <c r="K233" i="2"/>
  <c r="K232" i="2"/>
  <c r="L231" i="2"/>
  <c r="K231" i="2"/>
  <c r="K230" i="2"/>
  <c r="J230" i="2"/>
  <c r="K229" i="2"/>
  <c r="J229" i="2"/>
  <c r="K228" i="2"/>
  <c r="K227" i="2"/>
  <c r="L226" i="2"/>
  <c r="K225" i="2"/>
  <c r="J225" i="2"/>
  <c r="K224" i="2"/>
  <c r="J224" i="2"/>
  <c r="K223" i="2"/>
  <c r="K222" i="2"/>
  <c r="L221" i="2"/>
  <c r="K221" i="2"/>
  <c r="K220" i="2"/>
  <c r="J220" i="2"/>
  <c r="K219" i="2"/>
  <c r="J219" i="2"/>
  <c r="K218" i="2"/>
  <c r="K217" i="2"/>
  <c r="L216" i="2"/>
  <c r="K216" i="2"/>
  <c r="K215" i="2"/>
  <c r="J215" i="2"/>
  <c r="K214" i="2"/>
  <c r="J214" i="2"/>
  <c r="J210" i="2" s="1"/>
  <c r="K213" i="2"/>
  <c r="K212" i="2"/>
  <c r="L211" i="2"/>
  <c r="L210" i="2" s="1"/>
  <c r="K211" i="2"/>
  <c r="K209" i="2"/>
  <c r="J209" i="2"/>
  <c r="K208" i="2"/>
  <c r="J208" i="2"/>
  <c r="K207" i="2"/>
  <c r="K206" i="2"/>
  <c r="L205" i="2"/>
  <c r="K205" i="2"/>
  <c r="K204" i="2"/>
  <c r="J204" i="2"/>
  <c r="K203" i="2"/>
  <c r="J203" i="2"/>
  <c r="K202" i="2"/>
  <c r="K201" i="2"/>
  <c r="L200" i="2"/>
  <c r="K200" i="2"/>
  <c r="K199" i="2"/>
  <c r="J199" i="2"/>
  <c r="K198" i="2"/>
  <c r="J198" i="2"/>
  <c r="K197" i="2"/>
  <c r="K196" i="2"/>
  <c r="L195" i="2"/>
  <c r="K195" i="2"/>
  <c r="K194" i="2"/>
  <c r="J194" i="2"/>
  <c r="K193" i="2"/>
  <c r="J193" i="2"/>
  <c r="K192" i="2"/>
  <c r="K191" i="2"/>
  <c r="L190" i="2"/>
  <c r="K190" i="2"/>
  <c r="K189" i="2"/>
  <c r="J189" i="2"/>
  <c r="K188" i="2"/>
  <c r="J188" i="2"/>
  <c r="K187" i="2"/>
  <c r="K186" i="2"/>
  <c r="L185" i="2"/>
  <c r="K185" i="2"/>
  <c r="K184" i="2"/>
  <c r="J184" i="2"/>
  <c r="K183" i="2"/>
  <c r="J183" i="2"/>
  <c r="K182" i="2"/>
  <c r="K181" i="2"/>
  <c r="L180" i="2"/>
  <c r="K180" i="2"/>
  <c r="K179" i="2"/>
  <c r="J179" i="2"/>
  <c r="K178" i="2"/>
  <c r="J178" i="2"/>
  <c r="K177" i="2"/>
  <c r="K176" i="2"/>
  <c r="L175" i="2"/>
  <c r="K175" i="2"/>
  <c r="K174" i="2"/>
  <c r="J174" i="2"/>
  <c r="K173" i="2"/>
  <c r="J173" i="2"/>
  <c r="K172" i="2"/>
  <c r="K171" i="2"/>
  <c r="L170" i="2"/>
  <c r="K170" i="2"/>
  <c r="K169" i="2"/>
  <c r="J169" i="2"/>
  <c r="K168" i="2"/>
  <c r="K167" i="2"/>
  <c r="K166" i="2"/>
  <c r="J166" i="2"/>
  <c r="L165" i="2"/>
  <c r="K165" i="2"/>
  <c r="L164" i="2"/>
  <c r="K164" i="2"/>
  <c r="J164" i="2"/>
  <c r="L163" i="2"/>
  <c r="K163" i="2"/>
  <c r="J163" i="2"/>
  <c r="L162" i="2"/>
  <c r="K162" i="2"/>
  <c r="K161" i="2"/>
  <c r="J161" i="2"/>
  <c r="K160" i="2"/>
  <c r="J160" i="2"/>
  <c r="L159" i="2"/>
  <c r="K159" i="2"/>
  <c r="K158" i="2"/>
  <c r="J158" i="2"/>
  <c r="K157" i="2"/>
  <c r="J157" i="2"/>
  <c r="K156" i="2"/>
  <c r="K155" i="2"/>
  <c r="L154" i="2"/>
  <c r="K154" i="2"/>
  <c r="K153" i="2"/>
  <c r="J153" i="2"/>
  <c r="K152" i="2"/>
  <c r="K151" i="2"/>
  <c r="K150" i="2"/>
  <c r="I150" i="2"/>
  <c r="L150" i="2" s="1"/>
  <c r="K149" i="2"/>
  <c r="J149" i="2"/>
  <c r="K148" i="2"/>
  <c r="J148" i="2"/>
  <c r="K147" i="2"/>
  <c r="J147" i="2"/>
  <c r="K146" i="2"/>
  <c r="J146" i="2"/>
  <c r="K145" i="2"/>
  <c r="K144" i="2"/>
  <c r="L143" i="2"/>
  <c r="K143" i="2"/>
  <c r="K142" i="2"/>
  <c r="J142" i="2"/>
  <c r="K141" i="2"/>
  <c r="K140" i="2"/>
  <c r="L139" i="2"/>
  <c r="K139" i="2"/>
  <c r="K138" i="2"/>
  <c r="J138" i="2"/>
  <c r="K137" i="2"/>
  <c r="J137" i="2"/>
  <c r="K136" i="2"/>
  <c r="J136" i="2"/>
  <c r="K135" i="2"/>
  <c r="J135" i="2"/>
  <c r="K134" i="2"/>
  <c r="K133" i="2"/>
  <c r="L132" i="2"/>
  <c r="K132" i="2"/>
  <c r="K131" i="2"/>
  <c r="J131" i="2"/>
  <c r="K130" i="2"/>
  <c r="J130" i="2"/>
  <c r="L129" i="2"/>
  <c r="K129" i="2"/>
  <c r="K128" i="2"/>
  <c r="J128" i="2"/>
  <c r="K127" i="2"/>
  <c r="J127" i="2"/>
  <c r="L126" i="2"/>
  <c r="K126" i="2"/>
  <c r="K125" i="2"/>
  <c r="J125" i="2"/>
  <c r="K124" i="2"/>
  <c r="J124" i="2"/>
  <c r="L123" i="2"/>
  <c r="K123" i="2"/>
  <c r="K122" i="2"/>
  <c r="J122" i="2"/>
  <c r="K121" i="2"/>
  <c r="J121" i="2"/>
  <c r="K120" i="2"/>
  <c r="K119" i="2"/>
  <c r="L118" i="2"/>
  <c r="K118" i="2"/>
  <c r="K117" i="2"/>
  <c r="J117" i="2"/>
  <c r="K116" i="2"/>
  <c r="J116" i="2"/>
  <c r="K115" i="2"/>
  <c r="K114" i="2"/>
  <c r="L113" i="2"/>
  <c r="K113" i="2"/>
  <c r="K112" i="2"/>
  <c r="J112" i="2"/>
  <c r="K111" i="2"/>
  <c r="J111" i="2"/>
  <c r="K110" i="2"/>
  <c r="K109" i="2"/>
  <c r="L108" i="2"/>
  <c r="K108" i="2"/>
  <c r="K107" i="2"/>
  <c r="J107" i="2"/>
  <c r="K106" i="2"/>
  <c r="J106" i="2"/>
  <c r="K105" i="2"/>
  <c r="K104" i="2"/>
  <c r="L103" i="2"/>
  <c r="K103" i="2"/>
  <c r="K102" i="2"/>
  <c r="J102" i="2"/>
  <c r="K101" i="2"/>
  <c r="K100" i="2"/>
  <c r="L99" i="2"/>
  <c r="K98" i="2"/>
  <c r="J98" i="2"/>
  <c r="K97" i="2"/>
  <c r="K96" i="2"/>
  <c r="L95" i="2"/>
  <c r="K95" i="2"/>
  <c r="K94" i="2"/>
  <c r="J94" i="2"/>
  <c r="K93" i="2"/>
  <c r="K92" i="2"/>
  <c r="K89" i="2" s="1"/>
  <c r="K91" i="2"/>
  <c r="J91" i="2"/>
  <c r="L90" i="2"/>
  <c r="K90" i="2"/>
  <c r="J87" i="2"/>
  <c r="J86" i="2"/>
  <c r="J85" i="2"/>
  <c r="J84" i="2"/>
  <c r="J83" i="2"/>
  <c r="K82" i="2"/>
  <c r="K81" i="2"/>
  <c r="K80" i="2"/>
  <c r="J80" i="2"/>
  <c r="K79" i="2"/>
  <c r="J79" i="2"/>
  <c r="L78" i="2"/>
  <c r="K77" i="2"/>
  <c r="J77" i="2"/>
  <c r="K76" i="2"/>
  <c r="J76" i="2"/>
  <c r="K75" i="2"/>
  <c r="K74" i="2"/>
  <c r="K73" i="2"/>
  <c r="J73" i="2"/>
  <c r="K72" i="2"/>
  <c r="J72" i="2"/>
  <c r="L71" i="2"/>
  <c r="K71" i="2"/>
  <c r="K70" i="2"/>
  <c r="J70" i="2"/>
  <c r="K69" i="2"/>
  <c r="J69" i="2"/>
  <c r="K68" i="2"/>
  <c r="J68" i="2"/>
  <c r="K67" i="2"/>
  <c r="K66" i="2"/>
  <c r="K65" i="2"/>
  <c r="L64" i="2"/>
  <c r="L63" i="2" s="1"/>
  <c r="K64" i="2"/>
  <c r="K63" i="2" s="1"/>
  <c r="K62" i="2"/>
  <c r="J62" i="2"/>
  <c r="K61" i="2"/>
  <c r="K60" i="2"/>
  <c r="L59" i="2"/>
  <c r="K59" i="2"/>
  <c r="K58" i="2"/>
  <c r="J58" i="2"/>
  <c r="K57" i="2"/>
  <c r="J57" i="2"/>
  <c r="K56" i="2"/>
  <c r="K55" i="2"/>
  <c r="L54" i="2"/>
  <c r="K54" i="2"/>
  <c r="K53" i="2" s="1"/>
  <c r="K52" i="2"/>
  <c r="J52" i="2"/>
  <c r="K51" i="2"/>
  <c r="J51" i="2"/>
  <c r="K50" i="2"/>
  <c r="J50" i="2"/>
  <c r="K49" i="2"/>
  <c r="K48" i="2"/>
  <c r="K47" i="2"/>
  <c r="J47" i="2"/>
  <c r="K46" i="2"/>
  <c r="J46" i="2"/>
  <c r="L45" i="2"/>
  <c r="K45" i="2"/>
  <c r="K44" i="2"/>
  <c r="J44" i="2"/>
  <c r="K43" i="2"/>
  <c r="J43" i="2"/>
  <c r="K42" i="2"/>
  <c r="K41" i="2"/>
  <c r="K40" i="2"/>
  <c r="J40" i="2"/>
  <c r="L39" i="2"/>
  <c r="K39" i="2"/>
  <c r="K38" i="2"/>
  <c r="J38" i="2"/>
  <c r="K37" i="2"/>
  <c r="J37" i="2"/>
  <c r="K36" i="2"/>
  <c r="J36" i="2"/>
  <c r="K35" i="2"/>
  <c r="K34" i="2"/>
  <c r="K33" i="2"/>
  <c r="J33" i="2"/>
  <c r="K32" i="2"/>
  <c r="J32" i="2"/>
  <c r="L31" i="2"/>
  <c r="K31" i="2"/>
  <c r="K30" i="2" s="1"/>
  <c r="K29" i="2"/>
  <c r="J29" i="2"/>
  <c r="K28" i="2"/>
  <c r="J28" i="2"/>
  <c r="K27" i="2"/>
  <c r="K26" i="2"/>
  <c r="K25" i="2"/>
  <c r="J25" i="2"/>
  <c r="L24" i="2"/>
  <c r="K24" i="2"/>
  <c r="L23" i="2"/>
  <c r="K23" i="2"/>
  <c r="J23" i="2"/>
  <c r="L22" i="2"/>
  <c r="K22" i="2"/>
  <c r="J22" i="2"/>
  <c r="L21" i="2"/>
  <c r="K21" i="2"/>
  <c r="J21" i="2"/>
  <c r="L20" i="2"/>
  <c r="K20" i="2"/>
  <c r="L19" i="2"/>
  <c r="K19" i="2"/>
  <c r="L18" i="2"/>
  <c r="K18" i="2"/>
  <c r="J18" i="2"/>
  <c r="L17" i="2"/>
  <c r="K17" i="2"/>
  <c r="J17" i="2"/>
  <c r="L16" i="2"/>
  <c r="K16" i="2"/>
  <c r="K15" i="2" s="1"/>
  <c r="K14" i="2"/>
  <c r="L13" i="2"/>
  <c r="K13" i="2"/>
  <c r="K12" i="2"/>
  <c r="K11" i="2"/>
  <c r="L10" i="2"/>
  <c r="K10" i="2"/>
  <c r="K9" i="2" s="1"/>
  <c r="L242" i="2" l="1"/>
  <c r="L15" i="2"/>
  <c r="J30" i="2"/>
  <c r="J15" i="2"/>
  <c r="D20" i="4"/>
  <c r="G5" i="2"/>
  <c r="M90" i="2" s="1"/>
  <c r="J241" i="2"/>
  <c r="K300" i="2"/>
  <c r="K241" i="2" s="1"/>
  <c r="K88" i="2"/>
  <c r="J63" i="2"/>
  <c r="K210" i="2"/>
  <c r="K7" i="2" s="1"/>
  <c r="L300" i="2"/>
  <c r="L9" i="2"/>
  <c r="J53" i="2"/>
  <c r="J89" i="2"/>
  <c r="J88" i="2" s="1"/>
  <c r="K259" i="2"/>
  <c r="J300" i="2"/>
  <c r="L89" i="2"/>
  <c r="L30" i="2"/>
  <c r="L53" i="2"/>
  <c r="M248" i="2" l="1"/>
  <c r="M143" i="2"/>
  <c r="M103" i="2"/>
  <c r="M272" i="2"/>
  <c r="M300" i="2"/>
  <c r="M301" i="2"/>
  <c r="M59" i="2"/>
  <c r="M328" i="2"/>
  <c r="M260" i="2"/>
  <c r="M175" i="2"/>
  <c r="M162" i="2"/>
  <c r="M150" i="2"/>
  <c r="M118" i="2"/>
  <c r="M15" i="2"/>
  <c r="M259" i="2"/>
  <c r="M63" i="2"/>
  <c r="M296" i="2"/>
  <c r="M30" i="2"/>
  <c r="M64" i="2"/>
  <c r="M283" i="2"/>
  <c r="M129" i="2"/>
  <c r="M10" i="2"/>
  <c r="M39" i="2"/>
  <c r="M53" i="2"/>
  <c r="M18" i="2"/>
  <c r="L88" i="2"/>
  <c r="M88" i="2" s="1"/>
  <c r="M89" i="2"/>
  <c r="M326" i="2"/>
  <c r="M320" i="2"/>
  <c r="M291" i="2"/>
  <c r="M279" i="2"/>
  <c r="M273" i="2"/>
  <c r="M267" i="2"/>
  <c r="M261" i="2"/>
  <c r="M255" i="2"/>
  <c r="M250" i="2"/>
  <c r="M208" i="2"/>
  <c r="M202" i="2"/>
  <c r="M171" i="2"/>
  <c r="M160" i="2"/>
  <c r="M125" i="2"/>
  <c r="M107" i="2"/>
  <c r="M101" i="2"/>
  <c r="M94" i="2"/>
  <c r="M339" i="2"/>
  <c r="M333" i="2"/>
  <c r="M314" i="2"/>
  <c r="M297" i="2"/>
  <c r="M284" i="2"/>
  <c r="M243" i="2"/>
  <c r="M232" i="2"/>
  <c r="M195" i="2"/>
  <c r="M189" i="2"/>
  <c r="M183" i="2"/>
  <c r="M177" i="2"/>
  <c r="M148" i="2"/>
  <c r="M142" i="2"/>
  <c r="M136" i="2"/>
  <c r="M130" i="2"/>
  <c r="M119" i="2"/>
  <c r="M81" i="2"/>
  <c r="M75" i="2"/>
  <c r="M69" i="2"/>
  <c r="M50" i="2"/>
  <c r="M44" i="2"/>
  <c r="M38" i="2"/>
  <c r="M32" i="2"/>
  <c r="M27" i="2"/>
  <c r="M17" i="2"/>
  <c r="M12" i="2"/>
  <c r="M112" i="2"/>
  <c r="M93" i="2"/>
  <c r="M74" i="2"/>
  <c r="M11" i="2"/>
  <c r="M212" i="2"/>
  <c r="M194" i="2"/>
  <c r="M182" i="2"/>
  <c r="M147" i="2"/>
  <c r="M141" i="2"/>
  <c r="M68" i="2"/>
  <c r="M43" i="2"/>
  <c r="M331" i="2"/>
  <c r="M307" i="2"/>
  <c r="M289" i="2"/>
  <c r="M277" i="2"/>
  <c r="M271" i="2"/>
  <c r="M265" i="2"/>
  <c r="M218" i="2"/>
  <c r="M206" i="2"/>
  <c r="M169" i="2"/>
  <c r="M92" i="2"/>
  <c r="M308" i="2"/>
  <c r="M302" i="2"/>
  <c r="M249" i="2"/>
  <c r="M238" i="2"/>
  <c r="M225" i="2"/>
  <c r="M219" i="2"/>
  <c r="M213" i="2"/>
  <c r="M201" i="2"/>
  <c r="M100" i="2"/>
  <c r="M332" i="2"/>
  <c r="M325" i="2"/>
  <c r="M319" i="2"/>
  <c r="M290" i="2"/>
  <c r="M207" i="2"/>
  <c r="M176" i="2"/>
  <c r="M153" i="2"/>
  <c r="M124" i="2"/>
  <c r="M106" i="2"/>
  <c r="M80" i="2"/>
  <c r="M26" i="2"/>
  <c r="M338" i="2"/>
  <c r="M237" i="2"/>
  <c r="M188" i="2"/>
  <c r="M135" i="2"/>
  <c r="M62" i="2"/>
  <c r="M49" i="2"/>
  <c r="M37" i="2"/>
  <c r="M224" i="2"/>
  <c r="M87" i="2"/>
  <c r="M73" i="2"/>
  <c r="M25" i="2"/>
  <c r="M337" i="2"/>
  <c r="M330" i="2"/>
  <c r="M288" i="2"/>
  <c r="M253" i="2"/>
  <c r="M247" i="2"/>
  <c r="M217" i="2"/>
  <c r="M205" i="2"/>
  <c r="M199" i="2"/>
  <c r="M193" i="2"/>
  <c r="M187" i="2"/>
  <c r="M146" i="2"/>
  <c r="M134" i="2"/>
  <c r="M128" i="2"/>
  <c r="M91" i="2"/>
  <c r="M86" i="2"/>
  <c r="M67" i="2"/>
  <c r="M61" i="2"/>
  <c r="M42" i="2"/>
  <c r="M36" i="2"/>
  <c r="M20" i="2"/>
  <c r="M306" i="2"/>
  <c r="M282" i="2"/>
  <c r="M276" i="2"/>
  <c r="M270" i="2"/>
  <c r="M264" i="2"/>
  <c r="M223" i="2"/>
  <c r="M174" i="2"/>
  <c r="M168" i="2"/>
  <c r="M151" i="2"/>
  <c r="M104" i="2"/>
  <c r="M72" i="2"/>
  <c r="M47" i="2"/>
  <c r="M329" i="2"/>
  <c r="M323" i="2"/>
  <c r="M317" i="2"/>
  <c r="M311" i="2"/>
  <c r="M294" i="2"/>
  <c r="M258" i="2"/>
  <c r="M235" i="2"/>
  <c r="M229" i="2"/>
  <c r="M216" i="2"/>
  <c r="M186" i="2"/>
  <c r="M157" i="2"/>
  <c r="M133" i="2"/>
  <c r="M122" i="2"/>
  <c r="M116" i="2"/>
  <c r="M110" i="2"/>
  <c r="M97" i="2"/>
  <c r="M85" i="2"/>
  <c r="M78" i="2"/>
  <c r="M66" i="2"/>
  <c r="M60" i="2"/>
  <c r="M41" i="2"/>
  <c r="M327" i="2"/>
  <c r="M256" i="2"/>
  <c r="M172" i="2"/>
  <c r="M149" i="2"/>
  <c r="M131" i="2"/>
  <c r="M114" i="2"/>
  <c r="M51" i="2"/>
  <c r="M28" i="2"/>
  <c r="M285" i="2"/>
  <c r="M233" i="2"/>
  <c r="M120" i="2"/>
  <c r="M303" i="2"/>
  <c r="M214" i="2"/>
  <c r="M82" i="2"/>
  <c r="M22" i="2"/>
  <c r="M336" i="2"/>
  <c r="M287" i="2"/>
  <c r="M252" i="2"/>
  <c r="M246" i="2"/>
  <c r="M222" i="2"/>
  <c r="M204" i="2"/>
  <c r="M198" i="2"/>
  <c r="M192" i="2"/>
  <c r="M167" i="2"/>
  <c r="M145" i="2"/>
  <c r="M127" i="2"/>
  <c r="M35" i="2"/>
  <c r="M335" i="2"/>
  <c r="M240" i="2"/>
  <c r="M228" i="2"/>
  <c r="M191" i="2"/>
  <c r="M166" i="2"/>
  <c r="M121" i="2"/>
  <c r="M304" i="2"/>
  <c r="M286" i="2"/>
  <c r="M209" i="2"/>
  <c r="M203" i="2"/>
  <c r="M197" i="2"/>
  <c r="M161" i="2"/>
  <c r="M83" i="2"/>
  <c r="M340" i="2"/>
  <c r="M280" i="2"/>
  <c r="M268" i="2"/>
  <c r="M184" i="2"/>
  <c r="M155" i="2"/>
  <c r="M76" i="2"/>
  <c r="M196" i="2"/>
  <c r="M341" i="2"/>
  <c r="M322" i="2"/>
  <c r="M305" i="2"/>
  <c r="M293" i="2"/>
  <c r="M281" i="2"/>
  <c r="M275" i="2"/>
  <c r="M269" i="2"/>
  <c r="M263" i="2"/>
  <c r="M179" i="2"/>
  <c r="M173" i="2"/>
  <c r="M138" i="2"/>
  <c r="M109" i="2"/>
  <c r="M96" i="2"/>
  <c r="M84" i="2"/>
  <c r="M77" i="2"/>
  <c r="M65" i="2"/>
  <c r="M52" i="2"/>
  <c r="M46" i="2"/>
  <c r="M40" i="2"/>
  <c r="M29" i="2"/>
  <c r="M316" i="2"/>
  <c r="M310" i="2"/>
  <c r="M299" i="2"/>
  <c r="M257" i="2"/>
  <c r="M245" i="2"/>
  <c r="M234" i="2"/>
  <c r="M215" i="2"/>
  <c r="M156" i="2"/>
  <c r="M144" i="2"/>
  <c r="M115" i="2"/>
  <c r="M34" i="2"/>
  <c r="M14" i="2"/>
  <c r="M251" i="2"/>
  <c r="M102" i="2"/>
  <c r="M274" i="2"/>
  <c r="M262" i="2"/>
  <c r="M244" i="2"/>
  <c r="M227" i="2"/>
  <c r="M178" i="2"/>
  <c r="M137" i="2"/>
  <c r="M70" i="2"/>
  <c r="M33" i="2"/>
  <c r="M315" i="2"/>
  <c r="M309" i="2"/>
  <c r="M298" i="2"/>
  <c r="M239" i="2"/>
  <c r="M220" i="2"/>
  <c r="M165" i="2"/>
  <c r="M211" i="2"/>
  <c r="M181" i="2"/>
  <c r="M111" i="2"/>
  <c r="M117" i="2"/>
  <c r="M79" i="2"/>
  <c r="M318" i="2"/>
  <c r="M230" i="2"/>
  <c r="M98" i="2"/>
  <c r="M324" i="2"/>
  <c r="M236" i="2"/>
  <c r="M152" i="2"/>
  <c r="M140" i="2"/>
  <c r="M123" i="2"/>
  <c r="M295" i="2"/>
  <c r="M158" i="2"/>
  <c r="M105" i="2"/>
  <c r="M312" i="2"/>
  <c r="M48" i="2"/>
  <c r="M163" i="2"/>
  <c r="M221" i="2"/>
  <c r="M180" i="2"/>
  <c r="M278" i="2"/>
  <c r="M254" i="2"/>
  <c r="M170" i="2"/>
  <c r="M108" i="2"/>
  <c r="M334" i="2"/>
  <c r="M154" i="2"/>
  <c r="M266" i="2"/>
  <c r="M210" i="2"/>
  <c r="M23" i="2"/>
  <c r="M13" i="2"/>
  <c r="M185" i="2"/>
  <c r="M31" i="2"/>
  <c r="M190" i="2"/>
  <c r="M19" i="2"/>
  <c r="M292" i="2"/>
  <c r="M159" i="2"/>
  <c r="M321" i="2"/>
  <c r="M24" i="2"/>
  <c r="M226" i="2"/>
  <c r="M200" i="2"/>
  <c r="J7" i="2"/>
  <c r="M164" i="2"/>
  <c r="M231" i="2"/>
  <c r="M45" i="2"/>
  <c r="M16" i="2"/>
  <c r="M242" i="2"/>
  <c r="L241" i="2"/>
  <c r="M241" i="2" s="1"/>
  <c r="M313" i="2"/>
  <c r="M71" i="2"/>
  <c r="M126" i="2"/>
  <c r="M132" i="2"/>
  <c r="M99" i="2"/>
  <c r="M95" i="2"/>
  <c r="M139" i="2"/>
  <c r="M9" i="2"/>
  <c r="L7" i="2"/>
  <c r="M21" i="2"/>
  <c r="M54" i="2"/>
  <c r="M113" i="2"/>
  <c r="I5" i="2" l="1"/>
  <c r="M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19" authorId="0" shapeId="0" xr:uid="{00000000-0006-0000-0200-000001000000}">
      <text>
        <r>
          <rPr>
            <sz val="10"/>
            <rFont val="Arial"/>
            <family val="2"/>
          </rPr>
          <t>Este percentual alimenta automaticamente a célula G5 da aba Planilha2.</t>
        </r>
      </text>
    </comment>
  </commentList>
</comments>
</file>

<file path=xl/sharedStrings.xml><?xml version="1.0" encoding="utf-8"?>
<sst xmlns="http://schemas.openxmlformats.org/spreadsheetml/2006/main" count="1422" uniqueCount="331">
  <si>
    <t>ITEM</t>
  </si>
  <si>
    <t>CÓDIGO</t>
  </si>
  <si>
    <t>DESCRIÇÃO</t>
  </si>
  <si>
    <t>UNIDADE</t>
  </si>
  <si>
    <t>QUANT.</t>
  </si>
  <si>
    <t>VALOR UNIT</t>
  </si>
  <si>
    <t>TOTAL</t>
  </si>
  <si>
    <t>%</t>
  </si>
  <si>
    <t>AMPLIAÇÃO</t>
  </si>
  <si>
    <t>Fundação</t>
  </si>
  <si>
    <t>CONCRETO FCK = 25MPA, TRAÇO 1:2,3:2,7 (EM MASSA SECA DE CIMENTO/ AREIA MÉDIA/ BRITA 1) - PREPARO MECÂNICO COM BETONEIRA 400 L. AF_05/2021</t>
  </si>
  <si>
    <t>M3</t>
  </si>
  <si>
    <t>ARMAÇÃO DE SAPATA ISOLADA, VIGA BALDRAME E SAPATA CORRIDA UTILIZANDO AÇO CA-50 DE 10 MM - MONTAGEM. AF_01/2024</t>
  </si>
  <si>
    <t>KG</t>
  </si>
  <si>
    <t>Estrutura</t>
  </si>
  <si>
    <t>FABRICAÇÃO DE FÔRMA PARA PILARES E ESTRUTURAS SIMILARES, EM MADEIRA SERRADA, E=25 MM. AF_09/2020</t>
  </si>
  <si>
    <t>M2</t>
  </si>
  <si>
    <t>ARMAÇÃO DE BLOCO UTILIZANDO AÇO CA-50 DE 10 MM - MONTAGEM. AF_01/2024</t>
  </si>
  <si>
    <t>Alvenaria</t>
  </si>
  <si>
    <t>DEMOLIÇÃO DE ALVENARIA DE TIJOLO MACIÇO, DE FORMA MANUAL, SEM REAPROVEITAMENTO. AF_09/2023</t>
  </si>
  <si>
    <t>ALVENARIA DE EMBASAMENTO COM BLOCO ESTRUTURAL DE CONCRETO, DE 14X19X29CM E ARGAMASSA DE ASSENTAMENTO COM PREPARO EM BETONEIRA. AF_05/2020</t>
  </si>
  <si>
    <t>CHAPISCO APLICADO EM ALVENARIA (COM PRESENÇA DE VÃOS) E ESTRUTURAS DE CONCRETO DE FACHADA, COM COLHER DE PEDREIRO. ARGAMASSA TRAÇO 1:3 COM PREPARO EM BETONEIRA 400L. AF_10/2022</t>
  </si>
  <si>
    <t>Cobertura</t>
  </si>
  <si>
    <t>FABRICAÇÃO E INSTALAÇÃO DE TESOURA INTEIRA EM AÇO, VÃO DE 5 M, PARA TELHA ONDULADA DE FIBROCIMENTO, METÁLICA, PLÁSTICA OU TERMOACÚSTICA, INCLUSO IÇAMENTO, EXCLUSIVE PINTURA. AF_10/2025</t>
  </si>
  <si>
    <t>UN</t>
  </si>
  <si>
    <t>TELHAMENTO COM TELHA METÁLICA TERMOACÚSTICA E = 30 MM, COM ATÉ 2 ÁGUAS, INCLUSO IÇAMENTO. AF_07/2019</t>
  </si>
  <si>
    <t>TRAMA DE AÇO COMPOSTA POR TERÇAS PARA TELHADOS DE ATÉ 2 ÁGUAS PARA TELHA ONDULADA DE FIBROCIMENTO, METÁLICA, PLÁSTICA OU TERMOACÚSTICA, INCLUSO TRANSPORTE VERTICAL, EXCLUSIVE PINTURA. AF_10/2025_PS</t>
  </si>
  <si>
    <t>FORRO EM PLACAS DE GESSO, PARA AMBIENTES COMERCIAIS. AF_08/2023_PS</t>
  </si>
  <si>
    <t>CALHA EM CHAPA DE AÇO GALVANIZADO NÚMERO 24, DESENVOLVIMENTO DE 100 CM, INCLUSO TRANSPORTE VERTICAL. AF_07/2019</t>
  </si>
  <si>
    <t>M</t>
  </si>
  <si>
    <t>Esquadrias</t>
  </si>
  <si>
    <t>PORTA DE ALUMÍNIO DE ABRIR, P/ VIDRO, C/ GUARNIÇÃO, 87X210CM, FIXAÇÃO COM ARGAMASSA. AF_10/2025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</si>
  <si>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</si>
  <si>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PORTA CORTA-FOGO 160X210X5CM COM BARRA ANTI PÂNICO - FORNECIMENTO E INSTALAÇÃO. AF_10/2025</t>
  </si>
  <si>
    <t>Piso</t>
  </si>
  <si>
    <t>CONTRAPISO ACÚSTICO EM ARGAMASSA TRAÇO 1:4 (CIMENTO E AREIA), PREPARO MECÂNICO COM BETONEIRA 400L, APLICADO EM ÁREAS SECAS, ACABAMENTO NÃO REFORÇADO, ESPESSURA 5CM. AF_07/2021</t>
  </si>
  <si>
    <t>REVESTIMENTO CERÂMICO PARA PISO COM PLACAS TIPO PORCELANATO DE DIMENSÕES 60X60 CM APLICADA EM AMBIENTES DE ÁREA MAIOR QUE 10 M². AF_02/2023_PE</t>
  </si>
  <si>
    <t>REVESTIMENTO CERÂMICO PARA PAREDES INTERNAS COM PLACAS TIPO ESMALTADA DE DIMENSÕES 60X60 CM APLICADAS NA ALTURA INTEIRA DAS PAREDES. AF_02/2023_PE</t>
  </si>
  <si>
    <t>PISO VINÍLICO SEMI-FLEXÍVEL EM RÉGUAS, PADRÃO LISO, ESPESSURA 3,2 MM, FIXADO COM COLA. AF_02/2026</t>
  </si>
  <si>
    <t>Pintura</t>
  </si>
  <si>
    <t>FUNDO SELADOR ACRÍLICO, APLICAÇÃO MANUAL EM PAREDE, UMA DEMÃO. AF_04/2023</t>
  </si>
  <si>
    <t>PINTURA LÁTEX ACRÍLICA PREMIUM, APLICAÇÃO MANUAL EM PAREDES, DUAS DEMÃOS. AF_04/2023</t>
  </si>
  <si>
    <t>PINTURA LÁTEX ACRÍLICA PREMIUM, APLICAÇÃO MANUAL EM TETO, DUAS DEMÃOS. AF_04/2023</t>
  </si>
  <si>
    <t>FUNDO SELADOR ACRÍLICO, APLICAÇÃO MANUAL EM TETO, UMA DEMÃO. AF_04/2023</t>
  </si>
  <si>
    <t xml:space="preserve">Elétrica </t>
  </si>
  <si>
    <t>CAIXA RETANGULAR 4" X 2" MÉDIA (1,30 M DO PISO), PVC, INSTALADA EM PAREDE - FORNECIMENTO E INSTALAÇÃO. AF_03/2023</t>
  </si>
  <si>
    <t>ELETRODUTO FLEXÍVEL CORRUGADO REFORÇADO, PVC, DN 25 MM (3/4"), PARA CIRCUITOS TERMINAIS, INSTALADO EM PAREDE - FORNECIMENTO E INSTALAÇÃO. AF_03/2023</t>
  </si>
  <si>
    <t>ELETRODUTO FLEXÍVEL CORRUGADO REFORÇADO, PVC, DN 25 MM (3/4"), PARA CIRCUITOS TERMINAIS, INSTALADO EM FORRO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</si>
  <si>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</si>
  <si>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</si>
  <si>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</si>
  <si>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INTERRUPTOR PARALELO (2 MÓDULOS), 10A/250V, INCLUINDO SUPORTE E PLACA - FORNECIMENTO E INSTALAÇÃO. AF_03/2023</t>
  </si>
  <si>
    <t>INTERRUPTOR BIPOLAR (1 MÓDULO), 10A/250V, INCLUINDO SUPORTE E PLACA - FORNECIMENTO E INSTALAÇÃO. AF_03/2023</t>
  </si>
  <si>
    <t>TOMADA BAIXA DE EMBUTIR (2 MÓDULOS), 2P+T 10 A, INCLUINDO SUPORTE E PLACA - FORNECIMENTO E INSTALAÇÃO. AF_03/2023</t>
  </si>
  <si>
    <t>TOMADA MÉDIA DE EMBUTIR (2 MÓDULOS), 2P+T 10 A, INCLUINDO SUPORTE E PLACA - FORNECIMENTO E INSTALAÇÃO. AF_03/2023</t>
  </si>
  <si>
    <t>TOMADA ALTA DE EMBUTIR (1 MÓDULO), 2P+T 10 A, INCLUINDO SUPORTE E PLACA - FORNECIMENTO E INSTALAÇÃO. AF_03/2023</t>
  </si>
  <si>
    <t>LUMINÁRIA TIPO PLAFON CIRCULAR, DE SOBREPOR, COM LED DE 12/13 W - FORNECIMENTO E INSTALAÇÃO. AF_09/2024</t>
  </si>
  <si>
    <t>LUMINÁRIA TIPO SPOT, DE EMBUTIR, COM 1 LÂMPADA LED PAR20 - FORNECIMENTO E INSTALAÇÃO. AF_09/2024</t>
  </si>
  <si>
    <t>Hidraulica</t>
  </si>
  <si>
    <t>ASSENTAMENTO DE TUBO DE PVC PBA PARA REDE DE ÁGUA, DN 100 MM, JUNTA ELÁSTICA INTEGRADA, INSTALADO EM LOCAL COM NÍVEL BAIXO DE INTERFERÊNCIAS (NÃO INCLUI FORNECIMENTO). AF_05/2024</t>
  </si>
  <si>
    <t>ASSENTAMENTO DE TUBO DE PVC PBA PARA REDE DE ÁGUA, DN 50 MM, JUNTA ELÁSTICA INTEGRADA, INSTALADO EM LOCAL COM NÍVEL BAIXO DE INTERFERÊNCIAS (NÃO INCLUI FORNECIMENTO). AF_05/2024</t>
  </si>
  <si>
    <t>Acabamento</t>
  </si>
  <si>
    <t>DIVISORIA SANITÁRIA, EM PAINEL DE GRANILITE, ESP = 3CM, ASSENTADO COM ARGAMASSA COLANTE AC III-E. AF_10/2025</t>
  </si>
  <si>
    <t>CUBA DE EMBUTIR OVAL EM LOUÇA BRANCA, 35 X 50 CM OU EQUIVALENTE, INCLUSO VÁLVULA EM METAL CROMADO E SIFÃO FLEXÍVEL EM PVC - FORNECIMENTO E INSTALAÇÃO. AF_02/2026</t>
  </si>
  <si>
    <t>CAIXA D´ÁGUA EM POLIÉSTER REFORÇADO COM FIBRA DE VIDRO, 10000 LITROS - FORNECIMENTO E INSTALAÇÃO. AF_06/2021</t>
  </si>
  <si>
    <t>PPCI</t>
  </si>
  <si>
    <t>Obra: Ginasio Escola Neli Betemps</t>
  </si>
  <si>
    <t xml:space="preserve">Bancos: </t>
  </si>
  <si>
    <t>SINAPI - 04/2026</t>
  </si>
  <si>
    <t>Encargos: Não desonerado</t>
  </si>
  <si>
    <t>BDI:</t>
  </si>
  <si>
    <t>Preço Total com BDI:</t>
  </si>
  <si>
    <t xml:space="preserve">TIPO DE ITEM </t>
  </si>
  <si>
    <t xml:space="preserve">CÓDIGO DE ITEM </t>
  </si>
  <si>
    <t xml:space="preserve">BANCO </t>
  </si>
  <si>
    <t>Coluna1</t>
  </si>
  <si>
    <t>MATERIAL</t>
  </si>
  <si>
    <t>MO</t>
  </si>
  <si>
    <t>TOTAL COM BDI</t>
  </si>
  <si>
    <t>Serviços Preliminares</t>
  </si>
  <si>
    <t>SINAPI</t>
  </si>
  <si>
    <t>COMPOSIÇÃO</t>
  </si>
  <si>
    <t>SERVENTE COM ENCARGOS COMPLEMENTARES</t>
  </si>
  <si>
    <t>H</t>
  </si>
  <si>
    <t>PEDREIRO COM ENCARGOS COMPLEMENTARES</t>
  </si>
  <si>
    <t>LIMPEZA MANUAL DE VEGETAÇÃO EM TERRENO COM ENXADA. AF_03/2024</t>
  </si>
  <si>
    <t>COMPOSICAO</t>
  </si>
  <si>
    <t>BETONEIRA CAPACIDADE NOMINAL DE 400 L, CAPACIDADE DE MISTURA 280 L, MOTOR ELÉTRICO TRIFÁSICO POTÊNCIA DE 2 CV, SEM CARREGADOR - CHI DIURNO. AF_05/2023</t>
  </si>
  <si>
    <t>CHI</t>
  </si>
  <si>
    <t>BETONEIRA CAPACIDADE NOMINAL DE 400 L, CAPACIDADE DE MISTURA 280 L, MOTOR ELÉTRICO TRIFÁSICO POTÊNCIA DE 2 CV, SEM CARREGADOR - CHP DIURNO. AF_05/2023</t>
  </si>
  <si>
    <t>CHP</t>
  </si>
  <si>
    <t>OPERADOR DE BETONEIRA ESTACIONÁRIA/MISTURADOR COM ENCARGOS COMPLEMENTARES</t>
  </si>
  <si>
    <t>INSUMO</t>
  </si>
  <si>
    <t>PEDRA BRITADA N. 1 (9,5 A 19 MM) POSTO PEDREIRA/FORNECEDOR, SEM FRETE</t>
  </si>
  <si>
    <t>CIMENTO PORTLAND COMPOSTO CP II-32</t>
  </si>
  <si>
    <t>AREIA MEDIA - POSTO JAZIDA/FORNECEDOR (RETIRADO NA JAZIDA, SEM TRANSPORTE)</t>
  </si>
  <si>
    <t>CORTE E DOBRA DE AÇO CA-50, DIÂMETRO DE 10,0 MM. AF_06/2022</t>
  </si>
  <si>
    <t>ARMADOR COM ENCARGOS COMPLEMENTARES</t>
  </si>
  <si>
    <t>AJUDANTE DE ARMADOR COM ENCARGOS COMPLEMENTARES</t>
  </si>
  <si>
    <t>ARAME RECOZIDO 16 BWG, D = 1,65 MM (0,016 KG/M) OU 18 BWG, D = 1,25 MM (0,01 KG/M)</t>
  </si>
  <si>
    <t>ESPACADOR / DISTANCIADOR CIRCULAR COM ENTRADA LATERAL, EM PLASTICO, PARA VERGALHAO *4,2 A 12,5* MM, COBRIMENTO 20 MM</t>
  </si>
  <si>
    <t>SERRA CIRCULAR DE BANCADA COM MOTOR ELÉTRICO POTÊNCIA DE 5HP, COM COIFA PARA DISCO 10" - CHI DIURNO. AF_08/2015</t>
  </si>
  <si>
    <t>SERRA CIRCULAR DE BANCADA COM MOTOR ELÉTRICO POTÊNCIA DE 5HP, COM COIFA PARA DISCO 10" - CHP DIURNO. AF_08/2015</t>
  </si>
  <si>
    <t>CARPINTEIRO DE FORMAS COM ENCARGOS COMPLEMENTARES</t>
  </si>
  <si>
    <t>AJUDANTE DE CARPINTEIRO COM ENCARGOS COMPLEMENTARES</t>
  </si>
  <si>
    <t>TABUA *2,5 X 30 CM EM PINUS, MISTA OU EQUIVALENTE DA REGIAO - BRUTA</t>
  </si>
  <si>
    <t>PREGO DE ACO POLIDO COM CABECA 17 X 21 (2 X 11)</t>
  </si>
  <si>
    <t>SARRAFO *2,5 X 7,5* CM EM PINUS, MISTA OU EQUIVALENTE DA REGIAO - BRUTA</t>
  </si>
  <si>
    <t>ARGAMASSA TRAÇO 1:2:8 (EM VOLUME DE CIMENTO, CAL E AREIA MÉDIA ÚMIDA) PARA EMBOÇO/MASSA ÚNICA/ASSENTAMENTO DE ALVENARIA DE VEDAÇÃO, PREPARO MECÂNICO COM BETONEIRA 400 L. AF_08/2019</t>
  </si>
  <si>
    <t>BLOCO DE CONCRETO ESTRUTURAL 14 X 19 X 29 CM (L X A X C) - FBK 6,0 MPA</t>
  </si>
  <si>
    <t>ARGAMASSA TRAÇO 1:3 (EM VOLUME DE CIMENTO E AREIA GROSSA ÚMIDA) PARA CHAPISCO CONVENCIONAL, PREPARO MECÂNICO COM BETONEIRA 400 L. AF_08/2019</t>
  </si>
  <si>
    <t>FABRICAÇÃO E INSTALAÇÃO DE TESOURA INTEIRA EM AÇO, VÃO DE 6 M, PARA TELHA ONDULADA DE FIBROCIMENTO, METÁLICA, PLÁSTICA OU TERMOACÚSTICA, INCLUSO IÇAMENTO, EXCLUSIVE PINTURA. AF_10/2025</t>
  </si>
  <si>
    <t>INSTALAÇÃO DE TESOURA (INTEIRA OU MEIA), EM AÇO, PARA VÃOS MAIORES OU IGUAIS A 6,0 M E MENORES QUE 8,0 M, INCLUSO IÇAMENTO, EXCLUSIVE PINTURA. AF_10/2025_PE</t>
  </si>
  <si>
    <t>MONTADOR DE ESTRUTURAS METÁLICAS COM ENCARGOS COMPLEMENTARES</t>
  </si>
  <si>
    <t>PERFIL "U" SIMPLES, EM CHAPA DOBRADA DE ACO LAMINADO, E = 3 MM, H = 125 MM, L = 50 MM (5,07 KG/M)</t>
  </si>
  <si>
    <t>ELETRODO REVESTIDO AWS - E7018, DIAMETRO IGUAL A 4,00 MM</t>
  </si>
  <si>
    <t>CANTONEIRA ACO ABAS IGUAIS (QUALQUER BITOLA), ESPESSURA ENTRE 1/8" E 1/4"</t>
  </si>
  <si>
    <t>GUINCHO ELÉTRICO DE COLUNA, CAPACIDADE 400 KG, COM MOTO FREIO, MOTOR TRIFÁSICO DE 1,25 CV - CHI DIURNO. AF_03/2016</t>
  </si>
  <si>
    <t>GUINCHO ELÉTRICO DE COLUNA, CAPACIDADE 400 KG, COM MOTO FREIO, MOTOR TRIFÁSICO DE 1,25 CV - CHP DIURNO. AF_03/2016</t>
  </si>
  <si>
    <t>TELHADISTA COM ENCARGOS COMPLEMENTARES</t>
  </si>
  <si>
    <t>TELHA GALVALUME COM ISOLAMENTO TERMOACUSTICO EM ESPUMA RIGIDA DE POLIURETANO (PU) INJETADO, ESPESSURA DE 30 MM, DENSIDADE DE 35 KG/M3, REVESTIMENTO EM TELHA TRAPEZOIDAL NAS DUAS FACES COM ESPESSURA DE 0,50 MM CADA, ACABAMENTO NATURAL (NAO INCLUI ACESSORIOS DE FIXACAO)</t>
  </si>
  <si>
    <t>HASTE RETA PARA GANCHO DE FERRO GALVANIZADO, COM ROSCA 1/4" X 30 CM PARA FIXACAO DE TELHA METALICA, INCLUI PORCA E ARRUELAS DE VEDACAO</t>
  </si>
  <si>
    <t>CJ</t>
  </si>
  <si>
    <t>CALHA QUADRADA DE CHAPA DE ACO GALVANIZADA NUM 24, CORTE 100 CM</t>
  </si>
  <si>
    <t>SOLDA EM BARRA DE ESTANHO-CHUMBO 50/50</t>
  </si>
  <si>
    <t>REBITE DE REPUXO EM ALUMINIO VAZADO, DIAMETRO 3,2 X 8 MM DE COMPRIMENTO (1KG = 1025 UNIDADES)</t>
  </si>
  <si>
    <t>PREGO DE ACO POLIDO COM CABECA 18 X 27 (2 1/2 X 10)</t>
  </si>
  <si>
    <t>SELANTE ELASTICO MONOCOMPONENTE A BASE DE POLIURETANO (PU) PARA JUNTAS DIVERSAS</t>
  </si>
  <si>
    <t>310ML</t>
  </si>
  <si>
    <t>Instalações Eletricas e hidraulica</t>
  </si>
  <si>
    <t>6.1</t>
  </si>
  <si>
    <t>ARGAMASSA TRAÇO 1:3 (EM VOLUME DE CIMENTO E AREIA MÉDIA ÚMIDA), PREPARO MANUAL. AF_08/2019</t>
  </si>
  <si>
    <t>ELETRICISTA COM ENCARGOS COMPLEMENTARES</t>
  </si>
  <si>
    <t>AUXILIAR DE ELETRICISTA COM ENCARGOS COMPLEMENTARES</t>
  </si>
  <si>
    <t>CAIXA DE PASSAGEM, EM PVC, DE 4" X 2", PARA ELETRODUTO FLEXIVEL CORRUGADO</t>
  </si>
  <si>
    <t>ELETRODUTO FLEXÍVEL CORRUGADO REFORÇADO, PVC, DN 32 MM (1"), PARA CIRCUITOS TERMINAIS, INSTALADO EM PAREDE - FORNECIMENTO E INSTALAÇÃO. AF_03/2023</t>
  </si>
  <si>
    <t>ELETRODUTO PVC FLEXIVEL CORRUGADO, REFORCADO, COR LARANJA, DE 32 MM, PARA LAJES E PISOS</t>
  </si>
  <si>
    <t>ELETRODUTO PVC FLEXIVEL CORRUGADO, REFORCADO, COR LARANJA, DE 25 MM, PARA LAJES E PISOS</t>
  </si>
  <si>
    <t>CABO DE COBRE FLEXÍVEL ISOLADO, 1,5 MM², ANTI-CHAMA 0,6/1,0 KV, PARA CIRCUITOS TERMINAIS - FORNECIMENTO E INSTALAÇÃO. AF_03/2023</t>
  </si>
  <si>
    <t>FITA ISOLANTE ADESIVA ANTICHAMA, USO ATE 750 V, EM ROLO DE 19 MM X 5 M</t>
  </si>
  <si>
    <t>CABO DE COBRE, FLEXIVEL, CLASSE 4 OU 5, ISOLACAO EM PVC/A, ANTICHAMA BWF-B, COBERTURA PVC-ST1, ANTICHAMA BWF-B, 1 CONDUTOR, 0,6/1 KV, SECAO NOMINAL 1,5 MM2</t>
  </si>
  <si>
    <t>CABO DE COBRE, FLEXIVEL, CLASSE 4 OU 5, ISOLACAO EM PVC/A, ANTICHAMA BWF-B, 1 CONDUTOR, 450/750 V, SECAO NOMINAL 2,5 MM2</t>
  </si>
  <si>
    <t>CABO DE COBRE, FLEXIVEL, CLASSE 4 OU 5, ISOLACAO EM PVC/A, ANTICHAMA BWF-B, 1 CONDUTOR, 450/750 V, SECAO NOMINAL 4 MM2</t>
  </si>
  <si>
    <t>CABO DE COBRE, FLEXIVEL, CLASSE 4 OU 5, ISOLACAO EM PVC/A, ANTICHAMA BWF-B, 1 CONDUTOR, 450/750 V, SECAO NOMINAL 6 MM2</t>
  </si>
  <si>
    <t>TOMADA BAIXA DE EMBUTIR (1 MÓDULO), 2P+T 20 A, INCLUINDO SUPORTE E PLACA - FORNECIMENTO E INSTALAÇÃO. AF_03/2023</t>
  </si>
  <si>
    <t>TOMADA BAIXA DE EMBUTIR (1 MÓDULO), 2P+T 20 A, SEM SUPORTE E SEM PLACA - FORNECIMENTO E INSTALAÇÃO. AF_03/2023</t>
  </si>
  <si>
    <t>SUPORTE PARAFUSADO COM PLACA DE ENCAIXE 4" X 2" MÉDIO (1,30 M DO PISO) PARA PONTO ELÉTRICO - FORNECIMENTO E INSTALAÇÃO. AF_03/2023</t>
  </si>
  <si>
    <t>TOMADA MÉDIA DE EMBUTIR (1 MÓDULO), 2P+T 20 A, INCLUINDO SUPORTE E PLACA - FORNECIMENTO E INSTALAÇÃO. AF_03/2023</t>
  </si>
  <si>
    <t>TOMADA MÉDIA DE EMBUTIR (1 MÓDULO), 2P+T 20 A, SEM SUPORTE E SEM PLACA - FORNECIMENTO E INSTALAÇÃO. AF_03/2023</t>
  </si>
  <si>
    <t>TOMADA ALTA DE EMBUTIR (1 MÓDULO), 2P+T 20 A, INCLUINDO SUPORTE E PLACA - FORNECIMENTO E INSTALAÇÃO. AF_03/2023</t>
  </si>
  <si>
    <t>TOMADA ALTA DE EMBUTIR (1 MÓDULO), 2P+T 20 A, SEM SUPORTE E SEM PLACA - FORNECIMENTO E INSTALAÇÃO. AF_03/2023</t>
  </si>
  <si>
    <t>LUMINÁRIA DE LED PARA ILUMINAÇÃO PÚBLICA, DE 33 W ATÉ 50 W - FORNECIMENTO E INSTALAÇÃO. AF_02/2025_PS</t>
  </si>
  <si>
    <t>LUMINARIA DE LED PARA ILUMINACAO PUBLICA, DE 33 W ATE 50 W, INVOLUCRO EM ALUMINIO OU ACO INOX</t>
  </si>
  <si>
    <t>GUINDAUTO HIDRÁULICO, CAPACIDADE MÁXIMA DE CARGA 6200 KG, MOMENTO MÁXIMO DE CARGA 11,7 TM, ALCANCE MÁXIMO HORIZONTAL 9,70 M, INCLUSIVE CAMINHÃO TOCO PBT 16.000 KG, POTÊNCIA DE 189 CV - CHI DIURNO. AF_06/2014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</si>
  <si>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</si>
  <si>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</t>
  </si>
  <si>
    <t>LUMINARIA LED PLAFON REDONDO DE SOBREPOR BIVOLT 12/13 W, D = *17* CM</t>
  </si>
  <si>
    <t>LUMINÁRIA DE LED PARA ILUMINAÇÃO PÚBLICA, DE 181 W ATÉ 239 W - FORNECIMENTO E INSTALAÇÃO. AF_02/2025_PS</t>
  </si>
  <si>
    <t>LUMINARIA DE LED PARA ILUMINACAO PUBLICA, DE 181 W ATE 239 W, INVOLUCRO EM ALUMINIO OU ACO INOX</t>
  </si>
  <si>
    <t>PRÓPRIO</t>
  </si>
  <si>
    <t>LUMINARIA SPOT EMBUTIR</t>
  </si>
  <si>
    <t>QUADRO DE DISTRIBUIÇÃO DE ENERGIA EM CHAPA DE AÇO GALVANIZADO, DE EMBUTIR, COM BARRAMENTO TRIFÁSICO, PARA 24 DISJUNTORES DIN 100A - FORNECIMENTO E INSTALAÇÃO. AF_07/2025</t>
  </si>
  <si>
    <t>ARGAMASSA TRAÇO 1:1:6 (EM VOLUME DE CIMENTO, CAL E AREIA MÉDIA ÚMIDA) PARA EMBOÇO/MASSA ÚNICA/ASSENTAMENTO DE ALVENARIA DE VEDAÇÃO, PREPARO MANUAL. AF_08/2019</t>
  </si>
  <si>
    <t>QUADRO DE DISTRIBUICAO COM BARRAMENTO TRIFASICO, DE EMBUTIR, EM CHAPA DE ACO GALVANIZADO, PARA 24 DISJUNTORES DIN, 100 A</t>
  </si>
  <si>
    <t>INTERRUPTOR SIMPLES (1 MÓDULO), 10A/250V, INCLUINDO SUPORTE E PLACA - FORNECIMENTO E INSTALAÇÃO. AF_03/2023</t>
  </si>
  <si>
    <t>INTERRUPTOR SIMPLES (1 MÓDULO), 10A/250V, SEM SUPORTE E SEM PLACA - FORNECIMENTO E INSTALAÇÃO. AF_03/2023</t>
  </si>
  <si>
    <t>INTERRUPTOR BIPOLAR (1 MÓDULO), 10A/250V, SEM SUPORTE E SEM PLACA - FORNECIMENTO E INSTALAÇÃO. AF_03/2023</t>
  </si>
  <si>
    <t>CAIXA RETANGULAR 4" X 4" BAIXA (0,30 M DO PISO), PVC, INSTALADA EM PAREDE - FORNECIMENTO E INSTALAÇÃO. AF_03/2023</t>
  </si>
  <si>
    <t>CAIXA DE PASSAGEM, EM PVC, DE 4" X 4", PARA ELETRODUTO FLEXIVEL CORRUGADO</t>
  </si>
  <si>
    <t>DISJUNTOR MONOPOLAR TIPO DIN, CORRENTE NOMINAL DE 25A - FORNECIMENTO E INSTALAÇÃO. AF_07/2025</t>
  </si>
  <si>
    <t>DISJUNTOR TERMOMAGNETICO PARA TRILHO DIN (IEC), MONOPOLAR, 6 - 32 A</t>
  </si>
  <si>
    <t>TERMINAL A COMPRESSAO EM COBRE ESTANHADO PARA CABO 4 MM2, 1 FURO E 1 COMPRESSAO, PARA PARAFUSO DE FIXACAO M5</t>
  </si>
  <si>
    <t>DISJUNTOR MONOPOLAR TIPO DIN, CORRENTE NOMINAL DE 10A - FORNECIMENTO E INSTALAÇÃO. AF_07/2025</t>
  </si>
  <si>
    <t>TERMINAL A COMPRESSAO EM COBRE ESTANHADO PARA CABO 2,5 MM2, 1 FURO E 1 COMPRESSAO, PARA PARAFUSO DE FIXACAO M5</t>
  </si>
  <si>
    <t>DISJUNTOR MONOPOLAR TIPO DIN, CORRENTE NOMINAL DE 20A - FORNECIMENTO E INSTALAÇÃO. AF_07/2025</t>
  </si>
  <si>
    <t>DISJUNTOR MONOPOLAR TIPO DIN, CORRENTE NOMINAL DE 40A - FORNECIMENTO E INSTALAÇÃO. AF_07/2025</t>
  </si>
  <si>
    <t>DISJUNTOR TERMOMAGNETICO PARA TRILHO DIN (IEC), MONOPOLAR, 40 - 50 A</t>
  </si>
  <si>
    <t>TERMINAL A COMPRESSAO EM COBRE ESTANHADO PARA CABO 10 MM2, 1 FURO E 1 COMPRESSAO, PARA PARAFUSO DE FIXACAO M6</t>
  </si>
  <si>
    <t>DISJUNTOR BIPOLAR TIPO DIN, CORRENTE NOMINAL DE 32A - FORNECIMENTO E INSTALAÇÃO. AF_07/2025</t>
  </si>
  <si>
    <t>DISJUNTOR TERMOMAGNETICO PARA TRILHO DIN (IEC), BIPOLAR, 6 - 32 A</t>
  </si>
  <si>
    <t>TERMINAL A COMPRESSAO EM COBRE ESTANHADO PARA CABO 6 MM2, 1 FURO E 1 COMPRESSAO, PARA PARAFUSO DE FIXACAO M6</t>
  </si>
  <si>
    <t>DISJUNTOR BIPOLAR TIPO DIN, CORRENTE NOMINAL DE 25A - FORNECIMENTO E INSTALAÇÃO. AF_07/2025</t>
  </si>
  <si>
    <t>DISJUNTOR BIPOLAR TIPO DIN, CORRENTE NOMINAL DE 16A - FORNECIMENTO E INSTALAÇÃO. AF_07/2025</t>
  </si>
  <si>
    <t>DISJUNTOR BIPOLAR TIPO DIN, CORRENTE NOMINAL DE 50A - FORNECIMENTO E INSTALAÇÃO. AF_07/2025</t>
  </si>
  <si>
    <t>DISJUNTOR TERMOMAGNETICO PARA TRILHO DIN (IEC), BIPOLAR, 40 - 50 A</t>
  </si>
  <si>
    <t>TERMINAL A COMPRESSAO EM COBRE ESTANHADO PARA CABO 16 MM2, 1 FURO E 1 COMPRESSAO, PARA PARAFUSO DE FIXACAO M6</t>
  </si>
  <si>
    <t>6.2</t>
  </si>
  <si>
    <t>ASSENTAMENTO E FORNECIMENTO DE TUBO DE PVC PBA PARA REDE DE ÁGUA, DN 50, JUNTA ELÁSTICA INTEGRADA, INSTALADO EM LOCAL COM NÍVEL ALTO DE INTERFERÊNCIAS (INCLUI FORNECIMENTO). AF_05/2024</t>
  </si>
  <si>
    <t>ASSENTADOR DE TUBOS COM ENCARGOS COMPLEMENTARES</t>
  </si>
  <si>
    <t>TUBO PVC PBA JEI, CLASSE 15, DN 50 MM, PARA REDE DE AGUA (NBR 5647)</t>
  </si>
  <si>
    <t>PASTA LUBRIFICANTE PARA TUBOS E CONEXOES COM JUNTA ELASTICA, EMBALAGEM DE *400* GR (USO EM PVC, ACO, POLIETILENO E OUTROS)</t>
  </si>
  <si>
    <t>TUBO PVC, SERIE NORMAL, ESGOTO PREDIAL, DN 40 MM, FORNECIDO E INSTALADO EM RAMAL DE DESCARGA OU RAMAL DE ESGOTO SANITÁRIO. AF_08/2022</t>
  </si>
  <si>
    <t>ENCANADOR OU BOMBEIRO HIDRÁULICO COM ENCARGOS COMPLEMENTARES</t>
  </si>
  <si>
    <t>AUXILIAR DE ENCANADOR OU BOMBEIRO HIDRÁULICO COM ENCARGOS COMPLEMENTARES</t>
  </si>
  <si>
    <t>LIXA D'AGUA EM FOLHA, COR PRETA, GRAO 100</t>
  </si>
  <si>
    <t>TUBO PVC SERIE NORMAL, DN 40 MM, PARA ESGOTO PREDIAL (NBR 5688)</t>
  </si>
  <si>
    <t>TUBO PVC, SERIE NORMAL, ESGOTO PREDIAL, DN 100 MM, FORNECIDO E INSTALADO EM RAMAL DE DESCARGA OU RAMAL DE ESGOTO SANITÁRIO. AF_08/2022</t>
  </si>
  <si>
    <t>TUBO PVC SERIE NORMAL, DN 100 MM, PARA ESGOTO PREDIAL (NBR 5688)</t>
  </si>
  <si>
    <t>TUBO, PVC, SOLDÁVEL, DE 32MM, INSTALADO EM RAMAL DE DISTRIBUIÇÃO DE ÁGUA - FORNECIMENTO E INSTALAÇÃO. AF_06/2022</t>
  </si>
  <si>
    <t>TUBO PVC, SOLDAVEL, DE 32 MM, AGUA FRIA (NBR-5648)</t>
  </si>
  <si>
    <t>TUBO, PVC, SOLDÁVEL, DE 25MM, INSTALADO EM RAMAL OU SUB-RAMAL DE ÁGUA - FORNECIMENTO E INSTALAÇÃO. AF_06/2022</t>
  </si>
  <si>
    <t>TUBO PVC, SOLDAVEL, DE 25 MM, AGUA FRIA (NBR-5648)</t>
  </si>
  <si>
    <t>REGISTRO DE GAVETA BRUTO, LATÃO, ROSCÁVEL, 1" - FORNECIMENTO E INSTALAÇÃO. AF_08/2021</t>
  </si>
  <si>
    <t>REGISTRO GAVETA BRUTO EM LATAO FORJADO, BITOLA 1"</t>
  </si>
  <si>
    <t>FITA VEDA ROSCA, EM PTFE, ROLO DE 18 MM X 50 M (L X C)</t>
  </si>
  <si>
    <t>7.1</t>
  </si>
  <si>
    <t>PORTA DE ABRIR EM ALUMINIO COM DIVISAO HORIZONTAL PARA VIDROS, ACABAMENTO ANODIZADO NATURAL, VIDROS INCLUSOS, SEM GUARNICAO/ALIZAR/VISTA, 87 CM X 210 CM</t>
  </si>
  <si>
    <t>SILICONE ACETICO USO GERAL INCOLOR 280 G</t>
  </si>
  <si>
    <t>JANELA MAXIM-AR, EM ALUMINIO PERFIL 25, 60 X 80 CM (A X L), ACABAMENTO BRANCO OU BRILHANTE, BATENTE DE 4 A 5 CM, COM VIDRO 4 MM, SEM GUARNICAO/ALIZAR</t>
  </si>
  <si>
    <t>PARAFUSO DE ACO ZINCADO COM ROSCA SOBERBA, CABECA CHATA E FENDA SIMPLES, DIAMETRO 4,2 MM, COMPRIMENTO * 32 * MM</t>
  </si>
  <si>
    <t>PORTA CORTA-FOGO 160X210X5CM COM BARRA ANTI PÂNICO C/ INSTALAÇÃO</t>
  </si>
  <si>
    <t>PORTA CORTA-FOGO 160X210X5CM COM BARRA ANTI PÂNICO</t>
  </si>
  <si>
    <t>7.2</t>
  </si>
  <si>
    <t>ARGAMASSA TRAÇO 1:4 (EM VOLUME DE CIMENTO E AREIA MÉDIA ÚMIDA) PARA CONTRAPISO, PREPARO MECÂNICO COM BETONEIRA 400 L. AF_08/2019</t>
  </si>
  <si>
    <t>MANTA DE POLIETILENO EXPANDIDO (PEBD), E = 5 MM</t>
  </si>
  <si>
    <t>TELA DE ARAME GALVANIZADA, HEXAGONAL, FIO 0,56 MM (24 BWG), MALHA 1/2", H = 1 M</t>
  </si>
  <si>
    <t>AZULEJISTA OU LADRILHEIRO COM ENCARGOS COMPLEMENTARES</t>
  </si>
  <si>
    <t>PISO EM PORCELANATO, RETIFICADO, LISO, MONOCOLOR, ACETINADO OU POLIDO, FORMATO MAIOR QUE 2500 ATE 6400 CM2</t>
  </si>
  <si>
    <t>ARGAMASSA COLANTE TIPO AC III</t>
  </si>
  <si>
    <t>REJUNTE CIMENTICIO, QUALQUER COR</t>
  </si>
  <si>
    <t>REVESTIMENTO EM CERAMICA ESMALTADA, FORMATO MAIOR A 2025 CM2</t>
  </si>
  <si>
    <t>ARGAMASSA COLANTE AC I PARA CERAMICAS</t>
  </si>
  <si>
    <t>PISO EM REGUA VINILICA SEMIFLEXIVEL, ENCAIXE CLICADO, E = 4 MM (SEM COLOCACAO)</t>
  </si>
  <si>
    <t>ADESIVO ACRILICO DE BASE AQUOSA / COLA DE CONTATO</t>
  </si>
  <si>
    <t>7.3</t>
  </si>
  <si>
    <t>PINTOR COM ENCARGOS COMPLEMENTARES</t>
  </si>
  <si>
    <t>SELADOR ACRILICO OPACO PREMIUM INTERIOR/EXTERIOR</t>
  </si>
  <si>
    <t>L</t>
  </si>
  <si>
    <t>TINTA LATEX ACRILICA PREMIUM, COR BRANCO FOSCO</t>
  </si>
  <si>
    <t>7.4</t>
  </si>
  <si>
    <t>Instalação de louças, metais e acessórios sanitários;</t>
  </si>
  <si>
    <t>MARMORISTA/GRANITEIRO COM ENCARGOS COMPLEMENTARES</t>
  </si>
  <si>
    <t>ARGAMASSA COLANTE TIPO AC III E</t>
  </si>
  <si>
    <t>DIVISORIA, PLACA PRE-MOLDADA EM GRANILITE, MARMORITE OU GRANITINA, E = *3 CM</t>
  </si>
  <si>
    <t>ADESIVO ESTRUTURAL A BASE DE RESINA EPOXI, BICOMPONENTE, PASTOSO (TIXOTROPICO)</t>
  </si>
  <si>
    <t>CUBA DE EMBUTIR OVAL EM LOUÇA BRANCA, 35 X 50CM OU EQUIVALENTE - FORNECIMENTO E INSTALAÇÃO. AF_02/2026</t>
  </si>
  <si>
    <t>SIFÃO DO TIPO FLEXÍVEL EM PVC 1" X 1.1/2" - FORNECIMENTO E INSTALAÇÃO. AF_02/2026</t>
  </si>
  <si>
    <t>VÁLVULA EM METAL CROMADO 1.1/2" X 1.1/2" PARA TANQUE OU LAVATÓRIO, COM OU SEM LADRÃO - FORNECIMENTO E INSTALAÇÃO. AF_02/2026</t>
  </si>
  <si>
    <t>BACIA SANITÁRIA EM LOUÇA BRANCA, COM TUBO DE LIGAÇÃO CROMADO - FORNECIMENTO E INSTALAÇÃO. AF_02/2026_PS</t>
  </si>
  <si>
    <t>REJUNTE EPOXI, QUALQUER COR</t>
  </si>
  <si>
    <t>CONJUNTO DE LIGACAO PARA VASO / BACIA SANITARIA, EM PLASTICO BRANCO, COM TUBO, CANOPLA E ANEL DE EXPANSAO (TUBO 1.1/2" X 20 CM)</t>
  </si>
  <si>
    <t>BACIA SANITARIA (VASO) CONVENCIONAL, DE LOUCA BRANCA, SIFAO APARENTE, SAIDA VERTICAL (SEM ASSENTO)</t>
  </si>
  <si>
    <t>ANEL DE VEDACAO, PVC FLEXIVEL, 100 MM, PARA SAIDA DE BACIA / VASO SANITARIO</t>
  </si>
  <si>
    <t>PARAFUSO NIQUELADO COM ACABAMENTO CROMADO PARA FIXAR PECA SANITARIA, INCLUI PORCA CEGA, ARRUELA E BUCHA DE NYLON TAMANHO S-10</t>
  </si>
  <si>
    <t>MICTÓRIO SIFONADO COM VÁLVULA DE DESCARGA EM LOUÇA BRANCA - PADRÃO MÉDIO - FORNECIMENTO E INSTALAÇÃO. AF_02/2026</t>
  </si>
  <si>
    <t>VALVULA DE DESCARGA EM METAL CROMADO PARA MICTORIO COM ACIONAMENTO POR PRESSAO E FECHAMENTO AUTOMATICO</t>
  </si>
  <si>
    <t>MICTORIO INDIVIDUAL, SIFONADO, DE LOUCA BRANCA, SEM COMPLEMENTOS</t>
  </si>
  <si>
    <t>PARAFUSO NIQUELADO 3 1/2" COM ACABAMENTO CROMADO PARA FIXAR PECA SANITARIA, INCLUI PORCA CEGA, ARRUELA E BUCHA DE NYLON TAMANHO S-8</t>
  </si>
  <si>
    <t>FITA VEDA ROSCA, EM PTFE, ROLO DE 18 MM X 10 M (L X C)</t>
  </si>
  <si>
    <t>GUINDASTE HIDRÁULICO AUTOPROPELIDO, COM LANÇA TELESCÓPICA 40 M, CAPACIDADE MÁXIMA 60 T, POTÊNCIA 260 KW - CHI DIURNO. AF_03/2016</t>
  </si>
  <si>
    <t>GUINDASTE HIDRÁULICO AUTOPROPELIDO, COM LANÇA TELESCÓPICA 40 M, CAPACIDADE MÁXIMA 60 T, POTÊNCIA 260 KW - CHP DIURNO. AF_03/2016</t>
  </si>
  <si>
    <t>CAIXA D'AGUA / RESERVATORIO EM POLIESTER REFORCADO COM FIBRA DE VIDRO, 10000 LITROS, COM TAMPA</t>
  </si>
  <si>
    <t>GESSEIRO COM ENCARGOS COMPLEMENTARES</t>
  </si>
  <si>
    <t>PARAFUSO ZINCADO, AUTOBROCANTE, FLANGEADO, 4,2 MM X 19 MM</t>
  </si>
  <si>
    <t>CENTO</t>
  </si>
  <si>
    <t>SISAL EM FIBRA / ESTOPA SISAL PARA GESSO</t>
  </si>
  <si>
    <t>PLACA DE GESSO PARA FORRO, *60 X 60* CM, ESPESSURA DE 12 MM (SEM COLOCACAO)</t>
  </si>
  <si>
    <t>GESSO EM PO PARA REVESTIMENTOS/MOLDURAS/SANCAS E USO GERAL</t>
  </si>
  <si>
    <t>ARAME GALVANIZADO 18 BWG, D = 1,24MM (0,009 KG/M)</t>
  </si>
  <si>
    <t>CALCULADORA DE BDI — Fórmula do Acórdão TCU nº 2.622/2013</t>
  </si>
  <si>
    <t>BDI = [(1+AC+S+G+R) x (1+DF) x (1+L) / (1-I)] - 1
Esse percentual é usado na aba 'Planilha2' (célula G5) e aplicado sobre o custo direto (coluna TOTAL) para gerar a coluna TOTAL COM BDI.</t>
  </si>
  <si>
    <t>Componente</t>
  </si>
  <si>
    <t>Sigla</t>
  </si>
  <si>
    <t>Valor adotado</t>
  </si>
  <si>
    <t>Faixa de referência (edificações)*</t>
  </si>
  <si>
    <t>Administração Central</t>
  </si>
  <si>
    <t>AC</t>
  </si>
  <si>
    <t>3,00% a 6,60%</t>
  </si>
  <si>
    <t>Seguro</t>
  </si>
  <si>
    <t>S</t>
  </si>
  <si>
    <t>incluído na faixa Seguro+Garantia</t>
  </si>
  <si>
    <t>Garantia</t>
  </si>
  <si>
    <t>G</t>
  </si>
  <si>
    <t>0,80% a 1,00% (S+G)</t>
  </si>
  <si>
    <t>Risco</t>
  </si>
  <si>
    <t>R</t>
  </si>
  <si>
    <t>0,97% a 1,27%</t>
  </si>
  <si>
    <t>Despesas Financeiras</t>
  </si>
  <si>
    <t>DF</t>
  </si>
  <si>
    <t>0,59% a 1,39%</t>
  </si>
  <si>
    <t>Lucro</t>
  </si>
  <si>
    <t>6,16% a 8,96%</t>
  </si>
  <si>
    <t>Tributos (I)</t>
  </si>
  <si>
    <t xml:space="preserve">   PIS</t>
  </si>
  <si>
    <t>alíquota federal fixa</t>
  </si>
  <si>
    <t xml:space="preserve">   COFINS</t>
  </si>
  <si>
    <t xml:space="preserve">   ISS</t>
  </si>
  <si>
    <t>obra em Candiota/RS - alíquota de ISS para construção civil de 3,50% (confirme na prefeitura)</t>
  </si>
  <si>
    <t xml:space="preserve">   CPRB (desoneração)</t>
  </si>
  <si>
    <t>0% pois os Encargos da planilha estão como 'Não desonerado'</t>
  </si>
  <si>
    <t>I = soma dos tributos</t>
  </si>
  <si>
    <t>BDI</t>
  </si>
  <si>
    <t>* Faixas de referência segundo o Acórdão TCU nº 2.622/2013 (mín-máx para obras de edificações). Os valores em azul são exemplos dentro dessas faixas — ajuste AC, S, G, R, DF e L conforme os custos reais da sua empresa, e confirme o ISS junto à prefeitura antes de fechar o orçamento.</t>
  </si>
  <si>
    <t>Lembrete: IRPJ e CSLL NÃO entram no BDI (vedado pelo TCU - são tributos sobre o lucro da empresa, não sobre o faturamento da obra).</t>
  </si>
  <si>
    <t>Quadro de Composição do BDI</t>
  </si>
  <si>
    <t>Grau de Sigilo
#PÚBLICO</t>
  </si>
  <si>
    <t>Nº OPERAÇÃO</t>
  </si>
  <si>
    <t>Nº TRANSFEREGOV</t>
  </si>
  <si>
    <t>PROPONENTE / TOMADOR</t>
  </si>
  <si>
    <t>PREFEITURA MUNICIPAL DE CANDIOTA</t>
  </si>
  <si>
    <t>APELIDO DO EMPREENDIMENTO / DESCRIÇÃO DO LOTE</t>
  </si>
  <si>
    <t>GINÁSIO ESCOLA NELI BETEMPS</t>
  </si>
  <si>
    <t>Conforme legislação tributária municipal, definir estimativa de percentual da base de cálculo para o ISS:</t>
  </si>
  <si>
    <t>Sobre a base de cálculo, definir a respectiva alíquota do ISS (entre 2% e 5%):</t>
  </si>
  <si>
    <t>BDI 1</t>
  </si>
  <si>
    <t>TIPO DE OBRA</t>
  </si>
  <si>
    <t>Construção de Edificações em Geral (escolas, postos de saúde, ginásios e similares)</t>
  </si>
  <si>
    <t>Itens</t>
  </si>
  <si>
    <t>Siglas</t>
  </si>
  <si>
    <t>% Adotado</t>
  </si>
  <si>
    <t>Seguro e Garantia</t>
  </si>
  <si>
    <t>SG</t>
  </si>
  <si>
    <t>Tributos (impostos COFINS 3%, e PIS 0,65%)</t>
  </si>
  <si>
    <t>CP</t>
  </si>
  <si>
    <t>Tributos (ISS, variável de acordo com o município)</t>
  </si>
  <si>
    <t>ISS</t>
  </si>
  <si>
    <t>Tributos (Contribuição Previdenciária sobre a Receita Bruta - Lei 12.546 de 14/12/2011 - Desoneração)</t>
  </si>
  <si>
    <t>CPRB</t>
  </si>
  <si>
    <t>BDI SEM desoneração (Fórmula Acórdão TCU)</t>
  </si>
  <si>
    <t>BDI PAD</t>
  </si>
  <si>
    <t>Os valores de BDI foram calculados com o emprego da fórmula:</t>
  </si>
  <si>
    <t>BDI = [ (1+AC+S+R+G) x (1+DF) x (1+L) / (1-CP-ISS-CPRB) ] - 1</t>
  </si>
  <si>
    <t>Declaro para os devidos fins que, conforme legislação tributária municipal, a base de cálculo deste tipo de obra corresponde a 100%, com a respectiva alíquota de 3,50%.</t>
  </si>
  <si>
    <t>Declaro para os devidos fins que o regime de Contribuição Previdenciária sobre a Receita Bruta adotado para elaboração do orçamento foi SEM Desoneração, e que esta é a alternativa mais adequada para a Administração Pública.</t>
  </si>
  <si>
    <t>Observações:</t>
  </si>
  <si>
    <t>Candiota/RS, ____ de ______________ de 2026.</t>
  </si>
  <si>
    <t>Responsável Técnico</t>
  </si>
  <si>
    <t>Nome:</t>
  </si>
  <si>
    <t>CREA/CAU:</t>
  </si>
  <si>
    <t>ART/RRT:</t>
  </si>
  <si>
    <t>Os percentuais em verde (SG, R, DF, L, CP, ISS, CPRB, AC e BDI PAD) vêm automaticamente da aba 'BDI'. Para alterar qualquer valor (AC, S, G, R, DF, L ou ISS), edite a aba 'BDI' - este quadro e a coluna 'TOTAL COM BDI' da aba 'Planilha2' recalculam sozinhos.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</si>
</sst>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R$ &quot;* #,##0.00_-;&quot;-R$ &quot;* #,##0.00_-;_-&quot;R$ &quot;* \-??_-;_-@_-"/>
    <numFmt numFmtId="165" formatCode="#,##0.00;&quot;- &quot;#,##0.00;\-"/>
    <numFmt numFmtId="166" formatCode="#,##0.0000000"/>
  </numFmts>
  <fonts count="28" x14ac:knownFonts="1">
    <font>
      <sz val="11"/>
      <color theme="1"/>
      <name val="Calibri"/>
      <family val="2"/>
      <charset val="1"/>
    </font>
    <font>
      <b/>
      <sz val="10"/>
      <color rgb="FF000000"/>
      <name val="Arial"/>
      <family val="2"/>
      <charset val="1"/>
    </font>
    <font>
      <b/>
      <sz val="10"/>
      <color theme="1"/>
      <name val="Arial"/>
      <family val="2"/>
      <charset val="1"/>
    </font>
    <font>
      <sz val="10"/>
      <color theme="1"/>
      <name val="Arial"/>
      <family val="2"/>
      <charset val="1"/>
    </font>
    <font>
      <sz val="11"/>
      <color rgb="FFFF0000"/>
      <name val="Calibri"/>
      <family val="2"/>
      <charset val="1"/>
    </font>
    <font>
      <u/>
      <sz val="11"/>
      <color theme="1"/>
      <name val="Calibri"/>
      <family val="2"/>
      <charset val="1"/>
    </font>
    <font>
      <b/>
      <sz val="11"/>
      <color rgb="FF008000"/>
      <name val="Cambria"/>
      <charset val="1"/>
    </font>
    <font>
      <b/>
      <sz val="11"/>
      <name val="Cambria"/>
      <charset val="1"/>
    </font>
    <font>
      <b/>
      <sz val="11"/>
      <color theme="1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b/>
      <sz val="11"/>
      <color rgb="FFFF0000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2"/>
      <name val="Calibri"/>
      <family val="2"/>
      <charset val="1"/>
    </font>
    <font>
      <b/>
      <sz val="12"/>
      <name val="Calibri"/>
      <family val="2"/>
      <charset val="1"/>
    </font>
    <font>
      <sz val="10"/>
      <name val="Arial"/>
      <family val="2"/>
      <charset val="1"/>
    </font>
    <font>
      <b/>
      <sz val="14"/>
      <name val="Cambria"/>
      <charset val="1"/>
    </font>
    <font>
      <b/>
      <sz val="11"/>
      <color rgb="FFFFFFFF"/>
      <name val="Cambria"/>
      <charset val="1"/>
    </font>
    <font>
      <sz val="11"/>
      <color rgb="FF0000FF"/>
      <name val="Cambria"/>
      <charset val="1"/>
    </font>
    <font>
      <i/>
      <sz val="9"/>
      <color rgb="FF666666"/>
      <name val="Cambria"/>
      <charset val="1"/>
    </font>
    <font>
      <sz val="11"/>
      <color rgb="FF000000"/>
      <name val="Cambria"/>
      <charset val="1"/>
    </font>
    <font>
      <b/>
      <sz val="12"/>
      <name val="Cambria"/>
      <charset val="1"/>
    </font>
    <font>
      <sz val="10"/>
      <name val="Arial"/>
      <family val="2"/>
    </font>
    <font>
      <b/>
      <sz val="14"/>
      <color rgb="FFFFFFFF"/>
      <name val="Cambria"/>
      <charset val="1"/>
    </font>
    <font>
      <b/>
      <sz val="12"/>
      <color rgb="FFFFFFFF"/>
      <name val="Cambria"/>
      <charset val="1"/>
    </font>
    <font>
      <b/>
      <sz val="12"/>
      <color rgb="FF008000"/>
      <name val="Cambria"/>
      <charset val="1"/>
    </font>
    <font>
      <i/>
      <sz val="9"/>
      <name val="Cambria"/>
      <charset val="1"/>
    </font>
  </fonts>
  <fills count="7">
    <fill>
      <patternFill patternType="none"/>
    </fill>
    <fill>
      <patternFill patternType="gray125"/>
    </fill>
    <fill>
      <patternFill patternType="solid">
        <fgColor theme="9" tint="0.79989013336588644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rgb="FF1F4E78"/>
        <bgColor rgb="FF003366"/>
      </patternFill>
    </fill>
    <fill>
      <patternFill patternType="solid">
        <fgColor rgb="FFFFF2CC"/>
        <bgColor rgb="FFE2F0D9"/>
      </patternFill>
    </fill>
    <fill>
      <patternFill patternType="solid">
        <fgColor rgb="FFD9D9D9"/>
        <bgColor rgb="FFE2F0D9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5" borderId="3" xfId="0" applyFill="1" applyBorder="1"/>
    <xf numFmtId="0" fontId="0" fillId="5" borderId="2" xfId="0" applyFill="1" applyBorder="1" applyAlignment="1">
      <alignment vertical="center" wrapText="1"/>
    </xf>
    <xf numFmtId="0" fontId="7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0" fillId="5" borderId="2" xfId="0" applyFill="1" applyBorder="1"/>
    <xf numFmtId="0" fontId="25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7" fillId="6" borderId="2" xfId="0" applyFont="1" applyFill="1" applyBorder="1"/>
    <xf numFmtId="0" fontId="0" fillId="0" borderId="2" xfId="0" applyBorder="1"/>
    <xf numFmtId="0" fontId="7" fillId="6" borderId="2" xfId="0" applyFont="1" applyFill="1" applyBorder="1" applyAlignment="1">
      <alignment horizontal="center" vertical="center"/>
    </xf>
    <xf numFmtId="0" fontId="24" fillId="4" borderId="2" xfId="0" applyFont="1" applyFill="1" applyBorder="1" applyAlignment="1">
      <alignment vertical="center"/>
    </xf>
    <xf numFmtId="0" fontId="20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7" fillId="0" borderId="0" xfId="0" applyFont="1"/>
    <xf numFmtId="0" fontId="1" fillId="0" borderId="0" xfId="0" applyFont="1"/>
    <xf numFmtId="4" fontId="2" fillId="0" borderId="0" xfId="0" applyNumberFormat="1" applyFont="1"/>
    <xf numFmtId="164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6" fillId="0" borderId="0" xfId="0" applyNumberFormat="1" applyFont="1"/>
    <xf numFmtId="0" fontId="7" fillId="0" borderId="0" xfId="0" applyFont="1"/>
    <xf numFmtId="164" fontId="7" fillId="0" borderId="0" xfId="0" applyNumberFormat="1" applyFont="1"/>
    <xf numFmtId="164" fontId="8" fillId="2" borderId="0" xfId="0" applyNumberFormat="1" applyFont="1" applyFill="1" applyAlignment="1">
      <alignment horizontal="center" vertical="center"/>
    </xf>
    <xf numFmtId="164" fontId="8" fillId="2" borderId="0" xfId="0" applyNumberFormat="1" applyFont="1" applyFill="1"/>
    <xf numFmtId="164" fontId="0" fillId="0" borderId="0" xfId="0" applyNumberFormat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wrapText="1"/>
    </xf>
    <xf numFmtId="164" fontId="8" fillId="2" borderId="0" xfId="0" applyNumberFormat="1" applyFont="1" applyFill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164" fontId="8" fillId="0" borderId="0" xfId="0" applyNumberFormat="1" applyFont="1"/>
    <xf numFmtId="0" fontId="8" fillId="0" borderId="0" xfId="0" applyFont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wrapText="1"/>
    </xf>
    <xf numFmtId="164" fontId="0" fillId="3" borderId="0" xfId="0" applyNumberFormat="1" applyFill="1" applyAlignment="1">
      <alignment horizontal="center" vertical="center"/>
    </xf>
    <xf numFmtId="164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left" indent="3"/>
    </xf>
    <xf numFmtId="0" fontId="0" fillId="3" borderId="0" xfId="0" applyFill="1" applyAlignment="1">
      <alignment horizontal="center" vertical="center" wrapText="1"/>
    </xf>
    <xf numFmtId="165" fontId="0" fillId="3" borderId="0" xfId="0" applyNumberForma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/>
    <xf numFmtId="0" fontId="9" fillId="3" borderId="0" xfId="0" applyFont="1" applyFill="1" applyAlignment="1">
      <alignment wrapText="1"/>
    </xf>
    <xf numFmtId="164" fontId="3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10" fillId="3" borderId="0" xfId="0" applyFont="1" applyFill="1" applyAlignment="1">
      <alignment horizontal="left"/>
    </xf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wrapText="1"/>
    </xf>
    <xf numFmtId="0" fontId="4" fillId="3" borderId="0" xfId="0" applyFont="1" applyFill="1" applyAlignment="1">
      <alignment horizontal="center" vertical="center"/>
    </xf>
    <xf numFmtId="4" fontId="10" fillId="3" borderId="0" xfId="0" applyNumberFormat="1" applyFont="1" applyFill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0" fontId="11" fillId="0" borderId="0" xfId="0" applyFont="1"/>
    <xf numFmtId="0" fontId="4" fillId="3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left" indent="3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4" fontId="3" fillId="3" borderId="0" xfId="0" applyNumberFormat="1" applyFont="1" applyFill="1" applyAlignment="1">
      <alignment horizontal="center" vertical="center"/>
    </xf>
    <xf numFmtId="0" fontId="8" fillId="3" borderId="0" xfId="0" applyFont="1" applyFill="1"/>
    <xf numFmtId="0" fontId="4" fillId="3" borderId="0" xfId="0" applyFont="1" applyFill="1" applyAlignment="1">
      <alignment horizontal="left"/>
    </xf>
    <xf numFmtId="0" fontId="4" fillId="3" borderId="0" xfId="0" applyFont="1" applyFill="1" applyAlignment="1">
      <alignment wrapText="1"/>
    </xf>
    <xf numFmtId="0" fontId="10" fillId="3" borderId="0" xfId="0" applyFont="1" applyFill="1" applyAlignment="1">
      <alignment wrapText="1"/>
    </xf>
    <xf numFmtId="164" fontId="10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/>
    </xf>
    <xf numFmtId="4" fontId="4" fillId="3" borderId="0" xfId="0" applyNumberFormat="1" applyFont="1" applyFill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wrapText="1"/>
    </xf>
    <xf numFmtId="165" fontId="12" fillId="3" borderId="0" xfId="0" applyNumberFormat="1" applyFont="1" applyFill="1" applyAlignment="1">
      <alignment horizontal="center" vertical="center"/>
    </xf>
    <xf numFmtId="164" fontId="12" fillId="3" borderId="0" xfId="0" applyNumberFormat="1" applyFont="1" applyFill="1" applyAlignment="1">
      <alignment horizontal="center" vertical="center"/>
    </xf>
    <xf numFmtId="0" fontId="13" fillId="0" borderId="0" xfId="0" applyFont="1"/>
    <xf numFmtId="0" fontId="12" fillId="3" borderId="0" xfId="0" applyFont="1" applyFill="1"/>
    <xf numFmtId="0" fontId="12" fillId="3" borderId="0" xfId="0" applyFont="1" applyFill="1" applyAlignment="1">
      <alignment horizontal="left" indent="3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left"/>
    </xf>
    <xf numFmtId="0" fontId="4" fillId="3" borderId="0" xfId="0" applyFont="1" applyFill="1" applyAlignment="1">
      <alignment horizontal="left" indent="3"/>
    </xf>
    <xf numFmtId="0" fontId="14" fillId="3" borderId="0" xfId="0" applyFont="1" applyFill="1" applyAlignment="1">
      <alignment horizontal="left" indent="3"/>
    </xf>
    <xf numFmtId="0" fontId="14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64" fontId="14" fillId="3" borderId="0" xfId="0" applyNumberFormat="1" applyFont="1" applyFill="1" applyAlignment="1">
      <alignment horizontal="center" vertical="center"/>
    </xf>
    <xf numFmtId="0" fontId="15" fillId="3" borderId="0" xfId="0" applyFont="1" applyFill="1"/>
    <xf numFmtId="0" fontId="11" fillId="3" borderId="0" xfId="0" applyFont="1" applyFill="1"/>
    <xf numFmtId="165" fontId="3" fillId="3" borderId="0" xfId="0" applyNumberFormat="1" applyFont="1" applyFill="1" applyAlignment="1">
      <alignment horizontal="center" vertical="center"/>
    </xf>
    <xf numFmtId="0" fontId="16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 vertical="center"/>
    </xf>
    <xf numFmtId="0" fontId="16" fillId="3" borderId="0" xfId="0" applyFont="1" applyFill="1"/>
    <xf numFmtId="0" fontId="10" fillId="3" borderId="0" xfId="0" applyFont="1" applyFill="1"/>
    <xf numFmtId="0" fontId="9" fillId="3" borderId="0" xfId="0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18" fillId="4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0" fontId="19" fillId="0" borderId="1" xfId="0" applyNumberFormat="1" applyFont="1" applyBorder="1" applyAlignment="1">
      <alignment horizontal="center"/>
    </xf>
    <xf numFmtId="0" fontId="20" fillId="0" borderId="1" xfId="0" applyFont="1" applyBorder="1"/>
    <xf numFmtId="0" fontId="7" fillId="0" borderId="1" xfId="0" applyFont="1" applyBorder="1"/>
    <xf numFmtId="0" fontId="20" fillId="0" borderId="1" xfId="0" applyFont="1" applyBorder="1" applyAlignment="1">
      <alignment wrapText="1"/>
    </xf>
    <xf numFmtId="10" fontId="21" fillId="0" borderId="1" xfId="0" applyNumberFormat="1" applyFont="1" applyBorder="1" applyAlignment="1">
      <alignment horizontal="center"/>
    </xf>
    <xf numFmtId="0" fontId="22" fillId="5" borderId="1" xfId="0" applyFont="1" applyFill="1" applyBorder="1"/>
    <xf numFmtId="0" fontId="0" fillId="5" borderId="1" xfId="0" applyFill="1" applyBorder="1"/>
    <xf numFmtId="10" fontId="22" fillId="5" borderId="1" xfId="0" applyNumberFormat="1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 vertical="center" wrapText="1"/>
    </xf>
    <xf numFmtId="0" fontId="0" fillId="0" borderId="3" xfId="0" applyBorder="1"/>
    <xf numFmtId="10" fontId="7" fillId="5" borderId="3" xfId="0" applyNumberFormat="1" applyFont="1" applyFill="1" applyBorder="1" applyAlignment="1">
      <alignment horizontal="center" vertical="center"/>
    </xf>
    <xf numFmtId="10" fontId="6" fillId="5" borderId="3" xfId="0" applyNumberFormat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0" fontId="26" fillId="6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/>
    <xf numFmtId="0" fontId="20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99999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8:L341" totalsRowShown="0">
  <autoFilter ref="A8:L341" xr:uid="{00000000-0009-0000-0100-000001000000}"/>
  <tableColumns count="12">
    <tableColumn id="1" xr3:uid="{00000000-0010-0000-0000-000001000000}" name="ITEM"/>
    <tableColumn id="2" xr3:uid="{00000000-0010-0000-0000-000002000000}" name="TIPO DE ITEM "/>
    <tableColumn id="3" xr3:uid="{00000000-0010-0000-0000-000003000000}" name="CÓDIGO DE ITEM "/>
    <tableColumn id="4" xr3:uid="{00000000-0010-0000-0000-000004000000}" name="BANCO "/>
    <tableColumn id="5" xr3:uid="{00000000-0010-0000-0000-000005000000}" name="DESCRIÇÃO"/>
    <tableColumn id="6" xr3:uid="{00000000-0010-0000-0000-000006000000}" name="UNIDADE"/>
    <tableColumn id="7" xr3:uid="{00000000-0010-0000-0000-000007000000}" name="Coluna1"/>
    <tableColumn id="8" xr3:uid="{00000000-0010-0000-0000-000008000000}" name="QUANT."/>
    <tableColumn id="9" xr3:uid="{00000000-0010-0000-0000-000009000000}" name="VALOR UNIT"/>
    <tableColumn id="10" xr3:uid="{00000000-0010-0000-0000-00000A000000}" name="MATERIAL"/>
    <tableColumn id="11" xr3:uid="{00000000-0010-0000-0000-00000B000000}" name="MO"/>
    <tableColumn id="12" xr3:uid="{00000000-0010-0000-0000-00000C000000}" name="TOT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89"/>
  <sheetViews>
    <sheetView topLeftCell="A62" zoomScale="85" zoomScaleNormal="85" workbookViewId="0">
      <selection activeCell="A3" sqref="A3"/>
    </sheetView>
  </sheetViews>
  <sheetFormatPr defaultColWidth="8.7109375" defaultRowHeight="15" x14ac:dyDescent="0.25"/>
  <cols>
    <col min="2" max="2" width="22.7109375" customWidth="1"/>
    <col min="3" max="3" width="173.140625" customWidth="1"/>
    <col min="6" max="6" width="11.28515625" customWidth="1"/>
    <col min="7" max="7" width="13.28515625" customWidth="1"/>
  </cols>
  <sheetData>
    <row r="3" spans="1:8" ht="15" customHeight="1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5" spans="1:8" ht="15" customHeight="1" x14ac:dyDescent="0.25">
      <c r="B5" t="s">
        <v>8</v>
      </c>
    </row>
    <row r="6" spans="1:8" ht="15" customHeight="1" x14ac:dyDescent="0.25">
      <c r="B6" t="s">
        <v>9</v>
      </c>
    </row>
    <row r="7" spans="1:8" ht="15" customHeight="1" x14ac:dyDescent="0.25">
      <c r="B7">
        <v>94965</v>
      </c>
      <c r="C7" s="15" t="s">
        <v>10</v>
      </c>
      <c r="D7" t="s">
        <v>11</v>
      </c>
      <c r="F7" s="16">
        <v>550.66999999999996</v>
      </c>
      <c r="G7" s="17">
        <f t="shared" ref="G7:G38" si="0">E7*F7</f>
        <v>0</v>
      </c>
    </row>
    <row r="8" spans="1:8" ht="15" customHeight="1" x14ac:dyDescent="0.25">
      <c r="B8" s="18">
        <v>104919</v>
      </c>
      <c r="C8" s="19" t="s">
        <v>12</v>
      </c>
      <c r="D8" t="s">
        <v>13</v>
      </c>
      <c r="E8" s="16"/>
      <c r="F8">
        <v>13.13</v>
      </c>
      <c r="G8" s="17">
        <f t="shared" si="0"/>
        <v>0</v>
      </c>
    </row>
    <row r="9" spans="1:8" ht="15" customHeight="1" x14ac:dyDescent="0.25">
      <c r="C9" s="15"/>
      <c r="F9" s="16"/>
      <c r="G9" s="17">
        <f t="shared" si="0"/>
        <v>0</v>
      </c>
    </row>
    <row r="10" spans="1:8" ht="15" customHeight="1" x14ac:dyDescent="0.25">
      <c r="G10" s="17">
        <f t="shared" si="0"/>
        <v>0</v>
      </c>
    </row>
    <row r="11" spans="1:8" ht="15" customHeight="1" x14ac:dyDescent="0.25">
      <c r="B11" t="s">
        <v>14</v>
      </c>
      <c r="G11" s="17">
        <f t="shared" si="0"/>
        <v>0</v>
      </c>
    </row>
    <row r="12" spans="1:8" ht="15" customHeight="1" x14ac:dyDescent="0.25">
      <c r="B12">
        <v>92269</v>
      </c>
      <c r="C12" t="s">
        <v>15</v>
      </c>
      <c r="D12" t="s">
        <v>16</v>
      </c>
      <c r="F12">
        <v>122.2</v>
      </c>
      <c r="G12" s="17">
        <f t="shared" si="0"/>
        <v>0</v>
      </c>
    </row>
    <row r="13" spans="1:8" ht="15" customHeight="1" x14ac:dyDescent="0.25">
      <c r="B13">
        <v>96546</v>
      </c>
      <c r="C13" t="s">
        <v>17</v>
      </c>
      <c r="D13" t="s">
        <v>13</v>
      </c>
      <c r="F13">
        <v>14.52</v>
      </c>
      <c r="G13" s="17">
        <f t="shared" si="0"/>
        <v>0</v>
      </c>
    </row>
    <row r="14" spans="1:8" ht="15" customHeight="1" x14ac:dyDescent="0.25">
      <c r="B14">
        <v>94965</v>
      </c>
      <c r="C14" s="15" t="s">
        <v>10</v>
      </c>
      <c r="D14" t="s">
        <v>11</v>
      </c>
      <c r="F14" s="16">
        <v>550.66999999999996</v>
      </c>
      <c r="G14" s="17">
        <f t="shared" si="0"/>
        <v>0</v>
      </c>
    </row>
    <row r="15" spans="1:8" ht="15" customHeight="1" x14ac:dyDescent="0.25">
      <c r="G15" s="17">
        <f t="shared" si="0"/>
        <v>0</v>
      </c>
    </row>
    <row r="16" spans="1:8" ht="15" customHeight="1" x14ac:dyDescent="0.25">
      <c r="B16" t="s">
        <v>18</v>
      </c>
      <c r="G16" s="17">
        <f t="shared" si="0"/>
        <v>0</v>
      </c>
    </row>
    <row r="17" spans="2:7" ht="15" customHeight="1" x14ac:dyDescent="0.25">
      <c r="B17">
        <v>97624</v>
      </c>
      <c r="C17" t="s">
        <v>19</v>
      </c>
      <c r="D17" t="s">
        <v>11</v>
      </c>
      <c r="E17">
        <v>12.28</v>
      </c>
      <c r="F17">
        <v>122.38</v>
      </c>
      <c r="G17" s="17">
        <f t="shared" si="0"/>
        <v>1502.8263999999999</v>
      </c>
    </row>
    <row r="18" spans="2:7" ht="15" customHeight="1" x14ac:dyDescent="0.25">
      <c r="B18" s="18">
        <v>101165</v>
      </c>
      <c r="C18" s="20" t="s">
        <v>20</v>
      </c>
      <c r="D18" s="18" t="s">
        <v>11</v>
      </c>
      <c r="E18">
        <v>32.36</v>
      </c>
      <c r="F18" s="16">
        <v>1157.92</v>
      </c>
      <c r="G18" s="17">
        <f t="shared" si="0"/>
        <v>37470.2912</v>
      </c>
    </row>
    <row r="19" spans="2:7" ht="15" customHeight="1" x14ac:dyDescent="0.25">
      <c r="B19">
        <v>87905</v>
      </c>
      <c r="C19" t="s">
        <v>21</v>
      </c>
      <c r="D19" t="s">
        <v>16</v>
      </c>
      <c r="E19">
        <v>231.21</v>
      </c>
      <c r="F19">
        <v>8.82</v>
      </c>
      <c r="G19" s="17">
        <f t="shared" si="0"/>
        <v>2039.2722000000001</v>
      </c>
    </row>
    <row r="20" spans="2:7" ht="15" customHeight="1" x14ac:dyDescent="0.25">
      <c r="G20" s="17">
        <f t="shared" si="0"/>
        <v>0</v>
      </c>
    </row>
    <row r="21" spans="2:7" ht="15" customHeight="1" x14ac:dyDescent="0.25">
      <c r="G21" s="17">
        <f t="shared" si="0"/>
        <v>0</v>
      </c>
    </row>
    <row r="22" spans="2:7" ht="15" customHeight="1" x14ac:dyDescent="0.25">
      <c r="B22" t="s">
        <v>22</v>
      </c>
      <c r="G22" s="17">
        <f t="shared" si="0"/>
        <v>0</v>
      </c>
    </row>
    <row r="23" spans="2:7" ht="15" customHeight="1" x14ac:dyDescent="0.25">
      <c r="B23">
        <v>92606</v>
      </c>
      <c r="C23" t="s">
        <v>23</v>
      </c>
      <c r="D23" t="s">
        <v>24</v>
      </c>
      <c r="F23">
        <v>905.94</v>
      </c>
      <c r="G23" s="17">
        <f t="shared" si="0"/>
        <v>0</v>
      </c>
    </row>
    <row r="24" spans="2:7" ht="15" customHeight="1" x14ac:dyDescent="0.25">
      <c r="B24">
        <v>94216</v>
      </c>
      <c r="C24" t="s">
        <v>25</v>
      </c>
      <c r="D24" t="s">
        <v>16</v>
      </c>
      <c r="F24">
        <v>162.41</v>
      </c>
      <c r="G24" s="17">
        <f t="shared" si="0"/>
        <v>0</v>
      </c>
    </row>
    <row r="25" spans="2:7" ht="15" customHeight="1" x14ac:dyDescent="0.25">
      <c r="B25">
        <v>92580</v>
      </c>
      <c r="C25" t="s">
        <v>26</v>
      </c>
      <c r="D25" t="s">
        <v>16</v>
      </c>
      <c r="F25">
        <v>51.71</v>
      </c>
      <c r="G25" s="17">
        <f t="shared" si="0"/>
        <v>0</v>
      </c>
    </row>
    <row r="26" spans="2:7" ht="15" customHeight="1" x14ac:dyDescent="0.25">
      <c r="B26">
        <v>96113</v>
      </c>
      <c r="C26" t="s">
        <v>27</v>
      </c>
      <c r="D26" t="s">
        <v>16</v>
      </c>
      <c r="E26">
        <v>95</v>
      </c>
      <c r="F26">
        <v>51.93</v>
      </c>
      <c r="G26" s="17">
        <f t="shared" si="0"/>
        <v>4933.3500000000004</v>
      </c>
    </row>
    <row r="27" spans="2:7" ht="15" customHeight="1" x14ac:dyDescent="0.25">
      <c r="B27">
        <v>94229</v>
      </c>
      <c r="C27" t="s">
        <v>28</v>
      </c>
      <c r="D27" t="s">
        <v>29</v>
      </c>
      <c r="E27">
        <v>19</v>
      </c>
      <c r="F27">
        <v>195.98</v>
      </c>
      <c r="G27" s="17">
        <f t="shared" si="0"/>
        <v>3723.62</v>
      </c>
    </row>
    <row r="28" spans="2:7" ht="15" customHeight="1" x14ac:dyDescent="0.25">
      <c r="G28" s="17">
        <f t="shared" si="0"/>
        <v>0</v>
      </c>
    </row>
    <row r="29" spans="2:7" ht="15" customHeight="1" x14ac:dyDescent="0.25">
      <c r="B29" t="s">
        <v>30</v>
      </c>
      <c r="G29" s="17">
        <f t="shared" si="0"/>
        <v>0</v>
      </c>
    </row>
    <row r="30" spans="2:7" ht="15" customHeight="1" x14ac:dyDescent="0.25">
      <c r="B30" s="21">
        <v>106145</v>
      </c>
      <c r="C30" t="s">
        <v>31</v>
      </c>
      <c r="D30" t="s">
        <v>24</v>
      </c>
      <c r="E30">
        <v>5</v>
      </c>
      <c r="F30">
        <v>1280.32</v>
      </c>
      <c r="G30" s="17">
        <f t="shared" si="0"/>
        <v>6401.5999999999995</v>
      </c>
    </row>
    <row r="31" spans="2:7" ht="15" customHeight="1" x14ac:dyDescent="0.25">
      <c r="B31">
        <v>94569</v>
      </c>
      <c r="C31" t="s">
        <v>32</v>
      </c>
      <c r="D31" t="s">
        <v>16</v>
      </c>
      <c r="E31">
        <v>0.9</v>
      </c>
      <c r="F31">
        <v>825.12</v>
      </c>
      <c r="G31" s="17">
        <f t="shared" si="0"/>
        <v>742.60800000000006</v>
      </c>
    </row>
    <row r="32" spans="2:7" ht="15" customHeight="1" x14ac:dyDescent="0.25">
      <c r="B32">
        <v>106141</v>
      </c>
      <c r="C32" t="s">
        <v>33</v>
      </c>
      <c r="D32" t="s">
        <v>24</v>
      </c>
      <c r="E32">
        <v>1</v>
      </c>
      <c r="F32" s="22">
        <v>1850</v>
      </c>
      <c r="G32" s="17">
        <f t="shared" si="0"/>
        <v>1850</v>
      </c>
    </row>
    <row r="33" spans="2:7" ht="15" customHeight="1" x14ac:dyDescent="0.25">
      <c r="G33" s="17">
        <f t="shared" si="0"/>
        <v>0</v>
      </c>
    </row>
    <row r="34" spans="2:7" ht="15" customHeight="1" x14ac:dyDescent="0.25">
      <c r="B34" t="s">
        <v>34</v>
      </c>
      <c r="G34" s="17">
        <f t="shared" si="0"/>
        <v>0</v>
      </c>
    </row>
    <row r="35" spans="2:7" ht="15" customHeight="1" x14ac:dyDescent="0.25">
      <c r="B35">
        <v>90930</v>
      </c>
      <c r="C35" t="s">
        <v>35</v>
      </c>
      <c r="D35" t="s">
        <v>16</v>
      </c>
      <c r="E35">
        <v>4.75</v>
      </c>
      <c r="F35">
        <v>88.71</v>
      </c>
      <c r="G35" s="17">
        <f t="shared" si="0"/>
        <v>421.37249999999995</v>
      </c>
    </row>
    <row r="36" spans="2:7" ht="15" customHeight="1" x14ac:dyDescent="0.25">
      <c r="G36" s="17">
        <f t="shared" si="0"/>
        <v>0</v>
      </c>
    </row>
    <row r="37" spans="2:7" ht="15" customHeight="1" x14ac:dyDescent="0.25">
      <c r="B37">
        <v>87263</v>
      </c>
      <c r="C37" t="s">
        <v>36</v>
      </c>
      <c r="D37" t="s">
        <v>16</v>
      </c>
      <c r="E37">
        <v>36.57</v>
      </c>
      <c r="F37">
        <v>117.23</v>
      </c>
      <c r="G37" s="17">
        <f t="shared" si="0"/>
        <v>4287.1010999999999</v>
      </c>
    </row>
    <row r="38" spans="2:7" ht="15" customHeight="1" x14ac:dyDescent="0.25">
      <c r="B38">
        <v>104611</v>
      </c>
      <c r="C38" t="s">
        <v>37</v>
      </c>
      <c r="D38" t="s">
        <v>16</v>
      </c>
      <c r="E38">
        <v>49.73</v>
      </c>
      <c r="F38">
        <v>97.24</v>
      </c>
      <c r="G38" s="17">
        <f t="shared" si="0"/>
        <v>4835.7451999999994</v>
      </c>
    </row>
    <row r="39" spans="2:7" ht="15" customHeight="1" x14ac:dyDescent="0.25">
      <c r="B39">
        <v>106790</v>
      </c>
      <c r="C39" t="s">
        <v>38</v>
      </c>
      <c r="D39" t="s">
        <v>16</v>
      </c>
      <c r="E39">
        <v>36.5</v>
      </c>
      <c r="F39">
        <v>174.66</v>
      </c>
      <c r="G39" s="17">
        <f t="shared" ref="G39:G70" si="1">E39*F39</f>
        <v>6375.09</v>
      </c>
    </row>
    <row r="40" spans="2:7" ht="15" customHeight="1" x14ac:dyDescent="0.25">
      <c r="G40" s="17">
        <f t="shared" si="1"/>
        <v>0</v>
      </c>
    </row>
    <row r="41" spans="2:7" ht="15" customHeight="1" x14ac:dyDescent="0.25">
      <c r="B41" t="s">
        <v>39</v>
      </c>
      <c r="G41" s="17">
        <f t="shared" si="1"/>
        <v>0</v>
      </c>
    </row>
    <row r="42" spans="2:7" ht="15" customHeight="1" x14ac:dyDescent="0.25">
      <c r="B42">
        <v>88485</v>
      </c>
      <c r="C42" t="s">
        <v>40</v>
      </c>
      <c r="D42" t="s">
        <v>16</v>
      </c>
      <c r="E42">
        <v>231.21</v>
      </c>
      <c r="F42">
        <v>4.0199999999999996</v>
      </c>
      <c r="G42" s="17">
        <f t="shared" si="1"/>
        <v>929.46419999999989</v>
      </c>
    </row>
    <row r="43" spans="2:7" ht="15" customHeight="1" x14ac:dyDescent="0.25">
      <c r="B43">
        <v>88489</v>
      </c>
      <c r="C43" t="s">
        <v>41</v>
      </c>
      <c r="D43" t="s">
        <v>16</v>
      </c>
      <c r="E43">
        <v>231.21</v>
      </c>
      <c r="F43">
        <v>14.1</v>
      </c>
      <c r="G43" s="17">
        <f t="shared" si="1"/>
        <v>3260.0610000000001</v>
      </c>
    </row>
    <row r="44" spans="2:7" ht="15" customHeight="1" x14ac:dyDescent="0.25">
      <c r="B44">
        <v>88488</v>
      </c>
      <c r="C44" t="s">
        <v>42</v>
      </c>
      <c r="D44" t="s">
        <v>16</v>
      </c>
      <c r="E44">
        <v>231.21</v>
      </c>
      <c r="F44">
        <v>16.64</v>
      </c>
      <c r="G44" s="17">
        <f t="shared" si="1"/>
        <v>3847.3344000000002</v>
      </c>
    </row>
    <row r="45" spans="2:7" ht="15" customHeight="1" x14ac:dyDescent="0.25">
      <c r="B45">
        <v>88484</v>
      </c>
      <c r="C45" t="s">
        <v>43</v>
      </c>
      <c r="D45" t="s">
        <v>16</v>
      </c>
      <c r="E45">
        <v>231.21</v>
      </c>
      <c r="F45">
        <v>5.05</v>
      </c>
      <c r="G45" s="17">
        <f t="shared" si="1"/>
        <v>1167.6105</v>
      </c>
    </row>
    <row r="46" spans="2:7" ht="15" customHeight="1" x14ac:dyDescent="0.25">
      <c r="B46" t="s">
        <v>44</v>
      </c>
      <c r="G46" s="17">
        <f t="shared" si="1"/>
        <v>0</v>
      </c>
    </row>
    <row r="47" spans="2:7" ht="15" customHeight="1" x14ac:dyDescent="0.25">
      <c r="B47">
        <v>91940</v>
      </c>
      <c r="C47" t="s">
        <v>45</v>
      </c>
      <c r="D47" t="s">
        <v>24</v>
      </c>
      <c r="E47">
        <v>1</v>
      </c>
      <c r="F47">
        <v>20.6</v>
      </c>
      <c r="G47" s="17">
        <f t="shared" si="1"/>
        <v>20.6</v>
      </c>
    </row>
    <row r="48" spans="2:7" ht="15" customHeight="1" x14ac:dyDescent="0.25">
      <c r="B48">
        <v>91855</v>
      </c>
      <c r="C48" t="s">
        <v>46</v>
      </c>
      <c r="D48" t="s">
        <v>29</v>
      </c>
      <c r="F48">
        <v>13.59</v>
      </c>
      <c r="G48" s="17">
        <f t="shared" si="1"/>
        <v>0</v>
      </c>
    </row>
    <row r="49" spans="2:7" ht="15" customHeight="1" x14ac:dyDescent="0.25">
      <c r="B49">
        <v>91835</v>
      </c>
      <c r="C49" t="s">
        <v>47</v>
      </c>
      <c r="D49" t="s">
        <v>29</v>
      </c>
      <c r="F49">
        <v>21.62</v>
      </c>
      <c r="G49" s="17">
        <f t="shared" si="1"/>
        <v>0</v>
      </c>
    </row>
    <row r="50" spans="2:7" ht="15" customHeight="1" x14ac:dyDescent="0.25">
      <c r="B50">
        <v>91926</v>
      </c>
      <c r="C50" t="s">
        <v>48</v>
      </c>
      <c r="D50" t="s">
        <v>29</v>
      </c>
      <c r="F50">
        <v>4.8899999999999997</v>
      </c>
      <c r="G50" s="17">
        <f t="shared" si="1"/>
        <v>0</v>
      </c>
    </row>
    <row r="51" spans="2:7" ht="15" customHeight="1" x14ac:dyDescent="0.25">
      <c r="B51">
        <v>91928</v>
      </c>
      <c r="C51" t="s">
        <v>49</v>
      </c>
      <c r="D51" t="s">
        <v>29</v>
      </c>
      <c r="F51">
        <v>7.56</v>
      </c>
      <c r="G51" s="17">
        <f t="shared" si="1"/>
        <v>0</v>
      </c>
    </row>
    <row r="52" spans="2:7" ht="15" customHeight="1" x14ac:dyDescent="0.25">
      <c r="B52">
        <v>91930</v>
      </c>
      <c r="C52" t="s">
        <v>50</v>
      </c>
      <c r="D52" t="s">
        <v>29</v>
      </c>
      <c r="F52">
        <v>10.56</v>
      </c>
      <c r="G52" s="17">
        <f t="shared" si="1"/>
        <v>0</v>
      </c>
    </row>
    <row r="53" spans="2:7" ht="15" customHeight="1" x14ac:dyDescent="0.25">
      <c r="B53">
        <v>91961</v>
      </c>
      <c r="C53" t="s">
        <v>51</v>
      </c>
      <c r="D53" t="s">
        <v>24</v>
      </c>
      <c r="F53">
        <v>67.260000000000005</v>
      </c>
      <c r="G53" s="17">
        <f t="shared" si="1"/>
        <v>0</v>
      </c>
    </row>
    <row r="54" spans="2:7" ht="15" customHeight="1" x14ac:dyDescent="0.25">
      <c r="B54">
        <v>91981</v>
      </c>
      <c r="C54" t="s">
        <v>52</v>
      </c>
      <c r="D54" t="s">
        <v>24</v>
      </c>
      <c r="F54">
        <v>57.17</v>
      </c>
      <c r="G54" s="17">
        <f t="shared" si="1"/>
        <v>0</v>
      </c>
    </row>
    <row r="55" spans="2:7" ht="15" customHeight="1" x14ac:dyDescent="0.25">
      <c r="B55">
        <v>92008</v>
      </c>
      <c r="C55" t="s">
        <v>53</v>
      </c>
      <c r="D55" t="s">
        <v>24</v>
      </c>
      <c r="F55">
        <v>55.74</v>
      </c>
      <c r="G55" s="17">
        <f t="shared" si="1"/>
        <v>0</v>
      </c>
    </row>
    <row r="56" spans="2:7" ht="15" customHeight="1" x14ac:dyDescent="0.25">
      <c r="B56">
        <v>92004</v>
      </c>
      <c r="C56" t="s">
        <v>54</v>
      </c>
      <c r="D56" t="s">
        <v>24</v>
      </c>
      <c r="F56">
        <v>64.599999999999994</v>
      </c>
      <c r="G56" s="17">
        <f t="shared" si="1"/>
        <v>0</v>
      </c>
    </row>
    <row r="57" spans="2:7" ht="15" customHeight="1" x14ac:dyDescent="0.25">
      <c r="B57">
        <v>91992</v>
      </c>
      <c r="C57" t="s">
        <v>55</v>
      </c>
      <c r="D57" t="s">
        <v>24</v>
      </c>
      <c r="F57">
        <v>51.84</v>
      </c>
      <c r="G57" s="17">
        <f t="shared" si="1"/>
        <v>0</v>
      </c>
    </row>
    <row r="58" spans="2:7" ht="15" customHeight="1" x14ac:dyDescent="0.25">
      <c r="B58">
        <v>103782</v>
      </c>
      <c r="C58" t="s">
        <v>56</v>
      </c>
      <c r="D58" t="s">
        <v>24</v>
      </c>
      <c r="E58">
        <v>16</v>
      </c>
      <c r="F58">
        <v>29.81</v>
      </c>
      <c r="G58" s="17">
        <f t="shared" si="1"/>
        <v>476.96</v>
      </c>
    </row>
    <row r="59" spans="2:7" ht="15" customHeight="1" x14ac:dyDescent="0.25">
      <c r="B59">
        <v>105546</v>
      </c>
      <c r="C59" t="s">
        <v>57</v>
      </c>
      <c r="D59" t="s">
        <v>24</v>
      </c>
      <c r="E59">
        <v>9</v>
      </c>
      <c r="F59">
        <v>0</v>
      </c>
      <c r="G59" s="17">
        <f t="shared" si="1"/>
        <v>0</v>
      </c>
    </row>
    <row r="60" spans="2:7" ht="15" customHeight="1" x14ac:dyDescent="0.25">
      <c r="G60" s="17">
        <f t="shared" si="1"/>
        <v>0</v>
      </c>
    </row>
    <row r="61" spans="2:7" ht="15" customHeight="1" x14ac:dyDescent="0.25">
      <c r="G61" s="17">
        <f t="shared" si="1"/>
        <v>0</v>
      </c>
    </row>
    <row r="62" spans="2:7" ht="15" customHeight="1" x14ac:dyDescent="0.25">
      <c r="B62" t="s">
        <v>58</v>
      </c>
      <c r="G62" s="17">
        <f t="shared" si="1"/>
        <v>0</v>
      </c>
    </row>
    <row r="63" spans="2:7" ht="15" customHeight="1" x14ac:dyDescent="0.25">
      <c r="B63">
        <v>97126</v>
      </c>
      <c r="C63" t="s">
        <v>59</v>
      </c>
      <c r="D63" t="s">
        <v>29</v>
      </c>
      <c r="F63">
        <v>3.55</v>
      </c>
      <c r="G63" s="17">
        <f t="shared" si="1"/>
        <v>0</v>
      </c>
    </row>
    <row r="64" spans="2:7" ht="15" customHeight="1" x14ac:dyDescent="0.25">
      <c r="B64">
        <v>97124</v>
      </c>
      <c r="C64" t="s">
        <v>60</v>
      </c>
      <c r="D64" t="s">
        <v>29</v>
      </c>
      <c r="F64" s="23">
        <v>2.5099999999999998</v>
      </c>
      <c r="G64" s="17">
        <f t="shared" si="1"/>
        <v>0</v>
      </c>
    </row>
    <row r="65" spans="2:7" ht="15" customHeight="1" x14ac:dyDescent="0.25">
      <c r="G65" s="17">
        <f t="shared" si="1"/>
        <v>0</v>
      </c>
    </row>
    <row r="66" spans="2:7" ht="15" customHeight="1" x14ac:dyDescent="0.25">
      <c r="B66" t="s">
        <v>61</v>
      </c>
      <c r="G66" s="17">
        <f t="shared" si="1"/>
        <v>0</v>
      </c>
    </row>
    <row r="67" spans="2:7" ht="15" customHeight="1" x14ac:dyDescent="0.25">
      <c r="B67">
        <v>102257</v>
      </c>
      <c r="C67" t="s">
        <v>62</v>
      </c>
      <c r="D67" t="s">
        <v>16</v>
      </c>
      <c r="E67">
        <v>18.75</v>
      </c>
      <c r="F67">
        <v>399.14</v>
      </c>
      <c r="G67" s="17">
        <f t="shared" si="1"/>
        <v>7483.875</v>
      </c>
    </row>
    <row r="68" spans="2:7" ht="15" customHeight="1" x14ac:dyDescent="0.25">
      <c r="B68">
        <v>86937</v>
      </c>
      <c r="C68" t="s">
        <v>63</v>
      </c>
      <c r="D68" t="s">
        <v>24</v>
      </c>
      <c r="E68">
        <v>7</v>
      </c>
      <c r="F68">
        <v>288.08999999999997</v>
      </c>
      <c r="G68" s="17">
        <f t="shared" si="1"/>
        <v>2016.6299999999999</v>
      </c>
    </row>
    <row r="69" spans="2:7" ht="15" customHeight="1" x14ac:dyDescent="0.25">
      <c r="G69" s="17">
        <f t="shared" si="1"/>
        <v>0</v>
      </c>
    </row>
    <row r="70" spans="2:7" ht="15" customHeight="1" x14ac:dyDescent="0.25">
      <c r="G70" s="17">
        <f t="shared" si="1"/>
        <v>0</v>
      </c>
    </row>
    <row r="71" spans="2:7" ht="15" customHeight="1" x14ac:dyDescent="0.25">
      <c r="G71" s="17">
        <f t="shared" ref="G71:G102" si="2">E71*F71</f>
        <v>0</v>
      </c>
    </row>
    <row r="72" spans="2:7" ht="15" customHeight="1" x14ac:dyDescent="0.25">
      <c r="B72">
        <v>102619</v>
      </c>
      <c r="C72" t="s">
        <v>64</v>
      </c>
      <c r="D72" t="s">
        <v>24</v>
      </c>
      <c r="E72">
        <v>1</v>
      </c>
      <c r="F72">
        <v>5942.14</v>
      </c>
      <c r="G72" s="17">
        <f t="shared" si="2"/>
        <v>5942.14</v>
      </c>
    </row>
    <row r="73" spans="2:7" ht="15" customHeight="1" x14ac:dyDescent="0.25">
      <c r="G73" s="17">
        <f t="shared" si="2"/>
        <v>0</v>
      </c>
    </row>
    <row r="74" spans="2:7" ht="15" customHeight="1" x14ac:dyDescent="0.25">
      <c r="G74" s="17">
        <f t="shared" si="2"/>
        <v>0</v>
      </c>
    </row>
    <row r="75" spans="2:7" ht="15" customHeight="1" x14ac:dyDescent="0.25">
      <c r="G75" s="17">
        <f t="shared" si="2"/>
        <v>0</v>
      </c>
    </row>
    <row r="76" spans="2:7" ht="15" customHeight="1" x14ac:dyDescent="0.25">
      <c r="G76" s="17">
        <f t="shared" si="2"/>
        <v>0</v>
      </c>
    </row>
    <row r="77" spans="2:7" ht="15" customHeight="1" x14ac:dyDescent="0.25">
      <c r="B77" t="s">
        <v>65</v>
      </c>
      <c r="G77" s="17">
        <f t="shared" si="2"/>
        <v>0</v>
      </c>
    </row>
    <row r="78" spans="2:7" ht="15" customHeight="1" x14ac:dyDescent="0.25">
      <c r="G78" s="17">
        <f t="shared" si="2"/>
        <v>0</v>
      </c>
    </row>
    <row r="79" spans="2:7" ht="15" customHeight="1" x14ac:dyDescent="0.25">
      <c r="G79" s="17">
        <f t="shared" si="2"/>
        <v>0</v>
      </c>
    </row>
    <row r="80" spans="2:7" ht="15" customHeight="1" x14ac:dyDescent="0.25">
      <c r="G80" s="17">
        <f t="shared" si="2"/>
        <v>0</v>
      </c>
    </row>
    <row r="81" spans="7:7" ht="15" customHeight="1" x14ac:dyDescent="0.25">
      <c r="G81" s="17">
        <f t="shared" si="2"/>
        <v>0</v>
      </c>
    </row>
    <row r="82" spans="7:7" ht="15" customHeight="1" x14ac:dyDescent="0.25">
      <c r="G82" s="17">
        <f t="shared" si="2"/>
        <v>0</v>
      </c>
    </row>
    <row r="83" spans="7:7" ht="15" customHeight="1" x14ac:dyDescent="0.25">
      <c r="G83" s="17">
        <f t="shared" si="2"/>
        <v>0</v>
      </c>
    </row>
    <row r="84" spans="7:7" ht="15" customHeight="1" x14ac:dyDescent="0.25">
      <c r="G84" s="17">
        <f t="shared" si="2"/>
        <v>0</v>
      </c>
    </row>
    <row r="85" spans="7:7" ht="15" customHeight="1" x14ac:dyDescent="0.25">
      <c r="G85" s="17">
        <f t="shared" si="2"/>
        <v>0</v>
      </c>
    </row>
    <row r="86" spans="7:7" ht="15" customHeight="1" x14ac:dyDescent="0.25">
      <c r="G86" s="17">
        <f t="shared" si="2"/>
        <v>0</v>
      </c>
    </row>
    <row r="87" spans="7:7" ht="15" customHeight="1" x14ac:dyDescent="0.25">
      <c r="G87" s="17">
        <f t="shared" si="2"/>
        <v>0</v>
      </c>
    </row>
    <row r="88" spans="7:7" ht="15" customHeight="1" x14ac:dyDescent="0.25">
      <c r="G88" s="17">
        <f t="shared" si="2"/>
        <v>0</v>
      </c>
    </row>
    <row r="89" spans="7:7" ht="15" customHeight="1" x14ac:dyDescent="0.25">
      <c r="G89" s="17">
        <f t="shared" si="2"/>
        <v>0</v>
      </c>
    </row>
  </sheetData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WX359"/>
  <sheetViews>
    <sheetView zoomScale="80" zoomScaleNormal="80" workbookViewId="0">
      <selection activeCell="H5" sqref="H5"/>
    </sheetView>
  </sheetViews>
  <sheetFormatPr defaultColWidth="8.7109375" defaultRowHeight="15" outlineLevelRow="2" x14ac:dyDescent="0.25"/>
  <cols>
    <col min="1" max="1" width="6.140625" style="24" customWidth="1"/>
    <col min="2" max="3" width="21.140625" style="25" customWidth="1"/>
    <col min="4" max="4" width="11.7109375" style="26" customWidth="1"/>
    <col min="5" max="5" width="139.28515625" customWidth="1"/>
    <col min="6" max="6" width="11.42578125" style="26" customWidth="1"/>
    <col min="7" max="7" width="11.42578125" style="26" hidden="1" customWidth="1"/>
    <col min="8" max="8" width="12.85546875" style="26" customWidth="1"/>
    <col min="9" max="9" width="13.7109375" style="27" customWidth="1"/>
    <col min="10" max="10" width="15" style="27" customWidth="1"/>
    <col min="11" max="11" width="16.5703125" style="27" customWidth="1"/>
    <col min="12" max="12" width="23.85546875" style="27" customWidth="1"/>
    <col min="13" max="13" width="23.85546875" customWidth="1"/>
    <col min="14" max="14" width="11.42578125" customWidth="1"/>
  </cols>
  <sheetData>
    <row r="3" spans="1:622" ht="15" customHeight="1" x14ac:dyDescent="0.25">
      <c r="A3" s="24" t="s">
        <v>66</v>
      </c>
      <c r="F3" s="26" t="s">
        <v>67</v>
      </c>
      <c r="H3" s="26" t="s">
        <v>68</v>
      </c>
      <c r="J3" s="27" t="s">
        <v>69</v>
      </c>
    </row>
    <row r="5" spans="1:622" ht="15" customHeight="1" x14ac:dyDescent="0.25">
      <c r="F5" s="26" t="s">
        <v>70</v>
      </c>
      <c r="G5" s="28">
        <f>BDI!C19</f>
        <v>0.24529647309854585</v>
      </c>
      <c r="H5" s="29" t="s">
        <v>71</v>
      </c>
      <c r="I5" s="30">
        <f>L7*(1+$G$5)</f>
        <v>231630.3335203219</v>
      </c>
    </row>
    <row r="7" spans="1:622" ht="15" customHeight="1" x14ac:dyDescent="0.25">
      <c r="J7" s="31">
        <f>SUM(J15+J30+J53+J63+J89+J210+J242+J259+J283+J300)</f>
        <v>137331.30809999999</v>
      </c>
      <c r="K7" s="31">
        <f>SUM(K9+K15+K30+K53+K63+K89+K210+K242+K259+K283+K300)</f>
        <v>48672.859200000006</v>
      </c>
      <c r="L7" s="31">
        <f>SUM(L9+L15+L30+L53+L63+L88+L241)</f>
        <v>186004.16730000003</v>
      </c>
      <c r="M7" s="32">
        <f>L7*(1+$G$5)</f>
        <v>231630.3335203219</v>
      </c>
    </row>
    <row r="8" spans="1:622" ht="15" customHeight="1" x14ac:dyDescent="0.25">
      <c r="A8" s="24" t="s">
        <v>0</v>
      </c>
      <c r="B8" s="25" t="s">
        <v>72</v>
      </c>
      <c r="C8" s="25" t="s">
        <v>73</v>
      </c>
      <c r="D8" s="26" t="s">
        <v>74</v>
      </c>
      <c r="E8" t="s">
        <v>2</v>
      </c>
      <c r="F8" s="26" t="s">
        <v>3</v>
      </c>
      <c r="G8" s="26" t="s">
        <v>75</v>
      </c>
      <c r="H8" s="26" t="s">
        <v>4</v>
      </c>
      <c r="I8" s="27" t="s">
        <v>5</v>
      </c>
      <c r="J8" s="27" t="s">
        <v>76</v>
      </c>
      <c r="K8" s="27" t="s">
        <v>77</v>
      </c>
      <c r="L8" s="27" t="s">
        <v>6</v>
      </c>
      <c r="M8" s="33" t="s">
        <v>78</v>
      </c>
    </row>
    <row r="9" spans="1:622" s="41" customFormat="1" ht="15" customHeight="1" x14ac:dyDescent="0.25">
      <c r="A9" s="34">
        <v>1</v>
      </c>
      <c r="B9" s="34" t="s">
        <v>79</v>
      </c>
      <c r="C9" s="35"/>
      <c r="D9" s="36"/>
      <c r="E9" s="37"/>
      <c r="F9" s="36"/>
      <c r="G9" s="36"/>
      <c r="H9" s="36"/>
      <c r="I9" s="38"/>
      <c r="J9" s="39">
        <v>0</v>
      </c>
      <c r="K9" s="31">
        <f>SUM(K10:K14)</f>
        <v>2041.7186999999999</v>
      </c>
      <c r="L9" s="39">
        <f>SUM(L10+L13)</f>
        <v>2041.7186999999999</v>
      </c>
      <c r="M9" s="40">
        <f t="shared" ref="M9:M54" si="0">L9*(1+$G$5)</f>
        <v>2542.5450961693477</v>
      </c>
    </row>
    <row r="10" spans="1:622" s="48" customFormat="1" ht="15" customHeight="1" x14ac:dyDescent="0.25">
      <c r="A10" s="42"/>
      <c r="B10" s="42">
        <v>97624</v>
      </c>
      <c r="C10" s="43"/>
      <c r="D10" s="44" t="s">
        <v>80</v>
      </c>
      <c r="E10" s="45" t="s">
        <v>19</v>
      </c>
      <c r="F10" s="44" t="s">
        <v>11</v>
      </c>
      <c r="G10" s="44"/>
      <c r="H10" s="44">
        <v>12.28</v>
      </c>
      <c r="I10" s="46">
        <v>122.38</v>
      </c>
      <c r="J10" s="46"/>
      <c r="K10" s="46">
        <f>Tabela1[[#This Row],[Coluna1]]*H9</f>
        <v>0</v>
      </c>
      <c r="L10" s="46">
        <f>H10*I10</f>
        <v>1502.8263999999999</v>
      </c>
      <c r="M10" s="47">
        <f t="shared" si="0"/>
        <v>1871.4644155993844</v>
      </c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  <c r="IW10" s="41"/>
      <c r="IX10" s="41"/>
      <c r="IY10" s="41"/>
      <c r="IZ10" s="41"/>
      <c r="JA10" s="41"/>
      <c r="JB10" s="41"/>
      <c r="JC10" s="41"/>
      <c r="JD10" s="41"/>
      <c r="JE10" s="41"/>
      <c r="JF10" s="41"/>
      <c r="JG10" s="41"/>
      <c r="JH10" s="41"/>
      <c r="JI10" s="41"/>
      <c r="JJ10" s="41"/>
      <c r="JK10" s="41"/>
      <c r="JL10" s="41"/>
      <c r="JM10" s="41"/>
      <c r="JN10" s="41"/>
      <c r="JO10" s="41"/>
      <c r="JP10" s="41"/>
      <c r="JQ10" s="41"/>
      <c r="JR10" s="41"/>
      <c r="JS10" s="41"/>
      <c r="JT10" s="41"/>
      <c r="JU10" s="41"/>
      <c r="JV10" s="41"/>
      <c r="JW10" s="41"/>
      <c r="JX10" s="41"/>
      <c r="JY10" s="41"/>
      <c r="JZ10" s="41"/>
      <c r="KA10" s="41"/>
      <c r="KB10" s="41"/>
      <c r="KC10" s="41"/>
      <c r="KD10" s="41"/>
      <c r="KE10" s="41"/>
      <c r="KF10" s="41"/>
      <c r="KG10" s="41"/>
      <c r="KH10" s="41"/>
      <c r="KI10" s="41"/>
      <c r="KJ10" s="41"/>
      <c r="KK10" s="41"/>
      <c r="KL10" s="41"/>
      <c r="KM10" s="41"/>
      <c r="KN10" s="41"/>
      <c r="KO10" s="41"/>
      <c r="KP10" s="41"/>
      <c r="KQ10" s="41"/>
      <c r="KR10" s="41"/>
      <c r="KS10" s="41"/>
      <c r="KT10" s="41"/>
      <c r="KU10" s="41"/>
      <c r="KV10" s="41"/>
      <c r="KW10" s="41"/>
      <c r="KX10" s="41"/>
      <c r="KY10" s="41"/>
      <c r="KZ10" s="41"/>
      <c r="LA10" s="41"/>
      <c r="LB10" s="41"/>
      <c r="LC10" s="41"/>
      <c r="LD10" s="41"/>
      <c r="LE10" s="41"/>
      <c r="LF10" s="41"/>
      <c r="LG10" s="41"/>
      <c r="LH10" s="41"/>
      <c r="LI10" s="41"/>
      <c r="LJ10" s="41"/>
      <c r="LK10" s="41"/>
      <c r="LL10" s="41"/>
      <c r="LM10" s="41"/>
      <c r="LN10" s="41"/>
      <c r="LO10" s="41"/>
      <c r="LP10" s="41"/>
      <c r="LQ10" s="41"/>
      <c r="LR10" s="41"/>
      <c r="LS10" s="41"/>
      <c r="LT10" s="41"/>
      <c r="LU10" s="41"/>
      <c r="LV10" s="41"/>
      <c r="LW10" s="41"/>
      <c r="LX10" s="41"/>
      <c r="LY10" s="41"/>
      <c r="LZ10" s="41"/>
      <c r="MA10" s="41"/>
      <c r="MB10" s="41"/>
      <c r="MC10" s="41"/>
      <c r="MD10" s="41"/>
      <c r="ME10" s="41"/>
      <c r="MF10" s="41"/>
      <c r="MG10" s="41"/>
      <c r="MH10" s="41"/>
      <c r="MI10" s="41"/>
      <c r="MJ10" s="41"/>
      <c r="MK10" s="41"/>
      <c r="ML10" s="41"/>
      <c r="MM10" s="41"/>
      <c r="MN10" s="41"/>
      <c r="MO10" s="41"/>
      <c r="MP10" s="41"/>
      <c r="MQ10" s="41"/>
      <c r="MR10" s="41"/>
      <c r="MS10" s="41"/>
      <c r="MT10" s="41"/>
      <c r="MU10" s="41"/>
      <c r="MV10" s="41"/>
      <c r="MW10" s="41"/>
      <c r="MX10" s="41"/>
      <c r="MY10" s="41"/>
      <c r="MZ10" s="41"/>
      <c r="NA10" s="41"/>
      <c r="NB10" s="41"/>
      <c r="NC10" s="41"/>
      <c r="ND10" s="41"/>
      <c r="NE10" s="41"/>
      <c r="NF10" s="41"/>
      <c r="NG10" s="41"/>
      <c r="NH10" s="41"/>
      <c r="NI10" s="41"/>
      <c r="NJ10" s="41"/>
      <c r="NK10" s="41"/>
      <c r="NL10" s="41"/>
      <c r="NM10" s="41"/>
      <c r="NN10" s="41"/>
      <c r="NO10" s="41"/>
      <c r="NP10" s="41"/>
      <c r="NQ10" s="41"/>
      <c r="NR10" s="41"/>
      <c r="NS10" s="41"/>
      <c r="NT10" s="41"/>
      <c r="NU10" s="41"/>
      <c r="NV10" s="41"/>
      <c r="NW10" s="41"/>
      <c r="NX10" s="41"/>
      <c r="NY10" s="41"/>
      <c r="NZ10" s="41"/>
      <c r="OA10" s="41"/>
      <c r="OB10" s="41"/>
      <c r="OC10" s="41"/>
      <c r="OD10" s="41"/>
      <c r="OE10" s="41"/>
      <c r="OF10" s="41"/>
      <c r="OG10" s="41"/>
      <c r="OH10" s="41"/>
      <c r="OI10" s="41"/>
      <c r="OJ10" s="41"/>
      <c r="OK10" s="41"/>
      <c r="OL10" s="41"/>
      <c r="OM10" s="41"/>
      <c r="ON10" s="41"/>
      <c r="OO10" s="41"/>
      <c r="OP10" s="41"/>
      <c r="OQ10" s="41"/>
      <c r="OR10" s="41"/>
      <c r="OS10" s="41"/>
      <c r="OT10" s="41"/>
      <c r="OU10" s="41"/>
      <c r="OV10" s="41"/>
      <c r="OW10" s="41"/>
      <c r="OX10" s="41"/>
      <c r="OY10" s="41"/>
      <c r="OZ10" s="41"/>
      <c r="PA10" s="41"/>
      <c r="PB10" s="41"/>
      <c r="PC10" s="41"/>
      <c r="PD10" s="41"/>
      <c r="PE10" s="41"/>
      <c r="PF10" s="41"/>
      <c r="PG10" s="41"/>
      <c r="PH10" s="41"/>
      <c r="PI10" s="41"/>
      <c r="PJ10" s="41"/>
      <c r="PK10" s="41"/>
      <c r="PL10" s="41"/>
      <c r="PM10" s="41"/>
      <c r="PN10" s="41"/>
      <c r="PO10" s="41"/>
      <c r="PP10" s="41"/>
      <c r="PQ10" s="41"/>
      <c r="PR10" s="41"/>
      <c r="PS10" s="41"/>
      <c r="PT10" s="41"/>
      <c r="PU10" s="41"/>
      <c r="PV10" s="41"/>
      <c r="PW10" s="41"/>
      <c r="PX10" s="41"/>
      <c r="PY10" s="41"/>
      <c r="PZ10" s="41"/>
      <c r="QA10" s="41"/>
      <c r="QB10" s="41"/>
      <c r="QC10" s="41"/>
      <c r="QD10" s="41"/>
      <c r="QE10" s="41"/>
      <c r="QF10" s="41"/>
      <c r="QG10" s="41"/>
      <c r="QH10" s="41"/>
      <c r="QI10" s="41"/>
      <c r="QJ10" s="41"/>
      <c r="QK10" s="41"/>
      <c r="QL10" s="41"/>
      <c r="QM10" s="41"/>
      <c r="QN10" s="41"/>
      <c r="QO10" s="41"/>
      <c r="QP10" s="41"/>
      <c r="QQ10" s="41"/>
      <c r="QR10" s="41"/>
      <c r="QS10" s="41"/>
      <c r="QT10" s="41"/>
      <c r="QU10" s="41"/>
      <c r="QV10" s="41"/>
      <c r="QW10" s="41"/>
      <c r="QX10" s="41"/>
      <c r="QY10" s="41"/>
      <c r="QZ10" s="41"/>
      <c r="RA10" s="41"/>
      <c r="RB10" s="41"/>
      <c r="RC10" s="41"/>
      <c r="RD10" s="41"/>
      <c r="RE10" s="41"/>
      <c r="RF10" s="41"/>
      <c r="RG10" s="41"/>
      <c r="RH10" s="41"/>
      <c r="RI10" s="41"/>
      <c r="RJ10" s="41"/>
      <c r="RK10" s="41"/>
      <c r="RL10" s="41"/>
      <c r="RM10" s="41"/>
      <c r="RN10" s="41"/>
      <c r="RO10" s="41"/>
      <c r="RP10" s="41"/>
      <c r="RQ10" s="41"/>
      <c r="RR10" s="41"/>
      <c r="RS10" s="41"/>
      <c r="RT10" s="41"/>
      <c r="RU10" s="41"/>
      <c r="RV10" s="41"/>
      <c r="RW10" s="41"/>
      <c r="RX10" s="41"/>
      <c r="RY10" s="41"/>
      <c r="RZ10" s="41"/>
      <c r="SA10" s="41"/>
      <c r="SB10" s="41"/>
      <c r="SC10" s="41"/>
      <c r="SD10" s="41"/>
      <c r="SE10" s="41"/>
      <c r="SF10" s="41"/>
      <c r="SG10" s="41"/>
      <c r="SH10" s="41"/>
      <c r="SI10" s="41"/>
      <c r="SJ10" s="41"/>
      <c r="SK10" s="41"/>
      <c r="SL10" s="41"/>
      <c r="SM10" s="41"/>
      <c r="SN10" s="41"/>
      <c r="SO10" s="41"/>
      <c r="SP10" s="41"/>
      <c r="SQ10" s="41"/>
      <c r="SR10" s="41"/>
      <c r="SS10" s="41"/>
      <c r="ST10" s="41"/>
      <c r="SU10" s="41"/>
      <c r="SV10" s="41"/>
      <c r="SW10" s="41"/>
      <c r="SX10" s="41"/>
      <c r="SY10" s="41"/>
      <c r="SZ10" s="41"/>
      <c r="TA10" s="41"/>
      <c r="TB10" s="41"/>
      <c r="TC10" s="41"/>
      <c r="TD10" s="41"/>
      <c r="TE10" s="41"/>
      <c r="TF10" s="41"/>
      <c r="TG10" s="41"/>
      <c r="TH10" s="41"/>
      <c r="TI10" s="41"/>
      <c r="TJ10" s="41"/>
      <c r="TK10" s="41"/>
      <c r="TL10" s="41"/>
      <c r="TM10" s="41"/>
      <c r="TN10" s="41"/>
      <c r="TO10" s="41"/>
      <c r="TP10" s="41"/>
      <c r="TQ10" s="41"/>
      <c r="TR10" s="41"/>
      <c r="TS10" s="41"/>
      <c r="TT10" s="41"/>
      <c r="TU10" s="41"/>
      <c r="TV10" s="41"/>
      <c r="TW10" s="41"/>
      <c r="TX10" s="41"/>
      <c r="TY10" s="41"/>
      <c r="TZ10" s="41"/>
      <c r="UA10" s="41"/>
      <c r="UB10" s="41"/>
      <c r="UC10" s="41"/>
      <c r="UD10" s="41"/>
      <c r="UE10" s="41"/>
      <c r="UF10" s="41"/>
      <c r="UG10" s="41"/>
      <c r="UH10" s="41"/>
      <c r="UI10" s="41"/>
      <c r="UJ10" s="41"/>
      <c r="UK10" s="41"/>
      <c r="UL10" s="41"/>
      <c r="UM10" s="41"/>
      <c r="UN10" s="41"/>
      <c r="UO10" s="41"/>
      <c r="UP10" s="41"/>
      <c r="UQ10" s="41"/>
      <c r="UR10" s="41"/>
      <c r="US10" s="41"/>
      <c r="UT10" s="41"/>
      <c r="UU10" s="41"/>
      <c r="UV10" s="41"/>
      <c r="UW10" s="41"/>
      <c r="UX10" s="41"/>
      <c r="UY10" s="41"/>
      <c r="UZ10" s="41"/>
      <c r="VA10" s="41"/>
      <c r="VB10" s="41"/>
      <c r="VC10" s="41"/>
      <c r="VD10" s="41"/>
      <c r="VE10" s="41"/>
      <c r="VF10" s="41"/>
      <c r="VG10" s="41"/>
      <c r="VH10" s="41"/>
      <c r="VI10" s="41"/>
      <c r="VJ10" s="41"/>
      <c r="VK10" s="41"/>
      <c r="VL10" s="41"/>
      <c r="VM10" s="41"/>
      <c r="VN10" s="41"/>
      <c r="VO10" s="41"/>
      <c r="VP10" s="41"/>
      <c r="VQ10" s="41"/>
      <c r="VR10" s="41"/>
      <c r="VS10" s="41"/>
      <c r="VT10" s="41"/>
      <c r="VU10" s="41"/>
      <c r="VV10" s="41"/>
      <c r="VW10" s="41"/>
      <c r="VX10" s="41"/>
      <c r="VY10" s="41"/>
      <c r="VZ10" s="41"/>
      <c r="WA10" s="41"/>
      <c r="WB10" s="41"/>
      <c r="WC10" s="41"/>
      <c r="WD10" s="41"/>
      <c r="WE10" s="41"/>
      <c r="WF10" s="41"/>
      <c r="WG10" s="41"/>
      <c r="WH10" s="41"/>
      <c r="WI10" s="41"/>
      <c r="WJ10" s="41"/>
      <c r="WK10" s="41"/>
      <c r="WL10" s="41"/>
      <c r="WM10" s="41"/>
      <c r="WN10" s="41"/>
      <c r="WO10" s="41"/>
      <c r="WP10" s="41"/>
      <c r="WQ10" s="41"/>
      <c r="WR10" s="41"/>
      <c r="WS10" s="41"/>
      <c r="WT10" s="41"/>
      <c r="WU10" s="41"/>
      <c r="WV10" s="41"/>
      <c r="WW10" s="41"/>
      <c r="WX10" s="41"/>
    </row>
    <row r="11" spans="1:622" s="49" customFormat="1" ht="15" customHeight="1" outlineLevel="1" x14ac:dyDescent="0.25">
      <c r="B11" s="42" t="s">
        <v>81</v>
      </c>
      <c r="C11" s="49">
        <v>88316</v>
      </c>
      <c r="D11" s="44" t="s">
        <v>80</v>
      </c>
      <c r="E11" s="49" t="s">
        <v>82</v>
      </c>
      <c r="F11" s="50" t="s">
        <v>83</v>
      </c>
      <c r="G11" s="50">
        <v>4.1277999999999997</v>
      </c>
      <c r="H11" s="51">
        <v>24.83</v>
      </c>
      <c r="I11" s="46">
        <v>102.49</v>
      </c>
      <c r="J11" s="46"/>
      <c r="K11" s="46">
        <f>Tabela1[[#This Row],[VALOR UNIT]]*H10</f>
        <v>1258.5771999999999</v>
      </c>
      <c r="L11" s="46">
        <v>0</v>
      </c>
      <c r="M11" s="47">
        <f t="shared" si="0"/>
        <v>0</v>
      </c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  <c r="FM11" s="41"/>
      <c r="FN11" s="41"/>
      <c r="FO11" s="41"/>
      <c r="FP11" s="41"/>
      <c r="FQ11" s="41"/>
      <c r="FR11" s="41"/>
      <c r="FS11" s="41"/>
      <c r="FT11" s="41"/>
      <c r="FU11" s="41"/>
      <c r="FV11" s="41"/>
      <c r="FW11" s="41"/>
      <c r="FX11" s="41"/>
      <c r="FY11" s="41"/>
      <c r="FZ11" s="41"/>
      <c r="GA11" s="41"/>
      <c r="GB11" s="41"/>
      <c r="GC11" s="41"/>
      <c r="GD11" s="41"/>
      <c r="GE11" s="41"/>
      <c r="GF11" s="41"/>
      <c r="GG11" s="41"/>
      <c r="GH11" s="41"/>
      <c r="GI11" s="41"/>
      <c r="GJ11" s="41"/>
      <c r="GK11" s="41"/>
      <c r="GL11" s="41"/>
      <c r="GM11" s="41"/>
      <c r="GN11" s="41"/>
      <c r="GO11" s="41"/>
      <c r="GP11" s="41"/>
      <c r="GQ11" s="41"/>
      <c r="GR11" s="41"/>
      <c r="GS11" s="41"/>
      <c r="GT11" s="41"/>
      <c r="GU11" s="41"/>
      <c r="GV11" s="41"/>
      <c r="GW11" s="41"/>
      <c r="GX11" s="41"/>
      <c r="GY11" s="41"/>
      <c r="GZ11" s="41"/>
      <c r="HA11" s="41"/>
      <c r="HB11" s="41"/>
      <c r="HC11" s="41"/>
      <c r="HD11" s="41"/>
      <c r="HE11" s="41"/>
      <c r="HF11" s="41"/>
      <c r="HG11" s="41"/>
      <c r="HH11" s="41"/>
      <c r="HI11" s="41"/>
      <c r="HJ11" s="41"/>
      <c r="HK11" s="41"/>
      <c r="HL11" s="41"/>
      <c r="HM11" s="41"/>
      <c r="HN11" s="41"/>
      <c r="HO11" s="41"/>
      <c r="HP11" s="41"/>
      <c r="HQ11" s="41"/>
      <c r="HR11" s="41"/>
      <c r="HS11" s="41"/>
      <c r="HT11" s="41"/>
      <c r="HU11" s="41"/>
      <c r="HV11" s="41"/>
      <c r="HW11" s="41"/>
      <c r="HX11" s="41"/>
      <c r="HY11" s="41"/>
      <c r="HZ11" s="41"/>
      <c r="IA11" s="41"/>
      <c r="IB11" s="41"/>
      <c r="IC11" s="41"/>
      <c r="ID11" s="41"/>
      <c r="IE11" s="41"/>
      <c r="IF11" s="41"/>
      <c r="IG11" s="41"/>
      <c r="IH11" s="41"/>
      <c r="II11" s="41"/>
      <c r="IJ11" s="41"/>
      <c r="IK11" s="41"/>
      <c r="IL11" s="41"/>
      <c r="IM11" s="41"/>
      <c r="IN11" s="41"/>
      <c r="IO11" s="41"/>
      <c r="IP11" s="41"/>
      <c r="IQ11" s="41"/>
      <c r="IR11" s="41"/>
      <c r="IS11" s="41"/>
      <c r="IT11" s="41"/>
      <c r="IU11" s="41"/>
      <c r="IV11" s="41"/>
      <c r="IW11" s="41"/>
      <c r="IX11" s="41"/>
      <c r="IY11" s="41"/>
      <c r="IZ11" s="41"/>
      <c r="JA11" s="41"/>
      <c r="JB11" s="41"/>
      <c r="JC11" s="41"/>
      <c r="JD11" s="41"/>
      <c r="JE11" s="41"/>
      <c r="JF11" s="41"/>
      <c r="JG11" s="41"/>
      <c r="JH11" s="41"/>
      <c r="JI11" s="41"/>
      <c r="JJ11" s="41"/>
      <c r="JK11" s="41"/>
      <c r="JL11" s="41"/>
      <c r="JM11" s="41"/>
      <c r="JN11" s="41"/>
      <c r="JO11" s="41"/>
      <c r="JP11" s="41"/>
      <c r="JQ11" s="41"/>
      <c r="JR11" s="41"/>
      <c r="JS11" s="41"/>
      <c r="JT11" s="41"/>
      <c r="JU11" s="41"/>
      <c r="JV11" s="41"/>
      <c r="JW11" s="41"/>
      <c r="JX11" s="41"/>
      <c r="JY11" s="41"/>
      <c r="JZ11" s="41"/>
      <c r="KA11" s="41"/>
      <c r="KB11" s="41"/>
      <c r="KC11" s="41"/>
      <c r="KD11" s="41"/>
      <c r="KE11" s="41"/>
      <c r="KF11" s="41"/>
      <c r="KG11" s="41"/>
      <c r="KH11" s="41"/>
      <c r="KI11" s="41"/>
      <c r="KJ11" s="41"/>
      <c r="KK11" s="41"/>
      <c r="KL11" s="41"/>
      <c r="KM11" s="41"/>
      <c r="KN11" s="41"/>
      <c r="KO11" s="41"/>
      <c r="KP11" s="41"/>
      <c r="KQ11" s="41"/>
      <c r="KR11" s="41"/>
      <c r="KS11" s="41"/>
      <c r="KT11" s="41"/>
      <c r="KU11" s="41"/>
      <c r="KV11" s="41"/>
      <c r="KW11" s="41"/>
      <c r="KX11" s="41"/>
      <c r="KY11" s="41"/>
      <c r="KZ11" s="41"/>
      <c r="LA11" s="41"/>
      <c r="LB11" s="41"/>
      <c r="LC11" s="41"/>
      <c r="LD11" s="41"/>
      <c r="LE11" s="41"/>
      <c r="LF11" s="41"/>
      <c r="LG11" s="41"/>
      <c r="LH11" s="41"/>
      <c r="LI11" s="41"/>
      <c r="LJ11" s="41"/>
      <c r="LK11" s="41"/>
      <c r="LL11" s="41"/>
      <c r="LM11" s="41"/>
      <c r="LN11" s="41"/>
      <c r="LO11" s="41"/>
      <c r="LP11" s="41"/>
      <c r="LQ11" s="41"/>
      <c r="LR11" s="41"/>
      <c r="LS11" s="41"/>
      <c r="LT11" s="41"/>
      <c r="LU11" s="41"/>
      <c r="LV11" s="41"/>
      <c r="LW11" s="41"/>
      <c r="LX11" s="41"/>
      <c r="LY11" s="41"/>
      <c r="LZ11" s="41"/>
      <c r="MA11" s="41"/>
      <c r="MB11" s="41"/>
      <c r="MC11" s="41"/>
      <c r="MD11" s="41"/>
      <c r="ME11" s="41"/>
      <c r="MF11" s="41"/>
      <c r="MG11" s="41"/>
      <c r="MH11" s="41"/>
      <c r="MI11" s="41"/>
      <c r="MJ11" s="41"/>
      <c r="MK11" s="41"/>
      <c r="ML11" s="41"/>
      <c r="MM11" s="41"/>
      <c r="MN11" s="41"/>
      <c r="MO11" s="41"/>
      <c r="MP11" s="41"/>
      <c r="MQ11" s="41"/>
      <c r="MR11" s="41"/>
      <c r="MS11" s="41"/>
      <c r="MT11" s="41"/>
      <c r="MU11" s="41"/>
      <c r="MV11" s="41"/>
      <c r="MW11" s="41"/>
      <c r="MX11" s="41"/>
      <c r="MY11" s="41"/>
      <c r="MZ11" s="41"/>
      <c r="NA11" s="41"/>
      <c r="NB11" s="41"/>
      <c r="NC11" s="41"/>
      <c r="ND11" s="41"/>
      <c r="NE11" s="41"/>
      <c r="NF11" s="41"/>
      <c r="NG11" s="41"/>
      <c r="NH11" s="41"/>
      <c r="NI11" s="41"/>
      <c r="NJ11" s="41"/>
      <c r="NK11" s="41"/>
      <c r="NL11" s="41"/>
      <c r="NM11" s="41"/>
      <c r="NN11" s="41"/>
      <c r="NO11" s="41"/>
      <c r="NP11" s="41"/>
      <c r="NQ11" s="41"/>
      <c r="NR11" s="41"/>
      <c r="NS11" s="41"/>
      <c r="NT11" s="41"/>
      <c r="NU11" s="41"/>
      <c r="NV11" s="41"/>
      <c r="NW11" s="41"/>
      <c r="NX11" s="41"/>
      <c r="NY11" s="41"/>
      <c r="NZ11" s="41"/>
      <c r="OA11" s="41"/>
      <c r="OB11" s="41"/>
      <c r="OC11" s="41"/>
      <c r="OD11" s="41"/>
      <c r="OE11" s="41"/>
      <c r="OF11" s="41"/>
      <c r="OG11" s="41"/>
      <c r="OH11" s="41"/>
      <c r="OI11" s="41"/>
      <c r="OJ11" s="41"/>
      <c r="OK11" s="41"/>
      <c r="OL11" s="41"/>
      <c r="OM11" s="41"/>
      <c r="ON11" s="41"/>
      <c r="OO11" s="41"/>
      <c r="OP11" s="41"/>
      <c r="OQ11" s="41"/>
      <c r="OR11" s="41"/>
      <c r="OS11" s="41"/>
      <c r="OT11" s="41"/>
      <c r="OU11" s="41"/>
      <c r="OV11" s="41"/>
      <c r="OW11" s="41"/>
      <c r="OX11" s="41"/>
      <c r="OY11" s="41"/>
      <c r="OZ11" s="41"/>
      <c r="PA11" s="41"/>
      <c r="PB11" s="41"/>
      <c r="PC11" s="41"/>
      <c r="PD11" s="41"/>
      <c r="PE11" s="41"/>
      <c r="PF11" s="41"/>
      <c r="PG11" s="41"/>
      <c r="PH11" s="41"/>
      <c r="PI11" s="41"/>
      <c r="PJ11" s="41"/>
      <c r="PK11" s="41"/>
      <c r="PL11" s="41"/>
      <c r="PM11" s="41"/>
      <c r="PN11" s="41"/>
      <c r="PO11" s="41"/>
      <c r="PP11" s="41"/>
      <c r="PQ11" s="41"/>
      <c r="PR11" s="41"/>
      <c r="PS11" s="41"/>
      <c r="PT11" s="41"/>
      <c r="PU11" s="41"/>
      <c r="PV11" s="41"/>
      <c r="PW11" s="41"/>
      <c r="PX11" s="41"/>
      <c r="PY11" s="41"/>
      <c r="PZ11" s="41"/>
      <c r="QA11" s="41"/>
      <c r="QB11" s="41"/>
      <c r="QC11" s="41"/>
      <c r="QD11" s="41"/>
      <c r="QE11" s="41"/>
      <c r="QF11" s="41"/>
      <c r="QG11" s="41"/>
      <c r="QH11" s="41"/>
      <c r="QI11" s="41"/>
      <c r="QJ11" s="41"/>
      <c r="QK11" s="41"/>
      <c r="QL11" s="41"/>
      <c r="QM11" s="41"/>
      <c r="QN11" s="41"/>
      <c r="QO11" s="41"/>
      <c r="QP11" s="41"/>
      <c r="QQ11" s="41"/>
      <c r="QR11" s="41"/>
      <c r="QS11" s="41"/>
      <c r="QT11" s="41"/>
      <c r="QU11" s="41"/>
      <c r="QV11" s="41"/>
      <c r="QW11" s="41"/>
      <c r="QX11" s="41"/>
      <c r="QY11" s="41"/>
      <c r="QZ11" s="41"/>
      <c r="RA11" s="41"/>
      <c r="RB11" s="41"/>
      <c r="RC11" s="41"/>
      <c r="RD11" s="41"/>
      <c r="RE11" s="41"/>
      <c r="RF11" s="41"/>
      <c r="RG11" s="41"/>
      <c r="RH11" s="41"/>
      <c r="RI11" s="41"/>
      <c r="RJ11" s="41"/>
      <c r="RK11" s="41"/>
      <c r="RL11" s="41"/>
      <c r="RM11" s="41"/>
      <c r="RN11" s="41"/>
      <c r="RO11" s="41"/>
      <c r="RP11" s="41"/>
      <c r="RQ11" s="41"/>
      <c r="RR11" s="41"/>
      <c r="RS11" s="41"/>
      <c r="RT11" s="41"/>
      <c r="RU11" s="41"/>
      <c r="RV11" s="41"/>
      <c r="RW11" s="41"/>
      <c r="RX11" s="41"/>
      <c r="RY11" s="41"/>
      <c r="RZ11" s="41"/>
      <c r="SA11" s="41"/>
      <c r="SB11" s="41"/>
      <c r="SC11" s="41"/>
      <c r="SD11" s="41"/>
      <c r="SE11" s="41"/>
      <c r="SF11" s="41"/>
      <c r="SG11" s="41"/>
      <c r="SH11" s="41"/>
      <c r="SI11" s="41"/>
      <c r="SJ11" s="41"/>
      <c r="SK11" s="41"/>
      <c r="SL11" s="41"/>
      <c r="SM11" s="41"/>
      <c r="SN11" s="41"/>
      <c r="SO11" s="41"/>
      <c r="SP11" s="41"/>
      <c r="SQ11" s="41"/>
      <c r="SR11" s="41"/>
      <c r="SS11" s="41"/>
      <c r="ST11" s="41"/>
      <c r="SU11" s="41"/>
      <c r="SV11" s="41"/>
      <c r="SW11" s="41"/>
      <c r="SX11" s="41"/>
      <c r="SY11" s="41"/>
      <c r="SZ11" s="41"/>
      <c r="TA11" s="41"/>
      <c r="TB11" s="41"/>
      <c r="TC11" s="41"/>
      <c r="TD11" s="41"/>
      <c r="TE11" s="41"/>
      <c r="TF11" s="41"/>
      <c r="TG11" s="41"/>
      <c r="TH11" s="41"/>
      <c r="TI11" s="41"/>
      <c r="TJ11" s="41"/>
      <c r="TK11" s="41"/>
      <c r="TL11" s="41"/>
      <c r="TM11" s="41"/>
      <c r="TN11" s="41"/>
      <c r="TO11" s="41"/>
      <c r="TP11" s="41"/>
      <c r="TQ11" s="41"/>
      <c r="TR11" s="41"/>
      <c r="TS11" s="41"/>
      <c r="TT11" s="41"/>
      <c r="TU11" s="41"/>
      <c r="TV11" s="41"/>
      <c r="TW11" s="41"/>
      <c r="TX11" s="41"/>
      <c r="TY11" s="41"/>
      <c r="TZ11" s="41"/>
      <c r="UA11" s="41"/>
      <c r="UB11" s="41"/>
      <c r="UC11" s="41"/>
      <c r="UD11" s="41"/>
      <c r="UE11" s="41"/>
      <c r="UF11" s="41"/>
      <c r="UG11" s="41"/>
      <c r="UH11" s="41"/>
      <c r="UI11" s="41"/>
      <c r="UJ11" s="41"/>
      <c r="UK11" s="41"/>
      <c r="UL11" s="41"/>
      <c r="UM11" s="41"/>
      <c r="UN11" s="41"/>
      <c r="UO11" s="41"/>
      <c r="UP11" s="41"/>
      <c r="UQ11" s="41"/>
      <c r="UR11" s="41"/>
      <c r="US11" s="41"/>
      <c r="UT11" s="41"/>
      <c r="UU11" s="41"/>
      <c r="UV11" s="41"/>
      <c r="UW11" s="41"/>
      <c r="UX11" s="41"/>
      <c r="UY11" s="41"/>
      <c r="UZ11" s="41"/>
      <c r="VA11" s="41"/>
      <c r="VB11" s="41"/>
      <c r="VC11" s="41"/>
      <c r="VD11" s="41"/>
      <c r="VE11" s="41"/>
      <c r="VF11" s="41"/>
      <c r="VG11" s="41"/>
      <c r="VH11" s="41"/>
      <c r="VI11" s="41"/>
      <c r="VJ11" s="41"/>
      <c r="VK11" s="41"/>
      <c r="VL11" s="41"/>
      <c r="VM11" s="41"/>
      <c r="VN11" s="41"/>
      <c r="VO11" s="41"/>
      <c r="VP11" s="41"/>
      <c r="VQ11" s="41"/>
      <c r="VR11" s="41"/>
      <c r="VS11" s="41"/>
      <c r="VT11" s="41"/>
      <c r="VU11" s="41"/>
      <c r="VV11" s="41"/>
      <c r="VW11" s="41"/>
      <c r="VX11" s="41"/>
      <c r="VY11" s="41"/>
      <c r="VZ11" s="41"/>
      <c r="WA11" s="41"/>
      <c r="WB11" s="41"/>
      <c r="WC11" s="41"/>
      <c r="WD11" s="41"/>
      <c r="WE11" s="41"/>
      <c r="WF11" s="41"/>
      <c r="WG11" s="41"/>
      <c r="WH11" s="41"/>
      <c r="WI11" s="41"/>
      <c r="WJ11" s="41"/>
      <c r="WK11" s="41"/>
      <c r="WL11" s="41"/>
      <c r="WM11" s="41"/>
      <c r="WN11" s="41"/>
      <c r="WO11" s="41"/>
      <c r="WP11" s="41"/>
      <c r="WQ11" s="41"/>
      <c r="WR11" s="41"/>
      <c r="WS11" s="41"/>
      <c r="WT11" s="41"/>
      <c r="WU11" s="41"/>
      <c r="WV11" s="41"/>
      <c r="WW11" s="41"/>
      <c r="WX11" s="41"/>
    </row>
    <row r="12" spans="1:622" s="49" customFormat="1" ht="15" customHeight="1" outlineLevel="1" x14ac:dyDescent="0.25">
      <c r="B12" s="42" t="s">
        <v>81</v>
      </c>
      <c r="C12" s="49">
        <v>88309</v>
      </c>
      <c r="D12" s="44" t="s">
        <v>80</v>
      </c>
      <c r="E12" s="49" t="s">
        <v>84</v>
      </c>
      <c r="F12" s="50" t="s">
        <v>83</v>
      </c>
      <c r="G12" s="50">
        <v>0.66579999999999995</v>
      </c>
      <c r="H12" s="51">
        <v>29.88</v>
      </c>
      <c r="I12" s="46">
        <v>19.89</v>
      </c>
      <c r="J12" s="46"/>
      <c r="K12" s="46">
        <f>Tabela1[[#This Row],[VALOR UNIT]]*H10</f>
        <v>244.2492</v>
      </c>
      <c r="L12" s="46">
        <v>0</v>
      </c>
      <c r="M12" s="47">
        <f t="shared" si="0"/>
        <v>0</v>
      </c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1"/>
      <c r="FH12" s="41"/>
      <c r="FI12" s="41"/>
      <c r="FJ12" s="41"/>
      <c r="FK12" s="41"/>
      <c r="FL12" s="41"/>
      <c r="FM12" s="41"/>
      <c r="FN12" s="41"/>
      <c r="FO12" s="41"/>
      <c r="FP12" s="41"/>
      <c r="FQ12" s="41"/>
      <c r="FR12" s="41"/>
      <c r="FS12" s="41"/>
      <c r="FT12" s="41"/>
      <c r="FU12" s="41"/>
      <c r="FV12" s="41"/>
      <c r="FW12" s="41"/>
      <c r="FX12" s="41"/>
      <c r="FY12" s="41"/>
      <c r="FZ12" s="41"/>
      <c r="GA12" s="41"/>
      <c r="GB12" s="41"/>
      <c r="GC12" s="41"/>
      <c r="GD12" s="41"/>
      <c r="GE12" s="41"/>
      <c r="GF12" s="41"/>
      <c r="GG12" s="41"/>
      <c r="GH12" s="41"/>
      <c r="GI12" s="41"/>
      <c r="GJ12" s="41"/>
      <c r="GK12" s="41"/>
      <c r="GL12" s="41"/>
      <c r="GM12" s="41"/>
      <c r="GN12" s="41"/>
      <c r="GO12" s="41"/>
      <c r="GP12" s="41"/>
      <c r="GQ12" s="41"/>
      <c r="GR12" s="41"/>
      <c r="GS12" s="41"/>
      <c r="GT12" s="41"/>
      <c r="GU12" s="41"/>
      <c r="GV12" s="41"/>
      <c r="GW12" s="41"/>
      <c r="GX12" s="41"/>
      <c r="GY12" s="41"/>
      <c r="GZ12" s="41"/>
      <c r="HA12" s="41"/>
      <c r="HB12" s="41"/>
      <c r="HC12" s="41"/>
      <c r="HD12" s="41"/>
      <c r="HE12" s="41"/>
      <c r="HF12" s="41"/>
      <c r="HG12" s="41"/>
      <c r="HH12" s="41"/>
      <c r="HI12" s="41"/>
      <c r="HJ12" s="41"/>
      <c r="HK12" s="41"/>
      <c r="HL12" s="41"/>
      <c r="HM12" s="41"/>
      <c r="HN12" s="41"/>
      <c r="HO12" s="41"/>
      <c r="HP12" s="41"/>
      <c r="HQ12" s="41"/>
      <c r="HR12" s="41"/>
      <c r="HS12" s="41"/>
      <c r="HT12" s="41"/>
      <c r="HU12" s="41"/>
      <c r="HV12" s="41"/>
      <c r="HW12" s="41"/>
      <c r="HX12" s="41"/>
      <c r="HY12" s="41"/>
      <c r="HZ12" s="41"/>
      <c r="IA12" s="41"/>
      <c r="IB12" s="41"/>
      <c r="IC12" s="41"/>
      <c r="ID12" s="41"/>
      <c r="IE12" s="41"/>
      <c r="IF12" s="41"/>
      <c r="IG12" s="41"/>
      <c r="IH12" s="41"/>
      <c r="II12" s="41"/>
      <c r="IJ12" s="41"/>
      <c r="IK12" s="41"/>
      <c r="IL12" s="41"/>
      <c r="IM12" s="41"/>
      <c r="IN12" s="41"/>
      <c r="IO12" s="41"/>
      <c r="IP12" s="41"/>
      <c r="IQ12" s="41"/>
      <c r="IR12" s="41"/>
      <c r="IS12" s="41"/>
      <c r="IT12" s="41"/>
      <c r="IU12" s="41"/>
      <c r="IV12" s="41"/>
      <c r="IW12" s="41"/>
      <c r="IX12" s="41"/>
      <c r="IY12" s="41"/>
      <c r="IZ12" s="41"/>
      <c r="JA12" s="41"/>
      <c r="JB12" s="41"/>
      <c r="JC12" s="41"/>
      <c r="JD12" s="41"/>
      <c r="JE12" s="41"/>
      <c r="JF12" s="41"/>
      <c r="JG12" s="41"/>
      <c r="JH12" s="41"/>
      <c r="JI12" s="41"/>
      <c r="JJ12" s="41"/>
      <c r="JK12" s="41"/>
      <c r="JL12" s="41"/>
      <c r="JM12" s="41"/>
      <c r="JN12" s="41"/>
      <c r="JO12" s="41"/>
      <c r="JP12" s="41"/>
      <c r="JQ12" s="41"/>
      <c r="JR12" s="41"/>
      <c r="JS12" s="41"/>
      <c r="JT12" s="41"/>
      <c r="JU12" s="41"/>
      <c r="JV12" s="41"/>
      <c r="JW12" s="41"/>
      <c r="JX12" s="41"/>
      <c r="JY12" s="41"/>
      <c r="JZ12" s="41"/>
      <c r="KA12" s="41"/>
      <c r="KB12" s="41"/>
      <c r="KC12" s="41"/>
      <c r="KD12" s="41"/>
      <c r="KE12" s="41"/>
      <c r="KF12" s="41"/>
      <c r="KG12" s="41"/>
      <c r="KH12" s="41"/>
      <c r="KI12" s="41"/>
      <c r="KJ12" s="41"/>
      <c r="KK12" s="41"/>
      <c r="KL12" s="41"/>
      <c r="KM12" s="41"/>
      <c r="KN12" s="41"/>
      <c r="KO12" s="41"/>
      <c r="KP12" s="41"/>
      <c r="KQ12" s="41"/>
      <c r="KR12" s="41"/>
      <c r="KS12" s="41"/>
      <c r="KT12" s="41"/>
      <c r="KU12" s="41"/>
      <c r="KV12" s="41"/>
      <c r="KW12" s="41"/>
      <c r="KX12" s="41"/>
      <c r="KY12" s="41"/>
      <c r="KZ12" s="41"/>
      <c r="LA12" s="41"/>
      <c r="LB12" s="41"/>
      <c r="LC12" s="41"/>
      <c r="LD12" s="41"/>
      <c r="LE12" s="41"/>
      <c r="LF12" s="41"/>
      <c r="LG12" s="41"/>
      <c r="LH12" s="41"/>
      <c r="LI12" s="41"/>
      <c r="LJ12" s="41"/>
      <c r="LK12" s="41"/>
      <c r="LL12" s="41"/>
      <c r="LM12" s="41"/>
      <c r="LN12" s="41"/>
      <c r="LO12" s="41"/>
      <c r="LP12" s="41"/>
      <c r="LQ12" s="41"/>
      <c r="LR12" s="41"/>
      <c r="LS12" s="41"/>
      <c r="LT12" s="41"/>
      <c r="LU12" s="41"/>
      <c r="LV12" s="41"/>
      <c r="LW12" s="41"/>
      <c r="LX12" s="41"/>
      <c r="LY12" s="41"/>
      <c r="LZ12" s="41"/>
      <c r="MA12" s="41"/>
      <c r="MB12" s="41"/>
      <c r="MC12" s="41"/>
      <c r="MD12" s="41"/>
      <c r="ME12" s="41"/>
      <c r="MF12" s="41"/>
      <c r="MG12" s="41"/>
      <c r="MH12" s="41"/>
      <c r="MI12" s="41"/>
      <c r="MJ12" s="41"/>
      <c r="MK12" s="41"/>
      <c r="ML12" s="41"/>
      <c r="MM12" s="41"/>
      <c r="MN12" s="41"/>
      <c r="MO12" s="41"/>
      <c r="MP12" s="41"/>
      <c r="MQ12" s="41"/>
      <c r="MR12" s="41"/>
      <c r="MS12" s="41"/>
      <c r="MT12" s="41"/>
      <c r="MU12" s="41"/>
      <c r="MV12" s="41"/>
      <c r="MW12" s="41"/>
      <c r="MX12" s="41"/>
      <c r="MY12" s="41"/>
      <c r="MZ12" s="41"/>
      <c r="NA12" s="41"/>
      <c r="NB12" s="41"/>
      <c r="NC12" s="41"/>
      <c r="ND12" s="41"/>
      <c r="NE12" s="41"/>
      <c r="NF12" s="41"/>
      <c r="NG12" s="41"/>
      <c r="NH12" s="41"/>
      <c r="NI12" s="41"/>
      <c r="NJ12" s="41"/>
      <c r="NK12" s="41"/>
      <c r="NL12" s="41"/>
      <c r="NM12" s="41"/>
      <c r="NN12" s="41"/>
      <c r="NO12" s="41"/>
      <c r="NP12" s="41"/>
      <c r="NQ12" s="41"/>
      <c r="NR12" s="41"/>
      <c r="NS12" s="41"/>
      <c r="NT12" s="41"/>
      <c r="NU12" s="41"/>
      <c r="NV12" s="41"/>
      <c r="NW12" s="41"/>
      <c r="NX12" s="41"/>
      <c r="NY12" s="41"/>
      <c r="NZ12" s="41"/>
      <c r="OA12" s="41"/>
      <c r="OB12" s="41"/>
      <c r="OC12" s="41"/>
      <c r="OD12" s="41"/>
      <c r="OE12" s="41"/>
      <c r="OF12" s="41"/>
      <c r="OG12" s="41"/>
      <c r="OH12" s="41"/>
      <c r="OI12" s="41"/>
      <c r="OJ12" s="41"/>
      <c r="OK12" s="41"/>
      <c r="OL12" s="41"/>
      <c r="OM12" s="41"/>
      <c r="ON12" s="41"/>
      <c r="OO12" s="41"/>
      <c r="OP12" s="41"/>
      <c r="OQ12" s="41"/>
      <c r="OR12" s="41"/>
      <c r="OS12" s="41"/>
      <c r="OT12" s="41"/>
      <c r="OU12" s="41"/>
      <c r="OV12" s="41"/>
      <c r="OW12" s="41"/>
      <c r="OX12" s="41"/>
      <c r="OY12" s="41"/>
      <c r="OZ12" s="41"/>
      <c r="PA12" s="41"/>
      <c r="PB12" s="41"/>
      <c r="PC12" s="41"/>
      <c r="PD12" s="41"/>
      <c r="PE12" s="41"/>
      <c r="PF12" s="41"/>
      <c r="PG12" s="41"/>
      <c r="PH12" s="41"/>
      <c r="PI12" s="41"/>
      <c r="PJ12" s="41"/>
      <c r="PK12" s="41"/>
      <c r="PL12" s="41"/>
      <c r="PM12" s="41"/>
      <c r="PN12" s="41"/>
      <c r="PO12" s="41"/>
      <c r="PP12" s="41"/>
      <c r="PQ12" s="41"/>
      <c r="PR12" s="41"/>
      <c r="PS12" s="41"/>
      <c r="PT12" s="41"/>
      <c r="PU12" s="41"/>
      <c r="PV12" s="41"/>
      <c r="PW12" s="41"/>
      <c r="PX12" s="41"/>
      <c r="PY12" s="41"/>
      <c r="PZ12" s="41"/>
      <c r="QA12" s="41"/>
      <c r="QB12" s="41"/>
      <c r="QC12" s="41"/>
      <c r="QD12" s="41"/>
      <c r="QE12" s="41"/>
      <c r="QF12" s="41"/>
      <c r="QG12" s="41"/>
      <c r="QH12" s="41"/>
      <c r="QI12" s="41"/>
      <c r="QJ12" s="41"/>
      <c r="QK12" s="41"/>
      <c r="QL12" s="41"/>
      <c r="QM12" s="41"/>
      <c r="QN12" s="41"/>
      <c r="QO12" s="41"/>
      <c r="QP12" s="41"/>
      <c r="QQ12" s="41"/>
      <c r="QR12" s="41"/>
      <c r="QS12" s="41"/>
      <c r="QT12" s="41"/>
      <c r="QU12" s="41"/>
      <c r="QV12" s="41"/>
      <c r="QW12" s="41"/>
      <c r="QX12" s="41"/>
      <c r="QY12" s="41"/>
      <c r="QZ12" s="41"/>
      <c r="RA12" s="41"/>
      <c r="RB12" s="41"/>
      <c r="RC12" s="41"/>
      <c r="RD12" s="41"/>
      <c r="RE12" s="41"/>
      <c r="RF12" s="41"/>
      <c r="RG12" s="41"/>
      <c r="RH12" s="41"/>
      <c r="RI12" s="41"/>
      <c r="RJ12" s="41"/>
      <c r="RK12" s="41"/>
      <c r="RL12" s="41"/>
      <c r="RM12" s="41"/>
      <c r="RN12" s="41"/>
      <c r="RO12" s="41"/>
      <c r="RP12" s="41"/>
      <c r="RQ12" s="41"/>
      <c r="RR12" s="41"/>
      <c r="RS12" s="41"/>
      <c r="RT12" s="41"/>
      <c r="RU12" s="41"/>
      <c r="RV12" s="41"/>
      <c r="RW12" s="41"/>
      <c r="RX12" s="41"/>
      <c r="RY12" s="41"/>
      <c r="RZ12" s="41"/>
      <c r="SA12" s="41"/>
      <c r="SB12" s="41"/>
      <c r="SC12" s="41"/>
      <c r="SD12" s="41"/>
      <c r="SE12" s="41"/>
      <c r="SF12" s="41"/>
      <c r="SG12" s="41"/>
      <c r="SH12" s="41"/>
      <c r="SI12" s="41"/>
      <c r="SJ12" s="41"/>
      <c r="SK12" s="41"/>
      <c r="SL12" s="41"/>
      <c r="SM12" s="41"/>
      <c r="SN12" s="41"/>
      <c r="SO12" s="41"/>
      <c r="SP12" s="41"/>
      <c r="SQ12" s="41"/>
      <c r="SR12" s="41"/>
      <c r="SS12" s="41"/>
      <c r="ST12" s="41"/>
      <c r="SU12" s="41"/>
      <c r="SV12" s="41"/>
      <c r="SW12" s="41"/>
      <c r="SX12" s="41"/>
      <c r="SY12" s="41"/>
      <c r="SZ12" s="41"/>
      <c r="TA12" s="41"/>
      <c r="TB12" s="41"/>
      <c r="TC12" s="41"/>
      <c r="TD12" s="41"/>
      <c r="TE12" s="41"/>
      <c r="TF12" s="41"/>
      <c r="TG12" s="41"/>
      <c r="TH12" s="41"/>
      <c r="TI12" s="41"/>
      <c r="TJ12" s="41"/>
      <c r="TK12" s="41"/>
      <c r="TL12" s="41"/>
      <c r="TM12" s="41"/>
      <c r="TN12" s="41"/>
      <c r="TO12" s="41"/>
      <c r="TP12" s="41"/>
      <c r="TQ12" s="41"/>
      <c r="TR12" s="41"/>
      <c r="TS12" s="41"/>
      <c r="TT12" s="41"/>
      <c r="TU12" s="41"/>
      <c r="TV12" s="41"/>
      <c r="TW12" s="41"/>
      <c r="TX12" s="41"/>
      <c r="TY12" s="41"/>
      <c r="TZ12" s="41"/>
      <c r="UA12" s="41"/>
      <c r="UB12" s="41"/>
      <c r="UC12" s="41"/>
      <c r="UD12" s="41"/>
      <c r="UE12" s="41"/>
      <c r="UF12" s="41"/>
      <c r="UG12" s="41"/>
      <c r="UH12" s="41"/>
      <c r="UI12" s="41"/>
      <c r="UJ12" s="41"/>
      <c r="UK12" s="41"/>
      <c r="UL12" s="41"/>
      <c r="UM12" s="41"/>
      <c r="UN12" s="41"/>
      <c r="UO12" s="41"/>
      <c r="UP12" s="41"/>
      <c r="UQ12" s="41"/>
      <c r="UR12" s="41"/>
      <c r="US12" s="41"/>
      <c r="UT12" s="41"/>
      <c r="UU12" s="41"/>
      <c r="UV12" s="41"/>
      <c r="UW12" s="41"/>
      <c r="UX12" s="41"/>
      <c r="UY12" s="41"/>
      <c r="UZ12" s="41"/>
      <c r="VA12" s="41"/>
      <c r="VB12" s="41"/>
      <c r="VC12" s="41"/>
      <c r="VD12" s="41"/>
      <c r="VE12" s="41"/>
      <c r="VF12" s="41"/>
      <c r="VG12" s="41"/>
      <c r="VH12" s="41"/>
      <c r="VI12" s="41"/>
      <c r="VJ12" s="41"/>
      <c r="VK12" s="41"/>
      <c r="VL12" s="41"/>
      <c r="VM12" s="41"/>
      <c r="VN12" s="41"/>
      <c r="VO12" s="41"/>
      <c r="VP12" s="41"/>
      <c r="VQ12" s="41"/>
      <c r="VR12" s="41"/>
      <c r="VS12" s="41"/>
      <c r="VT12" s="41"/>
      <c r="VU12" s="41"/>
      <c r="VV12" s="41"/>
      <c r="VW12" s="41"/>
      <c r="VX12" s="41"/>
      <c r="VY12" s="41"/>
      <c r="VZ12" s="41"/>
      <c r="WA12" s="41"/>
      <c r="WB12" s="41"/>
      <c r="WC12" s="41"/>
      <c r="WD12" s="41"/>
      <c r="WE12" s="41"/>
      <c r="WF12" s="41"/>
      <c r="WG12" s="41"/>
      <c r="WH12" s="41"/>
      <c r="WI12" s="41"/>
      <c r="WJ12" s="41"/>
      <c r="WK12" s="41"/>
      <c r="WL12" s="41"/>
      <c r="WM12" s="41"/>
      <c r="WN12" s="41"/>
      <c r="WO12" s="41"/>
      <c r="WP12" s="41"/>
      <c r="WQ12" s="41"/>
      <c r="WR12" s="41"/>
      <c r="WS12" s="41"/>
      <c r="WT12" s="41"/>
      <c r="WU12" s="41"/>
      <c r="WV12" s="41"/>
      <c r="WW12" s="41"/>
      <c r="WX12" s="41"/>
    </row>
    <row r="13" spans="1:622" s="48" customFormat="1" ht="15" customHeight="1" x14ac:dyDescent="0.25">
      <c r="A13" s="42"/>
      <c r="B13" s="42">
        <v>98524</v>
      </c>
      <c r="C13" s="43"/>
      <c r="D13" s="44" t="s">
        <v>80</v>
      </c>
      <c r="E13" s="45" t="s">
        <v>85</v>
      </c>
      <c r="F13" s="44" t="s">
        <v>16</v>
      </c>
      <c r="G13" s="44"/>
      <c r="H13" s="44">
        <v>101.87</v>
      </c>
      <c r="I13" s="46">
        <v>5.29</v>
      </c>
      <c r="J13" s="46"/>
      <c r="K13" s="46">
        <f>Tabela1[[#This Row],[Coluna1]]*H12</f>
        <v>0</v>
      </c>
      <c r="L13" s="46">
        <f>H13*I13</f>
        <v>538.89229999999998</v>
      </c>
      <c r="M13" s="47">
        <f t="shared" si="0"/>
        <v>671.08068056996342</v>
      </c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L13" s="41"/>
      <c r="FM13" s="41"/>
      <c r="FN13" s="41"/>
      <c r="FO13" s="41"/>
      <c r="FP13" s="41"/>
      <c r="FQ13" s="41"/>
      <c r="FR13" s="41"/>
      <c r="FS13" s="41"/>
      <c r="FT13" s="41"/>
      <c r="FU13" s="41"/>
      <c r="FV13" s="41"/>
      <c r="FW13" s="41"/>
      <c r="FX13" s="41"/>
      <c r="FY13" s="41"/>
      <c r="FZ13" s="41"/>
      <c r="GA13" s="41"/>
      <c r="GB13" s="41"/>
      <c r="GC13" s="41"/>
      <c r="GD13" s="41"/>
      <c r="GE13" s="41"/>
      <c r="GF13" s="41"/>
      <c r="GG13" s="41"/>
      <c r="GH13" s="41"/>
      <c r="GI13" s="41"/>
      <c r="GJ13" s="41"/>
      <c r="GK13" s="41"/>
      <c r="GL13" s="41"/>
      <c r="GM13" s="41"/>
      <c r="GN13" s="41"/>
      <c r="GO13" s="41"/>
      <c r="GP13" s="41"/>
      <c r="GQ13" s="41"/>
      <c r="GR13" s="41"/>
      <c r="GS13" s="41"/>
      <c r="GT13" s="41"/>
      <c r="GU13" s="41"/>
      <c r="GV13" s="41"/>
      <c r="GW13" s="41"/>
      <c r="GX13" s="41"/>
      <c r="GY13" s="41"/>
      <c r="GZ13" s="41"/>
      <c r="HA13" s="41"/>
      <c r="HB13" s="41"/>
      <c r="HC13" s="41"/>
      <c r="HD13" s="41"/>
      <c r="HE13" s="41"/>
      <c r="HF13" s="41"/>
      <c r="HG13" s="41"/>
      <c r="HH13" s="41"/>
      <c r="HI13" s="41"/>
      <c r="HJ13" s="41"/>
      <c r="HK13" s="41"/>
      <c r="HL13" s="41"/>
      <c r="HM13" s="41"/>
      <c r="HN13" s="41"/>
      <c r="HO13" s="41"/>
      <c r="HP13" s="41"/>
      <c r="HQ13" s="41"/>
      <c r="HR13" s="41"/>
      <c r="HS13" s="41"/>
      <c r="HT13" s="41"/>
      <c r="HU13" s="41"/>
      <c r="HV13" s="41"/>
      <c r="HW13" s="41"/>
      <c r="HX13" s="41"/>
      <c r="HY13" s="41"/>
      <c r="HZ13" s="41"/>
      <c r="IA13" s="41"/>
      <c r="IB13" s="41"/>
      <c r="IC13" s="41"/>
      <c r="ID13" s="41"/>
      <c r="IE13" s="41"/>
      <c r="IF13" s="41"/>
      <c r="IG13" s="41"/>
      <c r="IH13" s="41"/>
      <c r="II13" s="41"/>
      <c r="IJ13" s="41"/>
      <c r="IK13" s="41"/>
      <c r="IL13" s="41"/>
      <c r="IM13" s="41"/>
      <c r="IN13" s="41"/>
      <c r="IO13" s="41"/>
      <c r="IP13" s="41"/>
      <c r="IQ13" s="41"/>
      <c r="IR13" s="41"/>
      <c r="IS13" s="41"/>
      <c r="IT13" s="41"/>
      <c r="IU13" s="41"/>
      <c r="IV13" s="41"/>
      <c r="IW13" s="41"/>
      <c r="IX13" s="41"/>
      <c r="IY13" s="41"/>
      <c r="IZ13" s="41"/>
      <c r="JA13" s="41"/>
      <c r="JB13" s="41"/>
      <c r="JC13" s="41"/>
      <c r="JD13" s="41"/>
      <c r="JE13" s="41"/>
      <c r="JF13" s="41"/>
      <c r="JG13" s="41"/>
      <c r="JH13" s="41"/>
      <c r="JI13" s="41"/>
      <c r="JJ13" s="41"/>
      <c r="JK13" s="41"/>
      <c r="JL13" s="41"/>
      <c r="JM13" s="41"/>
      <c r="JN13" s="41"/>
      <c r="JO13" s="41"/>
      <c r="JP13" s="41"/>
      <c r="JQ13" s="41"/>
      <c r="JR13" s="41"/>
      <c r="JS13" s="41"/>
      <c r="JT13" s="41"/>
      <c r="JU13" s="41"/>
      <c r="JV13" s="41"/>
      <c r="JW13" s="41"/>
      <c r="JX13" s="41"/>
      <c r="JY13" s="41"/>
      <c r="JZ13" s="41"/>
      <c r="KA13" s="41"/>
      <c r="KB13" s="41"/>
      <c r="KC13" s="41"/>
      <c r="KD13" s="41"/>
      <c r="KE13" s="41"/>
      <c r="KF13" s="41"/>
      <c r="KG13" s="41"/>
      <c r="KH13" s="41"/>
      <c r="KI13" s="41"/>
      <c r="KJ13" s="41"/>
      <c r="KK13" s="41"/>
      <c r="KL13" s="41"/>
      <c r="KM13" s="41"/>
      <c r="KN13" s="41"/>
      <c r="KO13" s="41"/>
      <c r="KP13" s="41"/>
      <c r="KQ13" s="41"/>
      <c r="KR13" s="41"/>
      <c r="KS13" s="41"/>
      <c r="KT13" s="41"/>
      <c r="KU13" s="41"/>
      <c r="KV13" s="41"/>
      <c r="KW13" s="41"/>
      <c r="KX13" s="41"/>
      <c r="KY13" s="41"/>
      <c r="KZ13" s="41"/>
      <c r="LA13" s="41"/>
      <c r="LB13" s="41"/>
      <c r="LC13" s="41"/>
      <c r="LD13" s="41"/>
      <c r="LE13" s="41"/>
      <c r="LF13" s="41"/>
      <c r="LG13" s="41"/>
      <c r="LH13" s="41"/>
      <c r="LI13" s="41"/>
      <c r="LJ13" s="41"/>
      <c r="LK13" s="41"/>
      <c r="LL13" s="41"/>
      <c r="LM13" s="41"/>
      <c r="LN13" s="41"/>
      <c r="LO13" s="41"/>
      <c r="LP13" s="41"/>
      <c r="LQ13" s="41"/>
      <c r="LR13" s="41"/>
      <c r="LS13" s="41"/>
      <c r="LT13" s="41"/>
      <c r="LU13" s="41"/>
      <c r="LV13" s="41"/>
      <c r="LW13" s="41"/>
      <c r="LX13" s="41"/>
      <c r="LY13" s="41"/>
      <c r="LZ13" s="41"/>
      <c r="MA13" s="41"/>
      <c r="MB13" s="41"/>
      <c r="MC13" s="41"/>
      <c r="MD13" s="41"/>
      <c r="ME13" s="41"/>
      <c r="MF13" s="41"/>
      <c r="MG13" s="41"/>
      <c r="MH13" s="41"/>
      <c r="MI13" s="41"/>
      <c r="MJ13" s="41"/>
      <c r="MK13" s="41"/>
      <c r="ML13" s="41"/>
      <c r="MM13" s="41"/>
      <c r="MN13" s="41"/>
      <c r="MO13" s="41"/>
      <c r="MP13" s="41"/>
      <c r="MQ13" s="41"/>
      <c r="MR13" s="41"/>
      <c r="MS13" s="41"/>
      <c r="MT13" s="41"/>
      <c r="MU13" s="41"/>
      <c r="MV13" s="41"/>
      <c r="MW13" s="41"/>
      <c r="MX13" s="41"/>
      <c r="MY13" s="41"/>
      <c r="MZ13" s="41"/>
      <c r="NA13" s="41"/>
      <c r="NB13" s="41"/>
      <c r="NC13" s="41"/>
      <c r="ND13" s="41"/>
      <c r="NE13" s="41"/>
      <c r="NF13" s="41"/>
      <c r="NG13" s="41"/>
      <c r="NH13" s="41"/>
      <c r="NI13" s="41"/>
      <c r="NJ13" s="41"/>
      <c r="NK13" s="41"/>
      <c r="NL13" s="41"/>
      <c r="NM13" s="41"/>
      <c r="NN13" s="41"/>
      <c r="NO13" s="41"/>
      <c r="NP13" s="41"/>
      <c r="NQ13" s="41"/>
      <c r="NR13" s="41"/>
      <c r="NS13" s="41"/>
      <c r="NT13" s="41"/>
      <c r="NU13" s="41"/>
      <c r="NV13" s="41"/>
      <c r="NW13" s="41"/>
      <c r="NX13" s="41"/>
      <c r="NY13" s="41"/>
      <c r="NZ13" s="41"/>
      <c r="OA13" s="41"/>
      <c r="OB13" s="41"/>
      <c r="OC13" s="41"/>
      <c r="OD13" s="41"/>
      <c r="OE13" s="41"/>
      <c r="OF13" s="41"/>
      <c r="OG13" s="41"/>
      <c r="OH13" s="41"/>
      <c r="OI13" s="41"/>
      <c r="OJ13" s="41"/>
      <c r="OK13" s="41"/>
      <c r="OL13" s="41"/>
      <c r="OM13" s="41"/>
      <c r="ON13" s="41"/>
      <c r="OO13" s="41"/>
      <c r="OP13" s="41"/>
      <c r="OQ13" s="41"/>
      <c r="OR13" s="41"/>
      <c r="OS13" s="41"/>
      <c r="OT13" s="41"/>
      <c r="OU13" s="41"/>
      <c r="OV13" s="41"/>
      <c r="OW13" s="41"/>
      <c r="OX13" s="41"/>
      <c r="OY13" s="41"/>
      <c r="OZ13" s="41"/>
      <c r="PA13" s="41"/>
      <c r="PB13" s="41"/>
      <c r="PC13" s="41"/>
      <c r="PD13" s="41"/>
      <c r="PE13" s="41"/>
      <c r="PF13" s="41"/>
      <c r="PG13" s="41"/>
      <c r="PH13" s="41"/>
      <c r="PI13" s="41"/>
      <c r="PJ13" s="41"/>
      <c r="PK13" s="41"/>
      <c r="PL13" s="41"/>
      <c r="PM13" s="41"/>
      <c r="PN13" s="41"/>
      <c r="PO13" s="41"/>
      <c r="PP13" s="41"/>
      <c r="PQ13" s="41"/>
      <c r="PR13" s="41"/>
      <c r="PS13" s="41"/>
      <c r="PT13" s="41"/>
      <c r="PU13" s="41"/>
      <c r="PV13" s="41"/>
      <c r="PW13" s="41"/>
      <c r="PX13" s="41"/>
      <c r="PY13" s="41"/>
      <c r="PZ13" s="41"/>
      <c r="QA13" s="41"/>
      <c r="QB13" s="41"/>
      <c r="QC13" s="41"/>
      <c r="QD13" s="41"/>
      <c r="QE13" s="41"/>
      <c r="QF13" s="41"/>
      <c r="QG13" s="41"/>
      <c r="QH13" s="41"/>
      <c r="QI13" s="41"/>
      <c r="QJ13" s="41"/>
      <c r="QK13" s="41"/>
      <c r="QL13" s="41"/>
      <c r="QM13" s="41"/>
      <c r="QN13" s="41"/>
      <c r="QO13" s="41"/>
      <c r="QP13" s="41"/>
      <c r="QQ13" s="41"/>
      <c r="QR13" s="41"/>
      <c r="QS13" s="41"/>
      <c r="QT13" s="41"/>
      <c r="QU13" s="41"/>
      <c r="QV13" s="41"/>
      <c r="QW13" s="41"/>
      <c r="QX13" s="41"/>
      <c r="QY13" s="41"/>
      <c r="QZ13" s="41"/>
      <c r="RA13" s="41"/>
      <c r="RB13" s="41"/>
      <c r="RC13" s="41"/>
      <c r="RD13" s="41"/>
      <c r="RE13" s="41"/>
      <c r="RF13" s="41"/>
      <c r="RG13" s="41"/>
      <c r="RH13" s="41"/>
      <c r="RI13" s="41"/>
      <c r="RJ13" s="41"/>
      <c r="RK13" s="41"/>
      <c r="RL13" s="41"/>
      <c r="RM13" s="41"/>
      <c r="RN13" s="41"/>
      <c r="RO13" s="41"/>
      <c r="RP13" s="41"/>
      <c r="RQ13" s="41"/>
      <c r="RR13" s="41"/>
      <c r="RS13" s="41"/>
      <c r="RT13" s="41"/>
      <c r="RU13" s="41"/>
      <c r="RV13" s="41"/>
      <c r="RW13" s="41"/>
      <c r="RX13" s="41"/>
      <c r="RY13" s="41"/>
      <c r="RZ13" s="41"/>
      <c r="SA13" s="41"/>
      <c r="SB13" s="41"/>
      <c r="SC13" s="41"/>
      <c r="SD13" s="41"/>
      <c r="SE13" s="41"/>
      <c r="SF13" s="41"/>
      <c r="SG13" s="41"/>
      <c r="SH13" s="41"/>
      <c r="SI13" s="41"/>
      <c r="SJ13" s="41"/>
      <c r="SK13" s="41"/>
      <c r="SL13" s="41"/>
      <c r="SM13" s="41"/>
      <c r="SN13" s="41"/>
      <c r="SO13" s="41"/>
      <c r="SP13" s="41"/>
      <c r="SQ13" s="41"/>
      <c r="SR13" s="41"/>
      <c r="SS13" s="41"/>
      <c r="ST13" s="41"/>
      <c r="SU13" s="41"/>
      <c r="SV13" s="41"/>
      <c r="SW13" s="41"/>
      <c r="SX13" s="41"/>
      <c r="SY13" s="41"/>
      <c r="SZ13" s="41"/>
      <c r="TA13" s="41"/>
      <c r="TB13" s="41"/>
      <c r="TC13" s="41"/>
      <c r="TD13" s="41"/>
      <c r="TE13" s="41"/>
      <c r="TF13" s="41"/>
      <c r="TG13" s="41"/>
      <c r="TH13" s="41"/>
      <c r="TI13" s="41"/>
      <c r="TJ13" s="41"/>
      <c r="TK13" s="41"/>
      <c r="TL13" s="41"/>
      <c r="TM13" s="41"/>
      <c r="TN13" s="41"/>
      <c r="TO13" s="41"/>
      <c r="TP13" s="41"/>
      <c r="TQ13" s="41"/>
      <c r="TR13" s="41"/>
      <c r="TS13" s="41"/>
      <c r="TT13" s="41"/>
      <c r="TU13" s="41"/>
      <c r="TV13" s="41"/>
      <c r="TW13" s="41"/>
      <c r="TX13" s="41"/>
      <c r="TY13" s="41"/>
      <c r="TZ13" s="41"/>
      <c r="UA13" s="41"/>
      <c r="UB13" s="41"/>
      <c r="UC13" s="41"/>
      <c r="UD13" s="41"/>
      <c r="UE13" s="41"/>
      <c r="UF13" s="41"/>
      <c r="UG13" s="41"/>
      <c r="UH13" s="41"/>
      <c r="UI13" s="41"/>
      <c r="UJ13" s="41"/>
      <c r="UK13" s="41"/>
      <c r="UL13" s="41"/>
      <c r="UM13" s="41"/>
      <c r="UN13" s="41"/>
      <c r="UO13" s="41"/>
      <c r="UP13" s="41"/>
      <c r="UQ13" s="41"/>
      <c r="UR13" s="41"/>
      <c r="US13" s="41"/>
      <c r="UT13" s="41"/>
      <c r="UU13" s="41"/>
      <c r="UV13" s="41"/>
      <c r="UW13" s="41"/>
      <c r="UX13" s="41"/>
      <c r="UY13" s="41"/>
      <c r="UZ13" s="41"/>
      <c r="VA13" s="41"/>
      <c r="VB13" s="41"/>
      <c r="VC13" s="41"/>
      <c r="VD13" s="41"/>
      <c r="VE13" s="41"/>
      <c r="VF13" s="41"/>
      <c r="VG13" s="41"/>
      <c r="VH13" s="41"/>
      <c r="VI13" s="41"/>
      <c r="VJ13" s="41"/>
      <c r="VK13" s="41"/>
      <c r="VL13" s="41"/>
      <c r="VM13" s="41"/>
      <c r="VN13" s="41"/>
      <c r="VO13" s="41"/>
      <c r="VP13" s="41"/>
      <c r="VQ13" s="41"/>
      <c r="VR13" s="41"/>
      <c r="VS13" s="41"/>
      <c r="VT13" s="41"/>
      <c r="VU13" s="41"/>
      <c r="VV13" s="41"/>
      <c r="VW13" s="41"/>
      <c r="VX13" s="41"/>
      <c r="VY13" s="41"/>
      <c r="VZ13" s="41"/>
      <c r="WA13" s="41"/>
      <c r="WB13" s="41"/>
      <c r="WC13" s="41"/>
      <c r="WD13" s="41"/>
      <c r="WE13" s="41"/>
      <c r="WF13" s="41"/>
      <c r="WG13" s="41"/>
      <c r="WH13" s="41"/>
      <c r="WI13" s="41"/>
      <c r="WJ13" s="41"/>
      <c r="WK13" s="41"/>
      <c r="WL13" s="41"/>
      <c r="WM13" s="41"/>
      <c r="WN13" s="41"/>
      <c r="WO13" s="41"/>
      <c r="WP13" s="41"/>
      <c r="WQ13" s="41"/>
      <c r="WR13" s="41"/>
      <c r="WS13" s="41"/>
      <c r="WT13" s="41"/>
      <c r="WU13" s="41"/>
      <c r="WV13" s="41"/>
      <c r="WW13" s="41"/>
      <c r="WX13" s="41"/>
    </row>
    <row r="14" spans="1:622" s="49" customFormat="1" ht="15" customHeight="1" outlineLevel="1" x14ac:dyDescent="0.25">
      <c r="B14" s="42" t="s">
        <v>81</v>
      </c>
      <c r="C14" s="49">
        <v>88316</v>
      </c>
      <c r="D14" s="44" t="s">
        <v>80</v>
      </c>
      <c r="E14" s="49" t="s">
        <v>82</v>
      </c>
      <c r="F14" s="44" t="s">
        <v>83</v>
      </c>
      <c r="G14" s="44"/>
      <c r="H14" s="44">
        <v>24.83</v>
      </c>
      <c r="I14" s="46">
        <v>5.29</v>
      </c>
      <c r="J14" s="46"/>
      <c r="K14" s="46">
        <f>Tabela1[[#This Row],[VALOR UNIT]]*H13</f>
        <v>538.89229999999998</v>
      </c>
      <c r="L14" s="46">
        <v>0</v>
      </c>
      <c r="M14" s="47">
        <f t="shared" si="0"/>
        <v>0</v>
      </c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L14" s="41"/>
      <c r="FM14" s="41"/>
      <c r="FN14" s="41"/>
      <c r="FO14" s="41"/>
      <c r="FP14" s="41"/>
      <c r="FQ14" s="41"/>
      <c r="FR14" s="41"/>
      <c r="FS14" s="41"/>
      <c r="FT14" s="41"/>
      <c r="FU14" s="41"/>
      <c r="FV14" s="41"/>
      <c r="FW14" s="41"/>
      <c r="FX14" s="41"/>
      <c r="FY14" s="41"/>
      <c r="FZ14" s="41"/>
      <c r="GA14" s="41"/>
      <c r="GB14" s="41"/>
      <c r="GC14" s="41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T14" s="41"/>
      <c r="GU14" s="41"/>
      <c r="GV14" s="41"/>
      <c r="GW14" s="41"/>
      <c r="GX14" s="41"/>
      <c r="GY14" s="41"/>
      <c r="GZ14" s="41"/>
      <c r="HA14" s="41"/>
      <c r="HB14" s="41"/>
      <c r="HC14" s="41"/>
      <c r="HD14" s="41"/>
      <c r="HE14" s="41"/>
      <c r="HF14" s="41"/>
      <c r="HG14" s="41"/>
      <c r="HH14" s="41"/>
      <c r="HI14" s="41"/>
      <c r="HJ14" s="41"/>
      <c r="HK14" s="41"/>
      <c r="HL14" s="41"/>
      <c r="HM14" s="41"/>
      <c r="HN14" s="41"/>
      <c r="HO14" s="41"/>
      <c r="HP14" s="41"/>
      <c r="HQ14" s="41"/>
      <c r="HR14" s="41"/>
      <c r="HS14" s="41"/>
      <c r="HT14" s="41"/>
      <c r="HU14" s="41"/>
      <c r="HV14" s="41"/>
      <c r="HW14" s="41"/>
      <c r="HX14" s="41"/>
      <c r="HY14" s="41"/>
      <c r="HZ14" s="41"/>
      <c r="IA14" s="41"/>
      <c r="IB14" s="41"/>
      <c r="IC14" s="41"/>
      <c r="ID14" s="41"/>
      <c r="IE14" s="41"/>
      <c r="IF14" s="41"/>
      <c r="IG14" s="41"/>
      <c r="IH14" s="41"/>
      <c r="II14" s="41"/>
      <c r="IJ14" s="41"/>
      <c r="IK14" s="41"/>
      <c r="IL14" s="41"/>
      <c r="IM14" s="41"/>
      <c r="IN14" s="41"/>
      <c r="IO14" s="41"/>
      <c r="IP14" s="41"/>
      <c r="IQ14" s="41"/>
      <c r="IR14" s="41"/>
      <c r="IS14" s="41"/>
      <c r="IT14" s="41"/>
      <c r="IU14" s="41"/>
      <c r="IV14" s="41"/>
      <c r="IW14" s="41"/>
      <c r="IX14" s="41"/>
      <c r="IY14" s="41"/>
      <c r="IZ14" s="41"/>
      <c r="JA14" s="41"/>
      <c r="JB14" s="41"/>
      <c r="JC14" s="41"/>
      <c r="JD14" s="41"/>
      <c r="JE14" s="41"/>
      <c r="JF14" s="41"/>
      <c r="JG14" s="41"/>
      <c r="JH14" s="41"/>
      <c r="JI14" s="41"/>
      <c r="JJ14" s="41"/>
      <c r="JK14" s="41"/>
      <c r="JL14" s="41"/>
      <c r="JM14" s="41"/>
      <c r="JN14" s="41"/>
      <c r="JO14" s="41"/>
      <c r="JP14" s="41"/>
      <c r="JQ14" s="41"/>
      <c r="JR14" s="41"/>
      <c r="JS14" s="41"/>
      <c r="JT14" s="41"/>
      <c r="JU14" s="41"/>
      <c r="JV14" s="41"/>
      <c r="JW14" s="41"/>
      <c r="JX14" s="41"/>
      <c r="JY14" s="41"/>
      <c r="JZ14" s="41"/>
      <c r="KA14" s="41"/>
      <c r="KB14" s="41"/>
      <c r="KC14" s="41"/>
      <c r="KD14" s="41"/>
      <c r="KE14" s="41"/>
      <c r="KF14" s="41"/>
      <c r="KG14" s="41"/>
      <c r="KH14" s="41"/>
      <c r="KI14" s="41"/>
      <c r="KJ14" s="41"/>
      <c r="KK14" s="41"/>
      <c r="KL14" s="41"/>
      <c r="KM14" s="41"/>
      <c r="KN14" s="41"/>
      <c r="KO14" s="41"/>
      <c r="KP14" s="41"/>
      <c r="KQ14" s="41"/>
      <c r="KR14" s="41"/>
      <c r="KS14" s="41"/>
      <c r="KT14" s="41"/>
      <c r="KU14" s="41"/>
      <c r="KV14" s="41"/>
      <c r="KW14" s="41"/>
      <c r="KX14" s="41"/>
      <c r="KY14" s="41"/>
      <c r="KZ14" s="41"/>
      <c r="LA14" s="41"/>
      <c r="LB14" s="41"/>
      <c r="LC14" s="41"/>
      <c r="LD14" s="41"/>
      <c r="LE14" s="41"/>
      <c r="LF14" s="41"/>
      <c r="LG14" s="41"/>
      <c r="LH14" s="41"/>
      <c r="LI14" s="41"/>
      <c r="LJ14" s="41"/>
      <c r="LK14" s="41"/>
      <c r="LL14" s="41"/>
      <c r="LM14" s="41"/>
      <c r="LN14" s="41"/>
      <c r="LO14" s="41"/>
      <c r="LP14" s="41"/>
      <c r="LQ14" s="41"/>
      <c r="LR14" s="41"/>
      <c r="LS14" s="41"/>
      <c r="LT14" s="41"/>
      <c r="LU14" s="41"/>
      <c r="LV14" s="41"/>
      <c r="LW14" s="41"/>
      <c r="LX14" s="41"/>
      <c r="LY14" s="41"/>
      <c r="LZ14" s="41"/>
      <c r="MA14" s="41"/>
      <c r="MB14" s="41"/>
      <c r="MC14" s="41"/>
      <c r="MD14" s="41"/>
      <c r="ME14" s="41"/>
      <c r="MF14" s="41"/>
      <c r="MG14" s="41"/>
      <c r="MH14" s="41"/>
      <c r="MI14" s="41"/>
      <c r="MJ14" s="41"/>
      <c r="MK14" s="41"/>
      <c r="ML14" s="41"/>
      <c r="MM14" s="41"/>
      <c r="MN14" s="41"/>
      <c r="MO14" s="41"/>
      <c r="MP14" s="41"/>
      <c r="MQ14" s="41"/>
      <c r="MR14" s="41"/>
      <c r="MS14" s="41"/>
      <c r="MT14" s="41"/>
      <c r="MU14" s="41"/>
      <c r="MV14" s="41"/>
      <c r="MW14" s="41"/>
      <c r="MX14" s="41"/>
      <c r="MY14" s="41"/>
      <c r="MZ14" s="41"/>
      <c r="NA14" s="41"/>
      <c r="NB14" s="41"/>
      <c r="NC14" s="41"/>
      <c r="ND14" s="41"/>
      <c r="NE14" s="41"/>
      <c r="NF14" s="41"/>
      <c r="NG14" s="41"/>
      <c r="NH14" s="41"/>
      <c r="NI14" s="41"/>
      <c r="NJ14" s="41"/>
      <c r="NK14" s="41"/>
      <c r="NL14" s="41"/>
      <c r="NM14" s="41"/>
      <c r="NN14" s="41"/>
      <c r="NO14" s="41"/>
      <c r="NP14" s="41"/>
      <c r="NQ14" s="41"/>
      <c r="NR14" s="41"/>
      <c r="NS14" s="41"/>
      <c r="NT14" s="41"/>
      <c r="NU14" s="41"/>
      <c r="NV14" s="41"/>
      <c r="NW14" s="41"/>
      <c r="NX14" s="41"/>
      <c r="NY14" s="41"/>
      <c r="NZ14" s="41"/>
      <c r="OA14" s="41"/>
      <c r="OB14" s="41"/>
      <c r="OC14" s="41"/>
      <c r="OD14" s="41"/>
      <c r="OE14" s="41"/>
      <c r="OF14" s="41"/>
      <c r="OG14" s="41"/>
      <c r="OH14" s="41"/>
      <c r="OI14" s="41"/>
      <c r="OJ14" s="41"/>
      <c r="OK14" s="41"/>
      <c r="OL14" s="41"/>
      <c r="OM14" s="41"/>
      <c r="ON14" s="41"/>
      <c r="OO14" s="41"/>
      <c r="OP14" s="41"/>
      <c r="OQ14" s="41"/>
      <c r="OR14" s="41"/>
      <c r="OS14" s="41"/>
      <c r="OT14" s="41"/>
      <c r="OU14" s="41"/>
      <c r="OV14" s="41"/>
      <c r="OW14" s="41"/>
      <c r="OX14" s="41"/>
      <c r="OY14" s="41"/>
      <c r="OZ14" s="41"/>
      <c r="PA14" s="41"/>
      <c r="PB14" s="41"/>
      <c r="PC14" s="41"/>
      <c r="PD14" s="41"/>
      <c r="PE14" s="41"/>
      <c r="PF14" s="41"/>
      <c r="PG14" s="41"/>
      <c r="PH14" s="41"/>
      <c r="PI14" s="41"/>
      <c r="PJ14" s="41"/>
      <c r="PK14" s="41"/>
      <c r="PL14" s="41"/>
      <c r="PM14" s="41"/>
      <c r="PN14" s="41"/>
      <c r="PO14" s="41"/>
      <c r="PP14" s="41"/>
      <c r="PQ14" s="41"/>
      <c r="PR14" s="41"/>
      <c r="PS14" s="41"/>
      <c r="PT14" s="41"/>
      <c r="PU14" s="41"/>
      <c r="PV14" s="41"/>
      <c r="PW14" s="41"/>
      <c r="PX14" s="41"/>
      <c r="PY14" s="41"/>
      <c r="PZ14" s="41"/>
      <c r="QA14" s="41"/>
      <c r="QB14" s="41"/>
      <c r="QC14" s="41"/>
      <c r="QD14" s="41"/>
      <c r="QE14" s="41"/>
      <c r="QF14" s="41"/>
      <c r="QG14" s="41"/>
      <c r="QH14" s="41"/>
      <c r="QI14" s="41"/>
      <c r="QJ14" s="41"/>
      <c r="QK14" s="41"/>
      <c r="QL14" s="41"/>
      <c r="QM14" s="41"/>
      <c r="QN14" s="41"/>
      <c r="QO14" s="41"/>
      <c r="QP14" s="41"/>
      <c r="QQ14" s="41"/>
      <c r="QR14" s="41"/>
      <c r="QS14" s="41"/>
      <c r="QT14" s="41"/>
      <c r="QU14" s="41"/>
      <c r="QV14" s="41"/>
      <c r="QW14" s="41"/>
      <c r="QX14" s="41"/>
      <c r="QY14" s="41"/>
      <c r="QZ14" s="41"/>
      <c r="RA14" s="41"/>
      <c r="RB14" s="41"/>
      <c r="RC14" s="41"/>
      <c r="RD14" s="41"/>
      <c r="RE14" s="41"/>
      <c r="RF14" s="41"/>
      <c r="RG14" s="41"/>
      <c r="RH14" s="41"/>
      <c r="RI14" s="41"/>
      <c r="RJ14" s="41"/>
      <c r="RK14" s="41"/>
      <c r="RL14" s="41"/>
      <c r="RM14" s="41"/>
      <c r="RN14" s="41"/>
      <c r="RO14" s="41"/>
      <c r="RP14" s="41"/>
      <c r="RQ14" s="41"/>
      <c r="RR14" s="41"/>
      <c r="RS14" s="41"/>
      <c r="RT14" s="41"/>
      <c r="RU14" s="41"/>
      <c r="RV14" s="41"/>
      <c r="RW14" s="41"/>
      <c r="RX14" s="41"/>
      <c r="RY14" s="41"/>
      <c r="RZ14" s="41"/>
      <c r="SA14" s="41"/>
      <c r="SB14" s="41"/>
      <c r="SC14" s="41"/>
      <c r="SD14" s="41"/>
      <c r="SE14" s="41"/>
      <c r="SF14" s="41"/>
      <c r="SG14" s="41"/>
      <c r="SH14" s="41"/>
      <c r="SI14" s="41"/>
      <c r="SJ14" s="41"/>
      <c r="SK14" s="41"/>
      <c r="SL14" s="41"/>
      <c r="SM14" s="41"/>
      <c r="SN14" s="41"/>
      <c r="SO14" s="41"/>
      <c r="SP14" s="41"/>
      <c r="SQ14" s="41"/>
      <c r="SR14" s="41"/>
      <c r="SS14" s="41"/>
      <c r="ST14" s="41"/>
      <c r="SU14" s="41"/>
      <c r="SV14" s="41"/>
      <c r="SW14" s="41"/>
      <c r="SX14" s="41"/>
      <c r="SY14" s="41"/>
      <c r="SZ14" s="41"/>
      <c r="TA14" s="41"/>
      <c r="TB14" s="41"/>
      <c r="TC14" s="41"/>
      <c r="TD14" s="41"/>
      <c r="TE14" s="41"/>
      <c r="TF14" s="41"/>
      <c r="TG14" s="41"/>
      <c r="TH14" s="41"/>
      <c r="TI14" s="41"/>
      <c r="TJ14" s="41"/>
      <c r="TK14" s="41"/>
      <c r="TL14" s="41"/>
      <c r="TM14" s="41"/>
      <c r="TN14" s="41"/>
      <c r="TO14" s="41"/>
      <c r="TP14" s="41"/>
      <c r="TQ14" s="41"/>
      <c r="TR14" s="41"/>
      <c r="TS14" s="41"/>
      <c r="TT14" s="41"/>
      <c r="TU14" s="41"/>
      <c r="TV14" s="41"/>
      <c r="TW14" s="41"/>
      <c r="TX14" s="41"/>
      <c r="TY14" s="41"/>
      <c r="TZ14" s="41"/>
      <c r="UA14" s="41"/>
      <c r="UB14" s="41"/>
      <c r="UC14" s="41"/>
      <c r="UD14" s="41"/>
      <c r="UE14" s="41"/>
      <c r="UF14" s="41"/>
      <c r="UG14" s="41"/>
      <c r="UH14" s="41"/>
      <c r="UI14" s="41"/>
      <c r="UJ14" s="41"/>
      <c r="UK14" s="41"/>
      <c r="UL14" s="41"/>
      <c r="UM14" s="41"/>
      <c r="UN14" s="41"/>
      <c r="UO14" s="41"/>
      <c r="UP14" s="41"/>
      <c r="UQ14" s="41"/>
      <c r="UR14" s="41"/>
      <c r="US14" s="41"/>
      <c r="UT14" s="41"/>
      <c r="UU14" s="41"/>
      <c r="UV14" s="41"/>
      <c r="UW14" s="41"/>
      <c r="UX14" s="41"/>
      <c r="UY14" s="41"/>
      <c r="UZ14" s="41"/>
      <c r="VA14" s="41"/>
      <c r="VB14" s="41"/>
      <c r="VC14" s="41"/>
      <c r="VD14" s="41"/>
      <c r="VE14" s="41"/>
      <c r="VF14" s="41"/>
      <c r="VG14" s="41"/>
      <c r="VH14" s="41"/>
      <c r="VI14" s="41"/>
      <c r="VJ14" s="41"/>
      <c r="VK14" s="41"/>
      <c r="VL14" s="41"/>
      <c r="VM14" s="41"/>
      <c r="VN14" s="41"/>
      <c r="VO14" s="41"/>
      <c r="VP14" s="41"/>
      <c r="VQ14" s="41"/>
      <c r="VR14" s="41"/>
      <c r="VS14" s="41"/>
      <c r="VT14" s="41"/>
      <c r="VU14" s="41"/>
      <c r="VV14" s="41"/>
      <c r="VW14" s="41"/>
      <c r="VX14" s="41"/>
      <c r="VY14" s="41"/>
      <c r="VZ14" s="41"/>
      <c r="WA14" s="41"/>
      <c r="WB14" s="41"/>
      <c r="WC14" s="41"/>
      <c r="WD14" s="41"/>
      <c r="WE14" s="41"/>
      <c r="WF14" s="41"/>
      <c r="WG14" s="41"/>
      <c r="WH14" s="41"/>
      <c r="WI14" s="41"/>
      <c r="WJ14" s="41"/>
      <c r="WK14" s="41"/>
      <c r="WL14" s="41"/>
      <c r="WM14" s="41"/>
      <c r="WN14" s="41"/>
      <c r="WO14" s="41"/>
      <c r="WP14" s="41"/>
      <c r="WQ14" s="41"/>
      <c r="WR14" s="41"/>
      <c r="WS14" s="41"/>
      <c r="WT14" s="41"/>
      <c r="WU14" s="41"/>
      <c r="WV14" s="41"/>
      <c r="WW14" s="41"/>
      <c r="WX14" s="41"/>
    </row>
    <row r="15" spans="1:622" s="41" customFormat="1" ht="15" customHeight="1" x14ac:dyDescent="0.25">
      <c r="A15" s="52">
        <v>2</v>
      </c>
      <c r="B15" s="52" t="s">
        <v>9</v>
      </c>
      <c r="C15" s="53"/>
      <c r="D15" s="54"/>
      <c r="E15" s="55"/>
      <c r="F15" s="54"/>
      <c r="G15" s="54"/>
      <c r="H15" s="54"/>
      <c r="I15" s="31"/>
      <c r="J15" s="31">
        <f>SUM(J16:J29)</f>
        <v>4928.8880000000008</v>
      </c>
      <c r="K15" s="31">
        <f>SUM(K16:K29)</f>
        <v>1448.52</v>
      </c>
      <c r="L15" s="31">
        <f>(L16+L24)</f>
        <v>6377.4079999999994</v>
      </c>
      <c r="M15" s="40">
        <f t="shared" si="0"/>
        <v>7941.76368991045</v>
      </c>
    </row>
    <row r="16" spans="1:622" s="48" customFormat="1" ht="26.25" customHeight="1" x14ac:dyDescent="0.25">
      <c r="A16" s="42"/>
      <c r="B16" s="42">
        <v>94965</v>
      </c>
      <c r="C16" s="43"/>
      <c r="D16" s="44" t="s">
        <v>80</v>
      </c>
      <c r="E16" s="56" t="s">
        <v>10</v>
      </c>
      <c r="F16" s="44" t="s">
        <v>11</v>
      </c>
      <c r="G16" s="44"/>
      <c r="H16" s="44">
        <v>4.5999999999999996</v>
      </c>
      <c r="I16" s="57">
        <v>572.48</v>
      </c>
      <c r="J16" s="46"/>
      <c r="K16" s="46">
        <f>Tabela1[[#This Row],[Coluna1]]*H15</f>
        <v>0</v>
      </c>
      <c r="L16" s="46">
        <f t="shared" ref="L16:L24" si="1">H16*I16</f>
        <v>2633.4079999999999</v>
      </c>
      <c r="M16" s="47">
        <f t="shared" si="0"/>
        <v>3279.3736946294953</v>
      </c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C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T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K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A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  <c r="IQ16" s="41"/>
      <c r="IR16" s="41"/>
      <c r="IS16" s="41"/>
      <c r="IT16" s="41"/>
      <c r="IU16" s="41"/>
      <c r="IV16" s="41"/>
      <c r="IW16" s="41"/>
      <c r="IX16" s="41"/>
      <c r="IY16" s="41"/>
      <c r="IZ16" s="41"/>
      <c r="JA16" s="41"/>
      <c r="JB16" s="41"/>
      <c r="JC16" s="41"/>
      <c r="JD16" s="41"/>
      <c r="JE16" s="41"/>
      <c r="JF16" s="41"/>
      <c r="JG16" s="41"/>
      <c r="JH16" s="41"/>
      <c r="JI16" s="41"/>
      <c r="JJ16" s="41"/>
      <c r="JK16" s="41"/>
      <c r="JL16" s="41"/>
      <c r="JM16" s="41"/>
      <c r="JN16" s="41"/>
      <c r="JO16" s="41"/>
      <c r="JP16" s="41"/>
      <c r="JQ16" s="41"/>
      <c r="JR16" s="41"/>
      <c r="JS16" s="41"/>
      <c r="JT16" s="41"/>
      <c r="JU16" s="41"/>
      <c r="JV16" s="41"/>
      <c r="JW16" s="41"/>
      <c r="JX16" s="41"/>
      <c r="JY16" s="41"/>
      <c r="JZ16" s="41"/>
      <c r="KA16" s="41"/>
      <c r="KB16" s="41"/>
      <c r="KC16" s="41"/>
      <c r="KD16" s="41"/>
      <c r="KE16" s="41"/>
      <c r="KF16" s="41"/>
      <c r="KG16" s="41"/>
      <c r="KH16" s="41"/>
      <c r="KI16" s="41"/>
      <c r="KJ16" s="41"/>
      <c r="KK16" s="41"/>
      <c r="KL16" s="41"/>
      <c r="KM16" s="41"/>
      <c r="KN16" s="41"/>
      <c r="KO16" s="41"/>
      <c r="KP16" s="41"/>
      <c r="KQ16" s="41"/>
      <c r="KR16" s="41"/>
      <c r="KS16" s="41"/>
      <c r="KT16" s="41"/>
      <c r="KU16" s="41"/>
      <c r="KV16" s="41"/>
      <c r="KW16" s="41"/>
      <c r="KX16" s="41"/>
      <c r="KY16" s="41"/>
      <c r="KZ16" s="41"/>
      <c r="LA16" s="41"/>
      <c r="LB16" s="41"/>
      <c r="LC16" s="41"/>
      <c r="LD16" s="41"/>
      <c r="LE16" s="41"/>
      <c r="LF16" s="41"/>
      <c r="LG16" s="41"/>
      <c r="LH16" s="41"/>
      <c r="LI16" s="41"/>
      <c r="LJ16" s="41"/>
      <c r="LK16" s="41"/>
      <c r="LL16" s="41"/>
      <c r="LM16" s="41"/>
      <c r="LN16" s="41"/>
      <c r="LO16" s="41"/>
      <c r="LP16" s="41"/>
      <c r="LQ16" s="41"/>
      <c r="LR16" s="41"/>
      <c r="LS16" s="41"/>
      <c r="LT16" s="41"/>
      <c r="LU16" s="41"/>
      <c r="LV16" s="41"/>
      <c r="LW16" s="41"/>
      <c r="LX16" s="41"/>
      <c r="LY16" s="41"/>
      <c r="LZ16" s="41"/>
      <c r="MA16" s="41"/>
      <c r="MB16" s="41"/>
      <c r="MC16" s="41"/>
      <c r="MD16" s="41"/>
      <c r="ME16" s="41"/>
      <c r="MF16" s="41"/>
      <c r="MG16" s="41"/>
      <c r="MH16" s="41"/>
      <c r="MI16" s="41"/>
      <c r="MJ16" s="41"/>
      <c r="MK16" s="41"/>
      <c r="ML16" s="41"/>
      <c r="MM16" s="41"/>
      <c r="MN16" s="41"/>
      <c r="MO16" s="41"/>
      <c r="MP16" s="41"/>
      <c r="MQ16" s="41"/>
      <c r="MR16" s="41"/>
      <c r="MS16" s="41"/>
      <c r="MT16" s="41"/>
      <c r="MU16" s="41"/>
      <c r="MV16" s="41"/>
      <c r="MW16" s="41"/>
      <c r="MX16" s="41"/>
      <c r="MY16" s="41"/>
      <c r="MZ16" s="41"/>
      <c r="NA16" s="41"/>
      <c r="NB16" s="41"/>
      <c r="NC16" s="41"/>
      <c r="ND16" s="41"/>
      <c r="NE16" s="41"/>
      <c r="NF16" s="41"/>
      <c r="NG16" s="41"/>
      <c r="NH16" s="41"/>
      <c r="NI16" s="41"/>
      <c r="NJ16" s="41"/>
      <c r="NK16" s="41"/>
      <c r="NL16" s="41"/>
      <c r="NM16" s="41"/>
      <c r="NN16" s="41"/>
      <c r="NO16" s="41"/>
      <c r="NP16" s="41"/>
      <c r="NQ16" s="41"/>
      <c r="NR16" s="41"/>
      <c r="NS16" s="41"/>
      <c r="NT16" s="41"/>
      <c r="NU16" s="41"/>
      <c r="NV16" s="41"/>
      <c r="NW16" s="41"/>
      <c r="NX16" s="41"/>
      <c r="NY16" s="41"/>
      <c r="NZ16" s="41"/>
      <c r="OA16" s="41"/>
      <c r="OB16" s="41"/>
      <c r="OC16" s="41"/>
      <c r="OD16" s="41"/>
      <c r="OE16" s="41"/>
      <c r="OF16" s="41"/>
      <c r="OG16" s="41"/>
      <c r="OH16" s="41"/>
      <c r="OI16" s="41"/>
      <c r="OJ16" s="41"/>
      <c r="OK16" s="41"/>
      <c r="OL16" s="41"/>
      <c r="OM16" s="41"/>
      <c r="ON16" s="41"/>
      <c r="OO16" s="41"/>
      <c r="OP16" s="41"/>
      <c r="OQ16" s="41"/>
      <c r="OR16" s="41"/>
      <c r="OS16" s="41"/>
      <c r="OT16" s="41"/>
      <c r="OU16" s="41"/>
      <c r="OV16" s="41"/>
      <c r="OW16" s="41"/>
      <c r="OX16" s="41"/>
      <c r="OY16" s="41"/>
      <c r="OZ16" s="41"/>
      <c r="PA16" s="41"/>
      <c r="PB16" s="41"/>
      <c r="PC16" s="41"/>
      <c r="PD16" s="41"/>
      <c r="PE16" s="41"/>
      <c r="PF16" s="41"/>
      <c r="PG16" s="41"/>
      <c r="PH16" s="41"/>
      <c r="PI16" s="41"/>
      <c r="PJ16" s="41"/>
      <c r="PK16" s="41"/>
      <c r="PL16" s="41"/>
      <c r="PM16" s="41"/>
      <c r="PN16" s="41"/>
      <c r="PO16" s="41"/>
      <c r="PP16" s="41"/>
      <c r="PQ16" s="41"/>
      <c r="PR16" s="41"/>
      <c r="PS16" s="41"/>
      <c r="PT16" s="41"/>
      <c r="PU16" s="41"/>
      <c r="PV16" s="41"/>
      <c r="PW16" s="41"/>
      <c r="PX16" s="41"/>
      <c r="PY16" s="41"/>
      <c r="PZ16" s="41"/>
      <c r="QA16" s="41"/>
      <c r="QB16" s="41"/>
      <c r="QC16" s="41"/>
      <c r="QD16" s="41"/>
      <c r="QE16" s="41"/>
      <c r="QF16" s="41"/>
      <c r="QG16" s="41"/>
      <c r="QH16" s="41"/>
      <c r="QI16" s="41"/>
      <c r="QJ16" s="41"/>
      <c r="QK16" s="41"/>
      <c r="QL16" s="41"/>
      <c r="QM16" s="41"/>
      <c r="QN16" s="41"/>
      <c r="QO16" s="41"/>
      <c r="QP16" s="41"/>
      <c r="QQ16" s="41"/>
      <c r="QR16" s="41"/>
      <c r="QS16" s="41"/>
      <c r="QT16" s="41"/>
      <c r="QU16" s="41"/>
      <c r="QV16" s="41"/>
      <c r="QW16" s="41"/>
      <c r="QX16" s="41"/>
      <c r="QY16" s="41"/>
      <c r="QZ16" s="41"/>
      <c r="RA16" s="41"/>
      <c r="RB16" s="41"/>
      <c r="RC16" s="41"/>
      <c r="RD16" s="41"/>
      <c r="RE16" s="41"/>
      <c r="RF16" s="41"/>
      <c r="RG16" s="41"/>
      <c r="RH16" s="41"/>
      <c r="RI16" s="41"/>
      <c r="RJ16" s="41"/>
      <c r="RK16" s="41"/>
      <c r="RL16" s="41"/>
      <c r="RM16" s="41"/>
      <c r="RN16" s="41"/>
      <c r="RO16" s="41"/>
      <c r="RP16" s="41"/>
      <c r="RQ16" s="41"/>
      <c r="RR16" s="41"/>
      <c r="RS16" s="41"/>
      <c r="RT16" s="41"/>
      <c r="RU16" s="41"/>
      <c r="RV16" s="41"/>
      <c r="RW16" s="41"/>
      <c r="RX16" s="41"/>
      <c r="RY16" s="41"/>
      <c r="RZ16" s="41"/>
      <c r="SA16" s="41"/>
      <c r="SB16" s="41"/>
      <c r="SC16" s="41"/>
      <c r="SD16" s="41"/>
      <c r="SE16" s="41"/>
      <c r="SF16" s="41"/>
      <c r="SG16" s="41"/>
      <c r="SH16" s="41"/>
      <c r="SI16" s="41"/>
      <c r="SJ16" s="41"/>
      <c r="SK16" s="41"/>
      <c r="SL16" s="41"/>
      <c r="SM16" s="41"/>
      <c r="SN16" s="41"/>
      <c r="SO16" s="41"/>
      <c r="SP16" s="41"/>
      <c r="SQ16" s="41"/>
      <c r="SR16" s="41"/>
      <c r="SS16" s="41"/>
      <c r="ST16" s="41"/>
      <c r="SU16" s="41"/>
      <c r="SV16" s="41"/>
      <c r="SW16" s="41"/>
      <c r="SX16" s="41"/>
      <c r="SY16" s="41"/>
      <c r="SZ16" s="41"/>
      <c r="TA16" s="41"/>
      <c r="TB16" s="41"/>
      <c r="TC16" s="41"/>
      <c r="TD16" s="41"/>
      <c r="TE16" s="41"/>
      <c r="TF16" s="41"/>
      <c r="TG16" s="41"/>
      <c r="TH16" s="41"/>
      <c r="TI16" s="41"/>
      <c r="TJ16" s="41"/>
      <c r="TK16" s="41"/>
      <c r="TL16" s="41"/>
      <c r="TM16" s="41"/>
      <c r="TN16" s="41"/>
      <c r="TO16" s="41"/>
      <c r="TP16" s="41"/>
      <c r="TQ16" s="41"/>
      <c r="TR16" s="41"/>
      <c r="TS16" s="41"/>
      <c r="TT16" s="41"/>
      <c r="TU16" s="41"/>
      <c r="TV16" s="41"/>
      <c r="TW16" s="41"/>
      <c r="TX16" s="41"/>
      <c r="TY16" s="41"/>
      <c r="TZ16" s="41"/>
      <c r="UA16" s="41"/>
      <c r="UB16" s="41"/>
      <c r="UC16" s="41"/>
      <c r="UD16" s="41"/>
      <c r="UE16" s="41"/>
      <c r="UF16" s="41"/>
      <c r="UG16" s="41"/>
      <c r="UH16" s="41"/>
      <c r="UI16" s="41"/>
      <c r="UJ16" s="41"/>
      <c r="UK16" s="41"/>
      <c r="UL16" s="41"/>
      <c r="UM16" s="41"/>
      <c r="UN16" s="41"/>
      <c r="UO16" s="41"/>
      <c r="UP16" s="41"/>
      <c r="UQ16" s="41"/>
      <c r="UR16" s="41"/>
      <c r="US16" s="41"/>
      <c r="UT16" s="41"/>
      <c r="UU16" s="41"/>
      <c r="UV16" s="41"/>
      <c r="UW16" s="41"/>
      <c r="UX16" s="41"/>
      <c r="UY16" s="41"/>
      <c r="UZ16" s="41"/>
      <c r="VA16" s="41"/>
      <c r="VB16" s="41"/>
      <c r="VC16" s="41"/>
      <c r="VD16" s="41"/>
      <c r="VE16" s="41"/>
      <c r="VF16" s="41"/>
      <c r="VG16" s="41"/>
      <c r="VH16" s="41"/>
      <c r="VI16" s="41"/>
      <c r="VJ16" s="41"/>
      <c r="VK16" s="41"/>
      <c r="VL16" s="41"/>
      <c r="VM16" s="41"/>
      <c r="VN16" s="41"/>
      <c r="VO16" s="41"/>
      <c r="VP16" s="41"/>
      <c r="VQ16" s="41"/>
      <c r="VR16" s="41"/>
      <c r="VS16" s="41"/>
      <c r="VT16" s="41"/>
      <c r="VU16" s="41"/>
      <c r="VV16" s="41"/>
      <c r="VW16" s="41"/>
      <c r="VX16" s="41"/>
      <c r="VY16" s="41"/>
      <c r="VZ16" s="41"/>
      <c r="WA16" s="41"/>
      <c r="WB16" s="41"/>
      <c r="WC16" s="41"/>
      <c r="WD16" s="41"/>
      <c r="WE16" s="41"/>
      <c r="WF16" s="41"/>
      <c r="WG16" s="41"/>
      <c r="WH16" s="41"/>
      <c r="WI16" s="41"/>
      <c r="WJ16" s="41"/>
      <c r="WK16" s="41"/>
      <c r="WL16" s="41"/>
      <c r="WM16" s="41"/>
      <c r="WN16" s="41"/>
      <c r="WO16" s="41"/>
      <c r="WP16" s="41"/>
      <c r="WQ16" s="41"/>
      <c r="WR16" s="41"/>
      <c r="WS16" s="41"/>
      <c r="WT16" s="41"/>
      <c r="WU16" s="41"/>
      <c r="WV16" s="41"/>
      <c r="WW16" s="41"/>
      <c r="WX16" s="41"/>
    </row>
    <row r="17" spans="1:622" s="49" customFormat="1" ht="15" customHeight="1" outlineLevel="2" x14ac:dyDescent="0.25">
      <c r="B17" s="42" t="s">
        <v>86</v>
      </c>
      <c r="C17" s="49">
        <v>88831</v>
      </c>
      <c r="D17" s="44" t="s">
        <v>80</v>
      </c>
      <c r="E17" s="49" t="s">
        <v>87</v>
      </c>
      <c r="F17" s="44" t="s">
        <v>88</v>
      </c>
      <c r="G17" s="44"/>
      <c r="H17" s="44">
        <v>0.37</v>
      </c>
      <c r="I17" s="57">
        <v>0.26</v>
      </c>
      <c r="J17" s="46">
        <f>Tabela1[[#This Row],[VALOR UNIT]]*H16</f>
        <v>1.196</v>
      </c>
      <c r="K17" s="46">
        <f>Tabela1[[#This Row],[Coluna1]]*H16</f>
        <v>0</v>
      </c>
      <c r="L17" s="46">
        <f t="shared" si="1"/>
        <v>9.6200000000000008E-2</v>
      </c>
      <c r="M17" s="47">
        <f t="shared" si="0"/>
        <v>0.11979752071208012</v>
      </c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1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1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1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1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  <c r="IQ17" s="41"/>
      <c r="IR17" s="41"/>
      <c r="IS17" s="41"/>
      <c r="IT17" s="41"/>
      <c r="IU17" s="41"/>
      <c r="IV17" s="41"/>
      <c r="IW17" s="41"/>
      <c r="IX17" s="41"/>
      <c r="IY17" s="41"/>
      <c r="IZ17" s="41"/>
      <c r="JA17" s="41"/>
      <c r="JB17" s="41"/>
      <c r="JC17" s="41"/>
      <c r="JD17" s="41"/>
      <c r="JE17" s="41"/>
      <c r="JF17" s="41"/>
      <c r="JG17" s="41"/>
      <c r="JH17" s="41"/>
      <c r="JI17" s="41"/>
      <c r="JJ17" s="41"/>
      <c r="JK17" s="41"/>
      <c r="JL17" s="41"/>
      <c r="JM17" s="41"/>
      <c r="JN17" s="41"/>
      <c r="JO17" s="41"/>
      <c r="JP17" s="41"/>
      <c r="JQ17" s="41"/>
      <c r="JR17" s="41"/>
      <c r="JS17" s="41"/>
      <c r="JT17" s="41"/>
      <c r="JU17" s="41"/>
      <c r="JV17" s="41"/>
      <c r="JW17" s="41"/>
      <c r="JX17" s="41"/>
      <c r="JY17" s="41"/>
      <c r="JZ17" s="41"/>
      <c r="KA17" s="41"/>
      <c r="KB17" s="41"/>
      <c r="KC17" s="41"/>
      <c r="KD17" s="41"/>
      <c r="KE17" s="41"/>
      <c r="KF17" s="41"/>
      <c r="KG17" s="41"/>
      <c r="KH17" s="41"/>
      <c r="KI17" s="41"/>
      <c r="KJ17" s="41"/>
      <c r="KK17" s="41"/>
      <c r="KL17" s="41"/>
      <c r="KM17" s="41"/>
      <c r="KN17" s="41"/>
      <c r="KO17" s="41"/>
      <c r="KP17" s="41"/>
      <c r="KQ17" s="41"/>
      <c r="KR17" s="41"/>
      <c r="KS17" s="41"/>
      <c r="KT17" s="41"/>
      <c r="KU17" s="41"/>
      <c r="KV17" s="41"/>
      <c r="KW17" s="41"/>
      <c r="KX17" s="41"/>
      <c r="KY17" s="41"/>
      <c r="KZ17" s="41"/>
      <c r="LA17" s="41"/>
      <c r="LB17" s="41"/>
      <c r="LC17" s="41"/>
      <c r="LD17" s="41"/>
      <c r="LE17" s="41"/>
      <c r="LF17" s="41"/>
      <c r="LG17" s="41"/>
      <c r="LH17" s="41"/>
      <c r="LI17" s="41"/>
      <c r="LJ17" s="41"/>
      <c r="LK17" s="41"/>
      <c r="LL17" s="41"/>
      <c r="LM17" s="41"/>
      <c r="LN17" s="41"/>
      <c r="LO17" s="41"/>
      <c r="LP17" s="41"/>
      <c r="LQ17" s="41"/>
      <c r="LR17" s="41"/>
      <c r="LS17" s="41"/>
      <c r="LT17" s="41"/>
      <c r="LU17" s="41"/>
      <c r="LV17" s="41"/>
      <c r="LW17" s="41"/>
      <c r="LX17" s="41"/>
      <c r="LY17" s="41"/>
      <c r="LZ17" s="41"/>
      <c r="MA17" s="41"/>
      <c r="MB17" s="41"/>
      <c r="MC17" s="41"/>
      <c r="MD17" s="41"/>
      <c r="ME17" s="41"/>
      <c r="MF17" s="41"/>
      <c r="MG17" s="41"/>
      <c r="MH17" s="41"/>
      <c r="MI17" s="41"/>
      <c r="MJ17" s="41"/>
      <c r="MK17" s="41"/>
      <c r="ML17" s="41"/>
      <c r="MM17" s="41"/>
      <c r="MN17" s="41"/>
      <c r="MO17" s="41"/>
      <c r="MP17" s="41"/>
      <c r="MQ17" s="41"/>
      <c r="MR17" s="41"/>
      <c r="MS17" s="41"/>
      <c r="MT17" s="41"/>
      <c r="MU17" s="41"/>
      <c r="MV17" s="41"/>
      <c r="MW17" s="41"/>
      <c r="MX17" s="41"/>
      <c r="MY17" s="41"/>
      <c r="MZ17" s="41"/>
      <c r="NA17" s="41"/>
      <c r="NB17" s="41"/>
      <c r="NC17" s="41"/>
      <c r="ND17" s="41"/>
      <c r="NE17" s="41"/>
      <c r="NF17" s="41"/>
      <c r="NG17" s="41"/>
      <c r="NH17" s="41"/>
      <c r="NI17" s="41"/>
      <c r="NJ17" s="41"/>
      <c r="NK17" s="41"/>
      <c r="NL17" s="41"/>
      <c r="NM17" s="41"/>
      <c r="NN17" s="41"/>
      <c r="NO17" s="41"/>
      <c r="NP17" s="41"/>
      <c r="NQ17" s="41"/>
      <c r="NR17" s="41"/>
      <c r="NS17" s="41"/>
      <c r="NT17" s="41"/>
      <c r="NU17" s="41"/>
      <c r="NV17" s="41"/>
      <c r="NW17" s="41"/>
      <c r="NX17" s="41"/>
      <c r="NY17" s="41"/>
      <c r="NZ17" s="41"/>
      <c r="OA17" s="41"/>
      <c r="OB17" s="41"/>
      <c r="OC17" s="41"/>
      <c r="OD17" s="41"/>
      <c r="OE17" s="41"/>
      <c r="OF17" s="41"/>
      <c r="OG17" s="41"/>
      <c r="OH17" s="41"/>
      <c r="OI17" s="41"/>
      <c r="OJ17" s="41"/>
      <c r="OK17" s="41"/>
      <c r="OL17" s="41"/>
      <c r="OM17" s="41"/>
      <c r="ON17" s="41"/>
      <c r="OO17" s="41"/>
      <c r="OP17" s="41"/>
      <c r="OQ17" s="41"/>
      <c r="OR17" s="41"/>
      <c r="OS17" s="41"/>
      <c r="OT17" s="41"/>
      <c r="OU17" s="41"/>
      <c r="OV17" s="41"/>
      <c r="OW17" s="41"/>
      <c r="OX17" s="41"/>
      <c r="OY17" s="41"/>
      <c r="OZ17" s="41"/>
      <c r="PA17" s="41"/>
      <c r="PB17" s="41"/>
      <c r="PC17" s="41"/>
      <c r="PD17" s="41"/>
      <c r="PE17" s="41"/>
      <c r="PF17" s="41"/>
      <c r="PG17" s="41"/>
      <c r="PH17" s="41"/>
      <c r="PI17" s="41"/>
      <c r="PJ17" s="41"/>
      <c r="PK17" s="41"/>
      <c r="PL17" s="41"/>
      <c r="PM17" s="41"/>
      <c r="PN17" s="41"/>
      <c r="PO17" s="41"/>
      <c r="PP17" s="41"/>
      <c r="PQ17" s="41"/>
      <c r="PR17" s="41"/>
      <c r="PS17" s="41"/>
      <c r="PT17" s="41"/>
      <c r="PU17" s="41"/>
      <c r="PV17" s="41"/>
      <c r="PW17" s="41"/>
      <c r="PX17" s="41"/>
      <c r="PY17" s="41"/>
      <c r="PZ17" s="41"/>
      <c r="QA17" s="41"/>
      <c r="QB17" s="41"/>
      <c r="QC17" s="41"/>
      <c r="QD17" s="41"/>
      <c r="QE17" s="41"/>
      <c r="QF17" s="41"/>
      <c r="QG17" s="41"/>
      <c r="QH17" s="41"/>
      <c r="QI17" s="41"/>
      <c r="QJ17" s="41"/>
      <c r="QK17" s="41"/>
      <c r="QL17" s="41"/>
      <c r="QM17" s="41"/>
      <c r="QN17" s="41"/>
      <c r="QO17" s="41"/>
      <c r="QP17" s="41"/>
      <c r="QQ17" s="41"/>
      <c r="QR17" s="41"/>
      <c r="QS17" s="41"/>
      <c r="QT17" s="41"/>
      <c r="QU17" s="41"/>
      <c r="QV17" s="41"/>
      <c r="QW17" s="41"/>
      <c r="QX17" s="41"/>
      <c r="QY17" s="41"/>
      <c r="QZ17" s="41"/>
      <c r="RA17" s="41"/>
      <c r="RB17" s="41"/>
      <c r="RC17" s="41"/>
      <c r="RD17" s="41"/>
      <c r="RE17" s="41"/>
      <c r="RF17" s="41"/>
      <c r="RG17" s="41"/>
      <c r="RH17" s="41"/>
      <c r="RI17" s="41"/>
      <c r="RJ17" s="41"/>
      <c r="RK17" s="41"/>
      <c r="RL17" s="41"/>
      <c r="RM17" s="41"/>
      <c r="RN17" s="41"/>
      <c r="RO17" s="41"/>
      <c r="RP17" s="41"/>
      <c r="RQ17" s="41"/>
      <c r="RR17" s="41"/>
      <c r="RS17" s="41"/>
      <c r="RT17" s="41"/>
      <c r="RU17" s="41"/>
      <c r="RV17" s="41"/>
      <c r="RW17" s="41"/>
      <c r="RX17" s="41"/>
      <c r="RY17" s="41"/>
      <c r="RZ17" s="41"/>
      <c r="SA17" s="41"/>
      <c r="SB17" s="41"/>
      <c r="SC17" s="41"/>
      <c r="SD17" s="41"/>
      <c r="SE17" s="41"/>
      <c r="SF17" s="41"/>
      <c r="SG17" s="41"/>
      <c r="SH17" s="41"/>
      <c r="SI17" s="41"/>
      <c r="SJ17" s="41"/>
      <c r="SK17" s="41"/>
      <c r="SL17" s="41"/>
      <c r="SM17" s="41"/>
      <c r="SN17" s="41"/>
      <c r="SO17" s="41"/>
      <c r="SP17" s="41"/>
      <c r="SQ17" s="41"/>
      <c r="SR17" s="41"/>
      <c r="SS17" s="41"/>
      <c r="ST17" s="41"/>
      <c r="SU17" s="41"/>
      <c r="SV17" s="41"/>
      <c r="SW17" s="41"/>
      <c r="SX17" s="41"/>
      <c r="SY17" s="41"/>
      <c r="SZ17" s="41"/>
      <c r="TA17" s="41"/>
      <c r="TB17" s="41"/>
      <c r="TC17" s="41"/>
      <c r="TD17" s="41"/>
      <c r="TE17" s="41"/>
      <c r="TF17" s="41"/>
      <c r="TG17" s="41"/>
      <c r="TH17" s="41"/>
      <c r="TI17" s="41"/>
      <c r="TJ17" s="41"/>
      <c r="TK17" s="41"/>
      <c r="TL17" s="41"/>
      <c r="TM17" s="41"/>
      <c r="TN17" s="41"/>
      <c r="TO17" s="41"/>
      <c r="TP17" s="41"/>
      <c r="TQ17" s="41"/>
      <c r="TR17" s="41"/>
      <c r="TS17" s="41"/>
      <c r="TT17" s="41"/>
      <c r="TU17" s="41"/>
      <c r="TV17" s="41"/>
      <c r="TW17" s="41"/>
      <c r="TX17" s="41"/>
      <c r="TY17" s="41"/>
      <c r="TZ17" s="41"/>
      <c r="UA17" s="41"/>
      <c r="UB17" s="41"/>
      <c r="UC17" s="41"/>
      <c r="UD17" s="41"/>
      <c r="UE17" s="41"/>
      <c r="UF17" s="41"/>
      <c r="UG17" s="41"/>
      <c r="UH17" s="41"/>
      <c r="UI17" s="41"/>
      <c r="UJ17" s="41"/>
      <c r="UK17" s="41"/>
      <c r="UL17" s="41"/>
      <c r="UM17" s="41"/>
      <c r="UN17" s="41"/>
      <c r="UO17" s="41"/>
      <c r="UP17" s="41"/>
      <c r="UQ17" s="41"/>
      <c r="UR17" s="41"/>
      <c r="US17" s="41"/>
      <c r="UT17" s="41"/>
      <c r="UU17" s="41"/>
      <c r="UV17" s="41"/>
      <c r="UW17" s="41"/>
      <c r="UX17" s="41"/>
      <c r="UY17" s="41"/>
      <c r="UZ17" s="41"/>
      <c r="VA17" s="41"/>
      <c r="VB17" s="41"/>
      <c r="VC17" s="41"/>
      <c r="VD17" s="41"/>
      <c r="VE17" s="41"/>
      <c r="VF17" s="41"/>
      <c r="VG17" s="41"/>
      <c r="VH17" s="41"/>
      <c r="VI17" s="41"/>
      <c r="VJ17" s="41"/>
      <c r="VK17" s="41"/>
      <c r="VL17" s="41"/>
      <c r="VM17" s="41"/>
      <c r="VN17" s="41"/>
      <c r="VO17" s="41"/>
      <c r="VP17" s="41"/>
      <c r="VQ17" s="41"/>
      <c r="VR17" s="41"/>
      <c r="VS17" s="41"/>
      <c r="VT17" s="41"/>
      <c r="VU17" s="41"/>
      <c r="VV17" s="41"/>
      <c r="VW17" s="41"/>
      <c r="VX17" s="41"/>
      <c r="VY17" s="41"/>
      <c r="VZ17" s="41"/>
      <c r="WA17" s="41"/>
      <c r="WB17" s="41"/>
      <c r="WC17" s="41"/>
      <c r="WD17" s="41"/>
      <c r="WE17" s="41"/>
      <c r="WF17" s="41"/>
      <c r="WG17" s="41"/>
      <c r="WH17" s="41"/>
      <c r="WI17" s="41"/>
      <c r="WJ17" s="41"/>
      <c r="WK17" s="41"/>
      <c r="WL17" s="41"/>
      <c r="WM17" s="41"/>
      <c r="WN17" s="41"/>
      <c r="WO17" s="41"/>
      <c r="WP17" s="41"/>
      <c r="WQ17" s="41"/>
      <c r="WR17" s="41"/>
      <c r="WS17" s="41"/>
      <c r="WT17" s="41"/>
      <c r="WU17" s="41"/>
      <c r="WV17" s="41"/>
      <c r="WW17" s="41"/>
      <c r="WX17" s="41"/>
    </row>
    <row r="18" spans="1:622" s="49" customFormat="1" ht="15" customHeight="1" outlineLevel="2" x14ac:dyDescent="0.25">
      <c r="B18" s="42" t="s">
        <v>86</v>
      </c>
      <c r="C18" s="49">
        <v>88830</v>
      </c>
      <c r="D18" s="44" t="s">
        <v>80</v>
      </c>
      <c r="E18" s="49" t="s">
        <v>89</v>
      </c>
      <c r="F18" s="44" t="s">
        <v>90</v>
      </c>
      <c r="G18" s="44"/>
      <c r="H18" s="44">
        <v>1.98</v>
      </c>
      <c r="I18" s="57">
        <v>1.49</v>
      </c>
      <c r="J18" s="46">
        <f>Tabela1[[#This Row],[VALOR UNIT]]*H16</f>
        <v>6.8539999999999992</v>
      </c>
      <c r="K18" s="46">
        <f>Tabela1[[#This Row],[Coluna1]]*H17</f>
        <v>0</v>
      </c>
      <c r="L18" s="46">
        <f t="shared" si="1"/>
        <v>2.9502000000000002</v>
      </c>
      <c r="M18" s="47">
        <f t="shared" si="0"/>
        <v>3.6738736549353304</v>
      </c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  <c r="FM18" s="41"/>
      <c r="FN18" s="41"/>
      <c r="FO18" s="41"/>
      <c r="FP18" s="41"/>
      <c r="FQ18" s="41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C18" s="41"/>
      <c r="GD18" s="41"/>
      <c r="GE18" s="41"/>
      <c r="GF18" s="41"/>
      <c r="GG18" s="41"/>
      <c r="GH18" s="41"/>
      <c r="GI18" s="41"/>
      <c r="GJ18" s="41"/>
      <c r="GK18" s="41"/>
      <c r="GL18" s="41"/>
      <c r="GM18" s="41"/>
      <c r="GN18" s="41"/>
      <c r="GO18" s="41"/>
      <c r="GP18" s="41"/>
      <c r="GQ18" s="41"/>
      <c r="GR18" s="41"/>
      <c r="GS18" s="41"/>
      <c r="GT18" s="41"/>
      <c r="GU18" s="41"/>
      <c r="GV18" s="41"/>
      <c r="GW18" s="41"/>
      <c r="GX18" s="41"/>
      <c r="GY18" s="41"/>
      <c r="GZ18" s="41"/>
      <c r="HA18" s="41"/>
      <c r="HB18" s="41"/>
      <c r="HC18" s="41"/>
      <c r="HD18" s="41"/>
      <c r="HE18" s="41"/>
      <c r="HF18" s="41"/>
      <c r="HG18" s="41"/>
      <c r="HH18" s="41"/>
      <c r="HI18" s="41"/>
      <c r="HJ18" s="41"/>
      <c r="HK18" s="41"/>
      <c r="HL18" s="41"/>
      <c r="HM18" s="41"/>
      <c r="HN18" s="41"/>
      <c r="HO18" s="41"/>
      <c r="HP18" s="41"/>
      <c r="HQ18" s="41"/>
      <c r="HR18" s="41"/>
      <c r="HS18" s="41"/>
      <c r="HT18" s="41"/>
      <c r="HU18" s="41"/>
      <c r="HV18" s="41"/>
      <c r="HW18" s="41"/>
      <c r="HX18" s="41"/>
      <c r="HY18" s="41"/>
      <c r="HZ18" s="41"/>
      <c r="IA18" s="41"/>
      <c r="IB18" s="41"/>
      <c r="IC18" s="41"/>
      <c r="ID18" s="41"/>
      <c r="IE18" s="41"/>
      <c r="IF18" s="41"/>
      <c r="IG18" s="41"/>
      <c r="IH18" s="41"/>
      <c r="II18" s="41"/>
      <c r="IJ18" s="41"/>
      <c r="IK18" s="41"/>
      <c r="IL18" s="41"/>
      <c r="IM18" s="41"/>
      <c r="IN18" s="41"/>
      <c r="IO18" s="41"/>
      <c r="IP18" s="41"/>
      <c r="IQ18" s="41"/>
      <c r="IR18" s="41"/>
      <c r="IS18" s="41"/>
      <c r="IT18" s="41"/>
      <c r="IU18" s="41"/>
      <c r="IV18" s="41"/>
      <c r="IW18" s="41"/>
      <c r="IX18" s="41"/>
      <c r="IY18" s="41"/>
      <c r="IZ18" s="41"/>
      <c r="JA18" s="41"/>
      <c r="JB18" s="41"/>
      <c r="JC18" s="41"/>
      <c r="JD18" s="41"/>
      <c r="JE18" s="41"/>
      <c r="JF18" s="41"/>
      <c r="JG18" s="41"/>
      <c r="JH18" s="41"/>
      <c r="JI18" s="41"/>
      <c r="JJ18" s="41"/>
      <c r="JK18" s="41"/>
      <c r="JL18" s="41"/>
      <c r="JM18" s="41"/>
      <c r="JN18" s="41"/>
      <c r="JO18" s="41"/>
      <c r="JP18" s="41"/>
      <c r="JQ18" s="41"/>
      <c r="JR18" s="41"/>
      <c r="JS18" s="41"/>
      <c r="JT18" s="41"/>
      <c r="JU18" s="41"/>
      <c r="JV18" s="41"/>
      <c r="JW18" s="41"/>
      <c r="JX18" s="41"/>
      <c r="JY18" s="41"/>
      <c r="JZ18" s="41"/>
      <c r="KA18" s="41"/>
      <c r="KB18" s="41"/>
      <c r="KC18" s="41"/>
      <c r="KD18" s="41"/>
      <c r="KE18" s="41"/>
      <c r="KF18" s="41"/>
      <c r="KG18" s="41"/>
      <c r="KH18" s="41"/>
      <c r="KI18" s="41"/>
      <c r="KJ18" s="41"/>
      <c r="KK18" s="41"/>
      <c r="KL18" s="41"/>
      <c r="KM18" s="41"/>
      <c r="KN18" s="41"/>
      <c r="KO18" s="41"/>
      <c r="KP18" s="41"/>
      <c r="KQ18" s="41"/>
      <c r="KR18" s="41"/>
      <c r="KS18" s="41"/>
      <c r="KT18" s="41"/>
      <c r="KU18" s="41"/>
      <c r="KV18" s="41"/>
      <c r="KW18" s="41"/>
      <c r="KX18" s="41"/>
      <c r="KY18" s="41"/>
      <c r="KZ18" s="41"/>
      <c r="LA18" s="41"/>
      <c r="LB18" s="41"/>
      <c r="LC18" s="41"/>
      <c r="LD18" s="41"/>
      <c r="LE18" s="41"/>
      <c r="LF18" s="41"/>
      <c r="LG18" s="41"/>
      <c r="LH18" s="41"/>
      <c r="LI18" s="41"/>
      <c r="LJ18" s="41"/>
      <c r="LK18" s="41"/>
      <c r="LL18" s="41"/>
      <c r="LM18" s="41"/>
      <c r="LN18" s="41"/>
      <c r="LO18" s="41"/>
      <c r="LP18" s="41"/>
      <c r="LQ18" s="41"/>
      <c r="LR18" s="41"/>
      <c r="LS18" s="41"/>
      <c r="LT18" s="41"/>
      <c r="LU18" s="41"/>
      <c r="LV18" s="41"/>
      <c r="LW18" s="41"/>
      <c r="LX18" s="41"/>
      <c r="LY18" s="41"/>
      <c r="LZ18" s="41"/>
      <c r="MA18" s="41"/>
      <c r="MB18" s="41"/>
      <c r="MC18" s="41"/>
      <c r="MD18" s="41"/>
      <c r="ME18" s="41"/>
      <c r="MF18" s="41"/>
      <c r="MG18" s="41"/>
      <c r="MH18" s="41"/>
      <c r="MI18" s="41"/>
      <c r="MJ18" s="41"/>
      <c r="MK18" s="41"/>
      <c r="ML18" s="41"/>
      <c r="MM18" s="41"/>
      <c r="MN18" s="41"/>
      <c r="MO18" s="41"/>
      <c r="MP18" s="41"/>
      <c r="MQ18" s="41"/>
      <c r="MR18" s="41"/>
      <c r="MS18" s="41"/>
      <c r="MT18" s="41"/>
      <c r="MU18" s="41"/>
      <c r="MV18" s="41"/>
      <c r="MW18" s="41"/>
      <c r="MX18" s="41"/>
      <c r="MY18" s="41"/>
      <c r="MZ18" s="41"/>
      <c r="NA18" s="41"/>
      <c r="NB18" s="41"/>
      <c r="NC18" s="41"/>
      <c r="ND18" s="41"/>
      <c r="NE18" s="41"/>
      <c r="NF18" s="41"/>
      <c r="NG18" s="41"/>
      <c r="NH18" s="41"/>
      <c r="NI18" s="41"/>
      <c r="NJ18" s="41"/>
      <c r="NK18" s="41"/>
      <c r="NL18" s="41"/>
      <c r="NM18" s="41"/>
      <c r="NN18" s="41"/>
      <c r="NO18" s="41"/>
      <c r="NP18" s="41"/>
      <c r="NQ18" s="41"/>
      <c r="NR18" s="41"/>
      <c r="NS18" s="41"/>
      <c r="NT18" s="41"/>
      <c r="NU18" s="41"/>
      <c r="NV18" s="41"/>
      <c r="NW18" s="41"/>
      <c r="NX18" s="41"/>
      <c r="NY18" s="41"/>
      <c r="NZ18" s="41"/>
      <c r="OA18" s="41"/>
      <c r="OB18" s="41"/>
      <c r="OC18" s="41"/>
      <c r="OD18" s="41"/>
      <c r="OE18" s="41"/>
      <c r="OF18" s="41"/>
      <c r="OG18" s="41"/>
      <c r="OH18" s="41"/>
      <c r="OI18" s="41"/>
      <c r="OJ18" s="41"/>
      <c r="OK18" s="41"/>
      <c r="OL18" s="41"/>
      <c r="OM18" s="41"/>
      <c r="ON18" s="41"/>
      <c r="OO18" s="41"/>
      <c r="OP18" s="41"/>
      <c r="OQ18" s="41"/>
      <c r="OR18" s="41"/>
      <c r="OS18" s="41"/>
      <c r="OT18" s="41"/>
      <c r="OU18" s="41"/>
      <c r="OV18" s="41"/>
      <c r="OW18" s="41"/>
      <c r="OX18" s="41"/>
      <c r="OY18" s="41"/>
      <c r="OZ18" s="41"/>
      <c r="PA18" s="41"/>
      <c r="PB18" s="41"/>
      <c r="PC18" s="41"/>
      <c r="PD18" s="41"/>
      <c r="PE18" s="41"/>
      <c r="PF18" s="41"/>
      <c r="PG18" s="41"/>
      <c r="PH18" s="41"/>
      <c r="PI18" s="41"/>
      <c r="PJ18" s="41"/>
      <c r="PK18" s="41"/>
      <c r="PL18" s="41"/>
      <c r="PM18" s="41"/>
      <c r="PN18" s="41"/>
      <c r="PO18" s="41"/>
      <c r="PP18" s="41"/>
      <c r="PQ18" s="41"/>
      <c r="PR18" s="41"/>
      <c r="PS18" s="41"/>
      <c r="PT18" s="41"/>
      <c r="PU18" s="41"/>
      <c r="PV18" s="41"/>
      <c r="PW18" s="41"/>
      <c r="PX18" s="41"/>
      <c r="PY18" s="41"/>
      <c r="PZ18" s="41"/>
      <c r="QA18" s="41"/>
      <c r="QB18" s="41"/>
      <c r="QC18" s="41"/>
      <c r="QD18" s="41"/>
      <c r="QE18" s="41"/>
      <c r="QF18" s="41"/>
      <c r="QG18" s="41"/>
      <c r="QH18" s="41"/>
      <c r="QI18" s="41"/>
      <c r="QJ18" s="41"/>
      <c r="QK18" s="41"/>
      <c r="QL18" s="41"/>
      <c r="QM18" s="41"/>
      <c r="QN18" s="41"/>
      <c r="QO18" s="41"/>
      <c r="QP18" s="41"/>
      <c r="QQ18" s="41"/>
      <c r="QR18" s="41"/>
      <c r="QS18" s="41"/>
      <c r="QT18" s="41"/>
      <c r="QU18" s="41"/>
      <c r="QV18" s="41"/>
      <c r="QW18" s="41"/>
      <c r="QX18" s="41"/>
      <c r="QY18" s="41"/>
      <c r="QZ18" s="41"/>
      <c r="RA18" s="41"/>
      <c r="RB18" s="41"/>
      <c r="RC18" s="41"/>
      <c r="RD18" s="41"/>
      <c r="RE18" s="41"/>
      <c r="RF18" s="41"/>
      <c r="RG18" s="41"/>
      <c r="RH18" s="41"/>
      <c r="RI18" s="41"/>
      <c r="RJ18" s="41"/>
      <c r="RK18" s="41"/>
      <c r="RL18" s="41"/>
      <c r="RM18" s="41"/>
      <c r="RN18" s="41"/>
      <c r="RO18" s="41"/>
      <c r="RP18" s="41"/>
      <c r="RQ18" s="41"/>
      <c r="RR18" s="41"/>
      <c r="RS18" s="41"/>
      <c r="RT18" s="41"/>
      <c r="RU18" s="41"/>
      <c r="RV18" s="41"/>
      <c r="RW18" s="41"/>
      <c r="RX18" s="41"/>
      <c r="RY18" s="41"/>
      <c r="RZ18" s="41"/>
      <c r="SA18" s="41"/>
      <c r="SB18" s="41"/>
      <c r="SC18" s="41"/>
      <c r="SD18" s="41"/>
      <c r="SE18" s="41"/>
      <c r="SF18" s="41"/>
      <c r="SG18" s="41"/>
      <c r="SH18" s="41"/>
      <c r="SI18" s="41"/>
      <c r="SJ18" s="41"/>
      <c r="SK18" s="41"/>
      <c r="SL18" s="41"/>
      <c r="SM18" s="41"/>
      <c r="SN18" s="41"/>
      <c r="SO18" s="41"/>
      <c r="SP18" s="41"/>
      <c r="SQ18" s="41"/>
      <c r="SR18" s="41"/>
      <c r="SS18" s="41"/>
      <c r="ST18" s="41"/>
      <c r="SU18" s="41"/>
      <c r="SV18" s="41"/>
      <c r="SW18" s="41"/>
      <c r="SX18" s="41"/>
      <c r="SY18" s="41"/>
      <c r="SZ18" s="41"/>
      <c r="TA18" s="41"/>
      <c r="TB18" s="41"/>
      <c r="TC18" s="41"/>
      <c r="TD18" s="41"/>
      <c r="TE18" s="41"/>
      <c r="TF18" s="41"/>
      <c r="TG18" s="41"/>
      <c r="TH18" s="41"/>
      <c r="TI18" s="41"/>
      <c r="TJ18" s="41"/>
      <c r="TK18" s="41"/>
      <c r="TL18" s="41"/>
      <c r="TM18" s="41"/>
      <c r="TN18" s="41"/>
      <c r="TO18" s="41"/>
      <c r="TP18" s="41"/>
      <c r="TQ18" s="41"/>
      <c r="TR18" s="41"/>
      <c r="TS18" s="41"/>
      <c r="TT18" s="41"/>
      <c r="TU18" s="41"/>
      <c r="TV18" s="41"/>
      <c r="TW18" s="41"/>
      <c r="TX18" s="41"/>
      <c r="TY18" s="41"/>
      <c r="TZ18" s="41"/>
      <c r="UA18" s="41"/>
      <c r="UB18" s="41"/>
      <c r="UC18" s="41"/>
      <c r="UD18" s="41"/>
      <c r="UE18" s="41"/>
      <c r="UF18" s="41"/>
      <c r="UG18" s="41"/>
      <c r="UH18" s="41"/>
      <c r="UI18" s="41"/>
      <c r="UJ18" s="41"/>
      <c r="UK18" s="41"/>
      <c r="UL18" s="41"/>
      <c r="UM18" s="41"/>
      <c r="UN18" s="41"/>
      <c r="UO18" s="41"/>
      <c r="UP18" s="41"/>
      <c r="UQ18" s="41"/>
      <c r="UR18" s="41"/>
      <c r="US18" s="41"/>
      <c r="UT18" s="41"/>
      <c r="UU18" s="41"/>
      <c r="UV18" s="41"/>
      <c r="UW18" s="41"/>
      <c r="UX18" s="41"/>
      <c r="UY18" s="41"/>
      <c r="UZ18" s="41"/>
      <c r="VA18" s="41"/>
      <c r="VB18" s="41"/>
      <c r="VC18" s="41"/>
      <c r="VD18" s="41"/>
      <c r="VE18" s="41"/>
      <c r="VF18" s="41"/>
      <c r="VG18" s="41"/>
      <c r="VH18" s="41"/>
      <c r="VI18" s="41"/>
      <c r="VJ18" s="41"/>
      <c r="VK18" s="41"/>
      <c r="VL18" s="41"/>
      <c r="VM18" s="41"/>
      <c r="VN18" s="41"/>
      <c r="VO18" s="41"/>
      <c r="VP18" s="41"/>
      <c r="VQ18" s="41"/>
      <c r="VR18" s="41"/>
      <c r="VS18" s="41"/>
      <c r="VT18" s="41"/>
      <c r="VU18" s="41"/>
      <c r="VV18" s="41"/>
      <c r="VW18" s="41"/>
      <c r="VX18" s="41"/>
      <c r="VY18" s="41"/>
      <c r="VZ18" s="41"/>
      <c r="WA18" s="41"/>
      <c r="WB18" s="41"/>
      <c r="WC18" s="41"/>
      <c r="WD18" s="41"/>
      <c r="WE18" s="41"/>
      <c r="WF18" s="41"/>
      <c r="WG18" s="41"/>
      <c r="WH18" s="41"/>
      <c r="WI18" s="41"/>
      <c r="WJ18" s="41"/>
      <c r="WK18" s="41"/>
      <c r="WL18" s="41"/>
      <c r="WM18" s="41"/>
      <c r="WN18" s="41"/>
      <c r="WO18" s="41"/>
      <c r="WP18" s="41"/>
      <c r="WQ18" s="41"/>
      <c r="WR18" s="41"/>
      <c r="WS18" s="41"/>
      <c r="WT18" s="41"/>
      <c r="WU18" s="41"/>
      <c r="WV18" s="41"/>
      <c r="WW18" s="41"/>
      <c r="WX18" s="41"/>
    </row>
    <row r="19" spans="1:622" s="49" customFormat="1" ht="15" customHeight="1" outlineLevel="2" x14ac:dyDescent="0.25">
      <c r="B19" s="42" t="s">
        <v>86</v>
      </c>
      <c r="C19" s="49">
        <v>88377</v>
      </c>
      <c r="D19" s="44" t="s">
        <v>80</v>
      </c>
      <c r="E19" s="49" t="s">
        <v>91</v>
      </c>
      <c r="F19" s="44" t="s">
        <v>83</v>
      </c>
      <c r="G19" s="44"/>
      <c r="H19" s="44">
        <v>33.35</v>
      </c>
      <c r="I19" s="57">
        <v>48.81</v>
      </c>
      <c r="J19" s="46"/>
      <c r="K19" s="46">
        <f>Tabela1[[#This Row],[VALOR UNIT]]*H16</f>
        <v>224.52599999999998</v>
      </c>
      <c r="L19" s="46">
        <f t="shared" si="1"/>
        <v>1627.8135000000002</v>
      </c>
      <c r="M19" s="47">
        <f t="shared" si="0"/>
        <v>2027.1104104122001</v>
      </c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1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1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1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  <c r="IQ19" s="41"/>
      <c r="IR19" s="41"/>
      <c r="IS19" s="41"/>
      <c r="IT19" s="41"/>
      <c r="IU19" s="41"/>
      <c r="IV19" s="41"/>
      <c r="IW19" s="41"/>
      <c r="IX19" s="41"/>
      <c r="IY19" s="41"/>
      <c r="IZ19" s="41"/>
      <c r="JA19" s="41"/>
      <c r="JB19" s="41"/>
      <c r="JC19" s="41"/>
      <c r="JD19" s="41"/>
      <c r="JE19" s="41"/>
      <c r="JF19" s="41"/>
      <c r="JG19" s="41"/>
      <c r="JH19" s="41"/>
      <c r="JI19" s="41"/>
      <c r="JJ19" s="41"/>
      <c r="JK19" s="41"/>
      <c r="JL19" s="41"/>
      <c r="JM19" s="41"/>
      <c r="JN19" s="41"/>
      <c r="JO19" s="41"/>
      <c r="JP19" s="41"/>
      <c r="JQ19" s="41"/>
      <c r="JR19" s="41"/>
      <c r="JS19" s="41"/>
      <c r="JT19" s="41"/>
      <c r="JU19" s="41"/>
      <c r="JV19" s="41"/>
      <c r="JW19" s="41"/>
      <c r="JX19" s="41"/>
      <c r="JY19" s="41"/>
      <c r="JZ19" s="41"/>
      <c r="KA19" s="41"/>
      <c r="KB19" s="41"/>
      <c r="KC19" s="41"/>
      <c r="KD19" s="41"/>
      <c r="KE19" s="41"/>
      <c r="KF19" s="41"/>
      <c r="KG19" s="41"/>
      <c r="KH19" s="41"/>
      <c r="KI19" s="41"/>
      <c r="KJ19" s="41"/>
      <c r="KK19" s="41"/>
      <c r="KL19" s="41"/>
      <c r="KM19" s="41"/>
      <c r="KN19" s="41"/>
      <c r="KO19" s="41"/>
      <c r="KP19" s="41"/>
      <c r="KQ19" s="41"/>
      <c r="KR19" s="41"/>
      <c r="KS19" s="41"/>
      <c r="KT19" s="41"/>
      <c r="KU19" s="41"/>
      <c r="KV19" s="41"/>
      <c r="KW19" s="41"/>
      <c r="KX19" s="41"/>
      <c r="KY19" s="41"/>
      <c r="KZ19" s="41"/>
      <c r="LA19" s="41"/>
      <c r="LB19" s="41"/>
      <c r="LC19" s="41"/>
      <c r="LD19" s="41"/>
      <c r="LE19" s="41"/>
      <c r="LF19" s="41"/>
      <c r="LG19" s="41"/>
      <c r="LH19" s="41"/>
      <c r="LI19" s="41"/>
      <c r="LJ19" s="41"/>
      <c r="LK19" s="41"/>
      <c r="LL19" s="41"/>
      <c r="LM19" s="41"/>
      <c r="LN19" s="41"/>
      <c r="LO19" s="41"/>
      <c r="LP19" s="41"/>
      <c r="LQ19" s="41"/>
      <c r="LR19" s="41"/>
      <c r="LS19" s="41"/>
      <c r="LT19" s="41"/>
      <c r="LU19" s="41"/>
      <c r="LV19" s="41"/>
      <c r="LW19" s="41"/>
      <c r="LX19" s="41"/>
      <c r="LY19" s="41"/>
      <c r="LZ19" s="41"/>
      <c r="MA19" s="41"/>
      <c r="MB19" s="41"/>
      <c r="MC19" s="41"/>
      <c r="MD19" s="41"/>
      <c r="ME19" s="41"/>
      <c r="MF19" s="41"/>
      <c r="MG19" s="41"/>
      <c r="MH19" s="41"/>
      <c r="MI19" s="41"/>
      <c r="MJ19" s="41"/>
      <c r="MK19" s="41"/>
      <c r="ML19" s="41"/>
      <c r="MM19" s="41"/>
      <c r="MN19" s="41"/>
      <c r="MO19" s="41"/>
      <c r="MP19" s="41"/>
      <c r="MQ19" s="41"/>
      <c r="MR19" s="41"/>
      <c r="MS19" s="41"/>
      <c r="MT19" s="41"/>
      <c r="MU19" s="41"/>
      <c r="MV19" s="41"/>
      <c r="MW19" s="41"/>
      <c r="MX19" s="41"/>
      <c r="MY19" s="41"/>
      <c r="MZ19" s="41"/>
      <c r="NA19" s="41"/>
      <c r="NB19" s="41"/>
      <c r="NC19" s="41"/>
      <c r="ND19" s="41"/>
      <c r="NE19" s="41"/>
      <c r="NF19" s="41"/>
      <c r="NG19" s="41"/>
      <c r="NH19" s="41"/>
      <c r="NI19" s="41"/>
      <c r="NJ19" s="41"/>
      <c r="NK19" s="41"/>
      <c r="NL19" s="41"/>
      <c r="NM19" s="41"/>
      <c r="NN19" s="41"/>
      <c r="NO19" s="41"/>
      <c r="NP19" s="41"/>
      <c r="NQ19" s="41"/>
      <c r="NR19" s="41"/>
      <c r="NS19" s="41"/>
      <c r="NT19" s="41"/>
      <c r="NU19" s="41"/>
      <c r="NV19" s="41"/>
      <c r="NW19" s="41"/>
      <c r="NX19" s="41"/>
      <c r="NY19" s="41"/>
      <c r="NZ19" s="41"/>
      <c r="OA19" s="41"/>
      <c r="OB19" s="41"/>
      <c r="OC19" s="41"/>
      <c r="OD19" s="41"/>
      <c r="OE19" s="41"/>
      <c r="OF19" s="41"/>
      <c r="OG19" s="41"/>
      <c r="OH19" s="41"/>
      <c r="OI19" s="41"/>
      <c r="OJ19" s="41"/>
      <c r="OK19" s="41"/>
      <c r="OL19" s="41"/>
      <c r="OM19" s="41"/>
      <c r="ON19" s="41"/>
      <c r="OO19" s="41"/>
      <c r="OP19" s="41"/>
      <c r="OQ19" s="41"/>
      <c r="OR19" s="41"/>
      <c r="OS19" s="41"/>
      <c r="OT19" s="41"/>
      <c r="OU19" s="41"/>
      <c r="OV19" s="41"/>
      <c r="OW19" s="41"/>
      <c r="OX19" s="41"/>
      <c r="OY19" s="41"/>
      <c r="OZ19" s="41"/>
      <c r="PA19" s="41"/>
      <c r="PB19" s="41"/>
      <c r="PC19" s="41"/>
      <c r="PD19" s="41"/>
      <c r="PE19" s="41"/>
      <c r="PF19" s="41"/>
      <c r="PG19" s="41"/>
      <c r="PH19" s="41"/>
      <c r="PI19" s="41"/>
      <c r="PJ19" s="41"/>
      <c r="PK19" s="41"/>
      <c r="PL19" s="41"/>
      <c r="PM19" s="41"/>
      <c r="PN19" s="41"/>
      <c r="PO19" s="41"/>
      <c r="PP19" s="41"/>
      <c r="PQ19" s="41"/>
      <c r="PR19" s="41"/>
      <c r="PS19" s="41"/>
      <c r="PT19" s="41"/>
      <c r="PU19" s="41"/>
      <c r="PV19" s="41"/>
      <c r="PW19" s="41"/>
      <c r="PX19" s="41"/>
      <c r="PY19" s="41"/>
      <c r="PZ19" s="41"/>
      <c r="QA19" s="41"/>
      <c r="QB19" s="41"/>
      <c r="QC19" s="41"/>
      <c r="QD19" s="41"/>
      <c r="QE19" s="41"/>
      <c r="QF19" s="41"/>
      <c r="QG19" s="41"/>
      <c r="QH19" s="41"/>
      <c r="QI19" s="41"/>
      <c r="QJ19" s="41"/>
      <c r="QK19" s="41"/>
      <c r="QL19" s="41"/>
      <c r="QM19" s="41"/>
      <c r="QN19" s="41"/>
      <c r="QO19" s="41"/>
      <c r="QP19" s="41"/>
      <c r="QQ19" s="41"/>
      <c r="QR19" s="41"/>
      <c r="QS19" s="41"/>
      <c r="QT19" s="41"/>
      <c r="QU19" s="41"/>
      <c r="QV19" s="41"/>
      <c r="QW19" s="41"/>
      <c r="QX19" s="41"/>
      <c r="QY19" s="41"/>
      <c r="QZ19" s="41"/>
      <c r="RA19" s="41"/>
      <c r="RB19" s="41"/>
      <c r="RC19" s="41"/>
      <c r="RD19" s="41"/>
      <c r="RE19" s="41"/>
      <c r="RF19" s="41"/>
      <c r="RG19" s="41"/>
      <c r="RH19" s="41"/>
      <c r="RI19" s="41"/>
      <c r="RJ19" s="41"/>
      <c r="RK19" s="41"/>
      <c r="RL19" s="41"/>
      <c r="RM19" s="41"/>
      <c r="RN19" s="41"/>
      <c r="RO19" s="41"/>
      <c r="RP19" s="41"/>
      <c r="RQ19" s="41"/>
      <c r="RR19" s="41"/>
      <c r="RS19" s="41"/>
      <c r="RT19" s="41"/>
      <c r="RU19" s="41"/>
      <c r="RV19" s="41"/>
      <c r="RW19" s="41"/>
      <c r="RX19" s="41"/>
      <c r="RY19" s="41"/>
      <c r="RZ19" s="41"/>
      <c r="SA19" s="41"/>
      <c r="SB19" s="41"/>
      <c r="SC19" s="41"/>
      <c r="SD19" s="41"/>
      <c r="SE19" s="41"/>
      <c r="SF19" s="41"/>
      <c r="SG19" s="41"/>
      <c r="SH19" s="41"/>
      <c r="SI19" s="41"/>
      <c r="SJ19" s="41"/>
      <c r="SK19" s="41"/>
      <c r="SL19" s="41"/>
      <c r="SM19" s="41"/>
      <c r="SN19" s="41"/>
      <c r="SO19" s="41"/>
      <c r="SP19" s="41"/>
      <c r="SQ19" s="41"/>
      <c r="SR19" s="41"/>
      <c r="SS19" s="41"/>
      <c r="ST19" s="41"/>
      <c r="SU19" s="41"/>
      <c r="SV19" s="41"/>
      <c r="SW19" s="41"/>
      <c r="SX19" s="41"/>
      <c r="SY19" s="41"/>
      <c r="SZ19" s="41"/>
      <c r="TA19" s="41"/>
      <c r="TB19" s="41"/>
      <c r="TC19" s="41"/>
      <c r="TD19" s="41"/>
      <c r="TE19" s="41"/>
      <c r="TF19" s="41"/>
      <c r="TG19" s="41"/>
      <c r="TH19" s="41"/>
      <c r="TI19" s="41"/>
      <c r="TJ19" s="41"/>
      <c r="TK19" s="41"/>
      <c r="TL19" s="41"/>
      <c r="TM19" s="41"/>
      <c r="TN19" s="41"/>
      <c r="TO19" s="41"/>
      <c r="TP19" s="41"/>
      <c r="TQ19" s="41"/>
      <c r="TR19" s="41"/>
      <c r="TS19" s="41"/>
      <c r="TT19" s="41"/>
      <c r="TU19" s="41"/>
      <c r="TV19" s="41"/>
      <c r="TW19" s="41"/>
      <c r="TX19" s="41"/>
      <c r="TY19" s="41"/>
      <c r="TZ19" s="41"/>
      <c r="UA19" s="41"/>
      <c r="UB19" s="41"/>
      <c r="UC19" s="41"/>
      <c r="UD19" s="41"/>
      <c r="UE19" s="41"/>
      <c r="UF19" s="41"/>
      <c r="UG19" s="41"/>
      <c r="UH19" s="41"/>
      <c r="UI19" s="41"/>
      <c r="UJ19" s="41"/>
      <c r="UK19" s="41"/>
      <c r="UL19" s="41"/>
      <c r="UM19" s="41"/>
      <c r="UN19" s="41"/>
      <c r="UO19" s="41"/>
      <c r="UP19" s="41"/>
      <c r="UQ19" s="41"/>
      <c r="UR19" s="41"/>
      <c r="US19" s="41"/>
      <c r="UT19" s="41"/>
      <c r="UU19" s="41"/>
      <c r="UV19" s="41"/>
      <c r="UW19" s="41"/>
      <c r="UX19" s="41"/>
      <c r="UY19" s="41"/>
      <c r="UZ19" s="41"/>
      <c r="VA19" s="41"/>
      <c r="VB19" s="41"/>
      <c r="VC19" s="41"/>
      <c r="VD19" s="41"/>
      <c r="VE19" s="41"/>
      <c r="VF19" s="41"/>
      <c r="VG19" s="41"/>
      <c r="VH19" s="41"/>
      <c r="VI19" s="41"/>
      <c r="VJ19" s="41"/>
      <c r="VK19" s="41"/>
      <c r="VL19" s="41"/>
      <c r="VM19" s="41"/>
      <c r="VN19" s="41"/>
      <c r="VO19" s="41"/>
      <c r="VP19" s="41"/>
      <c r="VQ19" s="41"/>
      <c r="VR19" s="41"/>
      <c r="VS19" s="41"/>
      <c r="VT19" s="41"/>
      <c r="VU19" s="41"/>
      <c r="VV19" s="41"/>
      <c r="VW19" s="41"/>
      <c r="VX19" s="41"/>
      <c r="VY19" s="41"/>
      <c r="VZ19" s="41"/>
      <c r="WA19" s="41"/>
      <c r="WB19" s="41"/>
      <c r="WC19" s="41"/>
      <c r="WD19" s="41"/>
      <c r="WE19" s="41"/>
      <c r="WF19" s="41"/>
      <c r="WG19" s="41"/>
      <c r="WH19" s="41"/>
      <c r="WI19" s="41"/>
      <c r="WJ19" s="41"/>
      <c r="WK19" s="41"/>
      <c r="WL19" s="41"/>
      <c r="WM19" s="41"/>
      <c r="WN19" s="41"/>
      <c r="WO19" s="41"/>
      <c r="WP19" s="41"/>
      <c r="WQ19" s="41"/>
      <c r="WR19" s="41"/>
      <c r="WS19" s="41"/>
      <c r="WT19" s="41"/>
      <c r="WU19" s="41"/>
      <c r="WV19" s="41"/>
      <c r="WW19" s="41"/>
      <c r="WX19" s="41"/>
    </row>
    <row r="20" spans="1:622" s="49" customFormat="1" ht="15" customHeight="1" outlineLevel="2" x14ac:dyDescent="0.25">
      <c r="B20" s="42" t="s">
        <v>86</v>
      </c>
      <c r="C20" s="49">
        <v>88316</v>
      </c>
      <c r="D20" s="44" t="s">
        <v>80</v>
      </c>
      <c r="E20" s="49" t="s">
        <v>82</v>
      </c>
      <c r="F20" s="44" t="s">
        <v>83</v>
      </c>
      <c r="G20" s="44"/>
      <c r="H20" s="44">
        <v>24.83</v>
      </c>
      <c r="I20" s="57">
        <v>57.39</v>
      </c>
      <c r="J20" s="46"/>
      <c r="K20" s="46">
        <f>Tabela1[[#This Row],[VALOR UNIT]]*H16</f>
        <v>263.99399999999997</v>
      </c>
      <c r="L20" s="46">
        <f t="shared" si="1"/>
        <v>1424.9937</v>
      </c>
      <c r="M20" s="47">
        <f t="shared" si="0"/>
        <v>1774.5396287976473</v>
      </c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  <c r="FA20" s="41"/>
      <c r="FB20" s="41"/>
      <c r="FC20" s="41"/>
      <c r="FD20" s="41"/>
      <c r="FE20" s="41"/>
      <c r="FF20" s="41"/>
      <c r="FG20" s="41"/>
      <c r="FH20" s="41"/>
      <c r="FI20" s="41"/>
      <c r="FJ20" s="41"/>
      <c r="FK20" s="41"/>
      <c r="FL20" s="41"/>
      <c r="FM20" s="41"/>
      <c r="FN20" s="41"/>
      <c r="FO20" s="41"/>
      <c r="FP20" s="41"/>
      <c r="FQ20" s="41"/>
      <c r="FR20" s="41"/>
      <c r="FS20" s="41"/>
      <c r="FT20" s="41"/>
      <c r="FU20" s="41"/>
      <c r="FV20" s="41"/>
      <c r="FW20" s="41"/>
      <c r="FX20" s="41"/>
      <c r="FY20" s="41"/>
      <c r="FZ20" s="41"/>
      <c r="GA20" s="41"/>
      <c r="GB20" s="41"/>
      <c r="GC20" s="41"/>
      <c r="GD20" s="41"/>
      <c r="GE20" s="41"/>
      <c r="GF20" s="41"/>
      <c r="GG20" s="41"/>
      <c r="GH20" s="41"/>
      <c r="GI20" s="41"/>
      <c r="GJ20" s="41"/>
      <c r="GK20" s="41"/>
      <c r="GL20" s="41"/>
      <c r="GM20" s="41"/>
      <c r="GN20" s="41"/>
      <c r="GO20" s="41"/>
      <c r="GP20" s="41"/>
      <c r="GQ20" s="41"/>
      <c r="GR20" s="41"/>
      <c r="GS20" s="41"/>
      <c r="GT20" s="41"/>
      <c r="GU20" s="41"/>
      <c r="GV20" s="41"/>
      <c r="GW20" s="41"/>
      <c r="GX20" s="41"/>
      <c r="GY20" s="41"/>
      <c r="GZ20" s="41"/>
      <c r="HA20" s="41"/>
      <c r="HB20" s="41"/>
      <c r="HC20" s="41"/>
      <c r="HD20" s="41"/>
      <c r="HE20" s="41"/>
      <c r="HF20" s="41"/>
      <c r="HG20" s="41"/>
      <c r="HH20" s="41"/>
      <c r="HI20" s="41"/>
      <c r="HJ20" s="41"/>
      <c r="HK20" s="41"/>
      <c r="HL20" s="41"/>
      <c r="HM20" s="41"/>
      <c r="HN20" s="41"/>
      <c r="HO20" s="41"/>
      <c r="HP20" s="41"/>
      <c r="HQ20" s="41"/>
      <c r="HR20" s="41"/>
      <c r="HS20" s="41"/>
      <c r="HT20" s="41"/>
      <c r="HU20" s="41"/>
      <c r="HV20" s="41"/>
      <c r="HW20" s="41"/>
      <c r="HX20" s="41"/>
      <c r="HY20" s="41"/>
      <c r="HZ20" s="41"/>
      <c r="IA20" s="41"/>
      <c r="IB20" s="41"/>
      <c r="IC20" s="41"/>
      <c r="ID20" s="41"/>
      <c r="IE20" s="41"/>
      <c r="IF20" s="41"/>
      <c r="IG20" s="41"/>
      <c r="IH20" s="41"/>
      <c r="II20" s="41"/>
      <c r="IJ20" s="41"/>
      <c r="IK20" s="41"/>
      <c r="IL20" s="41"/>
      <c r="IM20" s="41"/>
      <c r="IN20" s="41"/>
      <c r="IO20" s="41"/>
      <c r="IP20" s="41"/>
      <c r="IQ20" s="41"/>
      <c r="IR20" s="41"/>
      <c r="IS20" s="41"/>
      <c r="IT20" s="41"/>
      <c r="IU20" s="41"/>
      <c r="IV20" s="41"/>
      <c r="IW20" s="41"/>
      <c r="IX20" s="41"/>
      <c r="IY20" s="41"/>
      <c r="IZ20" s="41"/>
      <c r="JA20" s="41"/>
      <c r="JB20" s="41"/>
      <c r="JC20" s="41"/>
      <c r="JD20" s="41"/>
      <c r="JE20" s="41"/>
      <c r="JF20" s="41"/>
      <c r="JG20" s="41"/>
      <c r="JH20" s="41"/>
      <c r="JI20" s="41"/>
      <c r="JJ20" s="41"/>
      <c r="JK20" s="41"/>
      <c r="JL20" s="41"/>
      <c r="JM20" s="41"/>
      <c r="JN20" s="41"/>
      <c r="JO20" s="41"/>
      <c r="JP20" s="41"/>
      <c r="JQ20" s="41"/>
      <c r="JR20" s="41"/>
      <c r="JS20" s="41"/>
      <c r="JT20" s="41"/>
      <c r="JU20" s="41"/>
      <c r="JV20" s="41"/>
      <c r="JW20" s="41"/>
      <c r="JX20" s="41"/>
      <c r="JY20" s="41"/>
      <c r="JZ20" s="41"/>
      <c r="KA20" s="41"/>
      <c r="KB20" s="41"/>
      <c r="KC20" s="41"/>
      <c r="KD20" s="41"/>
      <c r="KE20" s="41"/>
      <c r="KF20" s="41"/>
      <c r="KG20" s="41"/>
      <c r="KH20" s="41"/>
      <c r="KI20" s="41"/>
      <c r="KJ20" s="41"/>
      <c r="KK20" s="41"/>
      <c r="KL20" s="41"/>
      <c r="KM20" s="41"/>
      <c r="KN20" s="41"/>
      <c r="KO20" s="41"/>
      <c r="KP20" s="41"/>
      <c r="KQ20" s="41"/>
      <c r="KR20" s="41"/>
      <c r="KS20" s="41"/>
      <c r="KT20" s="41"/>
      <c r="KU20" s="41"/>
      <c r="KV20" s="41"/>
      <c r="KW20" s="41"/>
      <c r="KX20" s="41"/>
      <c r="KY20" s="41"/>
      <c r="KZ20" s="41"/>
      <c r="LA20" s="41"/>
      <c r="LB20" s="41"/>
      <c r="LC20" s="41"/>
      <c r="LD20" s="41"/>
      <c r="LE20" s="41"/>
      <c r="LF20" s="41"/>
      <c r="LG20" s="41"/>
      <c r="LH20" s="41"/>
      <c r="LI20" s="41"/>
      <c r="LJ20" s="41"/>
      <c r="LK20" s="41"/>
      <c r="LL20" s="41"/>
      <c r="LM20" s="41"/>
      <c r="LN20" s="41"/>
      <c r="LO20" s="41"/>
      <c r="LP20" s="41"/>
      <c r="LQ20" s="41"/>
      <c r="LR20" s="41"/>
      <c r="LS20" s="41"/>
      <c r="LT20" s="41"/>
      <c r="LU20" s="41"/>
      <c r="LV20" s="41"/>
      <c r="LW20" s="41"/>
      <c r="LX20" s="41"/>
      <c r="LY20" s="41"/>
      <c r="LZ20" s="41"/>
      <c r="MA20" s="41"/>
      <c r="MB20" s="41"/>
      <c r="MC20" s="41"/>
      <c r="MD20" s="41"/>
      <c r="ME20" s="41"/>
      <c r="MF20" s="41"/>
      <c r="MG20" s="41"/>
      <c r="MH20" s="41"/>
      <c r="MI20" s="41"/>
      <c r="MJ20" s="41"/>
      <c r="MK20" s="41"/>
      <c r="ML20" s="41"/>
      <c r="MM20" s="41"/>
      <c r="MN20" s="41"/>
      <c r="MO20" s="41"/>
      <c r="MP20" s="41"/>
      <c r="MQ20" s="41"/>
      <c r="MR20" s="41"/>
      <c r="MS20" s="41"/>
      <c r="MT20" s="41"/>
      <c r="MU20" s="41"/>
      <c r="MV20" s="41"/>
      <c r="MW20" s="41"/>
      <c r="MX20" s="41"/>
      <c r="MY20" s="41"/>
      <c r="MZ20" s="41"/>
      <c r="NA20" s="41"/>
      <c r="NB20" s="41"/>
      <c r="NC20" s="41"/>
      <c r="ND20" s="41"/>
      <c r="NE20" s="41"/>
      <c r="NF20" s="41"/>
      <c r="NG20" s="41"/>
      <c r="NH20" s="41"/>
      <c r="NI20" s="41"/>
      <c r="NJ20" s="41"/>
      <c r="NK20" s="41"/>
      <c r="NL20" s="41"/>
      <c r="NM20" s="41"/>
      <c r="NN20" s="41"/>
      <c r="NO20" s="41"/>
      <c r="NP20" s="41"/>
      <c r="NQ20" s="41"/>
      <c r="NR20" s="41"/>
      <c r="NS20" s="41"/>
      <c r="NT20" s="41"/>
      <c r="NU20" s="41"/>
      <c r="NV20" s="41"/>
      <c r="NW20" s="41"/>
      <c r="NX20" s="41"/>
      <c r="NY20" s="41"/>
      <c r="NZ20" s="41"/>
      <c r="OA20" s="41"/>
      <c r="OB20" s="41"/>
      <c r="OC20" s="41"/>
      <c r="OD20" s="41"/>
      <c r="OE20" s="41"/>
      <c r="OF20" s="41"/>
      <c r="OG20" s="41"/>
      <c r="OH20" s="41"/>
      <c r="OI20" s="41"/>
      <c r="OJ20" s="41"/>
      <c r="OK20" s="41"/>
      <c r="OL20" s="41"/>
      <c r="OM20" s="41"/>
      <c r="ON20" s="41"/>
      <c r="OO20" s="41"/>
      <c r="OP20" s="41"/>
      <c r="OQ20" s="41"/>
      <c r="OR20" s="41"/>
      <c r="OS20" s="41"/>
      <c r="OT20" s="41"/>
      <c r="OU20" s="41"/>
      <c r="OV20" s="41"/>
      <c r="OW20" s="41"/>
      <c r="OX20" s="41"/>
      <c r="OY20" s="41"/>
      <c r="OZ20" s="41"/>
      <c r="PA20" s="41"/>
      <c r="PB20" s="41"/>
      <c r="PC20" s="41"/>
      <c r="PD20" s="41"/>
      <c r="PE20" s="41"/>
      <c r="PF20" s="41"/>
      <c r="PG20" s="41"/>
      <c r="PH20" s="41"/>
      <c r="PI20" s="41"/>
      <c r="PJ20" s="41"/>
      <c r="PK20" s="41"/>
      <c r="PL20" s="41"/>
      <c r="PM20" s="41"/>
      <c r="PN20" s="41"/>
      <c r="PO20" s="41"/>
      <c r="PP20" s="41"/>
      <c r="PQ20" s="41"/>
      <c r="PR20" s="41"/>
      <c r="PS20" s="41"/>
      <c r="PT20" s="41"/>
      <c r="PU20" s="41"/>
      <c r="PV20" s="41"/>
      <c r="PW20" s="41"/>
      <c r="PX20" s="41"/>
      <c r="PY20" s="41"/>
      <c r="PZ20" s="41"/>
      <c r="QA20" s="41"/>
      <c r="QB20" s="41"/>
      <c r="QC20" s="41"/>
      <c r="QD20" s="41"/>
      <c r="QE20" s="41"/>
      <c r="QF20" s="41"/>
      <c r="QG20" s="41"/>
      <c r="QH20" s="41"/>
      <c r="QI20" s="41"/>
      <c r="QJ20" s="41"/>
      <c r="QK20" s="41"/>
      <c r="QL20" s="41"/>
      <c r="QM20" s="41"/>
      <c r="QN20" s="41"/>
      <c r="QO20" s="41"/>
      <c r="QP20" s="41"/>
      <c r="QQ20" s="41"/>
      <c r="QR20" s="41"/>
      <c r="QS20" s="41"/>
      <c r="QT20" s="41"/>
      <c r="QU20" s="41"/>
      <c r="QV20" s="41"/>
      <c r="QW20" s="41"/>
      <c r="QX20" s="41"/>
      <c r="QY20" s="41"/>
      <c r="QZ20" s="41"/>
      <c r="RA20" s="41"/>
      <c r="RB20" s="41"/>
      <c r="RC20" s="41"/>
      <c r="RD20" s="41"/>
      <c r="RE20" s="41"/>
      <c r="RF20" s="41"/>
      <c r="RG20" s="41"/>
      <c r="RH20" s="41"/>
      <c r="RI20" s="41"/>
      <c r="RJ20" s="41"/>
      <c r="RK20" s="41"/>
      <c r="RL20" s="41"/>
      <c r="RM20" s="41"/>
      <c r="RN20" s="41"/>
      <c r="RO20" s="41"/>
      <c r="RP20" s="41"/>
      <c r="RQ20" s="41"/>
      <c r="RR20" s="41"/>
      <c r="RS20" s="41"/>
      <c r="RT20" s="41"/>
      <c r="RU20" s="41"/>
      <c r="RV20" s="41"/>
      <c r="RW20" s="41"/>
      <c r="RX20" s="41"/>
      <c r="RY20" s="41"/>
      <c r="RZ20" s="41"/>
      <c r="SA20" s="41"/>
      <c r="SB20" s="41"/>
      <c r="SC20" s="41"/>
      <c r="SD20" s="41"/>
      <c r="SE20" s="41"/>
      <c r="SF20" s="41"/>
      <c r="SG20" s="41"/>
      <c r="SH20" s="41"/>
      <c r="SI20" s="41"/>
      <c r="SJ20" s="41"/>
      <c r="SK20" s="41"/>
      <c r="SL20" s="41"/>
      <c r="SM20" s="41"/>
      <c r="SN20" s="41"/>
      <c r="SO20" s="41"/>
      <c r="SP20" s="41"/>
      <c r="SQ20" s="41"/>
      <c r="SR20" s="41"/>
      <c r="SS20" s="41"/>
      <c r="ST20" s="41"/>
      <c r="SU20" s="41"/>
      <c r="SV20" s="41"/>
      <c r="SW20" s="41"/>
      <c r="SX20" s="41"/>
      <c r="SY20" s="41"/>
      <c r="SZ20" s="41"/>
      <c r="TA20" s="41"/>
      <c r="TB20" s="41"/>
      <c r="TC20" s="41"/>
      <c r="TD20" s="41"/>
      <c r="TE20" s="41"/>
      <c r="TF20" s="41"/>
      <c r="TG20" s="41"/>
      <c r="TH20" s="41"/>
      <c r="TI20" s="41"/>
      <c r="TJ20" s="41"/>
      <c r="TK20" s="41"/>
      <c r="TL20" s="41"/>
      <c r="TM20" s="41"/>
      <c r="TN20" s="41"/>
      <c r="TO20" s="41"/>
      <c r="TP20" s="41"/>
      <c r="TQ20" s="41"/>
      <c r="TR20" s="41"/>
      <c r="TS20" s="41"/>
      <c r="TT20" s="41"/>
      <c r="TU20" s="41"/>
      <c r="TV20" s="41"/>
      <c r="TW20" s="41"/>
      <c r="TX20" s="41"/>
      <c r="TY20" s="41"/>
      <c r="TZ20" s="41"/>
      <c r="UA20" s="41"/>
      <c r="UB20" s="41"/>
      <c r="UC20" s="41"/>
      <c r="UD20" s="41"/>
      <c r="UE20" s="41"/>
      <c r="UF20" s="41"/>
      <c r="UG20" s="41"/>
      <c r="UH20" s="41"/>
      <c r="UI20" s="41"/>
      <c r="UJ20" s="41"/>
      <c r="UK20" s="41"/>
      <c r="UL20" s="41"/>
      <c r="UM20" s="41"/>
      <c r="UN20" s="41"/>
      <c r="UO20" s="41"/>
      <c r="UP20" s="41"/>
      <c r="UQ20" s="41"/>
      <c r="UR20" s="41"/>
      <c r="US20" s="41"/>
      <c r="UT20" s="41"/>
      <c r="UU20" s="41"/>
      <c r="UV20" s="41"/>
      <c r="UW20" s="41"/>
      <c r="UX20" s="41"/>
      <c r="UY20" s="41"/>
      <c r="UZ20" s="41"/>
      <c r="VA20" s="41"/>
      <c r="VB20" s="41"/>
      <c r="VC20" s="41"/>
      <c r="VD20" s="41"/>
      <c r="VE20" s="41"/>
      <c r="VF20" s="41"/>
      <c r="VG20" s="41"/>
      <c r="VH20" s="41"/>
      <c r="VI20" s="41"/>
      <c r="VJ20" s="41"/>
      <c r="VK20" s="41"/>
      <c r="VL20" s="41"/>
      <c r="VM20" s="41"/>
      <c r="VN20" s="41"/>
      <c r="VO20" s="41"/>
      <c r="VP20" s="41"/>
      <c r="VQ20" s="41"/>
      <c r="VR20" s="41"/>
      <c r="VS20" s="41"/>
      <c r="VT20" s="41"/>
      <c r="VU20" s="41"/>
      <c r="VV20" s="41"/>
      <c r="VW20" s="41"/>
      <c r="VX20" s="41"/>
      <c r="VY20" s="41"/>
      <c r="VZ20" s="41"/>
      <c r="WA20" s="41"/>
      <c r="WB20" s="41"/>
      <c r="WC20" s="41"/>
      <c r="WD20" s="41"/>
      <c r="WE20" s="41"/>
      <c r="WF20" s="41"/>
      <c r="WG20" s="41"/>
      <c r="WH20" s="41"/>
      <c r="WI20" s="41"/>
      <c r="WJ20" s="41"/>
      <c r="WK20" s="41"/>
      <c r="WL20" s="41"/>
      <c r="WM20" s="41"/>
      <c r="WN20" s="41"/>
      <c r="WO20" s="41"/>
      <c r="WP20" s="41"/>
      <c r="WQ20" s="41"/>
      <c r="WR20" s="41"/>
      <c r="WS20" s="41"/>
      <c r="WT20" s="41"/>
      <c r="WU20" s="41"/>
      <c r="WV20" s="41"/>
      <c r="WW20" s="41"/>
      <c r="WX20" s="41"/>
    </row>
    <row r="21" spans="1:622" s="49" customFormat="1" ht="15" customHeight="1" outlineLevel="2" x14ac:dyDescent="0.25">
      <c r="B21" s="42" t="s">
        <v>92</v>
      </c>
      <c r="C21" s="49">
        <v>4721</v>
      </c>
      <c r="D21" s="44" t="s">
        <v>80</v>
      </c>
      <c r="E21" s="49" t="s">
        <v>93</v>
      </c>
      <c r="F21" s="44" t="s">
        <v>11</v>
      </c>
      <c r="G21" s="44"/>
      <c r="H21" s="44">
        <v>98.75</v>
      </c>
      <c r="I21" s="57">
        <v>58.59</v>
      </c>
      <c r="J21" s="46">
        <f>Tabela1[[#This Row],[VALOR UNIT]]*H16</f>
        <v>269.51400000000001</v>
      </c>
      <c r="K21" s="46">
        <f>Tabela1[[#This Row],[Coluna1]]*H20</f>
        <v>0</v>
      </c>
      <c r="L21" s="46">
        <f t="shared" si="1"/>
        <v>5785.7625000000007</v>
      </c>
      <c r="M21" s="47">
        <f t="shared" si="0"/>
        <v>7204.9896354358261</v>
      </c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  <c r="EW21" s="41"/>
      <c r="EX21" s="41"/>
      <c r="EY21" s="41"/>
      <c r="EZ21" s="41"/>
      <c r="FA21" s="41"/>
      <c r="FB21" s="41"/>
      <c r="FC21" s="41"/>
      <c r="FD21" s="41"/>
      <c r="FE21" s="41"/>
      <c r="FF21" s="41"/>
      <c r="FG21" s="41"/>
      <c r="FH21" s="41"/>
      <c r="FI21" s="41"/>
      <c r="FJ21" s="41"/>
      <c r="FK21" s="41"/>
      <c r="FL21" s="41"/>
      <c r="FM21" s="41"/>
      <c r="FN21" s="41"/>
      <c r="FO21" s="41"/>
      <c r="FP21" s="41"/>
      <c r="FQ21" s="41"/>
      <c r="FR21" s="41"/>
      <c r="FS21" s="41"/>
      <c r="FT21" s="41"/>
      <c r="FU21" s="41"/>
      <c r="FV21" s="41"/>
      <c r="FW21" s="41"/>
      <c r="FX21" s="41"/>
      <c r="FY21" s="41"/>
      <c r="FZ21" s="41"/>
      <c r="GA21" s="41"/>
      <c r="GB21" s="41"/>
      <c r="GC21" s="41"/>
      <c r="GD21" s="41"/>
      <c r="GE21" s="41"/>
      <c r="GF21" s="41"/>
      <c r="GG21" s="41"/>
      <c r="GH21" s="41"/>
      <c r="GI21" s="41"/>
      <c r="GJ21" s="41"/>
      <c r="GK21" s="41"/>
      <c r="GL21" s="41"/>
      <c r="GM21" s="41"/>
      <c r="GN21" s="41"/>
      <c r="GO21" s="41"/>
      <c r="GP21" s="41"/>
      <c r="GQ21" s="41"/>
      <c r="GR21" s="41"/>
      <c r="GS21" s="41"/>
      <c r="GT21" s="41"/>
      <c r="GU21" s="41"/>
      <c r="GV21" s="41"/>
      <c r="GW21" s="41"/>
      <c r="GX21" s="41"/>
      <c r="GY21" s="41"/>
      <c r="GZ21" s="41"/>
      <c r="HA21" s="41"/>
      <c r="HB21" s="41"/>
      <c r="HC21" s="41"/>
      <c r="HD21" s="41"/>
      <c r="HE21" s="41"/>
      <c r="HF21" s="41"/>
      <c r="HG21" s="41"/>
      <c r="HH21" s="41"/>
      <c r="HI21" s="41"/>
      <c r="HJ21" s="41"/>
      <c r="HK21" s="41"/>
      <c r="HL21" s="41"/>
      <c r="HM21" s="41"/>
      <c r="HN21" s="41"/>
      <c r="HO21" s="41"/>
      <c r="HP21" s="41"/>
      <c r="HQ21" s="41"/>
      <c r="HR21" s="41"/>
      <c r="HS21" s="41"/>
      <c r="HT21" s="41"/>
      <c r="HU21" s="41"/>
      <c r="HV21" s="41"/>
      <c r="HW21" s="41"/>
      <c r="HX21" s="41"/>
      <c r="HY21" s="41"/>
      <c r="HZ21" s="41"/>
      <c r="IA21" s="41"/>
      <c r="IB21" s="41"/>
      <c r="IC21" s="41"/>
      <c r="ID21" s="41"/>
      <c r="IE21" s="41"/>
      <c r="IF21" s="41"/>
      <c r="IG21" s="41"/>
      <c r="IH21" s="41"/>
      <c r="II21" s="41"/>
      <c r="IJ21" s="41"/>
      <c r="IK21" s="41"/>
      <c r="IL21" s="41"/>
      <c r="IM21" s="41"/>
      <c r="IN21" s="41"/>
      <c r="IO21" s="41"/>
      <c r="IP21" s="41"/>
      <c r="IQ21" s="41"/>
      <c r="IR21" s="41"/>
      <c r="IS21" s="41"/>
      <c r="IT21" s="41"/>
      <c r="IU21" s="41"/>
      <c r="IV21" s="41"/>
      <c r="IW21" s="41"/>
      <c r="IX21" s="41"/>
      <c r="IY21" s="41"/>
      <c r="IZ21" s="41"/>
      <c r="JA21" s="41"/>
      <c r="JB21" s="41"/>
      <c r="JC21" s="41"/>
      <c r="JD21" s="41"/>
      <c r="JE21" s="41"/>
      <c r="JF21" s="41"/>
      <c r="JG21" s="41"/>
      <c r="JH21" s="41"/>
      <c r="JI21" s="41"/>
      <c r="JJ21" s="41"/>
      <c r="JK21" s="41"/>
      <c r="JL21" s="41"/>
      <c r="JM21" s="41"/>
      <c r="JN21" s="41"/>
      <c r="JO21" s="41"/>
      <c r="JP21" s="41"/>
      <c r="JQ21" s="41"/>
      <c r="JR21" s="41"/>
      <c r="JS21" s="41"/>
      <c r="JT21" s="41"/>
      <c r="JU21" s="41"/>
      <c r="JV21" s="41"/>
      <c r="JW21" s="41"/>
      <c r="JX21" s="41"/>
      <c r="JY21" s="41"/>
      <c r="JZ21" s="41"/>
      <c r="KA21" s="41"/>
      <c r="KB21" s="41"/>
      <c r="KC21" s="41"/>
      <c r="KD21" s="41"/>
      <c r="KE21" s="41"/>
      <c r="KF21" s="41"/>
      <c r="KG21" s="41"/>
      <c r="KH21" s="41"/>
      <c r="KI21" s="41"/>
      <c r="KJ21" s="41"/>
      <c r="KK21" s="41"/>
      <c r="KL21" s="41"/>
      <c r="KM21" s="41"/>
      <c r="KN21" s="41"/>
      <c r="KO21" s="41"/>
      <c r="KP21" s="41"/>
      <c r="KQ21" s="41"/>
      <c r="KR21" s="41"/>
      <c r="KS21" s="41"/>
      <c r="KT21" s="41"/>
      <c r="KU21" s="41"/>
      <c r="KV21" s="41"/>
      <c r="KW21" s="41"/>
      <c r="KX21" s="41"/>
      <c r="KY21" s="41"/>
      <c r="KZ21" s="41"/>
      <c r="LA21" s="41"/>
      <c r="LB21" s="41"/>
      <c r="LC21" s="41"/>
      <c r="LD21" s="41"/>
      <c r="LE21" s="41"/>
      <c r="LF21" s="41"/>
      <c r="LG21" s="41"/>
      <c r="LH21" s="41"/>
      <c r="LI21" s="41"/>
      <c r="LJ21" s="41"/>
      <c r="LK21" s="41"/>
      <c r="LL21" s="41"/>
      <c r="LM21" s="41"/>
      <c r="LN21" s="41"/>
      <c r="LO21" s="41"/>
      <c r="LP21" s="41"/>
      <c r="LQ21" s="41"/>
      <c r="LR21" s="41"/>
      <c r="LS21" s="41"/>
      <c r="LT21" s="41"/>
      <c r="LU21" s="41"/>
      <c r="LV21" s="41"/>
      <c r="LW21" s="41"/>
      <c r="LX21" s="41"/>
      <c r="LY21" s="41"/>
      <c r="LZ21" s="41"/>
      <c r="MA21" s="41"/>
      <c r="MB21" s="41"/>
      <c r="MC21" s="41"/>
      <c r="MD21" s="41"/>
      <c r="ME21" s="41"/>
      <c r="MF21" s="41"/>
      <c r="MG21" s="41"/>
      <c r="MH21" s="41"/>
      <c r="MI21" s="41"/>
      <c r="MJ21" s="41"/>
      <c r="MK21" s="41"/>
      <c r="ML21" s="41"/>
      <c r="MM21" s="41"/>
      <c r="MN21" s="41"/>
      <c r="MO21" s="41"/>
      <c r="MP21" s="41"/>
      <c r="MQ21" s="41"/>
      <c r="MR21" s="41"/>
      <c r="MS21" s="41"/>
      <c r="MT21" s="41"/>
      <c r="MU21" s="41"/>
      <c r="MV21" s="41"/>
      <c r="MW21" s="41"/>
      <c r="MX21" s="41"/>
      <c r="MY21" s="41"/>
      <c r="MZ21" s="41"/>
      <c r="NA21" s="41"/>
      <c r="NB21" s="41"/>
      <c r="NC21" s="41"/>
      <c r="ND21" s="41"/>
      <c r="NE21" s="41"/>
      <c r="NF21" s="41"/>
      <c r="NG21" s="41"/>
      <c r="NH21" s="41"/>
      <c r="NI21" s="41"/>
      <c r="NJ21" s="41"/>
      <c r="NK21" s="41"/>
      <c r="NL21" s="41"/>
      <c r="NM21" s="41"/>
      <c r="NN21" s="41"/>
      <c r="NO21" s="41"/>
      <c r="NP21" s="41"/>
      <c r="NQ21" s="41"/>
      <c r="NR21" s="41"/>
      <c r="NS21" s="41"/>
      <c r="NT21" s="41"/>
      <c r="NU21" s="41"/>
      <c r="NV21" s="41"/>
      <c r="NW21" s="41"/>
      <c r="NX21" s="41"/>
      <c r="NY21" s="41"/>
      <c r="NZ21" s="41"/>
      <c r="OA21" s="41"/>
      <c r="OB21" s="41"/>
      <c r="OC21" s="41"/>
      <c r="OD21" s="41"/>
      <c r="OE21" s="41"/>
      <c r="OF21" s="41"/>
      <c r="OG21" s="41"/>
      <c r="OH21" s="41"/>
      <c r="OI21" s="41"/>
      <c r="OJ21" s="41"/>
      <c r="OK21" s="41"/>
      <c r="OL21" s="41"/>
      <c r="OM21" s="41"/>
      <c r="ON21" s="41"/>
      <c r="OO21" s="41"/>
      <c r="OP21" s="41"/>
      <c r="OQ21" s="41"/>
      <c r="OR21" s="41"/>
      <c r="OS21" s="41"/>
      <c r="OT21" s="41"/>
      <c r="OU21" s="41"/>
      <c r="OV21" s="41"/>
      <c r="OW21" s="41"/>
      <c r="OX21" s="41"/>
      <c r="OY21" s="41"/>
      <c r="OZ21" s="41"/>
      <c r="PA21" s="41"/>
      <c r="PB21" s="41"/>
      <c r="PC21" s="41"/>
      <c r="PD21" s="41"/>
      <c r="PE21" s="41"/>
      <c r="PF21" s="41"/>
      <c r="PG21" s="41"/>
      <c r="PH21" s="41"/>
      <c r="PI21" s="41"/>
      <c r="PJ21" s="41"/>
      <c r="PK21" s="41"/>
      <c r="PL21" s="41"/>
      <c r="PM21" s="41"/>
      <c r="PN21" s="41"/>
      <c r="PO21" s="41"/>
      <c r="PP21" s="41"/>
      <c r="PQ21" s="41"/>
      <c r="PR21" s="41"/>
      <c r="PS21" s="41"/>
      <c r="PT21" s="41"/>
      <c r="PU21" s="41"/>
      <c r="PV21" s="41"/>
      <c r="PW21" s="41"/>
      <c r="PX21" s="41"/>
      <c r="PY21" s="41"/>
      <c r="PZ21" s="41"/>
      <c r="QA21" s="41"/>
      <c r="QB21" s="41"/>
      <c r="QC21" s="41"/>
      <c r="QD21" s="41"/>
      <c r="QE21" s="41"/>
      <c r="QF21" s="41"/>
      <c r="QG21" s="41"/>
      <c r="QH21" s="41"/>
      <c r="QI21" s="41"/>
      <c r="QJ21" s="41"/>
      <c r="QK21" s="41"/>
      <c r="QL21" s="41"/>
      <c r="QM21" s="41"/>
      <c r="QN21" s="41"/>
      <c r="QO21" s="41"/>
      <c r="QP21" s="41"/>
      <c r="QQ21" s="41"/>
      <c r="QR21" s="41"/>
      <c r="QS21" s="41"/>
      <c r="QT21" s="41"/>
      <c r="QU21" s="41"/>
      <c r="QV21" s="41"/>
      <c r="QW21" s="41"/>
      <c r="QX21" s="41"/>
      <c r="QY21" s="41"/>
      <c r="QZ21" s="41"/>
      <c r="RA21" s="41"/>
      <c r="RB21" s="41"/>
      <c r="RC21" s="41"/>
      <c r="RD21" s="41"/>
      <c r="RE21" s="41"/>
      <c r="RF21" s="41"/>
      <c r="RG21" s="41"/>
      <c r="RH21" s="41"/>
      <c r="RI21" s="41"/>
      <c r="RJ21" s="41"/>
      <c r="RK21" s="41"/>
      <c r="RL21" s="41"/>
      <c r="RM21" s="41"/>
      <c r="RN21" s="41"/>
      <c r="RO21" s="41"/>
      <c r="RP21" s="41"/>
      <c r="RQ21" s="41"/>
      <c r="RR21" s="41"/>
      <c r="RS21" s="41"/>
      <c r="RT21" s="41"/>
      <c r="RU21" s="41"/>
      <c r="RV21" s="41"/>
      <c r="RW21" s="41"/>
      <c r="RX21" s="41"/>
      <c r="RY21" s="41"/>
      <c r="RZ21" s="41"/>
      <c r="SA21" s="41"/>
      <c r="SB21" s="41"/>
      <c r="SC21" s="41"/>
      <c r="SD21" s="41"/>
      <c r="SE21" s="41"/>
      <c r="SF21" s="41"/>
      <c r="SG21" s="41"/>
      <c r="SH21" s="41"/>
      <c r="SI21" s="41"/>
      <c r="SJ21" s="41"/>
      <c r="SK21" s="41"/>
      <c r="SL21" s="41"/>
      <c r="SM21" s="41"/>
      <c r="SN21" s="41"/>
      <c r="SO21" s="41"/>
      <c r="SP21" s="41"/>
      <c r="SQ21" s="41"/>
      <c r="SR21" s="41"/>
      <c r="SS21" s="41"/>
      <c r="ST21" s="41"/>
      <c r="SU21" s="41"/>
      <c r="SV21" s="41"/>
      <c r="SW21" s="41"/>
      <c r="SX21" s="41"/>
      <c r="SY21" s="41"/>
      <c r="SZ21" s="41"/>
      <c r="TA21" s="41"/>
      <c r="TB21" s="41"/>
      <c r="TC21" s="41"/>
      <c r="TD21" s="41"/>
      <c r="TE21" s="41"/>
      <c r="TF21" s="41"/>
      <c r="TG21" s="41"/>
      <c r="TH21" s="41"/>
      <c r="TI21" s="41"/>
      <c r="TJ21" s="41"/>
      <c r="TK21" s="41"/>
      <c r="TL21" s="41"/>
      <c r="TM21" s="41"/>
      <c r="TN21" s="41"/>
      <c r="TO21" s="41"/>
      <c r="TP21" s="41"/>
      <c r="TQ21" s="41"/>
      <c r="TR21" s="41"/>
      <c r="TS21" s="41"/>
      <c r="TT21" s="41"/>
      <c r="TU21" s="41"/>
      <c r="TV21" s="41"/>
      <c r="TW21" s="41"/>
      <c r="TX21" s="41"/>
      <c r="TY21" s="41"/>
      <c r="TZ21" s="41"/>
      <c r="UA21" s="41"/>
      <c r="UB21" s="41"/>
      <c r="UC21" s="41"/>
      <c r="UD21" s="41"/>
      <c r="UE21" s="41"/>
      <c r="UF21" s="41"/>
      <c r="UG21" s="41"/>
      <c r="UH21" s="41"/>
      <c r="UI21" s="41"/>
      <c r="UJ21" s="41"/>
      <c r="UK21" s="41"/>
      <c r="UL21" s="41"/>
      <c r="UM21" s="41"/>
      <c r="UN21" s="41"/>
      <c r="UO21" s="41"/>
      <c r="UP21" s="41"/>
      <c r="UQ21" s="41"/>
      <c r="UR21" s="41"/>
      <c r="US21" s="41"/>
      <c r="UT21" s="41"/>
      <c r="UU21" s="41"/>
      <c r="UV21" s="41"/>
      <c r="UW21" s="41"/>
      <c r="UX21" s="41"/>
      <c r="UY21" s="41"/>
      <c r="UZ21" s="41"/>
      <c r="VA21" s="41"/>
      <c r="VB21" s="41"/>
      <c r="VC21" s="41"/>
      <c r="VD21" s="41"/>
      <c r="VE21" s="41"/>
      <c r="VF21" s="41"/>
      <c r="VG21" s="41"/>
      <c r="VH21" s="41"/>
      <c r="VI21" s="41"/>
      <c r="VJ21" s="41"/>
      <c r="VK21" s="41"/>
      <c r="VL21" s="41"/>
      <c r="VM21" s="41"/>
      <c r="VN21" s="41"/>
      <c r="VO21" s="41"/>
      <c r="VP21" s="41"/>
      <c r="VQ21" s="41"/>
      <c r="VR21" s="41"/>
      <c r="VS21" s="41"/>
      <c r="VT21" s="41"/>
      <c r="VU21" s="41"/>
      <c r="VV21" s="41"/>
      <c r="VW21" s="41"/>
      <c r="VX21" s="41"/>
      <c r="VY21" s="41"/>
      <c r="VZ21" s="41"/>
      <c r="WA21" s="41"/>
      <c r="WB21" s="41"/>
      <c r="WC21" s="41"/>
      <c r="WD21" s="41"/>
      <c r="WE21" s="41"/>
      <c r="WF21" s="41"/>
      <c r="WG21" s="41"/>
      <c r="WH21" s="41"/>
      <c r="WI21" s="41"/>
      <c r="WJ21" s="41"/>
      <c r="WK21" s="41"/>
      <c r="WL21" s="41"/>
      <c r="WM21" s="41"/>
      <c r="WN21" s="41"/>
      <c r="WO21" s="41"/>
      <c r="WP21" s="41"/>
      <c r="WQ21" s="41"/>
      <c r="WR21" s="41"/>
      <c r="WS21" s="41"/>
      <c r="WT21" s="41"/>
      <c r="WU21" s="41"/>
      <c r="WV21" s="41"/>
      <c r="WW21" s="41"/>
      <c r="WX21" s="41"/>
    </row>
    <row r="22" spans="1:622" s="49" customFormat="1" ht="15" customHeight="1" outlineLevel="2" x14ac:dyDescent="0.25">
      <c r="B22" s="42" t="s">
        <v>92</v>
      </c>
      <c r="C22" s="49">
        <v>1379</v>
      </c>
      <c r="D22" s="44" t="s">
        <v>80</v>
      </c>
      <c r="E22" s="49" t="s">
        <v>94</v>
      </c>
      <c r="F22" s="44" t="s">
        <v>13</v>
      </c>
      <c r="G22" s="44"/>
      <c r="H22" s="44">
        <v>0.93</v>
      </c>
      <c r="I22" s="57">
        <v>337.27</v>
      </c>
      <c r="J22" s="46">
        <f>Tabela1[[#This Row],[VALOR UNIT]]*H16</f>
        <v>1551.4419999999998</v>
      </c>
      <c r="K22" s="46">
        <f>Tabela1[[#This Row],[Coluna1]]*H21</f>
        <v>0</v>
      </c>
      <c r="L22" s="46">
        <f t="shared" si="1"/>
        <v>313.66109999999998</v>
      </c>
      <c r="M22" s="47">
        <f t="shared" si="0"/>
        <v>390.60106157821025</v>
      </c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  <c r="FA22" s="41"/>
      <c r="FB22" s="41"/>
      <c r="FC22" s="41"/>
      <c r="FD22" s="41"/>
      <c r="FE22" s="41"/>
      <c r="FF22" s="41"/>
      <c r="FG22" s="41"/>
      <c r="FH22" s="41"/>
      <c r="FI22" s="41"/>
      <c r="FJ22" s="41"/>
      <c r="FK22" s="41"/>
      <c r="FL22" s="41"/>
      <c r="FM22" s="41"/>
      <c r="FN22" s="41"/>
      <c r="FO22" s="41"/>
      <c r="FP22" s="41"/>
      <c r="FQ22" s="41"/>
      <c r="FR22" s="41"/>
      <c r="FS22" s="41"/>
      <c r="FT22" s="41"/>
      <c r="FU22" s="41"/>
      <c r="FV22" s="41"/>
      <c r="FW22" s="41"/>
      <c r="FX22" s="41"/>
      <c r="FY22" s="41"/>
      <c r="FZ22" s="41"/>
      <c r="GA22" s="41"/>
      <c r="GB22" s="41"/>
      <c r="GC22" s="41"/>
      <c r="GD22" s="41"/>
      <c r="GE22" s="41"/>
      <c r="GF22" s="41"/>
      <c r="GG22" s="41"/>
      <c r="GH22" s="41"/>
      <c r="GI22" s="41"/>
      <c r="GJ22" s="41"/>
      <c r="GK22" s="41"/>
      <c r="GL22" s="41"/>
      <c r="GM22" s="41"/>
      <c r="GN22" s="41"/>
      <c r="GO22" s="41"/>
      <c r="GP22" s="41"/>
      <c r="GQ22" s="41"/>
      <c r="GR22" s="41"/>
      <c r="GS22" s="41"/>
      <c r="GT22" s="41"/>
      <c r="GU22" s="41"/>
      <c r="GV22" s="41"/>
      <c r="GW22" s="41"/>
      <c r="GX22" s="41"/>
      <c r="GY22" s="41"/>
      <c r="GZ22" s="41"/>
      <c r="HA22" s="41"/>
      <c r="HB22" s="41"/>
      <c r="HC22" s="41"/>
      <c r="HD22" s="41"/>
      <c r="HE22" s="41"/>
      <c r="HF22" s="41"/>
      <c r="HG22" s="41"/>
      <c r="HH22" s="41"/>
      <c r="HI22" s="41"/>
      <c r="HJ22" s="41"/>
      <c r="HK22" s="41"/>
      <c r="HL22" s="41"/>
      <c r="HM22" s="41"/>
      <c r="HN22" s="41"/>
      <c r="HO22" s="41"/>
      <c r="HP22" s="41"/>
      <c r="HQ22" s="41"/>
      <c r="HR22" s="41"/>
      <c r="HS22" s="41"/>
      <c r="HT22" s="41"/>
      <c r="HU22" s="41"/>
      <c r="HV22" s="41"/>
      <c r="HW22" s="41"/>
      <c r="HX22" s="41"/>
      <c r="HY22" s="41"/>
      <c r="HZ22" s="41"/>
      <c r="IA22" s="41"/>
      <c r="IB22" s="41"/>
      <c r="IC22" s="41"/>
      <c r="ID22" s="41"/>
      <c r="IE22" s="41"/>
      <c r="IF22" s="41"/>
      <c r="IG22" s="41"/>
      <c r="IH22" s="41"/>
      <c r="II22" s="41"/>
      <c r="IJ22" s="41"/>
      <c r="IK22" s="41"/>
      <c r="IL22" s="41"/>
      <c r="IM22" s="41"/>
      <c r="IN22" s="41"/>
      <c r="IO22" s="41"/>
      <c r="IP22" s="41"/>
      <c r="IQ22" s="41"/>
      <c r="IR22" s="41"/>
      <c r="IS22" s="41"/>
      <c r="IT22" s="41"/>
      <c r="IU22" s="41"/>
      <c r="IV22" s="41"/>
      <c r="IW22" s="41"/>
      <c r="IX22" s="41"/>
      <c r="IY22" s="41"/>
      <c r="IZ22" s="41"/>
      <c r="JA22" s="41"/>
      <c r="JB22" s="41"/>
      <c r="JC22" s="41"/>
      <c r="JD22" s="41"/>
      <c r="JE22" s="41"/>
      <c r="JF22" s="41"/>
      <c r="JG22" s="41"/>
      <c r="JH22" s="41"/>
      <c r="JI22" s="41"/>
      <c r="JJ22" s="41"/>
      <c r="JK22" s="41"/>
      <c r="JL22" s="41"/>
      <c r="JM22" s="41"/>
      <c r="JN22" s="41"/>
      <c r="JO22" s="41"/>
      <c r="JP22" s="41"/>
      <c r="JQ22" s="41"/>
      <c r="JR22" s="41"/>
      <c r="JS22" s="41"/>
      <c r="JT22" s="41"/>
      <c r="JU22" s="41"/>
      <c r="JV22" s="41"/>
      <c r="JW22" s="41"/>
      <c r="JX22" s="41"/>
      <c r="JY22" s="41"/>
      <c r="JZ22" s="41"/>
      <c r="KA22" s="41"/>
      <c r="KB22" s="41"/>
      <c r="KC22" s="41"/>
      <c r="KD22" s="41"/>
      <c r="KE22" s="41"/>
      <c r="KF22" s="41"/>
      <c r="KG22" s="41"/>
      <c r="KH22" s="41"/>
      <c r="KI22" s="41"/>
      <c r="KJ22" s="41"/>
      <c r="KK22" s="41"/>
      <c r="KL22" s="41"/>
      <c r="KM22" s="41"/>
      <c r="KN22" s="41"/>
      <c r="KO22" s="41"/>
      <c r="KP22" s="41"/>
      <c r="KQ22" s="41"/>
      <c r="KR22" s="41"/>
      <c r="KS22" s="41"/>
      <c r="KT22" s="41"/>
      <c r="KU22" s="41"/>
      <c r="KV22" s="41"/>
      <c r="KW22" s="41"/>
      <c r="KX22" s="41"/>
      <c r="KY22" s="41"/>
      <c r="KZ22" s="41"/>
      <c r="LA22" s="41"/>
      <c r="LB22" s="41"/>
      <c r="LC22" s="41"/>
      <c r="LD22" s="41"/>
      <c r="LE22" s="41"/>
      <c r="LF22" s="41"/>
      <c r="LG22" s="41"/>
      <c r="LH22" s="41"/>
      <c r="LI22" s="41"/>
      <c r="LJ22" s="41"/>
      <c r="LK22" s="41"/>
      <c r="LL22" s="41"/>
      <c r="LM22" s="41"/>
      <c r="LN22" s="41"/>
      <c r="LO22" s="41"/>
      <c r="LP22" s="41"/>
      <c r="LQ22" s="41"/>
      <c r="LR22" s="41"/>
      <c r="LS22" s="41"/>
      <c r="LT22" s="41"/>
      <c r="LU22" s="41"/>
      <c r="LV22" s="41"/>
      <c r="LW22" s="41"/>
      <c r="LX22" s="41"/>
      <c r="LY22" s="41"/>
      <c r="LZ22" s="41"/>
      <c r="MA22" s="41"/>
      <c r="MB22" s="41"/>
      <c r="MC22" s="41"/>
      <c r="MD22" s="41"/>
      <c r="ME22" s="41"/>
      <c r="MF22" s="41"/>
      <c r="MG22" s="41"/>
      <c r="MH22" s="41"/>
      <c r="MI22" s="41"/>
      <c r="MJ22" s="41"/>
      <c r="MK22" s="41"/>
      <c r="ML22" s="41"/>
      <c r="MM22" s="41"/>
      <c r="MN22" s="41"/>
      <c r="MO22" s="41"/>
      <c r="MP22" s="41"/>
      <c r="MQ22" s="41"/>
      <c r="MR22" s="41"/>
      <c r="MS22" s="41"/>
      <c r="MT22" s="41"/>
      <c r="MU22" s="41"/>
      <c r="MV22" s="41"/>
      <c r="MW22" s="41"/>
      <c r="MX22" s="41"/>
      <c r="MY22" s="41"/>
      <c r="MZ22" s="41"/>
      <c r="NA22" s="41"/>
      <c r="NB22" s="41"/>
      <c r="NC22" s="41"/>
      <c r="ND22" s="41"/>
      <c r="NE22" s="41"/>
      <c r="NF22" s="41"/>
      <c r="NG22" s="41"/>
      <c r="NH22" s="41"/>
      <c r="NI22" s="41"/>
      <c r="NJ22" s="41"/>
      <c r="NK22" s="41"/>
      <c r="NL22" s="41"/>
      <c r="NM22" s="41"/>
      <c r="NN22" s="41"/>
      <c r="NO22" s="41"/>
      <c r="NP22" s="41"/>
      <c r="NQ22" s="41"/>
      <c r="NR22" s="41"/>
      <c r="NS22" s="41"/>
      <c r="NT22" s="41"/>
      <c r="NU22" s="41"/>
      <c r="NV22" s="41"/>
      <c r="NW22" s="41"/>
      <c r="NX22" s="41"/>
      <c r="NY22" s="41"/>
      <c r="NZ22" s="41"/>
      <c r="OA22" s="41"/>
      <c r="OB22" s="41"/>
      <c r="OC22" s="41"/>
      <c r="OD22" s="41"/>
      <c r="OE22" s="41"/>
      <c r="OF22" s="41"/>
      <c r="OG22" s="41"/>
      <c r="OH22" s="41"/>
      <c r="OI22" s="41"/>
      <c r="OJ22" s="41"/>
      <c r="OK22" s="41"/>
      <c r="OL22" s="41"/>
      <c r="OM22" s="41"/>
      <c r="ON22" s="41"/>
      <c r="OO22" s="41"/>
      <c r="OP22" s="41"/>
      <c r="OQ22" s="41"/>
      <c r="OR22" s="41"/>
      <c r="OS22" s="41"/>
      <c r="OT22" s="41"/>
      <c r="OU22" s="41"/>
      <c r="OV22" s="41"/>
      <c r="OW22" s="41"/>
      <c r="OX22" s="41"/>
      <c r="OY22" s="41"/>
      <c r="OZ22" s="41"/>
      <c r="PA22" s="41"/>
      <c r="PB22" s="41"/>
      <c r="PC22" s="41"/>
      <c r="PD22" s="41"/>
      <c r="PE22" s="41"/>
      <c r="PF22" s="41"/>
      <c r="PG22" s="41"/>
      <c r="PH22" s="41"/>
      <c r="PI22" s="41"/>
      <c r="PJ22" s="41"/>
      <c r="PK22" s="41"/>
      <c r="PL22" s="41"/>
      <c r="PM22" s="41"/>
      <c r="PN22" s="41"/>
      <c r="PO22" s="41"/>
      <c r="PP22" s="41"/>
      <c r="PQ22" s="41"/>
      <c r="PR22" s="41"/>
      <c r="PS22" s="41"/>
      <c r="PT22" s="41"/>
      <c r="PU22" s="41"/>
      <c r="PV22" s="41"/>
      <c r="PW22" s="41"/>
      <c r="PX22" s="41"/>
      <c r="PY22" s="41"/>
      <c r="PZ22" s="41"/>
      <c r="QA22" s="41"/>
      <c r="QB22" s="41"/>
      <c r="QC22" s="41"/>
      <c r="QD22" s="41"/>
      <c r="QE22" s="41"/>
      <c r="QF22" s="41"/>
      <c r="QG22" s="41"/>
      <c r="QH22" s="41"/>
      <c r="QI22" s="41"/>
      <c r="QJ22" s="41"/>
      <c r="QK22" s="41"/>
      <c r="QL22" s="41"/>
      <c r="QM22" s="41"/>
      <c r="QN22" s="41"/>
      <c r="QO22" s="41"/>
      <c r="QP22" s="41"/>
      <c r="QQ22" s="41"/>
      <c r="QR22" s="41"/>
      <c r="QS22" s="41"/>
      <c r="QT22" s="41"/>
      <c r="QU22" s="41"/>
      <c r="QV22" s="41"/>
      <c r="QW22" s="41"/>
      <c r="QX22" s="41"/>
      <c r="QY22" s="41"/>
      <c r="QZ22" s="41"/>
      <c r="RA22" s="41"/>
      <c r="RB22" s="41"/>
      <c r="RC22" s="41"/>
      <c r="RD22" s="41"/>
      <c r="RE22" s="41"/>
      <c r="RF22" s="41"/>
      <c r="RG22" s="41"/>
      <c r="RH22" s="41"/>
      <c r="RI22" s="41"/>
      <c r="RJ22" s="41"/>
      <c r="RK22" s="41"/>
      <c r="RL22" s="41"/>
      <c r="RM22" s="41"/>
      <c r="RN22" s="41"/>
      <c r="RO22" s="41"/>
      <c r="RP22" s="41"/>
      <c r="RQ22" s="41"/>
      <c r="RR22" s="41"/>
      <c r="RS22" s="41"/>
      <c r="RT22" s="41"/>
      <c r="RU22" s="41"/>
      <c r="RV22" s="41"/>
      <c r="RW22" s="41"/>
      <c r="RX22" s="41"/>
      <c r="RY22" s="41"/>
      <c r="RZ22" s="41"/>
      <c r="SA22" s="41"/>
      <c r="SB22" s="41"/>
      <c r="SC22" s="41"/>
      <c r="SD22" s="41"/>
      <c r="SE22" s="41"/>
      <c r="SF22" s="41"/>
      <c r="SG22" s="41"/>
      <c r="SH22" s="41"/>
      <c r="SI22" s="41"/>
      <c r="SJ22" s="41"/>
      <c r="SK22" s="41"/>
      <c r="SL22" s="41"/>
      <c r="SM22" s="41"/>
      <c r="SN22" s="41"/>
      <c r="SO22" s="41"/>
      <c r="SP22" s="41"/>
      <c r="SQ22" s="41"/>
      <c r="SR22" s="41"/>
      <c r="SS22" s="41"/>
      <c r="ST22" s="41"/>
      <c r="SU22" s="41"/>
      <c r="SV22" s="41"/>
      <c r="SW22" s="41"/>
      <c r="SX22" s="41"/>
      <c r="SY22" s="41"/>
      <c r="SZ22" s="41"/>
      <c r="TA22" s="41"/>
      <c r="TB22" s="41"/>
      <c r="TC22" s="41"/>
      <c r="TD22" s="41"/>
      <c r="TE22" s="41"/>
      <c r="TF22" s="41"/>
      <c r="TG22" s="41"/>
      <c r="TH22" s="41"/>
      <c r="TI22" s="41"/>
      <c r="TJ22" s="41"/>
      <c r="TK22" s="41"/>
      <c r="TL22" s="41"/>
      <c r="TM22" s="41"/>
      <c r="TN22" s="41"/>
      <c r="TO22" s="41"/>
      <c r="TP22" s="41"/>
      <c r="TQ22" s="41"/>
      <c r="TR22" s="41"/>
      <c r="TS22" s="41"/>
      <c r="TT22" s="41"/>
      <c r="TU22" s="41"/>
      <c r="TV22" s="41"/>
      <c r="TW22" s="41"/>
      <c r="TX22" s="41"/>
      <c r="TY22" s="41"/>
      <c r="TZ22" s="41"/>
      <c r="UA22" s="41"/>
      <c r="UB22" s="41"/>
      <c r="UC22" s="41"/>
      <c r="UD22" s="41"/>
      <c r="UE22" s="41"/>
      <c r="UF22" s="41"/>
      <c r="UG22" s="41"/>
      <c r="UH22" s="41"/>
      <c r="UI22" s="41"/>
      <c r="UJ22" s="41"/>
      <c r="UK22" s="41"/>
      <c r="UL22" s="41"/>
      <c r="UM22" s="41"/>
      <c r="UN22" s="41"/>
      <c r="UO22" s="41"/>
      <c r="UP22" s="41"/>
      <c r="UQ22" s="41"/>
      <c r="UR22" s="41"/>
      <c r="US22" s="41"/>
      <c r="UT22" s="41"/>
      <c r="UU22" s="41"/>
      <c r="UV22" s="41"/>
      <c r="UW22" s="41"/>
      <c r="UX22" s="41"/>
      <c r="UY22" s="41"/>
      <c r="UZ22" s="41"/>
      <c r="VA22" s="41"/>
      <c r="VB22" s="41"/>
      <c r="VC22" s="41"/>
      <c r="VD22" s="41"/>
      <c r="VE22" s="41"/>
      <c r="VF22" s="41"/>
      <c r="VG22" s="41"/>
      <c r="VH22" s="41"/>
      <c r="VI22" s="41"/>
      <c r="VJ22" s="41"/>
      <c r="VK22" s="41"/>
      <c r="VL22" s="41"/>
      <c r="VM22" s="41"/>
      <c r="VN22" s="41"/>
      <c r="VO22" s="41"/>
      <c r="VP22" s="41"/>
      <c r="VQ22" s="41"/>
      <c r="VR22" s="41"/>
      <c r="VS22" s="41"/>
      <c r="VT22" s="41"/>
      <c r="VU22" s="41"/>
      <c r="VV22" s="41"/>
      <c r="VW22" s="41"/>
      <c r="VX22" s="41"/>
      <c r="VY22" s="41"/>
      <c r="VZ22" s="41"/>
      <c r="WA22" s="41"/>
      <c r="WB22" s="41"/>
      <c r="WC22" s="41"/>
      <c r="WD22" s="41"/>
      <c r="WE22" s="41"/>
      <c r="WF22" s="41"/>
      <c r="WG22" s="41"/>
      <c r="WH22" s="41"/>
      <c r="WI22" s="41"/>
      <c r="WJ22" s="41"/>
      <c r="WK22" s="41"/>
      <c r="WL22" s="41"/>
      <c r="WM22" s="41"/>
      <c r="WN22" s="41"/>
      <c r="WO22" s="41"/>
      <c r="WP22" s="41"/>
      <c r="WQ22" s="41"/>
      <c r="WR22" s="41"/>
      <c r="WS22" s="41"/>
      <c r="WT22" s="41"/>
      <c r="WU22" s="41"/>
      <c r="WV22" s="41"/>
      <c r="WW22" s="41"/>
      <c r="WX22" s="41"/>
    </row>
    <row r="23" spans="1:622" s="49" customFormat="1" ht="15" customHeight="1" outlineLevel="2" x14ac:dyDescent="0.25">
      <c r="B23" s="42" t="s">
        <v>92</v>
      </c>
      <c r="C23" s="49">
        <v>370</v>
      </c>
      <c r="D23" s="44" t="s">
        <v>80</v>
      </c>
      <c r="E23" s="49" t="s">
        <v>95</v>
      </c>
      <c r="F23" s="44" t="s">
        <v>11</v>
      </c>
      <c r="G23" s="44"/>
      <c r="H23" s="44">
        <v>95</v>
      </c>
      <c r="I23" s="57">
        <v>68.67</v>
      </c>
      <c r="J23" s="46">
        <f>Tabela1[[#This Row],[VALOR UNIT]]*H16</f>
        <v>315.88200000000001</v>
      </c>
      <c r="K23" s="46">
        <f>Tabela1[[#This Row],[Coluna1]]*H22</f>
        <v>0</v>
      </c>
      <c r="L23" s="46">
        <f t="shared" si="1"/>
        <v>6523.6500000000005</v>
      </c>
      <c r="M23" s="47">
        <f t="shared" si="0"/>
        <v>8123.878336729329</v>
      </c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  <c r="EW23" s="41"/>
      <c r="EX23" s="41"/>
      <c r="EY23" s="41"/>
      <c r="EZ23" s="41"/>
      <c r="FA23" s="41"/>
      <c r="FB23" s="41"/>
      <c r="FC23" s="41"/>
      <c r="FD23" s="41"/>
      <c r="FE23" s="41"/>
      <c r="FF23" s="41"/>
      <c r="FG23" s="41"/>
      <c r="FH23" s="41"/>
      <c r="FI23" s="41"/>
      <c r="FJ23" s="41"/>
      <c r="FK23" s="41"/>
      <c r="FL23" s="41"/>
      <c r="FM23" s="41"/>
      <c r="FN23" s="41"/>
      <c r="FO23" s="41"/>
      <c r="FP23" s="41"/>
      <c r="FQ23" s="41"/>
      <c r="FR23" s="41"/>
      <c r="FS23" s="41"/>
      <c r="FT23" s="41"/>
      <c r="FU23" s="41"/>
      <c r="FV23" s="41"/>
      <c r="FW23" s="41"/>
      <c r="FX23" s="41"/>
      <c r="FY23" s="41"/>
      <c r="FZ23" s="41"/>
      <c r="GA23" s="41"/>
      <c r="GB23" s="41"/>
      <c r="GC23" s="41"/>
      <c r="GD23" s="41"/>
      <c r="GE23" s="41"/>
      <c r="GF23" s="41"/>
      <c r="GG23" s="41"/>
      <c r="GH23" s="41"/>
      <c r="GI23" s="41"/>
      <c r="GJ23" s="41"/>
      <c r="GK23" s="41"/>
      <c r="GL23" s="41"/>
      <c r="GM23" s="41"/>
      <c r="GN23" s="41"/>
      <c r="GO23" s="41"/>
      <c r="GP23" s="41"/>
      <c r="GQ23" s="41"/>
      <c r="GR23" s="41"/>
      <c r="GS23" s="41"/>
      <c r="GT23" s="41"/>
      <c r="GU23" s="41"/>
      <c r="GV23" s="41"/>
      <c r="GW23" s="41"/>
      <c r="GX23" s="41"/>
      <c r="GY23" s="41"/>
      <c r="GZ23" s="41"/>
      <c r="HA23" s="41"/>
      <c r="HB23" s="41"/>
      <c r="HC23" s="41"/>
      <c r="HD23" s="41"/>
      <c r="HE23" s="41"/>
      <c r="HF23" s="41"/>
      <c r="HG23" s="41"/>
      <c r="HH23" s="41"/>
      <c r="HI23" s="41"/>
      <c r="HJ23" s="41"/>
      <c r="HK23" s="41"/>
      <c r="HL23" s="41"/>
      <c r="HM23" s="41"/>
      <c r="HN23" s="41"/>
      <c r="HO23" s="41"/>
      <c r="HP23" s="41"/>
      <c r="HQ23" s="41"/>
      <c r="HR23" s="41"/>
      <c r="HS23" s="41"/>
      <c r="HT23" s="41"/>
      <c r="HU23" s="41"/>
      <c r="HV23" s="41"/>
      <c r="HW23" s="41"/>
      <c r="HX23" s="41"/>
      <c r="HY23" s="41"/>
      <c r="HZ23" s="41"/>
      <c r="IA23" s="41"/>
      <c r="IB23" s="41"/>
      <c r="IC23" s="41"/>
      <c r="ID23" s="41"/>
      <c r="IE23" s="41"/>
      <c r="IF23" s="41"/>
      <c r="IG23" s="41"/>
      <c r="IH23" s="41"/>
      <c r="II23" s="41"/>
      <c r="IJ23" s="41"/>
      <c r="IK23" s="41"/>
      <c r="IL23" s="41"/>
      <c r="IM23" s="41"/>
      <c r="IN23" s="41"/>
      <c r="IO23" s="41"/>
      <c r="IP23" s="41"/>
      <c r="IQ23" s="41"/>
      <c r="IR23" s="41"/>
      <c r="IS23" s="41"/>
      <c r="IT23" s="41"/>
      <c r="IU23" s="41"/>
      <c r="IV23" s="41"/>
      <c r="IW23" s="41"/>
      <c r="IX23" s="41"/>
      <c r="IY23" s="41"/>
      <c r="IZ23" s="41"/>
      <c r="JA23" s="41"/>
      <c r="JB23" s="41"/>
      <c r="JC23" s="41"/>
      <c r="JD23" s="41"/>
      <c r="JE23" s="41"/>
      <c r="JF23" s="41"/>
      <c r="JG23" s="41"/>
      <c r="JH23" s="41"/>
      <c r="JI23" s="41"/>
      <c r="JJ23" s="41"/>
      <c r="JK23" s="41"/>
      <c r="JL23" s="41"/>
      <c r="JM23" s="41"/>
      <c r="JN23" s="41"/>
      <c r="JO23" s="41"/>
      <c r="JP23" s="41"/>
      <c r="JQ23" s="41"/>
      <c r="JR23" s="41"/>
      <c r="JS23" s="41"/>
      <c r="JT23" s="41"/>
      <c r="JU23" s="41"/>
      <c r="JV23" s="41"/>
      <c r="JW23" s="41"/>
      <c r="JX23" s="41"/>
      <c r="JY23" s="41"/>
      <c r="JZ23" s="41"/>
      <c r="KA23" s="41"/>
      <c r="KB23" s="41"/>
      <c r="KC23" s="41"/>
      <c r="KD23" s="41"/>
      <c r="KE23" s="41"/>
      <c r="KF23" s="41"/>
      <c r="KG23" s="41"/>
      <c r="KH23" s="41"/>
      <c r="KI23" s="41"/>
      <c r="KJ23" s="41"/>
      <c r="KK23" s="41"/>
      <c r="KL23" s="41"/>
      <c r="KM23" s="41"/>
      <c r="KN23" s="41"/>
      <c r="KO23" s="41"/>
      <c r="KP23" s="41"/>
      <c r="KQ23" s="41"/>
      <c r="KR23" s="41"/>
      <c r="KS23" s="41"/>
      <c r="KT23" s="41"/>
      <c r="KU23" s="41"/>
      <c r="KV23" s="41"/>
      <c r="KW23" s="41"/>
      <c r="KX23" s="41"/>
      <c r="KY23" s="41"/>
      <c r="KZ23" s="41"/>
      <c r="LA23" s="41"/>
      <c r="LB23" s="41"/>
      <c r="LC23" s="41"/>
      <c r="LD23" s="41"/>
      <c r="LE23" s="41"/>
      <c r="LF23" s="41"/>
      <c r="LG23" s="41"/>
      <c r="LH23" s="41"/>
      <c r="LI23" s="41"/>
      <c r="LJ23" s="41"/>
      <c r="LK23" s="41"/>
      <c r="LL23" s="41"/>
      <c r="LM23" s="41"/>
      <c r="LN23" s="41"/>
      <c r="LO23" s="41"/>
      <c r="LP23" s="41"/>
      <c r="LQ23" s="41"/>
      <c r="LR23" s="41"/>
      <c r="LS23" s="41"/>
      <c r="LT23" s="41"/>
      <c r="LU23" s="41"/>
      <c r="LV23" s="41"/>
      <c r="LW23" s="41"/>
      <c r="LX23" s="41"/>
      <c r="LY23" s="41"/>
      <c r="LZ23" s="41"/>
      <c r="MA23" s="41"/>
      <c r="MB23" s="41"/>
      <c r="MC23" s="41"/>
      <c r="MD23" s="41"/>
      <c r="ME23" s="41"/>
      <c r="MF23" s="41"/>
      <c r="MG23" s="41"/>
      <c r="MH23" s="41"/>
      <c r="MI23" s="41"/>
      <c r="MJ23" s="41"/>
      <c r="MK23" s="41"/>
      <c r="ML23" s="41"/>
      <c r="MM23" s="41"/>
      <c r="MN23" s="41"/>
      <c r="MO23" s="41"/>
      <c r="MP23" s="41"/>
      <c r="MQ23" s="41"/>
      <c r="MR23" s="41"/>
      <c r="MS23" s="41"/>
      <c r="MT23" s="41"/>
      <c r="MU23" s="41"/>
      <c r="MV23" s="41"/>
      <c r="MW23" s="41"/>
      <c r="MX23" s="41"/>
      <c r="MY23" s="41"/>
      <c r="MZ23" s="41"/>
      <c r="NA23" s="41"/>
      <c r="NB23" s="41"/>
      <c r="NC23" s="41"/>
      <c r="ND23" s="41"/>
      <c r="NE23" s="41"/>
      <c r="NF23" s="41"/>
      <c r="NG23" s="41"/>
      <c r="NH23" s="41"/>
      <c r="NI23" s="41"/>
      <c r="NJ23" s="41"/>
      <c r="NK23" s="41"/>
      <c r="NL23" s="41"/>
      <c r="NM23" s="41"/>
      <c r="NN23" s="41"/>
      <c r="NO23" s="41"/>
      <c r="NP23" s="41"/>
      <c r="NQ23" s="41"/>
      <c r="NR23" s="41"/>
      <c r="NS23" s="41"/>
      <c r="NT23" s="41"/>
      <c r="NU23" s="41"/>
      <c r="NV23" s="41"/>
      <c r="NW23" s="41"/>
      <c r="NX23" s="41"/>
      <c r="NY23" s="41"/>
      <c r="NZ23" s="41"/>
      <c r="OA23" s="41"/>
      <c r="OB23" s="41"/>
      <c r="OC23" s="41"/>
      <c r="OD23" s="41"/>
      <c r="OE23" s="41"/>
      <c r="OF23" s="41"/>
      <c r="OG23" s="41"/>
      <c r="OH23" s="41"/>
      <c r="OI23" s="41"/>
      <c r="OJ23" s="41"/>
      <c r="OK23" s="41"/>
      <c r="OL23" s="41"/>
      <c r="OM23" s="41"/>
      <c r="ON23" s="41"/>
      <c r="OO23" s="41"/>
      <c r="OP23" s="41"/>
      <c r="OQ23" s="41"/>
      <c r="OR23" s="41"/>
      <c r="OS23" s="41"/>
      <c r="OT23" s="41"/>
      <c r="OU23" s="41"/>
      <c r="OV23" s="41"/>
      <c r="OW23" s="41"/>
      <c r="OX23" s="41"/>
      <c r="OY23" s="41"/>
      <c r="OZ23" s="41"/>
      <c r="PA23" s="41"/>
      <c r="PB23" s="41"/>
      <c r="PC23" s="41"/>
      <c r="PD23" s="41"/>
      <c r="PE23" s="41"/>
      <c r="PF23" s="41"/>
      <c r="PG23" s="41"/>
      <c r="PH23" s="41"/>
      <c r="PI23" s="41"/>
      <c r="PJ23" s="41"/>
      <c r="PK23" s="41"/>
      <c r="PL23" s="41"/>
      <c r="PM23" s="41"/>
      <c r="PN23" s="41"/>
      <c r="PO23" s="41"/>
      <c r="PP23" s="41"/>
      <c r="PQ23" s="41"/>
      <c r="PR23" s="41"/>
      <c r="PS23" s="41"/>
      <c r="PT23" s="41"/>
      <c r="PU23" s="41"/>
      <c r="PV23" s="41"/>
      <c r="PW23" s="41"/>
      <c r="PX23" s="41"/>
      <c r="PY23" s="41"/>
      <c r="PZ23" s="41"/>
      <c r="QA23" s="41"/>
      <c r="QB23" s="41"/>
      <c r="QC23" s="41"/>
      <c r="QD23" s="41"/>
      <c r="QE23" s="41"/>
      <c r="QF23" s="41"/>
      <c r="QG23" s="41"/>
      <c r="QH23" s="41"/>
      <c r="QI23" s="41"/>
      <c r="QJ23" s="41"/>
      <c r="QK23" s="41"/>
      <c r="QL23" s="41"/>
      <c r="QM23" s="41"/>
      <c r="QN23" s="41"/>
      <c r="QO23" s="41"/>
      <c r="QP23" s="41"/>
      <c r="QQ23" s="41"/>
      <c r="QR23" s="41"/>
      <c r="QS23" s="41"/>
      <c r="QT23" s="41"/>
      <c r="QU23" s="41"/>
      <c r="QV23" s="41"/>
      <c r="QW23" s="41"/>
      <c r="QX23" s="41"/>
      <c r="QY23" s="41"/>
      <c r="QZ23" s="41"/>
      <c r="RA23" s="41"/>
      <c r="RB23" s="41"/>
      <c r="RC23" s="41"/>
      <c r="RD23" s="41"/>
      <c r="RE23" s="41"/>
      <c r="RF23" s="41"/>
      <c r="RG23" s="41"/>
      <c r="RH23" s="41"/>
      <c r="RI23" s="41"/>
      <c r="RJ23" s="41"/>
      <c r="RK23" s="41"/>
      <c r="RL23" s="41"/>
      <c r="RM23" s="41"/>
      <c r="RN23" s="41"/>
      <c r="RO23" s="41"/>
      <c r="RP23" s="41"/>
      <c r="RQ23" s="41"/>
      <c r="RR23" s="41"/>
      <c r="RS23" s="41"/>
      <c r="RT23" s="41"/>
      <c r="RU23" s="41"/>
      <c r="RV23" s="41"/>
      <c r="RW23" s="41"/>
      <c r="RX23" s="41"/>
      <c r="RY23" s="41"/>
      <c r="RZ23" s="41"/>
      <c r="SA23" s="41"/>
      <c r="SB23" s="41"/>
      <c r="SC23" s="41"/>
      <c r="SD23" s="41"/>
      <c r="SE23" s="41"/>
      <c r="SF23" s="41"/>
      <c r="SG23" s="41"/>
      <c r="SH23" s="41"/>
      <c r="SI23" s="41"/>
      <c r="SJ23" s="41"/>
      <c r="SK23" s="41"/>
      <c r="SL23" s="41"/>
      <c r="SM23" s="41"/>
      <c r="SN23" s="41"/>
      <c r="SO23" s="41"/>
      <c r="SP23" s="41"/>
      <c r="SQ23" s="41"/>
      <c r="SR23" s="41"/>
      <c r="SS23" s="41"/>
      <c r="ST23" s="41"/>
      <c r="SU23" s="41"/>
      <c r="SV23" s="41"/>
      <c r="SW23" s="41"/>
      <c r="SX23" s="41"/>
      <c r="SY23" s="41"/>
      <c r="SZ23" s="41"/>
      <c r="TA23" s="41"/>
      <c r="TB23" s="41"/>
      <c r="TC23" s="41"/>
      <c r="TD23" s="41"/>
      <c r="TE23" s="41"/>
      <c r="TF23" s="41"/>
      <c r="TG23" s="41"/>
      <c r="TH23" s="41"/>
      <c r="TI23" s="41"/>
      <c r="TJ23" s="41"/>
      <c r="TK23" s="41"/>
      <c r="TL23" s="41"/>
      <c r="TM23" s="41"/>
      <c r="TN23" s="41"/>
      <c r="TO23" s="41"/>
      <c r="TP23" s="41"/>
      <c r="TQ23" s="41"/>
      <c r="TR23" s="41"/>
      <c r="TS23" s="41"/>
      <c r="TT23" s="41"/>
      <c r="TU23" s="41"/>
      <c r="TV23" s="41"/>
      <c r="TW23" s="41"/>
      <c r="TX23" s="41"/>
      <c r="TY23" s="41"/>
      <c r="TZ23" s="41"/>
      <c r="UA23" s="41"/>
      <c r="UB23" s="41"/>
      <c r="UC23" s="41"/>
      <c r="UD23" s="41"/>
      <c r="UE23" s="41"/>
      <c r="UF23" s="41"/>
      <c r="UG23" s="41"/>
      <c r="UH23" s="41"/>
      <c r="UI23" s="41"/>
      <c r="UJ23" s="41"/>
      <c r="UK23" s="41"/>
      <c r="UL23" s="41"/>
      <c r="UM23" s="41"/>
      <c r="UN23" s="41"/>
      <c r="UO23" s="41"/>
      <c r="UP23" s="41"/>
      <c r="UQ23" s="41"/>
      <c r="UR23" s="41"/>
      <c r="US23" s="41"/>
      <c r="UT23" s="41"/>
      <c r="UU23" s="41"/>
      <c r="UV23" s="41"/>
      <c r="UW23" s="41"/>
      <c r="UX23" s="41"/>
      <c r="UY23" s="41"/>
      <c r="UZ23" s="41"/>
      <c r="VA23" s="41"/>
      <c r="VB23" s="41"/>
      <c r="VC23" s="41"/>
      <c r="VD23" s="41"/>
      <c r="VE23" s="41"/>
      <c r="VF23" s="41"/>
      <c r="VG23" s="41"/>
      <c r="VH23" s="41"/>
      <c r="VI23" s="41"/>
      <c r="VJ23" s="41"/>
      <c r="VK23" s="41"/>
      <c r="VL23" s="41"/>
      <c r="VM23" s="41"/>
      <c r="VN23" s="41"/>
      <c r="VO23" s="41"/>
      <c r="VP23" s="41"/>
      <c r="VQ23" s="41"/>
      <c r="VR23" s="41"/>
      <c r="VS23" s="41"/>
      <c r="VT23" s="41"/>
      <c r="VU23" s="41"/>
      <c r="VV23" s="41"/>
      <c r="VW23" s="41"/>
      <c r="VX23" s="41"/>
      <c r="VY23" s="41"/>
      <c r="VZ23" s="41"/>
      <c r="WA23" s="41"/>
      <c r="WB23" s="41"/>
      <c r="WC23" s="41"/>
      <c r="WD23" s="41"/>
      <c r="WE23" s="41"/>
      <c r="WF23" s="41"/>
      <c r="WG23" s="41"/>
      <c r="WH23" s="41"/>
      <c r="WI23" s="41"/>
      <c r="WJ23" s="41"/>
      <c r="WK23" s="41"/>
      <c r="WL23" s="41"/>
      <c r="WM23" s="41"/>
      <c r="WN23" s="41"/>
      <c r="WO23" s="41"/>
      <c r="WP23" s="41"/>
      <c r="WQ23" s="41"/>
      <c r="WR23" s="41"/>
      <c r="WS23" s="41"/>
      <c r="WT23" s="41"/>
      <c r="WU23" s="41"/>
      <c r="WV23" s="41"/>
      <c r="WW23" s="41"/>
      <c r="WX23" s="41"/>
    </row>
    <row r="24" spans="1:622" s="67" customFormat="1" ht="15" customHeight="1" x14ac:dyDescent="0.25">
      <c r="A24" s="58"/>
      <c r="B24" s="59">
        <v>104919</v>
      </c>
      <c r="C24" s="60"/>
      <c r="D24" s="61" t="s">
        <v>80</v>
      </c>
      <c r="E24" s="62" t="s">
        <v>12</v>
      </c>
      <c r="F24" s="63" t="s">
        <v>13</v>
      </c>
      <c r="G24" s="63"/>
      <c r="H24" s="64">
        <v>300</v>
      </c>
      <c r="I24" s="65">
        <v>12.48</v>
      </c>
      <c r="J24" s="65">
        <v>0</v>
      </c>
      <c r="K24" s="65">
        <f>Tabela1[[#This Row],[Coluna1]]*H23</f>
        <v>0</v>
      </c>
      <c r="L24" s="65">
        <f t="shared" si="1"/>
        <v>3744</v>
      </c>
      <c r="M24" s="47">
        <f t="shared" si="0"/>
        <v>4662.3899952809561</v>
      </c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  <c r="GA24" s="66"/>
      <c r="GB24" s="66"/>
      <c r="GC24" s="66"/>
      <c r="GD24" s="66"/>
      <c r="GE24" s="66"/>
      <c r="GF24" s="66"/>
      <c r="GG24" s="66"/>
      <c r="GH24" s="66"/>
      <c r="GI24" s="66"/>
      <c r="GJ24" s="66"/>
      <c r="GK24" s="66"/>
      <c r="GL24" s="66"/>
      <c r="GM24" s="66"/>
      <c r="GN24" s="66"/>
      <c r="GO24" s="66"/>
      <c r="GP24" s="66"/>
      <c r="GQ24" s="66"/>
      <c r="GR24" s="66"/>
      <c r="GS24" s="66"/>
      <c r="GT24" s="66"/>
      <c r="GU24" s="66"/>
      <c r="GV24" s="66"/>
      <c r="GW24" s="66"/>
      <c r="GX24" s="66"/>
      <c r="GY24" s="66"/>
      <c r="GZ24" s="66"/>
      <c r="HA24" s="66"/>
      <c r="HB24" s="66"/>
      <c r="HC24" s="66"/>
      <c r="HD24" s="66"/>
      <c r="HE24" s="66"/>
      <c r="HF24" s="66"/>
      <c r="HG24" s="66"/>
      <c r="HH24" s="66"/>
      <c r="HI24" s="66"/>
      <c r="HJ24" s="66"/>
      <c r="HK24" s="66"/>
      <c r="HL24" s="66"/>
      <c r="HM24" s="66"/>
      <c r="HN24" s="66"/>
      <c r="HO24" s="66"/>
      <c r="HP24" s="66"/>
      <c r="HQ24" s="66"/>
      <c r="HR24" s="66"/>
      <c r="HS24" s="66"/>
      <c r="HT24" s="66"/>
      <c r="HU24" s="66"/>
      <c r="HV24" s="66"/>
      <c r="HW24" s="66"/>
      <c r="HX24" s="66"/>
      <c r="HY24" s="66"/>
      <c r="HZ24" s="66"/>
      <c r="IA24" s="66"/>
      <c r="IB24" s="66"/>
      <c r="IC24" s="66"/>
      <c r="ID24" s="66"/>
      <c r="IE24" s="66"/>
      <c r="IF24" s="66"/>
      <c r="IG24" s="66"/>
      <c r="IH24" s="66"/>
      <c r="II24" s="66"/>
      <c r="IJ24" s="66"/>
      <c r="IK24" s="66"/>
      <c r="IL24" s="66"/>
      <c r="IM24" s="66"/>
      <c r="IN24" s="66"/>
      <c r="IO24" s="66"/>
      <c r="IP24" s="66"/>
      <c r="IQ24" s="66"/>
      <c r="IR24" s="66"/>
      <c r="IS24" s="66"/>
      <c r="IT24" s="66"/>
      <c r="IU24" s="66"/>
      <c r="IV24" s="66"/>
      <c r="IW24" s="66"/>
      <c r="IX24" s="66"/>
      <c r="IY24" s="66"/>
      <c r="IZ24" s="66"/>
      <c r="JA24" s="66"/>
      <c r="JB24" s="66"/>
      <c r="JC24" s="66"/>
      <c r="JD24" s="66"/>
      <c r="JE24" s="66"/>
      <c r="JF24" s="66"/>
      <c r="JG24" s="66"/>
      <c r="JH24" s="66"/>
      <c r="JI24" s="66"/>
      <c r="JJ24" s="66"/>
      <c r="JK24" s="66"/>
      <c r="JL24" s="66"/>
      <c r="JM24" s="66"/>
      <c r="JN24" s="66"/>
      <c r="JO24" s="66"/>
      <c r="JP24" s="66"/>
      <c r="JQ24" s="66"/>
      <c r="JR24" s="66"/>
      <c r="JS24" s="66"/>
      <c r="JT24" s="66"/>
      <c r="JU24" s="66"/>
      <c r="JV24" s="66"/>
      <c r="JW24" s="66"/>
      <c r="JX24" s="66"/>
      <c r="JY24" s="66"/>
      <c r="JZ24" s="66"/>
      <c r="KA24" s="66"/>
      <c r="KB24" s="66"/>
      <c r="KC24" s="66"/>
      <c r="KD24" s="66"/>
      <c r="KE24" s="66"/>
      <c r="KF24" s="66"/>
      <c r="KG24" s="66"/>
      <c r="KH24" s="66"/>
      <c r="KI24" s="66"/>
      <c r="KJ24" s="66"/>
      <c r="KK24" s="66"/>
      <c r="KL24" s="66"/>
      <c r="KM24" s="66"/>
      <c r="KN24" s="66"/>
      <c r="KO24" s="66"/>
      <c r="KP24" s="66"/>
      <c r="KQ24" s="66"/>
      <c r="KR24" s="66"/>
      <c r="KS24" s="66"/>
      <c r="KT24" s="66"/>
      <c r="KU24" s="66"/>
      <c r="KV24" s="66"/>
      <c r="KW24" s="66"/>
      <c r="KX24" s="66"/>
      <c r="KY24" s="66"/>
      <c r="KZ24" s="66"/>
      <c r="LA24" s="66"/>
      <c r="LB24" s="66"/>
      <c r="LC24" s="66"/>
      <c r="LD24" s="66"/>
      <c r="LE24" s="66"/>
      <c r="LF24" s="66"/>
      <c r="LG24" s="66"/>
      <c r="LH24" s="66"/>
      <c r="LI24" s="66"/>
      <c r="LJ24" s="66"/>
      <c r="LK24" s="66"/>
      <c r="LL24" s="66"/>
      <c r="LM24" s="66"/>
      <c r="LN24" s="66"/>
      <c r="LO24" s="66"/>
      <c r="LP24" s="66"/>
      <c r="LQ24" s="66"/>
      <c r="LR24" s="66"/>
      <c r="LS24" s="66"/>
      <c r="LT24" s="66"/>
      <c r="LU24" s="66"/>
      <c r="LV24" s="66"/>
      <c r="LW24" s="66"/>
      <c r="LX24" s="66"/>
      <c r="LY24" s="66"/>
      <c r="LZ24" s="66"/>
      <c r="MA24" s="66"/>
      <c r="MB24" s="66"/>
      <c r="MC24" s="66"/>
      <c r="MD24" s="66"/>
      <c r="ME24" s="66"/>
      <c r="MF24" s="66"/>
      <c r="MG24" s="66"/>
      <c r="MH24" s="66"/>
      <c r="MI24" s="66"/>
      <c r="MJ24" s="66"/>
      <c r="MK24" s="66"/>
      <c r="ML24" s="66"/>
      <c r="MM24" s="66"/>
      <c r="MN24" s="66"/>
      <c r="MO24" s="66"/>
      <c r="MP24" s="66"/>
      <c r="MQ24" s="66"/>
      <c r="MR24" s="66"/>
      <c r="MS24" s="66"/>
      <c r="MT24" s="66"/>
      <c r="MU24" s="66"/>
      <c r="MV24" s="66"/>
      <c r="MW24" s="66"/>
      <c r="MX24" s="66"/>
      <c r="MY24" s="66"/>
      <c r="MZ24" s="66"/>
      <c r="NA24" s="66"/>
      <c r="NB24" s="66"/>
      <c r="NC24" s="66"/>
      <c r="ND24" s="66"/>
      <c r="NE24" s="66"/>
      <c r="NF24" s="66"/>
      <c r="NG24" s="66"/>
      <c r="NH24" s="66"/>
      <c r="NI24" s="66"/>
      <c r="NJ24" s="66"/>
      <c r="NK24" s="66"/>
      <c r="NL24" s="66"/>
      <c r="NM24" s="66"/>
      <c r="NN24" s="66"/>
      <c r="NO24" s="66"/>
      <c r="NP24" s="66"/>
      <c r="NQ24" s="66"/>
      <c r="NR24" s="66"/>
      <c r="NS24" s="66"/>
      <c r="NT24" s="66"/>
      <c r="NU24" s="66"/>
      <c r="NV24" s="66"/>
      <c r="NW24" s="66"/>
      <c r="NX24" s="66"/>
      <c r="NY24" s="66"/>
      <c r="NZ24" s="66"/>
      <c r="OA24" s="66"/>
      <c r="OB24" s="66"/>
      <c r="OC24" s="66"/>
      <c r="OD24" s="66"/>
      <c r="OE24" s="66"/>
      <c r="OF24" s="66"/>
      <c r="OG24" s="66"/>
      <c r="OH24" s="66"/>
      <c r="OI24" s="66"/>
      <c r="OJ24" s="66"/>
      <c r="OK24" s="66"/>
      <c r="OL24" s="66"/>
      <c r="OM24" s="66"/>
      <c r="ON24" s="66"/>
      <c r="OO24" s="66"/>
      <c r="OP24" s="66"/>
      <c r="OQ24" s="66"/>
      <c r="OR24" s="66"/>
      <c r="OS24" s="66"/>
      <c r="OT24" s="66"/>
      <c r="OU24" s="66"/>
      <c r="OV24" s="66"/>
      <c r="OW24" s="66"/>
      <c r="OX24" s="66"/>
      <c r="OY24" s="66"/>
      <c r="OZ24" s="66"/>
      <c r="PA24" s="66"/>
      <c r="PB24" s="66"/>
      <c r="PC24" s="66"/>
      <c r="PD24" s="66"/>
      <c r="PE24" s="66"/>
      <c r="PF24" s="66"/>
      <c r="PG24" s="66"/>
      <c r="PH24" s="66"/>
      <c r="PI24" s="66"/>
      <c r="PJ24" s="66"/>
      <c r="PK24" s="66"/>
      <c r="PL24" s="66"/>
      <c r="PM24" s="66"/>
      <c r="PN24" s="66"/>
      <c r="PO24" s="66"/>
      <c r="PP24" s="66"/>
      <c r="PQ24" s="66"/>
      <c r="PR24" s="66"/>
      <c r="PS24" s="66"/>
      <c r="PT24" s="66"/>
      <c r="PU24" s="66"/>
      <c r="PV24" s="66"/>
      <c r="PW24" s="66"/>
      <c r="PX24" s="66"/>
      <c r="PY24" s="66"/>
      <c r="PZ24" s="66"/>
      <c r="QA24" s="66"/>
      <c r="QB24" s="66"/>
      <c r="QC24" s="66"/>
      <c r="QD24" s="66"/>
      <c r="QE24" s="66"/>
      <c r="QF24" s="66"/>
      <c r="QG24" s="66"/>
      <c r="QH24" s="66"/>
      <c r="QI24" s="66"/>
      <c r="QJ24" s="66"/>
      <c r="QK24" s="66"/>
      <c r="QL24" s="66"/>
      <c r="QM24" s="66"/>
      <c r="QN24" s="66"/>
      <c r="QO24" s="66"/>
      <c r="QP24" s="66"/>
      <c r="QQ24" s="66"/>
      <c r="QR24" s="66"/>
      <c r="QS24" s="66"/>
      <c r="QT24" s="66"/>
      <c r="QU24" s="66"/>
      <c r="QV24" s="66"/>
      <c r="QW24" s="66"/>
      <c r="QX24" s="66"/>
      <c r="QY24" s="66"/>
      <c r="QZ24" s="66"/>
      <c r="RA24" s="66"/>
      <c r="RB24" s="66"/>
      <c r="RC24" s="66"/>
      <c r="RD24" s="66"/>
      <c r="RE24" s="66"/>
      <c r="RF24" s="66"/>
      <c r="RG24" s="66"/>
      <c r="RH24" s="66"/>
      <c r="RI24" s="66"/>
      <c r="RJ24" s="66"/>
      <c r="RK24" s="66"/>
      <c r="RL24" s="66"/>
      <c r="RM24" s="66"/>
      <c r="RN24" s="66"/>
      <c r="RO24" s="66"/>
      <c r="RP24" s="66"/>
      <c r="RQ24" s="66"/>
      <c r="RR24" s="66"/>
      <c r="RS24" s="66"/>
      <c r="RT24" s="66"/>
      <c r="RU24" s="66"/>
      <c r="RV24" s="66"/>
      <c r="RW24" s="66"/>
      <c r="RX24" s="66"/>
      <c r="RY24" s="66"/>
      <c r="RZ24" s="66"/>
      <c r="SA24" s="66"/>
      <c r="SB24" s="66"/>
      <c r="SC24" s="66"/>
      <c r="SD24" s="66"/>
      <c r="SE24" s="66"/>
      <c r="SF24" s="66"/>
      <c r="SG24" s="66"/>
      <c r="SH24" s="66"/>
      <c r="SI24" s="66"/>
      <c r="SJ24" s="66"/>
      <c r="SK24" s="66"/>
      <c r="SL24" s="66"/>
      <c r="SM24" s="66"/>
      <c r="SN24" s="66"/>
      <c r="SO24" s="66"/>
      <c r="SP24" s="66"/>
      <c r="SQ24" s="66"/>
      <c r="SR24" s="66"/>
      <c r="SS24" s="66"/>
      <c r="ST24" s="66"/>
      <c r="SU24" s="66"/>
      <c r="SV24" s="66"/>
      <c r="SW24" s="66"/>
      <c r="SX24" s="66"/>
      <c r="SY24" s="66"/>
      <c r="SZ24" s="66"/>
      <c r="TA24" s="66"/>
      <c r="TB24" s="66"/>
      <c r="TC24" s="66"/>
      <c r="TD24" s="66"/>
      <c r="TE24" s="66"/>
      <c r="TF24" s="66"/>
      <c r="TG24" s="66"/>
      <c r="TH24" s="66"/>
      <c r="TI24" s="66"/>
      <c r="TJ24" s="66"/>
      <c r="TK24" s="66"/>
      <c r="TL24" s="66"/>
      <c r="TM24" s="66"/>
      <c r="TN24" s="66"/>
      <c r="TO24" s="66"/>
      <c r="TP24" s="66"/>
      <c r="TQ24" s="66"/>
      <c r="TR24" s="66"/>
      <c r="TS24" s="66"/>
      <c r="TT24" s="66"/>
      <c r="TU24" s="66"/>
      <c r="TV24" s="66"/>
      <c r="TW24" s="66"/>
      <c r="TX24" s="66"/>
      <c r="TY24" s="66"/>
      <c r="TZ24" s="66"/>
      <c r="UA24" s="66"/>
      <c r="UB24" s="66"/>
      <c r="UC24" s="66"/>
      <c r="UD24" s="66"/>
      <c r="UE24" s="66"/>
      <c r="UF24" s="66"/>
      <c r="UG24" s="66"/>
      <c r="UH24" s="66"/>
      <c r="UI24" s="66"/>
      <c r="UJ24" s="66"/>
      <c r="UK24" s="66"/>
      <c r="UL24" s="66"/>
      <c r="UM24" s="66"/>
      <c r="UN24" s="66"/>
      <c r="UO24" s="66"/>
      <c r="UP24" s="66"/>
      <c r="UQ24" s="66"/>
      <c r="UR24" s="66"/>
      <c r="US24" s="66"/>
      <c r="UT24" s="66"/>
      <c r="UU24" s="66"/>
      <c r="UV24" s="66"/>
      <c r="UW24" s="66"/>
      <c r="UX24" s="66"/>
      <c r="UY24" s="66"/>
      <c r="UZ24" s="66"/>
      <c r="VA24" s="66"/>
      <c r="VB24" s="66"/>
      <c r="VC24" s="66"/>
      <c r="VD24" s="66"/>
      <c r="VE24" s="66"/>
      <c r="VF24" s="66"/>
      <c r="VG24" s="66"/>
      <c r="VH24" s="66"/>
      <c r="VI24" s="66"/>
      <c r="VJ24" s="66"/>
      <c r="VK24" s="66"/>
      <c r="VL24" s="66"/>
      <c r="VM24" s="66"/>
      <c r="VN24" s="66"/>
      <c r="VO24" s="66"/>
      <c r="VP24" s="66"/>
      <c r="VQ24" s="66"/>
      <c r="VR24" s="66"/>
      <c r="VS24" s="66"/>
      <c r="VT24" s="66"/>
      <c r="VU24" s="66"/>
      <c r="VV24" s="66"/>
      <c r="VW24" s="66"/>
      <c r="VX24" s="66"/>
      <c r="VY24" s="66"/>
      <c r="VZ24" s="66"/>
      <c r="WA24" s="66"/>
      <c r="WB24" s="66"/>
      <c r="WC24" s="66"/>
      <c r="WD24" s="66"/>
      <c r="WE24" s="66"/>
      <c r="WF24" s="66"/>
      <c r="WG24" s="66"/>
      <c r="WH24" s="66"/>
      <c r="WI24" s="66"/>
      <c r="WJ24" s="66"/>
      <c r="WK24" s="66"/>
      <c r="WL24" s="66"/>
      <c r="WM24" s="66"/>
      <c r="WN24" s="66"/>
      <c r="WO24" s="66"/>
      <c r="WP24" s="66"/>
      <c r="WQ24" s="66"/>
      <c r="WR24" s="66"/>
      <c r="WS24" s="66"/>
      <c r="WT24" s="66"/>
      <c r="WU24" s="66"/>
      <c r="WV24" s="66"/>
      <c r="WW24" s="66"/>
      <c r="WX24" s="66"/>
    </row>
    <row r="25" spans="1:622" s="49" customFormat="1" ht="15" customHeight="1" outlineLevel="1" x14ac:dyDescent="0.25">
      <c r="B25" s="68" t="s">
        <v>86</v>
      </c>
      <c r="C25" s="69">
        <v>92803</v>
      </c>
      <c r="D25" s="70" t="s">
        <v>80</v>
      </c>
      <c r="E25" s="69" t="s">
        <v>96</v>
      </c>
      <c r="F25" s="71" t="s">
        <v>13</v>
      </c>
      <c r="G25" s="71"/>
      <c r="H25" s="72">
        <v>8.7100000000000009</v>
      </c>
      <c r="I25" s="46">
        <v>8.7100000000000009</v>
      </c>
      <c r="J25" s="46">
        <f>Tabela1[[#This Row],[VALOR UNIT]]*H24</f>
        <v>2613.0000000000005</v>
      </c>
      <c r="K25" s="46">
        <f>Tabela1[[#This Row],[Coluna1]]*H24</f>
        <v>0</v>
      </c>
      <c r="L25" s="46">
        <v>0</v>
      </c>
      <c r="M25" s="47">
        <f t="shared" si="0"/>
        <v>0</v>
      </c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  <c r="EW25" s="41"/>
      <c r="EX25" s="41"/>
      <c r="EY25" s="41"/>
      <c r="EZ25" s="41"/>
      <c r="FA25" s="41"/>
      <c r="FB25" s="41"/>
      <c r="FC25" s="41"/>
      <c r="FD25" s="41"/>
      <c r="FE25" s="41"/>
      <c r="FF25" s="41"/>
      <c r="FG25" s="41"/>
      <c r="FH25" s="41"/>
      <c r="FI25" s="41"/>
      <c r="FJ25" s="41"/>
      <c r="FK25" s="41"/>
      <c r="FL25" s="41"/>
      <c r="FM25" s="41"/>
      <c r="FN25" s="41"/>
      <c r="FO25" s="41"/>
      <c r="FP25" s="41"/>
      <c r="FQ25" s="41"/>
      <c r="FR25" s="41"/>
      <c r="FS25" s="41"/>
      <c r="FT25" s="41"/>
      <c r="FU25" s="41"/>
      <c r="FV25" s="41"/>
      <c r="FW25" s="41"/>
      <c r="FX25" s="41"/>
      <c r="FY25" s="41"/>
      <c r="FZ25" s="41"/>
      <c r="GA25" s="41"/>
      <c r="GB25" s="41"/>
      <c r="GC25" s="41"/>
      <c r="GD25" s="41"/>
      <c r="GE25" s="41"/>
      <c r="GF25" s="41"/>
      <c r="GG25" s="41"/>
      <c r="GH25" s="41"/>
      <c r="GI25" s="41"/>
      <c r="GJ25" s="41"/>
      <c r="GK25" s="41"/>
      <c r="GL25" s="41"/>
      <c r="GM25" s="41"/>
      <c r="GN25" s="41"/>
      <c r="GO25" s="41"/>
      <c r="GP25" s="41"/>
      <c r="GQ25" s="41"/>
      <c r="GR25" s="41"/>
      <c r="GS25" s="41"/>
      <c r="GT25" s="41"/>
      <c r="GU25" s="41"/>
      <c r="GV25" s="41"/>
      <c r="GW25" s="41"/>
      <c r="GX25" s="41"/>
      <c r="GY25" s="41"/>
      <c r="GZ25" s="41"/>
      <c r="HA25" s="41"/>
      <c r="HB25" s="41"/>
      <c r="HC25" s="41"/>
      <c r="HD25" s="41"/>
      <c r="HE25" s="41"/>
      <c r="HF25" s="41"/>
      <c r="HG25" s="41"/>
      <c r="HH25" s="41"/>
      <c r="HI25" s="41"/>
      <c r="HJ25" s="41"/>
      <c r="HK25" s="41"/>
      <c r="HL25" s="41"/>
      <c r="HM25" s="41"/>
      <c r="HN25" s="41"/>
      <c r="HO25" s="41"/>
      <c r="HP25" s="41"/>
      <c r="HQ25" s="41"/>
      <c r="HR25" s="41"/>
      <c r="HS25" s="41"/>
      <c r="HT25" s="41"/>
      <c r="HU25" s="41"/>
      <c r="HV25" s="41"/>
      <c r="HW25" s="41"/>
      <c r="HX25" s="41"/>
      <c r="HY25" s="41"/>
      <c r="HZ25" s="41"/>
      <c r="IA25" s="41"/>
      <c r="IB25" s="41"/>
      <c r="IC25" s="41"/>
      <c r="ID25" s="41"/>
      <c r="IE25" s="41"/>
      <c r="IF25" s="41"/>
      <c r="IG25" s="41"/>
      <c r="IH25" s="41"/>
      <c r="II25" s="41"/>
      <c r="IJ25" s="41"/>
      <c r="IK25" s="41"/>
      <c r="IL25" s="41"/>
      <c r="IM25" s="41"/>
      <c r="IN25" s="41"/>
      <c r="IO25" s="41"/>
      <c r="IP25" s="41"/>
      <c r="IQ25" s="41"/>
      <c r="IR25" s="41"/>
      <c r="IS25" s="41"/>
      <c r="IT25" s="41"/>
      <c r="IU25" s="41"/>
      <c r="IV25" s="41"/>
      <c r="IW25" s="41"/>
      <c r="IX25" s="41"/>
      <c r="IY25" s="41"/>
      <c r="IZ25" s="41"/>
      <c r="JA25" s="41"/>
      <c r="JB25" s="41"/>
      <c r="JC25" s="41"/>
      <c r="JD25" s="41"/>
      <c r="JE25" s="41"/>
      <c r="JF25" s="41"/>
      <c r="JG25" s="41"/>
      <c r="JH25" s="41"/>
      <c r="JI25" s="41"/>
      <c r="JJ25" s="41"/>
      <c r="JK25" s="41"/>
      <c r="JL25" s="41"/>
      <c r="JM25" s="41"/>
      <c r="JN25" s="41"/>
      <c r="JO25" s="41"/>
      <c r="JP25" s="41"/>
      <c r="JQ25" s="41"/>
      <c r="JR25" s="41"/>
      <c r="JS25" s="41"/>
      <c r="JT25" s="41"/>
      <c r="JU25" s="41"/>
      <c r="JV25" s="41"/>
      <c r="JW25" s="41"/>
      <c r="JX25" s="41"/>
      <c r="JY25" s="41"/>
      <c r="JZ25" s="41"/>
      <c r="KA25" s="41"/>
      <c r="KB25" s="41"/>
      <c r="KC25" s="41"/>
      <c r="KD25" s="41"/>
      <c r="KE25" s="41"/>
      <c r="KF25" s="41"/>
      <c r="KG25" s="41"/>
      <c r="KH25" s="41"/>
      <c r="KI25" s="41"/>
      <c r="KJ25" s="41"/>
      <c r="KK25" s="41"/>
      <c r="KL25" s="41"/>
      <c r="KM25" s="41"/>
      <c r="KN25" s="41"/>
      <c r="KO25" s="41"/>
      <c r="KP25" s="41"/>
      <c r="KQ25" s="41"/>
      <c r="KR25" s="41"/>
      <c r="KS25" s="41"/>
      <c r="KT25" s="41"/>
      <c r="KU25" s="41"/>
      <c r="KV25" s="41"/>
      <c r="KW25" s="41"/>
      <c r="KX25" s="41"/>
      <c r="KY25" s="41"/>
      <c r="KZ25" s="41"/>
      <c r="LA25" s="41"/>
      <c r="LB25" s="41"/>
      <c r="LC25" s="41"/>
      <c r="LD25" s="41"/>
      <c r="LE25" s="41"/>
      <c r="LF25" s="41"/>
      <c r="LG25" s="41"/>
      <c r="LH25" s="41"/>
      <c r="LI25" s="41"/>
      <c r="LJ25" s="41"/>
      <c r="LK25" s="41"/>
      <c r="LL25" s="41"/>
      <c r="LM25" s="41"/>
      <c r="LN25" s="41"/>
      <c r="LO25" s="41"/>
      <c r="LP25" s="41"/>
      <c r="LQ25" s="41"/>
      <c r="LR25" s="41"/>
      <c r="LS25" s="41"/>
      <c r="LT25" s="41"/>
      <c r="LU25" s="41"/>
      <c r="LV25" s="41"/>
      <c r="LW25" s="41"/>
      <c r="LX25" s="41"/>
      <c r="LY25" s="41"/>
      <c r="LZ25" s="41"/>
      <c r="MA25" s="41"/>
      <c r="MB25" s="41"/>
      <c r="MC25" s="41"/>
      <c r="MD25" s="41"/>
      <c r="ME25" s="41"/>
      <c r="MF25" s="41"/>
      <c r="MG25" s="41"/>
      <c r="MH25" s="41"/>
      <c r="MI25" s="41"/>
      <c r="MJ25" s="41"/>
      <c r="MK25" s="41"/>
      <c r="ML25" s="41"/>
      <c r="MM25" s="41"/>
      <c r="MN25" s="41"/>
      <c r="MO25" s="41"/>
      <c r="MP25" s="41"/>
      <c r="MQ25" s="41"/>
      <c r="MR25" s="41"/>
      <c r="MS25" s="41"/>
      <c r="MT25" s="41"/>
      <c r="MU25" s="41"/>
      <c r="MV25" s="41"/>
      <c r="MW25" s="41"/>
      <c r="MX25" s="41"/>
      <c r="MY25" s="41"/>
      <c r="MZ25" s="41"/>
      <c r="NA25" s="41"/>
      <c r="NB25" s="41"/>
      <c r="NC25" s="41"/>
      <c r="ND25" s="41"/>
      <c r="NE25" s="41"/>
      <c r="NF25" s="41"/>
      <c r="NG25" s="41"/>
      <c r="NH25" s="41"/>
      <c r="NI25" s="41"/>
      <c r="NJ25" s="41"/>
      <c r="NK25" s="41"/>
      <c r="NL25" s="41"/>
      <c r="NM25" s="41"/>
      <c r="NN25" s="41"/>
      <c r="NO25" s="41"/>
      <c r="NP25" s="41"/>
      <c r="NQ25" s="41"/>
      <c r="NR25" s="41"/>
      <c r="NS25" s="41"/>
      <c r="NT25" s="41"/>
      <c r="NU25" s="41"/>
      <c r="NV25" s="41"/>
      <c r="NW25" s="41"/>
      <c r="NX25" s="41"/>
      <c r="NY25" s="41"/>
      <c r="NZ25" s="41"/>
      <c r="OA25" s="41"/>
      <c r="OB25" s="41"/>
      <c r="OC25" s="41"/>
      <c r="OD25" s="41"/>
      <c r="OE25" s="41"/>
      <c r="OF25" s="41"/>
      <c r="OG25" s="41"/>
      <c r="OH25" s="41"/>
      <c r="OI25" s="41"/>
      <c r="OJ25" s="41"/>
      <c r="OK25" s="41"/>
      <c r="OL25" s="41"/>
      <c r="OM25" s="41"/>
      <c r="ON25" s="41"/>
      <c r="OO25" s="41"/>
      <c r="OP25" s="41"/>
      <c r="OQ25" s="41"/>
      <c r="OR25" s="41"/>
      <c r="OS25" s="41"/>
      <c r="OT25" s="41"/>
      <c r="OU25" s="41"/>
      <c r="OV25" s="41"/>
      <c r="OW25" s="41"/>
      <c r="OX25" s="41"/>
      <c r="OY25" s="41"/>
      <c r="OZ25" s="41"/>
      <c r="PA25" s="41"/>
      <c r="PB25" s="41"/>
      <c r="PC25" s="41"/>
      <c r="PD25" s="41"/>
      <c r="PE25" s="41"/>
      <c r="PF25" s="41"/>
      <c r="PG25" s="41"/>
      <c r="PH25" s="41"/>
      <c r="PI25" s="41"/>
      <c r="PJ25" s="41"/>
      <c r="PK25" s="41"/>
      <c r="PL25" s="41"/>
      <c r="PM25" s="41"/>
      <c r="PN25" s="41"/>
      <c r="PO25" s="41"/>
      <c r="PP25" s="41"/>
      <c r="PQ25" s="41"/>
      <c r="PR25" s="41"/>
      <c r="PS25" s="41"/>
      <c r="PT25" s="41"/>
      <c r="PU25" s="41"/>
      <c r="PV25" s="41"/>
      <c r="PW25" s="41"/>
      <c r="PX25" s="41"/>
      <c r="PY25" s="41"/>
      <c r="PZ25" s="41"/>
      <c r="QA25" s="41"/>
      <c r="QB25" s="41"/>
      <c r="QC25" s="41"/>
      <c r="QD25" s="41"/>
      <c r="QE25" s="41"/>
      <c r="QF25" s="41"/>
      <c r="QG25" s="41"/>
      <c r="QH25" s="41"/>
      <c r="QI25" s="41"/>
      <c r="QJ25" s="41"/>
      <c r="QK25" s="41"/>
      <c r="QL25" s="41"/>
      <c r="QM25" s="41"/>
      <c r="QN25" s="41"/>
      <c r="QO25" s="41"/>
      <c r="QP25" s="41"/>
      <c r="QQ25" s="41"/>
      <c r="QR25" s="41"/>
      <c r="QS25" s="41"/>
      <c r="QT25" s="41"/>
      <c r="QU25" s="41"/>
      <c r="QV25" s="41"/>
      <c r="QW25" s="41"/>
      <c r="QX25" s="41"/>
      <c r="QY25" s="41"/>
      <c r="QZ25" s="41"/>
      <c r="RA25" s="41"/>
      <c r="RB25" s="41"/>
      <c r="RC25" s="41"/>
      <c r="RD25" s="41"/>
      <c r="RE25" s="41"/>
      <c r="RF25" s="41"/>
      <c r="RG25" s="41"/>
      <c r="RH25" s="41"/>
      <c r="RI25" s="41"/>
      <c r="RJ25" s="41"/>
      <c r="RK25" s="41"/>
      <c r="RL25" s="41"/>
      <c r="RM25" s="41"/>
      <c r="RN25" s="41"/>
      <c r="RO25" s="41"/>
      <c r="RP25" s="41"/>
      <c r="RQ25" s="41"/>
      <c r="RR25" s="41"/>
      <c r="RS25" s="41"/>
      <c r="RT25" s="41"/>
      <c r="RU25" s="41"/>
      <c r="RV25" s="41"/>
      <c r="RW25" s="41"/>
      <c r="RX25" s="41"/>
      <c r="RY25" s="41"/>
      <c r="RZ25" s="41"/>
      <c r="SA25" s="41"/>
      <c r="SB25" s="41"/>
      <c r="SC25" s="41"/>
      <c r="SD25" s="41"/>
      <c r="SE25" s="41"/>
      <c r="SF25" s="41"/>
      <c r="SG25" s="41"/>
      <c r="SH25" s="41"/>
      <c r="SI25" s="41"/>
      <c r="SJ25" s="41"/>
      <c r="SK25" s="41"/>
      <c r="SL25" s="41"/>
      <c r="SM25" s="41"/>
      <c r="SN25" s="41"/>
      <c r="SO25" s="41"/>
      <c r="SP25" s="41"/>
      <c r="SQ25" s="41"/>
      <c r="SR25" s="41"/>
      <c r="SS25" s="41"/>
      <c r="ST25" s="41"/>
      <c r="SU25" s="41"/>
      <c r="SV25" s="41"/>
      <c r="SW25" s="41"/>
      <c r="SX25" s="41"/>
      <c r="SY25" s="41"/>
      <c r="SZ25" s="41"/>
      <c r="TA25" s="41"/>
      <c r="TB25" s="41"/>
      <c r="TC25" s="41"/>
      <c r="TD25" s="41"/>
      <c r="TE25" s="41"/>
      <c r="TF25" s="41"/>
      <c r="TG25" s="41"/>
      <c r="TH25" s="41"/>
      <c r="TI25" s="41"/>
      <c r="TJ25" s="41"/>
      <c r="TK25" s="41"/>
      <c r="TL25" s="41"/>
      <c r="TM25" s="41"/>
      <c r="TN25" s="41"/>
      <c r="TO25" s="41"/>
      <c r="TP25" s="41"/>
      <c r="TQ25" s="41"/>
      <c r="TR25" s="41"/>
      <c r="TS25" s="41"/>
      <c r="TT25" s="41"/>
      <c r="TU25" s="41"/>
      <c r="TV25" s="41"/>
      <c r="TW25" s="41"/>
      <c r="TX25" s="41"/>
      <c r="TY25" s="41"/>
      <c r="TZ25" s="41"/>
      <c r="UA25" s="41"/>
      <c r="UB25" s="41"/>
      <c r="UC25" s="41"/>
      <c r="UD25" s="41"/>
      <c r="UE25" s="41"/>
      <c r="UF25" s="41"/>
      <c r="UG25" s="41"/>
      <c r="UH25" s="41"/>
      <c r="UI25" s="41"/>
      <c r="UJ25" s="41"/>
      <c r="UK25" s="41"/>
      <c r="UL25" s="41"/>
      <c r="UM25" s="41"/>
      <c r="UN25" s="41"/>
      <c r="UO25" s="41"/>
      <c r="UP25" s="41"/>
      <c r="UQ25" s="41"/>
      <c r="UR25" s="41"/>
      <c r="US25" s="41"/>
      <c r="UT25" s="41"/>
      <c r="UU25" s="41"/>
      <c r="UV25" s="41"/>
      <c r="UW25" s="41"/>
      <c r="UX25" s="41"/>
      <c r="UY25" s="41"/>
      <c r="UZ25" s="41"/>
      <c r="VA25" s="41"/>
      <c r="VB25" s="41"/>
      <c r="VC25" s="41"/>
      <c r="VD25" s="41"/>
      <c r="VE25" s="41"/>
      <c r="VF25" s="41"/>
      <c r="VG25" s="41"/>
      <c r="VH25" s="41"/>
      <c r="VI25" s="41"/>
      <c r="VJ25" s="41"/>
      <c r="VK25" s="41"/>
      <c r="VL25" s="41"/>
      <c r="VM25" s="41"/>
      <c r="VN25" s="41"/>
      <c r="VO25" s="41"/>
      <c r="VP25" s="41"/>
      <c r="VQ25" s="41"/>
      <c r="VR25" s="41"/>
      <c r="VS25" s="41"/>
      <c r="VT25" s="41"/>
      <c r="VU25" s="41"/>
      <c r="VV25" s="41"/>
      <c r="VW25" s="41"/>
      <c r="VX25" s="41"/>
      <c r="VY25" s="41"/>
      <c r="VZ25" s="41"/>
      <c r="WA25" s="41"/>
      <c r="WB25" s="41"/>
      <c r="WC25" s="41"/>
      <c r="WD25" s="41"/>
      <c r="WE25" s="41"/>
      <c r="WF25" s="41"/>
      <c r="WG25" s="41"/>
      <c r="WH25" s="41"/>
      <c r="WI25" s="41"/>
      <c r="WJ25" s="41"/>
      <c r="WK25" s="41"/>
      <c r="WL25" s="41"/>
      <c r="WM25" s="41"/>
      <c r="WN25" s="41"/>
      <c r="WO25" s="41"/>
      <c r="WP25" s="41"/>
      <c r="WQ25" s="41"/>
      <c r="WR25" s="41"/>
      <c r="WS25" s="41"/>
      <c r="WT25" s="41"/>
      <c r="WU25" s="41"/>
      <c r="WV25" s="41"/>
      <c r="WW25" s="41"/>
      <c r="WX25" s="41"/>
    </row>
    <row r="26" spans="1:622" s="49" customFormat="1" ht="15" customHeight="1" outlineLevel="1" x14ac:dyDescent="0.25">
      <c r="B26" s="68" t="s">
        <v>86</v>
      </c>
      <c r="C26" s="69">
        <v>88245</v>
      </c>
      <c r="D26" s="70" t="s">
        <v>80</v>
      </c>
      <c r="E26" s="69" t="s">
        <v>97</v>
      </c>
      <c r="F26" s="71" t="s">
        <v>83</v>
      </c>
      <c r="G26" s="71"/>
      <c r="H26" s="72">
        <v>29.66</v>
      </c>
      <c r="I26" s="46">
        <v>2.4</v>
      </c>
      <c r="J26" s="46"/>
      <c r="K26" s="46">
        <f>Tabela1[[#This Row],[VALOR UNIT]]*H24</f>
        <v>720</v>
      </c>
      <c r="L26" s="46">
        <v>0</v>
      </c>
      <c r="M26" s="47">
        <f t="shared" si="0"/>
        <v>0</v>
      </c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1"/>
      <c r="FM26" s="41"/>
      <c r="FN26" s="41"/>
      <c r="FO26" s="41"/>
      <c r="FP26" s="41"/>
      <c r="FQ26" s="41"/>
      <c r="FR26" s="41"/>
      <c r="FS26" s="41"/>
      <c r="FT26" s="41"/>
      <c r="FU26" s="41"/>
      <c r="FV26" s="41"/>
      <c r="FW26" s="41"/>
      <c r="FX26" s="41"/>
      <c r="FY26" s="41"/>
      <c r="FZ26" s="41"/>
      <c r="GA26" s="41"/>
      <c r="GB26" s="41"/>
      <c r="GC26" s="41"/>
      <c r="GD26" s="41"/>
      <c r="GE26" s="41"/>
      <c r="GF26" s="41"/>
      <c r="GG26" s="41"/>
      <c r="GH26" s="41"/>
      <c r="GI26" s="41"/>
      <c r="GJ26" s="41"/>
      <c r="GK26" s="41"/>
      <c r="GL26" s="41"/>
      <c r="GM26" s="41"/>
      <c r="GN26" s="41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41"/>
      <c r="IH26" s="41"/>
      <c r="II26" s="41"/>
      <c r="IJ26" s="41"/>
      <c r="IK26" s="41"/>
      <c r="IL26" s="41"/>
      <c r="IM26" s="41"/>
      <c r="IN26" s="41"/>
      <c r="IO26" s="41"/>
      <c r="IP26" s="41"/>
      <c r="IQ26" s="41"/>
      <c r="IR26" s="41"/>
      <c r="IS26" s="41"/>
      <c r="IT26" s="41"/>
      <c r="IU26" s="41"/>
      <c r="IV26" s="41"/>
      <c r="IW26" s="41"/>
      <c r="IX26" s="41"/>
      <c r="IY26" s="41"/>
      <c r="IZ26" s="41"/>
      <c r="JA26" s="41"/>
      <c r="JB26" s="41"/>
      <c r="JC26" s="41"/>
      <c r="JD26" s="41"/>
      <c r="JE26" s="41"/>
      <c r="JF26" s="41"/>
      <c r="JG26" s="41"/>
      <c r="JH26" s="41"/>
      <c r="JI26" s="41"/>
      <c r="JJ26" s="41"/>
      <c r="JK26" s="41"/>
      <c r="JL26" s="41"/>
      <c r="JM26" s="41"/>
      <c r="JN26" s="41"/>
      <c r="JO26" s="41"/>
      <c r="JP26" s="41"/>
      <c r="JQ26" s="41"/>
      <c r="JR26" s="41"/>
      <c r="JS26" s="41"/>
      <c r="JT26" s="41"/>
      <c r="JU26" s="41"/>
      <c r="JV26" s="41"/>
      <c r="JW26" s="41"/>
      <c r="JX26" s="41"/>
      <c r="JY26" s="41"/>
      <c r="JZ26" s="41"/>
      <c r="KA26" s="41"/>
      <c r="KB26" s="41"/>
      <c r="KC26" s="41"/>
      <c r="KD26" s="41"/>
      <c r="KE26" s="41"/>
      <c r="KF26" s="41"/>
      <c r="KG26" s="41"/>
      <c r="KH26" s="41"/>
      <c r="KI26" s="41"/>
      <c r="KJ26" s="41"/>
      <c r="KK26" s="41"/>
      <c r="KL26" s="41"/>
      <c r="KM26" s="41"/>
      <c r="KN26" s="41"/>
      <c r="KO26" s="41"/>
      <c r="KP26" s="41"/>
      <c r="KQ26" s="41"/>
      <c r="KR26" s="41"/>
      <c r="KS26" s="41"/>
      <c r="KT26" s="41"/>
      <c r="KU26" s="41"/>
      <c r="KV26" s="41"/>
      <c r="KW26" s="41"/>
      <c r="KX26" s="41"/>
      <c r="KY26" s="41"/>
      <c r="KZ26" s="41"/>
      <c r="LA26" s="41"/>
      <c r="LB26" s="41"/>
      <c r="LC26" s="41"/>
      <c r="LD26" s="41"/>
      <c r="LE26" s="41"/>
      <c r="LF26" s="41"/>
      <c r="LG26" s="41"/>
      <c r="LH26" s="41"/>
      <c r="LI26" s="41"/>
      <c r="LJ26" s="41"/>
      <c r="LK26" s="41"/>
      <c r="LL26" s="41"/>
      <c r="LM26" s="41"/>
      <c r="LN26" s="41"/>
      <c r="LO26" s="41"/>
      <c r="LP26" s="41"/>
      <c r="LQ26" s="41"/>
      <c r="LR26" s="41"/>
      <c r="LS26" s="41"/>
      <c r="LT26" s="41"/>
      <c r="LU26" s="41"/>
      <c r="LV26" s="41"/>
      <c r="LW26" s="41"/>
      <c r="LX26" s="41"/>
      <c r="LY26" s="41"/>
      <c r="LZ26" s="41"/>
      <c r="MA26" s="41"/>
      <c r="MB26" s="41"/>
      <c r="MC26" s="41"/>
      <c r="MD26" s="41"/>
      <c r="ME26" s="41"/>
      <c r="MF26" s="41"/>
      <c r="MG26" s="41"/>
      <c r="MH26" s="41"/>
      <c r="MI26" s="41"/>
      <c r="MJ26" s="41"/>
      <c r="MK26" s="41"/>
      <c r="ML26" s="41"/>
      <c r="MM26" s="41"/>
      <c r="MN26" s="41"/>
      <c r="MO26" s="41"/>
      <c r="MP26" s="41"/>
      <c r="MQ26" s="41"/>
      <c r="MR26" s="41"/>
      <c r="MS26" s="41"/>
      <c r="MT26" s="41"/>
      <c r="MU26" s="41"/>
      <c r="MV26" s="41"/>
      <c r="MW26" s="41"/>
      <c r="MX26" s="41"/>
      <c r="MY26" s="41"/>
      <c r="MZ26" s="41"/>
      <c r="NA26" s="41"/>
      <c r="NB26" s="41"/>
      <c r="NC26" s="41"/>
      <c r="ND26" s="41"/>
      <c r="NE26" s="41"/>
      <c r="NF26" s="41"/>
      <c r="NG26" s="41"/>
      <c r="NH26" s="41"/>
      <c r="NI26" s="41"/>
      <c r="NJ26" s="41"/>
      <c r="NK26" s="41"/>
      <c r="NL26" s="41"/>
      <c r="NM26" s="41"/>
      <c r="NN26" s="41"/>
      <c r="NO26" s="41"/>
      <c r="NP26" s="41"/>
      <c r="NQ26" s="41"/>
      <c r="NR26" s="41"/>
      <c r="NS26" s="41"/>
      <c r="NT26" s="41"/>
      <c r="NU26" s="41"/>
      <c r="NV26" s="41"/>
      <c r="NW26" s="41"/>
      <c r="NX26" s="41"/>
      <c r="NY26" s="41"/>
      <c r="NZ26" s="41"/>
      <c r="OA26" s="41"/>
      <c r="OB26" s="41"/>
      <c r="OC26" s="41"/>
      <c r="OD26" s="41"/>
      <c r="OE26" s="41"/>
      <c r="OF26" s="41"/>
      <c r="OG26" s="41"/>
      <c r="OH26" s="41"/>
      <c r="OI26" s="41"/>
      <c r="OJ26" s="41"/>
      <c r="OK26" s="41"/>
      <c r="OL26" s="41"/>
      <c r="OM26" s="41"/>
      <c r="ON26" s="41"/>
      <c r="OO26" s="41"/>
      <c r="OP26" s="41"/>
      <c r="OQ26" s="41"/>
      <c r="OR26" s="41"/>
      <c r="OS26" s="41"/>
      <c r="OT26" s="41"/>
      <c r="OU26" s="41"/>
      <c r="OV26" s="41"/>
      <c r="OW26" s="41"/>
      <c r="OX26" s="41"/>
      <c r="OY26" s="41"/>
      <c r="OZ26" s="41"/>
      <c r="PA26" s="41"/>
      <c r="PB26" s="41"/>
      <c r="PC26" s="41"/>
      <c r="PD26" s="41"/>
      <c r="PE26" s="41"/>
      <c r="PF26" s="41"/>
      <c r="PG26" s="41"/>
      <c r="PH26" s="41"/>
      <c r="PI26" s="41"/>
      <c r="PJ26" s="41"/>
      <c r="PK26" s="41"/>
      <c r="PL26" s="41"/>
      <c r="PM26" s="41"/>
      <c r="PN26" s="41"/>
      <c r="PO26" s="41"/>
      <c r="PP26" s="41"/>
      <c r="PQ26" s="41"/>
      <c r="PR26" s="41"/>
      <c r="PS26" s="41"/>
      <c r="PT26" s="41"/>
      <c r="PU26" s="41"/>
      <c r="PV26" s="41"/>
      <c r="PW26" s="41"/>
      <c r="PX26" s="41"/>
      <c r="PY26" s="41"/>
      <c r="PZ26" s="41"/>
      <c r="QA26" s="41"/>
      <c r="QB26" s="41"/>
      <c r="QC26" s="41"/>
      <c r="QD26" s="41"/>
      <c r="QE26" s="41"/>
      <c r="QF26" s="41"/>
      <c r="QG26" s="41"/>
      <c r="QH26" s="41"/>
      <c r="QI26" s="41"/>
      <c r="QJ26" s="41"/>
      <c r="QK26" s="41"/>
      <c r="QL26" s="41"/>
      <c r="QM26" s="41"/>
      <c r="QN26" s="41"/>
      <c r="QO26" s="41"/>
      <c r="QP26" s="41"/>
      <c r="QQ26" s="41"/>
      <c r="QR26" s="41"/>
      <c r="QS26" s="41"/>
      <c r="QT26" s="41"/>
      <c r="QU26" s="41"/>
      <c r="QV26" s="41"/>
      <c r="QW26" s="41"/>
      <c r="QX26" s="41"/>
      <c r="QY26" s="41"/>
      <c r="QZ26" s="41"/>
      <c r="RA26" s="41"/>
      <c r="RB26" s="41"/>
      <c r="RC26" s="41"/>
      <c r="RD26" s="41"/>
      <c r="RE26" s="41"/>
      <c r="RF26" s="41"/>
      <c r="RG26" s="41"/>
      <c r="RH26" s="41"/>
      <c r="RI26" s="41"/>
      <c r="RJ26" s="41"/>
      <c r="RK26" s="41"/>
      <c r="RL26" s="41"/>
      <c r="RM26" s="41"/>
      <c r="RN26" s="41"/>
      <c r="RO26" s="41"/>
      <c r="RP26" s="41"/>
      <c r="RQ26" s="41"/>
      <c r="RR26" s="41"/>
      <c r="RS26" s="41"/>
      <c r="RT26" s="41"/>
      <c r="RU26" s="41"/>
      <c r="RV26" s="41"/>
      <c r="RW26" s="41"/>
      <c r="RX26" s="41"/>
      <c r="RY26" s="41"/>
      <c r="RZ26" s="41"/>
      <c r="SA26" s="41"/>
      <c r="SB26" s="41"/>
      <c r="SC26" s="41"/>
      <c r="SD26" s="41"/>
      <c r="SE26" s="41"/>
      <c r="SF26" s="41"/>
      <c r="SG26" s="41"/>
      <c r="SH26" s="41"/>
      <c r="SI26" s="41"/>
      <c r="SJ26" s="41"/>
      <c r="SK26" s="41"/>
      <c r="SL26" s="41"/>
      <c r="SM26" s="41"/>
      <c r="SN26" s="41"/>
      <c r="SO26" s="41"/>
      <c r="SP26" s="41"/>
      <c r="SQ26" s="41"/>
      <c r="SR26" s="41"/>
      <c r="SS26" s="41"/>
      <c r="ST26" s="41"/>
      <c r="SU26" s="41"/>
      <c r="SV26" s="41"/>
      <c r="SW26" s="41"/>
      <c r="SX26" s="41"/>
      <c r="SY26" s="41"/>
      <c r="SZ26" s="41"/>
      <c r="TA26" s="41"/>
      <c r="TB26" s="41"/>
      <c r="TC26" s="41"/>
      <c r="TD26" s="41"/>
      <c r="TE26" s="41"/>
      <c r="TF26" s="41"/>
      <c r="TG26" s="41"/>
      <c r="TH26" s="41"/>
      <c r="TI26" s="41"/>
      <c r="TJ26" s="41"/>
      <c r="TK26" s="41"/>
      <c r="TL26" s="41"/>
      <c r="TM26" s="41"/>
      <c r="TN26" s="41"/>
      <c r="TO26" s="41"/>
      <c r="TP26" s="41"/>
      <c r="TQ26" s="41"/>
      <c r="TR26" s="41"/>
      <c r="TS26" s="41"/>
      <c r="TT26" s="41"/>
      <c r="TU26" s="41"/>
      <c r="TV26" s="41"/>
      <c r="TW26" s="41"/>
      <c r="TX26" s="41"/>
      <c r="TY26" s="41"/>
      <c r="TZ26" s="41"/>
      <c r="UA26" s="41"/>
      <c r="UB26" s="41"/>
      <c r="UC26" s="41"/>
      <c r="UD26" s="41"/>
      <c r="UE26" s="41"/>
      <c r="UF26" s="41"/>
      <c r="UG26" s="41"/>
      <c r="UH26" s="41"/>
      <c r="UI26" s="41"/>
      <c r="UJ26" s="41"/>
      <c r="UK26" s="41"/>
      <c r="UL26" s="41"/>
      <c r="UM26" s="41"/>
      <c r="UN26" s="41"/>
      <c r="UO26" s="41"/>
      <c r="UP26" s="41"/>
      <c r="UQ26" s="41"/>
      <c r="UR26" s="41"/>
      <c r="US26" s="41"/>
      <c r="UT26" s="41"/>
      <c r="UU26" s="41"/>
      <c r="UV26" s="41"/>
      <c r="UW26" s="41"/>
      <c r="UX26" s="41"/>
      <c r="UY26" s="41"/>
      <c r="UZ26" s="41"/>
      <c r="VA26" s="41"/>
      <c r="VB26" s="41"/>
      <c r="VC26" s="41"/>
      <c r="VD26" s="41"/>
      <c r="VE26" s="41"/>
      <c r="VF26" s="41"/>
      <c r="VG26" s="41"/>
      <c r="VH26" s="41"/>
      <c r="VI26" s="41"/>
      <c r="VJ26" s="41"/>
      <c r="VK26" s="41"/>
      <c r="VL26" s="41"/>
      <c r="VM26" s="41"/>
      <c r="VN26" s="41"/>
      <c r="VO26" s="41"/>
      <c r="VP26" s="41"/>
      <c r="VQ26" s="41"/>
      <c r="VR26" s="41"/>
      <c r="VS26" s="41"/>
      <c r="VT26" s="41"/>
      <c r="VU26" s="41"/>
      <c r="VV26" s="41"/>
      <c r="VW26" s="41"/>
      <c r="VX26" s="41"/>
      <c r="VY26" s="41"/>
      <c r="VZ26" s="41"/>
      <c r="WA26" s="41"/>
      <c r="WB26" s="41"/>
      <c r="WC26" s="41"/>
      <c r="WD26" s="41"/>
      <c r="WE26" s="41"/>
      <c r="WF26" s="41"/>
      <c r="WG26" s="41"/>
      <c r="WH26" s="41"/>
      <c r="WI26" s="41"/>
      <c r="WJ26" s="41"/>
      <c r="WK26" s="41"/>
      <c r="WL26" s="41"/>
      <c r="WM26" s="41"/>
      <c r="WN26" s="41"/>
      <c r="WO26" s="41"/>
      <c r="WP26" s="41"/>
      <c r="WQ26" s="41"/>
      <c r="WR26" s="41"/>
      <c r="WS26" s="41"/>
      <c r="WT26" s="41"/>
      <c r="WU26" s="41"/>
      <c r="WV26" s="41"/>
      <c r="WW26" s="41"/>
      <c r="WX26" s="41"/>
    </row>
    <row r="27" spans="1:622" s="49" customFormat="1" ht="15" customHeight="1" outlineLevel="1" x14ac:dyDescent="0.25">
      <c r="B27" s="68" t="s">
        <v>86</v>
      </c>
      <c r="C27" s="69">
        <v>88238</v>
      </c>
      <c r="D27" s="70" t="s">
        <v>80</v>
      </c>
      <c r="E27" s="69" t="s">
        <v>98</v>
      </c>
      <c r="F27" s="71" t="s">
        <v>83</v>
      </c>
      <c r="G27" s="71"/>
      <c r="H27" s="72">
        <v>26.1</v>
      </c>
      <c r="I27" s="46">
        <v>0.8</v>
      </c>
      <c r="J27" s="46"/>
      <c r="K27" s="46">
        <f>Tabela1[[#This Row],[VALOR UNIT]]*H24</f>
        <v>240</v>
      </c>
      <c r="L27" s="46">
        <v>0</v>
      </c>
      <c r="M27" s="47">
        <f t="shared" si="0"/>
        <v>0</v>
      </c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41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1"/>
      <c r="GF27" s="41"/>
      <c r="GG27" s="41"/>
      <c r="GH27" s="41"/>
      <c r="GI27" s="41"/>
      <c r="GJ27" s="41"/>
      <c r="GK27" s="41"/>
      <c r="GL27" s="41"/>
      <c r="GM27" s="41"/>
      <c r="GN27" s="41"/>
      <c r="GO27" s="41"/>
      <c r="GP27" s="41"/>
      <c r="GQ27" s="41"/>
      <c r="GR27" s="41"/>
      <c r="GS27" s="41"/>
      <c r="GT27" s="41"/>
      <c r="GU27" s="41"/>
      <c r="GV27" s="41"/>
      <c r="GW27" s="41"/>
      <c r="GX27" s="41"/>
      <c r="GY27" s="41"/>
      <c r="GZ27" s="41"/>
      <c r="HA27" s="41"/>
      <c r="HB27" s="41"/>
      <c r="HC27" s="41"/>
      <c r="HD27" s="41"/>
      <c r="HE27" s="41"/>
      <c r="HF27" s="41"/>
      <c r="HG27" s="41"/>
      <c r="HH27" s="41"/>
      <c r="HI27" s="41"/>
      <c r="HJ27" s="41"/>
      <c r="HK27" s="41"/>
      <c r="HL27" s="41"/>
      <c r="HM27" s="41"/>
      <c r="HN27" s="41"/>
      <c r="HO27" s="41"/>
      <c r="HP27" s="41"/>
      <c r="HQ27" s="41"/>
      <c r="HR27" s="41"/>
      <c r="HS27" s="41"/>
      <c r="HT27" s="41"/>
      <c r="HU27" s="41"/>
      <c r="HV27" s="41"/>
      <c r="HW27" s="41"/>
      <c r="HX27" s="41"/>
      <c r="HY27" s="41"/>
      <c r="HZ27" s="41"/>
      <c r="IA27" s="41"/>
      <c r="IB27" s="41"/>
      <c r="IC27" s="41"/>
      <c r="ID27" s="41"/>
      <c r="IE27" s="41"/>
      <c r="IF27" s="41"/>
      <c r="IG27" s="41"/>
      <c r="IH27" s="41"/>
      <c r="II27" s="41"/>
      <c r="IJ27" s="41"/>
      <c r="IK27" s="41"/>
      <c r="IL27" s="41"/>
      <c r="IM27" s="41"/>
      <c r="IN27" s="41"/>
      <c r="IO27" s="41"/>
      <c r="IP27" s="41"/>
      <c r="IQ27" s="41"/>
      <c r="IR27" s="41"/>
      <c r="IS27" s="41"/>
      <c r="IT27" s="41"/>
      <c r="IU27" s="41"/>
      <c r="IV27" s="41"/>
      <c r="IW27" s="41"/>
      <c r="IX27" s="41"/>
      <c r="IY27" s="41"/>
      <c r="IZ27" s="41"/>
      <c r="JA27" s="41"/>
      <c r="JB27" s="41"/>
      <c r="JC27" s="41"/>
      <c r="JD27" s="41"/>
      <c r="JE27" s="41"/>
      <c r="JF27" s="41"/>
      <c r="JG27" s="41"/>
      <c r="JH27" s="41"/>
      <c r="JI27" s="41"/>
      <c r="JJ27" s="41"/>
      <c r="JK27" s="41"/>
      <c r="JL27" s="41"/>
      <c r="JM27" s="41"/>
      <c r="JN27" s="41"/>
      <c r="JO27" s="41"/>
      <c r="JP27" s="41"/>
      <c r="JQ27" s="41"/>
      <c r="JR27" s="41"/>
      <c r="JS27" s="41"/>
      <c r="JT27" s="41"/>
      <c r="JU27" s="41"/>
      <c r="JV27" s="41"/>
      <c r="JW27" s="41"/>
      <c r="JX27" s="41"/>
      <c r="JY27" s="41"/>
      <c r="JZ27" s="41"/>
      <c r="KA27" s="41"/>
      <c r="KB27" s="41"/>
      <c r="KC27" s="41"/>
      <c r="KD27" s="41"/>
      <c r="KE27" s="41"/>
      <c r="KF27" s="41"/>
      <c r="KG27" s="41"/>
      <c r="KH27" s="41"/>
      <c r="KI27" s="41"/>
      <c r="KJ27" s="41"/>
      <c r="KK27" s="41"/>
      <c r="KL27" s="41"/>
      <c r="KM27" s="41"/>
      <c r="KN27" s="41"/>
      <c r="KO27" s="41"/>
      <c r="KP27" s="41"/>
      <c r="KQ27" s="41"/>
      <c r="KR27" s="41"/>
      <c r="KS27" s="41"/>
      <c r="KT27" s="41"/>
      <c r="KU27" s="41"/>
      <c r="KV27" s="41"/>
      <c r="KW27" s="41"/>
      <c r="KX27" s="41"/>
      <c r="KY27" s="41"/>
      <c r="KZ27" s="41"/>
      <c r="LA27" s="41"/>
      <c r="LB27" s="41"/>
      <c r="LC27" s="41"/>
      <c r="LD27" s="41"/>
      <c r="LE27" s="41"/>
      <c r="LF27" s="41"/>
      <c r="LG27" s="41"/>
      <c r="LH27" s="41"/>
      <c r="LI27" s="41"/>
      <c r="LJ27" s="41"/>
      <c r="LK27" s="41"/>
      <c r="LL27" s="41"/>
      <c r="LM27" s="41"/>
      <c r="LN27" s="41"/>
      <c r="LO27" s="41"/>
      <c r="LP27" s="41"/>
      <c r="LQ27" s="41"/>
      <c r="LR27" s="41"/>
      <c r="LS27" s="41"/>
      <c r="LT27" s="41"/>
      <c r="LU27" s="41"/>
      <c r="LV27" s="41"/>
      <c r="LW27" s="41"/>
      <c r="LX27" s="41"/>
      <c r="LY27" s="41"/>
      <c r="LZ27" s="41"/>
      <c r="MA27" s="41"/>
      <c r="MB27" s="41"/>
      <c r="MC27" s="41"/>
      <c r="MD27" s="41"/>
      <c r="ME27" s="41"/>
      <c r="MF27" s="41"/>
      <c r="MG27" s="41"/>
      <c r="MH27" s="41"/>
      <c r="MI27" s="41"/>
      <c r="MJ27" s="41"/>
      <c r="MK27" s="41"/>
      <c r="ML27" s="41"/>
      <c r="MM27" s="41"/>
      <c r="MN27" s="41"/>
      <c r="MO27" s="41"/>
      <c r="MP27" s="41"/>
      <c r="MQ27" s="41"/>
      <c r="MR27" s="41"/>
      <c r="MS27" s="41"/>
      <c r="MT27" s="41"/>
      <c r="MU27" s="41"/>
      <c r="MV27" s="41"/>
      <c r="MW27" s="41"/>
      <c r="MX27" s="41"/>
      <c r="MY27" s="41"/>
      <c r="MZ27" s="41"/>
      <c r="NA27" s="41"/>
      <c r="NB27" s="41"/>
      <c r="NC27" s="41"/>
      <c r="ND27" s="41"/>
      <c r="NE27" s="41"/>
      <c r="NF27" s="41"/>
      <c r="NG27" s="41"/>
      <c r="NH27" s="41"/>
      <c r="NI27" s="41"/>
      <c r="NJ27" s="41"/>
      <c r="NK27" s="41"/>
      <c r="NL27" s="41"/>
      <c r="NM27" s="41"/>
      <c r="NN27" s="41"/>
      <c r="NO27" s="41"/>
      <c r="NP27" s="41"/>
      <c r="NQ27" s="41"/>
      <c r="NR27" s="41"/>
      <c r="NS27" s="41"/>
      <c r="NT27" s="41"/>
      <c r="NU27" s="41"/>
      <c r="NV27" s="41"/>
      <c r="NW27" s="41"/>
      <c r="NX27" s="41"/>
      <c r="NY27" s="41"/>
      <c r="NZ27" s="41"/>
      <c r="OA27" s="41"/>
      <c r="OB27" s="41"/>
      <c r="OC27" s="41"/>
      <c r="OD27" s="41"/>
      <c r="OE27" s="41"/>
      <c r="OF27" s="41"/>
      <c r="OG27" s="41"/>
      <c r="OH27" s="41"/>
      <c r="OI27" s="41"/>
      <c r="OJ27" s="41"/>
      <c r="OK27" s="41"/>
      <c r="OL27" s="41"/>
      <c r="OM27" s="41"/>
      <c r="ON27" s="41"/>
      <c r="OO27" s="41"/>
      <c r="OP27" s="41"/>
      <c r="OQ27" s="41"/>
      <c r="OR27" s="41"/>
      <c r="OS27" s="41"/>
      <c r="OT27" s="41"/>
      <c r="OU27" s="41"/>
      <c r="OV27" s="41"/>
      <c r="OW27" s="41"/>
      <c r="OX27" s="41"/>
      <c r="OY27" s="41"/>
      <c r="OZ27" s="41"/>
      <c r="PA27" s="41"/>
      <c r="PB27" s="41"/>
      <c r="PC27" s="41"/>
      <c r="PD27" s="41"/>
      <c r="PE27" s="41"/>
      <c r="PF27" s="41"/>
      <c r="PG27" s="41"/>
      <c r="PH27" s="41"/>
      <c r="PI27" s="41"/>
      <c r="PJ27" s="41"/>
      <c r="PK27" s="41"/>
      <c r="PL27" s="41"/>
      <c r="PM27" s="41"/>
      <c r="PN27" s="41"/>
      <c r="PO27" s="41"/>
      <c r="PP27" s="41"/>
      <c r="PQ27" s="41"/>
      <c r="PR27" s="41"/>
      <c r="PS27" s="41"/>
      <c r="PT27" s="41"/>
      <c r="PU27" s="41"/>
      <c r="PV27" s="41"/>
      <c r="PW27" s="41"/>
      <c r="PX27" s="41"/>
      <c r="PY27" s="41"/>
      <c r="PZ27" s="41"/>
      <c r="QA27" s="41"/>
      <c r="QB27" s="41"/>
      <c r="QC27" s="41"/>
      <c r="QD27" s="41"/>
      <c r="QE27" s="41"/>
      <c r="QF27" s="41"/>
      <c r="QG27" s="41"/>
      <c r="QH27" s="41"/>
      <c r="QI27" s="41"/>
      <c r="QJ27" s="41"/>
      <c r="QK27" s="41"/>
      <c r="QL27" s="41"/>
      <c r="QM27" s="41"/>
      <c r="QN27" s="41"/>
      <c r="QO27" s="41"/>
      <c r="QP27" s="41"/>
      <c r="QQ27" s="41"/>
      <c r="QR27" s="41"/>
      <c r="QS27" s="41"/>
      <c r="QT27" s="41"/>
      <c r="QU27" s="41"/>
      <c r="QV27" s="41"/>
      <c r="QW27" s="41"/>
      <c r="QX27" s="41"/>
      <c r="QY27" s="41"/>
      <c r="QZ27" s="41"/>
      <c r="RA27" s="41"/>
      <c r="RB27" s="41"/>
      <c r="RC27" s="41"/>
      <c r="RD27" s="41"/>
      <c r="RE27" s="41"/>
      <c r="RF27" s="41"/>
      <c r="RG27" s="41"/>
      <c r="RH27" s="41"/>
      <c r="RI27" s="41"/>
      <c r="RJ27" s="41"/>
      <c r="RK27" s="41"/>
      <c r="RL27" s="41"/>
      <c r="RM27" s="41"/>
      <c r="RN27" s="41"/>
      <c r="RO27" s="41"/>
      <c r="RP27" s="41"/>
      <c r="RQ27" s="41"/>
      <c r="RR27" s="41"/>
      <c r="RS27" s="41"/>
      <c r="RT27" s="41"/>
      <c r="RU27" s="41"/>
      <c r="RV27" s="41"/>
      <c r="RW27" s="41"/>
      <c r="RX27" s="41"/>
      <c r="RY27" s="41"/>
      <c r="RZ27" s="41"/>
      <c r="SA27" s="41"/>
      <c r="SB27" s="41"/>
      <c r="SC27" s="41"/>
      <c r="SD27" s="41"/>
      <c r="SE27" s="41"/>
      <c r="SF27" s="41"/>
      <c r="SG27" s="41"/>
      <c r="SH27" s="41"/>
      <c r="SI27" s="41"/>
      <c r="SJ27" s="41"/>
      <c r="SK27" s="41"/>
      <c r="SL27" s="41"/>
      <c r="SM27" s="41"/>
      <c r="SN27" s="41"/>
      <c r="SO27" s="41"/>
      <c r="SP27" s="41"/>
      <c r="SQ27" s="41"/>
      <c r="SR27" s="41"/>
      <c r="SS27" s="41"/>
      <c r="ST27" s="41"/>
      <c r="SU27" s="41"/>
      <c r="SV27" s="41"/>
      <c r="SW27" s="41"/>
      <c r="SX27" s="41"/>
      <c r="SY27" s="41"/>
      <c r="SZ27" s="41"/>
      <c r="TA27" s="41"/>
      <c r="TB27" s="41"/>
      <c r="TC27" s="41"/>
      <c r="TD27" s="41"/>
      <c r="TE27" s="41"/>
      <c r="TF27" s="41"/>
      <c r="TG27" s="41"/>
      <c r="TH27" s="41"/>
      <c r="TI27" s="41"/>
      <c r="TJ27" s="41"/>
      <c r="TK27" s="41"/>
      <c r="TL27" s="41"/>
      <c r="TM27" s="41"/>
      <c r="TN27" s="41"/>
      <c r="TO27" s="41"/>
      <c r="TP27" s="41"/>
      <c r="TQ27" s="41"/>
      <c r="TR27" s="41"/>
      <c r="TS27" s="41"/>
      <c r="TT27" s="41"/>
      <c r="TU27" s="41"/>
      <c r="TV27" s="41"/>
      <c r="TW27" s="41"/>
      <c r="TX27" s="41"/>
      <c r="TY27" s="41"/>
      <c r="TZ27" s="41"/>
      <c r="UA27" s="41"/>
      <c r="UB27" s="41"/>
      <c r="UC27" s="41"/>
      <c r="UD27" s="41"/>
      <c r="UE27" s="41"/>
      <c r="UF27" s="41"/>
      <c r="UG27" s="41"/>
      <c r="UH27" s="41"/>
      <c r="UI27" s="41"/>
      <c r="UJ27" s="41"/>
      <c r="UK27" s="41"/>
      <c r="UL27" s="41"/>
      <c r="UM27" s="41"/>
      <c r="UN27" s="41"/>
      <c r="UO27" s="41"/>
      <c r="UP27" s="41"/>
      <c r="UQ27" s="41"/>
      <c r="UR27" s="41"/>
      <c r="US27" s="41"/>
      <c r="UT27" s="41"/>
      <c r="UU27" s="41"/>
      <c r="UV27" s="41"/>
      <c r="UW27" s="41"/>
      <c r="UX27" s="41"/>
      <c r="UY27" s="41"/>
      <c r="UZ27" s="41"/>
      <c r="VA27" s="41"/>
      <c r="VB27" s="41"/>
      <c r="VC27" s="41"/>
      <c r="VD27" s="41"/>
      <c r="VE27" s="41"/>
      <c r="VF27" s="41"/>
      <c r="VG27" s="41"/>
      <c r="VH27" s="41"/>
      <c r="VI27" s="41"/>
      <c r="VJ27" s="41"/>
      <c r="VK27" s="41"/>
      <c r="VL27" s="41"/>
      <c r="VM27" s="41"/>
      <c r="VN27" s="41"/>
      <c r="VO27" s="41"/>
      <c r="VP27" s="41"/>
      <c r="VQ27" s="41"/>
      <c r="VR27" s="41"/>
      <c r="VS27" s="41"/>
      <c r="VT27" s="41"/>
      <c r="VU27" s="41"/>
      <c r="VV27" s="41"/>
      <c r="VW27" s="41"/>
      <c r="VX27" s="41"/>
      <c r="VY27" s="41"/>
      <c r="VZ27" s="41"/>
      <c r="WA27" s="41"/>
      <c r="WB27" s="41"/>
      <c r="WC27" s="41"/>
      <c r="WD27" s="41"/>
      <c r="WE27" s="41"/>
      <c r="WF27" s="41"/>
      <c r="WG27" s="41"/>
      <c r="WH27" s="41"/>
      <c r="WI27" s="41"/>
      <c r="WJ27" s="41"/>
      <c r="WK27" s="41"/>
      <c r="WL27" s="41"/>
      <c r="WM27" s="41"/>
      <c r="WN27" s="41"/>
      <c r="WO27" s="41"/>
      <c r="WP27" s="41"/>
      <c r="WQ27" s="41"/>
      <c r="WR27" s="41"/>
      <c r="WS27" s="41"/>
      <c r="WT27" s="41"/>
      <c r="WU27" s="41"/>
      <c r="WV27" s="41"/>
      <c r="WW27" s="41"/>
      <c r="WX27" s="41"/>
    </row>
    <row r="28" spans="1:622" s="49" customFormat="1" ht="15" customHeight="1" outlineLevel="1" x14ac:dyDescent="0.25">
      <c r="B28" s="68" t="s">
        <v>92</v>
      </c>
      <c r="C28" s="69">
        <v>43132</v>
      </c>
      <c r="D28" s="70" t="s">
        <v>80</v>
      </c>
      <c r="E28" s="69" t="s">
        <v>99</v>
      </c>
      <c r="F28" s="71" t="s">
        <v>13</v>
      </c>
      <c r="G28" s="71"/>
      <c r="H28" s="72">
        <v>20.99</v>
      </c>
      <c r="I28" s="46">
        <v>0.52</v>
      </c>
      <c r="J28" s="46">
        <f>Tabela1[[#This Row],[VALOR UNIT]]*H24</f>
        <v>156</v>
      </c>
      <c r="K28" s="46">
        <f>Tabela1[[#This Row],[Coluna1]]*H27</f>
        <v>0</v>
      </c>
      <c r="L28" s="46">
        <v>0</v>
      </c>
      <c r="M28" s="47">
        <f t="shared" si="0"/>
        <v>0</v>
      </c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  <c r="MG28" s="41"/>
      <c r="MH28" s="41"/>
      <c r="MI28" s="41"/>
      <c r="MJ28" s="41"/>
      <c r="MK28" s="41"/>
      <c r="ML28" s="41"/>
      <c r="MM28" s="41"/>
      <c r="MN28" s="41"/>
      <c r="MO28" s="41"/>
      <c r="MP28" s="41"/>
      <c r="MQ28" s="41"/>
      <c r="MR28" s="41"/>
      <c r="MS28" s="41"/>
      <c r="MT28" s="41"/>
      <c r="MU28" s="41"/>
      <c r="MV28" s="41"/>
      <c r="MW28" s="41"/>
      <c r="MX28" s="41"/>
      <c r="MY28" s="41"/>
      <c r="MZ28" s="41"/>
      <c r="NA28" s="41"/>
      <c r="NB28" s="41"/>
      <c r="NC28" s="41"/>
      <c r="ND28" s="41"/>
      <c r="NE28" s="41"/>
      <c r="NF28" s="41"/>
      <c r="NG28" s="41"/>
      <c r="NH28" s="41"/>
      <c r="NI28" s="41"/>
      <c r="NJ28" s="41"/>
      <c r="NK28" s="41"/>
      <c r="NL28" s="41"/>
      <c r="NM28" s="41"/>
      <c r="NN28" s="41"/>
      <c r="NO28" s="41"/>
      <c r="NP28" s="41"/>
      <c r="NQ28" s="41"/>
      <c r="NR28" s="41"/>
      <c r="NS28" s="41"/>
      <c r="NT28" s="41"/>
      <c r="NU28" s="41"/>
      <c r="NV28" s="41"/>
      <c r="NW28" s="41"/>
      <c r="NX28" s="41"/>
      <c r="NY28" s="41"/>
      <c r="NZ28" s="41"/>
      <c r="OA28" s="41"/>
      <c r="OB28" s="41"/>
      <c r="OC28" s="41"/>
      <c r="OD28" s="41"/>
      <c r="OE28" s="41"/>
      <c r="OF28" s="41"/>
      <c r="OG28" s="41"/>
      <c r="OH28" s="41"/>
      <c r="OI28" s="41"/>
      <c r="OJ28" s="41"/>
      <c r="OK28" s="41"/>
      <c r="OL28" s="41"/>
      <c r="OM28" s="41"/>
      <c r="ON28" s="41"/>
      <c r="OO28" s="41"/>
      <c r="OP28" s="41"/>
      <c r="OQ28" s="41"/>
      <c r="OR28" s="41"/>
      <c r="OS28" s="41"/>
      <c r="OT28" s="41"/>
      <c r="OU28" s="41"/>
      <c r="OV28" s="41"/>
      <c r="OW28" s="41"/>
      <c r="OX28" s="41"/>
      <c r="OY28" s="41"/>
      <c r="OZ28" s="41"/>
      <c r="PA28" s="41"/>
      <c r="PB28" s="41"/>
      <c r="PC28" s="41"/>
      <c r="PD28" s="41"/>
      <c r="PE28" s="41"/>
      <c r="PF28" s="41"/>
      <c r="PG28" s="41"/>
      <c r="PH28" s="41"/>
      <c r="PI28" s="41"/>
      <c r="PJ28" s="41"/>
      <c r="PK28" s="41"/>
      <c r="PL28" s="41"/>
      <c r="PM28" s="41"/>
      <c r="PN28" s="41"/>
      <c r="PO28" s="41"/>
      <c r="PP28" s="41"/>
      <c r="PQ28" s="41"/>
      <c r="PR28" s="41"/>
      <c r="PS28" s="41"/>
      <c r="PT28" s="41"/>
      <c r="PU28" s="41"/>
      <c r="PV28" s="41"/>
      <c r="PW28" s="41"/>
      <c r="PX28" s="41"/>
      <c r="PY28" s="41"/>
      <c r="PZ28" s="41"/>
      <c r="QA28" s="41"/>
      <c r="QB28" s="41"/>
      <c r="QC28" s="41"/>
      <c r="QD28" s="41"/>
      <c r="QE28" s="41"/>
      <c r="QF28" s="41"/>
      <c r="QG28" s="41"/>
      <c r="QH28" s="41"/>
      <c r="QI28" s="41"/>
      <c r="QJ28" s="41"/>
      <c r="QK28" s="41"/>
      <c r="QL28" s="41"/>
      <c r="QM28" s="41"/>
      <c r="QN28" s="41"/>
      <c r="QO28" s="41"/>
      <c r="QP28" s="41"/>
      <c r="QQ28" s="41"/>
      <c r="QR28" s="41"/>
      <c r="QS28" s="41"/>
      <c r="QT28" s="41"/>
      <c r="QU28" s="41"/>
      <c r="QV28" s="41"/>
      <c r="QW28" s="41"/>
      <c r="QX28" s="41"/>
      <c r="QY28" s="41"/>
      <c r="QZ28" s="41"/>
      <c r="RA28" s="41"/>
      <c r="RB28" s="41"/>
      <c r="RC28" s="41"/>
      <c r="RD28" s="41"/>
      <c r="RE28" s="41"/>
      <c r="RF28" s="41"/>
      <c r="RG28" s="41"/>
      <c r="RH28" s="41"/>
      <c r="RI28" s="41"/>
      <c r="RJ28" s="41"/>
      <c r="RK28" s="41"/>
      <c r="RL28" s="41"/>
      <c r="RM28" s="41"/>
      <c r="RN28" s="41"/>
      <c r="RO28" s="41"/>
      <c r="RP28" s="41"/>
      <c r="RQ28" s="41"/>
      <c r="RR28" s="41"/>
      <c r="RS28" s="41"/>
      <c r="RT28" s="41"/>
      <c r="RU28" s="41"/>
      <c r="RV28" s="41"/>
      <c r="RW28" s="41"/>
      <c r="RX28" s="41"/>
      <c r="RY28" s="41"/>
      <c r="RZ28" s="41"/>
      <c r="SA28" s="41"/>
      <c r="SB28" s="41"/>
      <c r="SC28" s="41"/>
      <c r="SD28" s="41"/>
      <c r="SE28" s="41"/>
      <c r="SF28" s="41"/>
      <c r="SG28" s="41"/>
      <c r="SH28" s="41"/>
      <c r="SI28" s="41"/>
      <c r="SJ28" s="41"/>
      <c r="SK28" s="41"/>
      <c r="SL28" s="41"/>
      <c r="SM28" s="41"/>
      <c r="SN28" s="41"/>
      <c r="SO28" s="41"/>
      <c r="SP28" s="41"/>
      <c r="SQ28" s="41"/>
      <c r="SR28" s="41"/>
      <c r="SS28" s="41"/>
      <c r="ST28" s="41"/>
      <c r="SU28" s="41"/>
      <c r="SV28" s="41"/>
      <c r="SW28" s="41"/>
      <c r="SX28" s="41"/>
      <c r="SY28" s="41"/>
      <c r="SZ28" s="41"/>
      <c r="TA28" s="41"/>
      <c r="TB28" s="41"/>
      <c r="TC28" s="41"/>
      <c r="TD28" s="41"/>
      <c r="TE28" s="41"/>
      <c r="TF28" s="41"/>
      <c r="TG28" s="41"/>
      <c r="TH28" s="41"/>
      <c r="TI28" s="41"/>
      <c r="TJ28" s="41"/>
      <c r="TK28" s="41"/>
      <c r="TL28" s="41"/>
      <c r="TM28" s="41"/>
      <c r="TN28" s="41"/>
      <c r="TO28" s="41"/>
      <c r="TP28" s="41"/>
      <c r="TQ28" s="41"/>
      <c r="TR28" s="41"/>
      <c r="TS28" s="41"/>
      <c r="TT28" s="41"/>
      <c r="TU28" s="41"/>
      <c r="TV28" s="41"/>
      <c r="TW28" s="41"/>
      <c r="TX28" s="41"/>
      <c r="TY28" s="41"/>
      <c r="TZ28" s="41"/>
      <c r="UA28" s="41"/>
      <c r="UB28" s="41"/>
      <c r="UC28" s="41"/>
      <c r="UD28" s="41"/>
      <c r="UE28" s="41"/>
      <c r="UF28" s="41"/>
      <c r="UG28" s="41"/>
      <c r="UH28" s="41"/>
      <c r="UI28" s="41"/>
      <c r="UJ28" s="41"/>
      <c r="UK28" s="41"/>
      <c r="UL28" s="41"/>
      <c r="UM28" s="41"/>
      <c r="UN28" s="41"/>
      <c r="UO28" s="41"/>
      <c r="UP28" s="41"/>
      <c r="UQ28" s="41"/>
      <c r="UR28" s="41"/>
      <c r="US28" s="41"/>
      <c r="UT28" s="41"/>
      <c r="UU28" s="41"/>
      <c r="UV28" s="41"/>
      <c r="UW28" s="41"/>
      <c r="UX28" s="41"/>
      <c r="UY28" s="41"/>
      <c r="UZ28" s="41"/>
      <c r="VA28" s="41"/>
      <c r="VB28" s="41"/>
      <c r="VC28" s="41"/>
      <c r="VD28" s="41"/>
      <c r="VE28" s="41"/>
      <c r="VF28" s="41"/>
      <c r="VG28" s="41"/>
      <c r="VH28" s="41"/>
      <c r="VI28" s="41"/>
      <c r="VJ28" s="41"/>
      <c r="VK28" s="41"/>
      <c r="VL28" s="41"/>
      <c r="VM28" s="41"/>
      <c r="VN28" s="41"/>
      <c r="VO28" s="41"/>
      <c r="VP28" s="41"/>
      <c r="VQ28" s="41"/>
      <c r="VR28" s="41"/>
      <c r="VS28" s="41"/>
      <c r="VT28" s="41"/>
      <c r="VU28" s="41"/>
      <c r="VV28" s="41"/>
      <c r="VW28" s="41"/>
      <c r="VX28" s="41"/>
      <c r="VY28" s="41"/>
      <c r="VZ28" s="41"/>
      <c r="WA28" s="41"/>
      <c r="WB28" s="41"/>
      <c r="WC28" s="41"/>
      <c r="WD28" s="41"/>
      <c r="WE28" s="41"/>
      <c r="WF28" s="41"/>
      <c r="WG28" s="41"/>
      <c r="WH28" s="41"/>
      <c r="WI28" s="41"/>
      <c r="WJ28" s="41"/>
      <c r="WK28" s="41"/>
      <c r="WL28" s="41"/>
      <c r="WM28" s="41"/>
      <c r="WN28" s="41"/>
      <c r="WO28" s="41"/>
      <c r="WP28" s="41"/>
      <c r="WQ28" s="41"/>
      <c r="WR28" s="41"/>
      <c r="WS28" s="41"/>
      <c r="WT28" s="41"/>
      <c r="WU28" s="41"/>
      <c r="WV28" s="41"/>
      <c r="WW28" s="41"/>
      <c r="WX28" s="41"/>
    </row>
    <row r="29" spans="1:622" s="49" customFormat="1" ht="15" customHeight="1" outlineLevel="1" x14ac:dyDescent="0.25">
      <c r="B29" s="68" t="s">
        <v>92</v>
      </c>
      <c r="C29" s="69">
        <v>39017</v>
      </c>
      <c r="D29" s="70" t="s">
        <v>80</v>
      </c>
      <c r="E29" s="69" t="s">
        <v>100</v>
      </c>
      <c r="F29" s="71" t="s">
        <v>24</v>
      </c>
      <c r="G29" s="71"/>
      <c r="H29" s="72">
        <v>0.14000000000000001</v>
      </c>
      <c r="I29" s="46">
        <v>0.05</v>
      </c>
      <c r="J29" s="46">
        <f>Tabela1[[#This Row],[VALOR UNIT]]*H24</f>
        <v>15</v>
      </c>
      <c r="K29" s="46">
        <f>Tabela1[[#This Row],[Coluna1]]*H28</f>
        <v>0</v>
      </c>
      <c r="L29" s="46">
        <v>0</v>
      </c>
      <c r="M29" s="47">
        <f t="shared" si="0"/>
        <v>0</v>
      </c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  <c r="MG29" s="41"/>
      <c r="MH29" s="41"/>
      <c r="MI29" s="41"/>
      <c r="MJ29" s="41"/>
      <c r="MK29" s="41"/>
      <c r="ML29" s="41"/>
      <c r="MM29" s="41"/>
      <c r="MN29" s="41"/>
      <c r="MO29" s="41"/>
      <c r="MP29" s="41"/>
      <c r="MQ29" s="41"/>
      <c r="MR29" s="41"/>
      <c r="MS29" s="41"/>
      <c r="MT29" s="41"/>
      <c r="MU29" s="41"/>
      <c r="MV29" s="41"/>
      <c r="MW29" s="41"/>
      <c r="MX29" s="41"/>
      <c r="MY29" s="41"/>
      <c r="MZ29" s="41"/>
      <c r="NA29" s="41"/>
      <c r="NB29" s="41"/>
      <c r="NC29" s="41"/>
      <c r="ND29" s="41"/>
      <c r="NE29" s="41"/>
      <c r="NF29" s="41"/>
      <c r="NG29" s="41"/>
      <c r="NH29" s="41"/>
      <c r="NI29" s="41"/>
      <c r="NJ29" s="41"/>
      <c r="NK29" s="41"/>
      <c r="NL29" s="41"/>
      <c r="NM29" s="41"/>
      <c r="NN29" s="41"/>
      <c r="NO29" s="41"/>
      <c r="NP29" s="41"/>
      <c r="NQ29" s="41"/>
      <c r="NR29" s="41"/>
      <c r="NS29" s="41"/>
      <c r="NT29" s="41"/>
      <c r="NU29" s="41"/>
      <c r="NV29" s="41"/>
      <c r="NW29" s="41"/>
      <c r="NX29" s="41"/>
      <c r="NY29" s="41"/>
      <c r="NZ29" s="41"/>
      <c r="OA29" s="41"/>
      <c r="OB29" s="41"/>
      <c r="OC29" s="41"/>
      <c r="OD29" s="41"/>
      <c r="OE29" s="41"/>
      <c r="OF29" s="41"/>
      <c r="OG29" s="41"/>
      <c r="OH29" s="41"/>
      <c r="OI29" s="41"/>
      <c r="OJ29" s="41"/>
      <c r="OK29" s="41"/>
      <c r="OL29" s="41"/>
      <c r="OM29" s="41"/>
      <c r="ON29" s="41"/>
      <c r="OO29" s="41"/>
      <c r="OP29" s="41"/>
      <c r="OQ29" s="41"/>
      <c r="OR29" s="41"/>
      <c r="OS29" s="41"/>
      <c r="OT29" s="41"/>
      <c r="OU29" s="41"/>
      <c r="OV29" s="41"/>
      <c r="OW29" s="41"/>
      <c r="OX29" s="41"/>
      <c r="OY29" s="41"/>
      <c r="OZ29" s="41"/>
      <c r="PA29" s="41"/>
      <c r="PB29" s="41"/>
      <c r="PC29" s="41"/>
      <c r="PD29" s="41"/>
      <c r="PE29" s="41"/>
      <c r="PF29" s="41"/>
      <c r="PG29" s="41"/>
      <c r="PH29" s="41"/>
      <c r="PI29" s="41"/>
      <c r="PJ29" s="41"/>
      <c r="PK29" s="41"/>
      <c r="PL29" s="41"/>
      <c r="PM29" s="41"/>
      <c r="PN29" s="41"/>
      <c r="PO29" s="41"/>
      <c r="PP29" s="41"/>
      <c r="PQ29" s="41"/>
      <c r="PR29" s="41"/>
      <c r="PS29" s="41"/>
      <c r="PT29" s="41"/>
      <c r="PU29" s="41"/>
      <c r="PV29" s="41"/>
      <c r="PW29" s="41"/>
      <c r="PX29" s="41"/>
      <c r="PY29" s="41"/>
      <c r="PZ29" s="41"/>
      <c r="QA29" s="41"/>
      <c r="QB29" s="41"/>
      <c r="QC29" s="41"/>
      <c r="QD29" s="41"/>
      <c r="QE29" s="41"/>
      <c r="QF29" s="41"/>
      <c r="QG29" s="41"/>
      <c r="QH29" s="41"/>
      <c r="QI29" s="41"/>
      <c r="QJ29" s="41"/>
      <c r="QK29" s="41"/>
      <c r="QL29" s="41"/>
      <c r="QM29" s="41"/>
      <c r="QN29" s="41"/>
      <c r="QO29" s="41"/>
      <c r="QP29" s="41"/>
      <c r="QQ29" s="41"/>
      <c r="QR29" s="41"/>
      <c r="QS29" s="41"/>
      <c r="QT29" s="41"/>
      <c r="QU29" s="41"/>
      <c r="QV29" s="41"/>
      <c r="QW29" s="41"/>
      <c r="QX29" s="41"/>
      <c r="QY29" s="41"/>
      <c r="QZ29" s="41"/>
      <c r="RA29" s="41"/>
      <c r="RB29" s="41"/>
      <c r="RC29" s="41"/>
      <c r="RD29" s="41"/>
      <c r="RE29" s="41"/>
      <c r="RF29" s="41"/>
      <c r="RG29" s="41"/>
      <c r="RH29" s="41"/>
      <c r="RI29" s="41"/>
      <c r="RJ29" s="41"/>
      <c r="RK29" s="41"/>
      <c r="RL29" s="41"/>
      <c r="RM29" s="41"/>
      <c r="RN29" s="41"/>
      <c r="RO29" s="41"/>
      <c r="RP29" s="41"/>
      <c r="RQ29" s="41"/>
      <c r="RR29" s="41"/>
      <c r="RS29" s="41"/>
      <c r="RT29" s="41"/>
      <c r="RU29" s="41"/>
      <c r="RV29" s="41"/>
      <c r="RW29" s="41"/>
      <c r="RX29" s="41"/>
      <c r="RY29" s="41"/>
      <c r="RZ29" s="41"/>
      <c r="SA29" s="41"/>
      <c r="SB29" s="41"/>
      <c r="SC29" s="41"/>
      <c r="SD29" s="41"/>
      <c r="SE29" s="41"/>
      <c r="SF29" s="41"/>
      <c r="SG29" s="41"/>
      <c r="SH29" s="41"/>
      <c r="SI29" s="41"/>
      <c r="SJ29" s="41"/>
      <c r="SK29" s="41"/>
      <c r="SL29" s="41"/>
      <c r="SM29" s="41"/>
      <c r="SN29" s="41"/>
      <c r="SO29" s="41"/>
      <c r="SP29" s="41"/>
      <c r="SQ29" s="41"/>
      <c r="SR29" s="41"/>
      <c r="SS29" s="41"/>
      <c r="ST29" s="41"/>
      <c r="SU29" s="41"/>
      <c r="SV29" s="41"/>
      <c r="SW29" s="41"/>
      <c r="SX29" s="41"/>
      <c r="SY29" s="41"/>
      <c r="SZ29" s="41"/>
      <c r="TA29" s="41"/>
      <c r="TB29" s="41"/>
      <c r="TC29" s="41"/>
      <c r="TD29" s="41"/>
      <c r="TE29" s="41"/>
      <c r="TF29" s="41"/>
      <c r="TG29" s="41"/>
      <c r="TH29" s="41"/>
      <c r="TI29" s="41"/>
      <c r="TJ29" s="41"/>
      <c r="TK29" s="41"/>
      <c r="TL29" s="41"/>
      <c r="TM29" s="41"/>
      <c r="TN29" s="41"/>
      <c r="TO29" s="41"/>
      <c r="TP29" s="41"/>
      <c r="TQ29" s="41"/>
      <c r="TR29" s="41"/>
      <c r="TS29" s="41"/>
      <c r="TT29" s="41"/>
      <c r="TU29" s="41"/>
      <c r="TV29" s="41"/>
      <c r="TW29" s="41"/>
      <c r="TX29" s="41"/>
      <c r="TY29" s="41"/>
      <c r="TZ29" s="41"/>
      <c r="UA29" s="41"/>
      <c r="UB29" s="41"/>
      <c r="UC29" s="41"/>
      <c r="UD29" s="41"/>
      <c r="UE29" s="41"/>
      <c r="UF29" s="41"/>
      <c r="UG29" s="41"/>
      <c r="UH29" s="41"/>
      <c r="UI29" s="41"/>
      <c r="UJ29" s="41"/>
      <c r="UK29" s="41"/>
      <c r="UL29" s="41"/>
      <c r="UM29" s="41"/>
      <c r="UN29" s="41"/>
      <c r="UO29" s="41"/>
      <c r="UP29" s="41"/>
      <c r="UQ29" s="41"/>
      <c r="UR29" s="41"/>
      <c r="US29" s="41"/>
      <c r="UT29" s="41"/>
      <c r="UU29" s="41"/>
      <c r="UV29" s="41"/>
      <c r="UW29" s="41"/>
      <c r="UX29" s="41"/>
      <c r="UY29" s="41"/>
      <c r="UZ29" s="41"/>
      <c r="VA29" s="41"/>
      <c r="VB29" s="41"/>
      <c r="VC29" s="41"/>
      <c r="VD29" s="41"/>
      <c r="VE29" s="41"/>
      <c r="VF29" s="41"/>
      <c r="VG29" s="41"/>
      <c r="VH29" s="41"/>
      <c r="VI29" s="41"/>
      <c r="VJ29" s="41"/>
      <c r="VK29" s="41"/>
      <c r="VL29" s="41"/>
      <c r="VM29" s="41"/>
      <c r="VN29" s="41"/>
      <c r="VO29" s="41"/>
      <c r="VP29" s="41"/>
      <c r="VQ29" s="41"/>
      <c r="VR29" s="41"/>
      <c r="VS29" s="41"/>
      <c r="VT29" s="41"/>
      <c r="VU29" s="41"/>
      <c r="VV29" s="41"/>
      <c r="VW29" s="41"/>
      <c r="VX29" s="41"/>
      <c r="VY29" s="41"/>
      <c r="VZ29" s="41"/>
      <c r="WA29" s="41"/>
      <c r="WB29" s="41"/>
      <c r="WC29" s="41"/>
      <c r="WD29" s="41"/>
      <c r="WE29" s="41"/>
      <c r="WF29" s="41"/>
      <c r="WG29" s="41"/>
      <c r="WH29" s="41"/>
      <c r="WI29" s="41"/>
      <c r="WJ29" s="41"/>
      <c r="WK29" s="41"/>
      <c r="WL29" s="41"/>
      <c r="WM29" s="41"/>
      <c r="WN29" s="41"/>
      <c r="WO29" s="41"/>
      <c r="WP29" s="41"/>
      <c r="WQ29" s="41"/>
      <c r="WR29" s="41"/>
      <c r="WS29" s="41"/>
      <c r="WT29" s="41"/>
      <c r="WU29" s="41"/>
      <c r="WV29" s="41"/>
      <c r="WW29" s="41"/>
      <c r="WX29" s="41"/>
    </row>
    <row r="30" spans="1:622" s="73" customFormat="1" ht="23.25" customHeight="1" x14ac:dyDescent="0.25">
      <c r="A30" s="52">
        <v>3</v>
      </c>
      <c r="B30" s="52" t="s">
        <v>14</v>
      </c>
      <c r="C30" s="53"/>
      <c r="D30" s="54"/>
      <c r="E30" s="37"/>
      <c r="F30" s="54"/>
      <c r="G30" s="54"/>
      <c r="H30" s="54"/>
      <c r="I30" s="31"/>
      <c r="J30" s="31">
        <f>SUM(J31:J52)</f>
        <v>15267.313399999999</v>
      </c>
      <c r="K30" s="31">
        <f>SUM(K31:K52)</f>
        <v>4624.5306999999993</v>
      </c>
      <c r="L30" s="31">
        <f>SUM(L31+L39+L45)</f>
        <v>19891.844100000002</v>
      </c>
      <c r="M30" s="40">
        <f t="shared" si="0"/>
        <v>24771.243301156119</v>
      </c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  <c r="MG30" s="41"/>
      <c r="MH30" s="41"/>
      <c r="MI30" s="41"/>
      <c r="MJ30" s="41"/>
      <c r="MK30" s="41"/>
      <c r="ML30" s="41"/>
      <c r="MM30" s="41"/>
      <c r="MN30" s="41"/>
      <c r="MO30" s="41"/>
      <c r="MP30" s="41"/>
      <c r="MQ30" s="41"/>
      <c r="MR30" s="41"/>
      <c r="MS30" s="41"/>
      <c r="MT30" s="41"/>
      <c r="MU30" s="41"/>
      <c r="MV30" s="41"/>
      <c r="MW30" s="41"/>
      <c r="MX30" s="41"/>
      <c r="MY30" s="41"/>
      <c r="MZ30" s="41"/>
      <c r="NA30" s="41"/>
      <c r="NB30" s="41"/>
      <c r="NC30" s="41"/>
      <c r="ND30" s="41"/>
      <c r="NE30" s="41"/>
      <c r="NF30" s="41"/>
      <c r="NG30" s="41"/>
      <c r="NH30" s="41"/>
      <c r="NI30" s="41"/>
      <c r="NJ30" s="41"/>
      <c r="NK30" s="41"/>
      <c r="NL30" s="41"/>
      <c r="NM30" s="41"/>
      <c r="NN30" s="41"/>
      <c r="NO30" s="41"/>
      <c r="NP30" s="41"/>
      <c r="NQ30" s="41"/>
      <c r="NR30" s="41"/>
      <c r="NS30" s="41"/>
      <c r="NT30" s="41"/>
      <c r="NU30" s="41"/>
      <c r="NV30" s="41"/>
      <c r="NW30" s="41"/>
      <c r="NX30" s="41"/>
      <c r="NY30" s="41"/>
      <c r="NZ30" s="41"/>
      <c r="OA30" s="41"/>
      <c r="OB30" s="41"/>
      <c r="OC30" s="41"/>
      <c r="OD30" s="41"/>
      <c r="OE30" s="41"/>
      <c r="OF30" s="41"/>
      <c r="OG30" s="41"/>
      <c r="OH30" s="41"/>
      <c r="OI30" s="41"/>
      <c r="OJ30" s="41"/>
      <c r="OK30" s="41"/>
      <c r="OL30" s="41"/>
      <c r="OM30" s="41"/>
      <c r="ON30" s="41"/>
      <c r="OO30" s="41"/>
      <c r="OP30" s="41"/>
      <c r="OQ30" s="41"/>
      <c r="OR30" s="41"/>
      <c r="OS30" s="41"/>
      <c r="OT30" s="41"/>
      <c r="OU30" s="41"/>
      <c r="OV30" s="41"/>
      <c r="OW30" s="41"/>
      <c r="OX30" s="41"/>
      <c r="OY30" s="41"/>
      <c r="OZ30" s="41"/>
      <c r="PA30" s="41"/>
      <c r="PB30" s="41"/>
      <c r="PC30" s="41"/>
      <c r="PD30" s="41"/>
      <c r="PE30" s="41"/>
      <c r="PF30" s="41"/>
      <c r="PG30" s="41"/>
      <c r="PH30" s="41"/>
      <c r="PI30" s="41"/>
      <c r="PJ30" s="41"/>
      <c r="PK30" s="41"/>
      <c r="PL30" s="41"/>
      <c r="PM30" s="41"/>
      <c r="PN30" s="41"/>
      <c r="PO30" s="41"/>
      <c r="PP30" s="41"/>
      <c r="PQ30" s="41"/>
      <c r="PR30" s="41"/>
      <c r="PS30" s="41"/>
      <c r="PT30" s="41"/>
      <c r="PU30" s="41"/>
      <c r="PV30" s="41"/>
      <c r="PW30" s="41"/>
      <c r="PX30" s="41"/>
      <c r="PY30" s="41"/>
      <c r="PZ30" s="41"/>
      <c r="QA30" s="41"/>
      <c r="QB30" s="41"/>
      <c r="QC30" s="41"/>
      <c r="QD30" s="41"/>
      <c r="QE30" s="41"/>
      <c r="QF30" s="41"/>
      <c r="QG30" s="41"/>
      <c r="QH30" s="41"/>
      <c r="QI30" s="41"/>
      <c r="QJ30" s="41"/>
      <c r="QK30" s="41"/>
      <c r="QL30" s="41"/>
      <c r="QM30" s="41"/>
      <c r="QN30" s="41"/>
      <c r="QO30" s="41"/>
      <c r="QP30" s="41"/>
      <c r="QQ30" s="41"/>
      <c r="QR30" s="41"/>
      <c r="QS30" s="41"/>
      <c r="QT30" s="41"/>
      <c r="QU30" s="41"/>
      <c r="QV30" s="41"/>
      <c r="QW30" s="41"/>
      <c r="QX30" s="41"/>
      <c r="QY30" s="41"/>
      <c r="QZ30" s="41"/>
      <c r="RA30" s="41"/>
      <c r="RB30" s="41"/>
      <c r="RC30" s="41"/>
      <c r="RD30" s="41"/>
      <c r="RE30" s="41"/>
      <c r="RF30" s="41"/>
      <c r="RG30" s="41"/>
      <c r="RH30" s="41"/>
      <c r="RI30" s="41"/>
      <c r="RJ30" s="41"/>
      <c r="RK30" s="41"/>
      <c r="RL30" s="41"/>
      <c r="RM30" s="41"/>
      <c r="RN30" s="41"/>
      <c r="RO30" s="41"/>
      <c r="RP30" s="41"/>
      <c r="RQ30" s="41"/>
      <c r="RR30" s="41"/>
      <c r="RS30" s="41"/>
      <c r="RT30" s="41"/>
      <c r="RU30" s="41"/>
      <c r="RV30" s="41"/>
      <c r="RW30" s="41"/>
      <c r="RX30" s="41"/>
      <c r="RY30" s="41"/>
      <c r="RZ30" s="41"/>
      <c r="SA30" s="41"/>
      <c r="SB30" s="41"/>
      <c r="SC30" s="41"/>
      <c r="SD30" s="41"/>
      <c r="SE30" s="41"/>
      <c r="SF30" s="41"/>
      <c r="SG30" s="41"/>
      <c r="SH30" s="41"/>
      <c r="SI30" s="41"/>
      <c r="SJ30" s="41"/>
      <c r="SK30" s="41"/>
      <c r="SL30" s="41"/>
      <c r="SM30" s="41"/>
      <c r="SN30" s="41"/>
      <c r="SO30" s="41"/>
      <c r="SP30" s="41"/>
      <c r="SQ30" s="41"/>
      <c r="SR30" s="41"/>
      <c r="SS30" s="41"/>
      <c r="ST30" s="41"/>
      <c r="SU30" s="41"/>
      <c r="SV30" s="41"/>
      <c r="SW30" s="41"/>
      <c r="SX30" s="41"/>
      <c r="SY30" s="41"/>
      <c r="SZ30" s="41"/>
      <c r="TA30" s="41"/>
      <c r="TB30" s="41"/>
      <c r="TC30" s="41"/>
      <c r="TD30" s="41"/>
      <c r="TE30" s="41"/>
      <c r="TF30" s="41"/>
      <c r="TG30" s="41"/>
      <c r="TH30" s="41"/>
      <c r="TI30" s="41"/>
      <c r="TJ30" s="41"/>
      <c r="TK30" s="41"/>
      <c r="TL30" s="41"/>
      <c r="TM30" s="41"/>
      <c r="TN30" s="41"/>
      <c r="TO30" s="41"/>
      <c r="TP30" s="41"/>
      <c r="TQ30" s="41"/>
      <c r="TR30" s="41"/>
      <c r="TS30" s="41"/>
      <c r="TT30" s="41"/>
      <c r="TU30" s="41"/>
      <c r="TV30" s="41"/>
      <c r="TW30" s="41"/>
      <c r="TX30" s="41"/>
      <c r="TY30" s="41"/>
      <c r="TZ30" s="41"/>
      <c r="UA30" s="41"/>
      <c r="UB30" s="41"/>
      <c r="UC30" s="41"/>
      <c r="UD30" s="41"/>
      <c r="UE30" s="41"/>
      <c r="UF30" s="41"/>
      <c r="UG30" s="41"/>
      <c r="UH30" s="41"/>
      <c r="UI30" s="41"/>
      <c r="UJ30" s="41"/>
      <c r="UK30" s="41"/>
      <c r="UL30" s="41"/>
      <c r="UM30" s="41"/>
      <c r="UN30" s="41"/>
      <c r="UO30" s="41"/>
      <c r="UP30" s="41"/>
      <c r="UQ30" s="41"/>
      <c r="UR30" s="41"/>
      <c r="US30" s="41"/>
      <c r="UT30" s="41"/>
      <c r="UU30" s="41"/>
      <c r="UV30" s="41"/>
      <c r="UW30" s="41"/>
      <c r="UX30" s="41"/>
      <c r="UY30" s="41"/>
      <c r="UZ30" s="41"/>
      <c r="VA30" s="41"/>
      <c r="VB30" s="41"/>
      <c r="VC30" s="41"/>
      <c r="VD30" s="41"/>
      <c r="VE30" s="41"/>
      <c r="VF30" s="41"/>
      <c r="VG30" s="41"/>
      <c r="VH30" s="41"/>
      <c r="VI30" s="41"/>
      <c r="VJ30" s="41"/>
      <c r="VK30" s="41"/>
      <c r="VL30" s="41"/>
      <c r="VM30" s="41"/>
      <c r="VN30" s="41"/>
      <c r="VO30" s="41"/>
      <c r="VP30" s="41"/>
      <c r="VQ30" s="41"/>
      <c r="VR30" s="41"/>
      <c r="VS30" s="41"/>
      <c r="VT30" s="41"/>
      <c r="VU30" s="41"/>
      <c r="VV30" s="41"/>
      <c r="VW30" s="41"/>
      <c r="VX30" s="41"/>
      <c r="VY30" s="41"/>
      <c r="VZ30" s="41"/>
      <c r="WA30" s="41"/>
      <c r="WB30" s="41"/>
      <c r="WC30" s="41"/>
      <c r="WD30" s="41"/>
      <c r="WE30" s="41"/>
      <c r="WF30" s="41"/>
      <c r="WG30" s="41"/>
      <c r="WH30" s="41"/>
      <c r="WI30" s="41"/>
      <c r="WJ30" s="41"/>
      <c r="WK30" s="41"/>
      <c r="WL30" s="41"/>
      <c r="WM30" s="41"/>
      <c r="WN30" s="41"/>
      <c r="WO30" s="41"/>
      <c r="WP30" s="41"/>
      <c r="WQ30" s="41"/>
      <c r="WR30" s="41"/>
      <c r="WS30" s="41"/>
      <c r="WT30" s="41"/>
      <c r="WU30" s="41"/>
      <c r="WV30" s="41"/>
      <c r="WW30" s="41"/>
      <c r="WX30" s="41"/>
    </row>
    <row r="31" spans="1:622" s="48" customFormat="1" ht="15" customHeight="1" x14ac:dyDescent="0.25">
      <c r="A31" s="42"/>
      <c r="B31" s="42">
        <v>92269</v>
      </c>
      <c r="C31" s="43"/>
      <c r="D31" s="44" t="s">
        <v>80</v>
      </c>
      <c r="E31" s="45" t="s">
        <v>15</v>
      </c>
      <c r="F31" s="44" t="s">
        <v>16</v>
      </c>
      <c r="G31" s="44"/>
      <c r="H31" s="44">
        <v>61.47</v>
      </c>
      <c r="I31" s="46">
        <v>121.47</v>
      </c>
      <c r="J31" s="46"/>
      <c r="K31" s="46">
        <f>Tabela1[[#This Row],[Coluna1]]*H30</f>
        <v>0</v>
      </c>
      <c r="L31" s="46">
        <f>H31*I31</f>
        <v>7466.7609000000002</v>
      </c>
      <c r="M31" s="47">
        <f t="shared" si="0"/>
        <v>9298.3310142401242</v>
      </c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  <c r="MG31" s="41"/>
      <c r="MH31" s="41"/>
      <c r="MI31" s="41"/>
      <c r="MJ31" s="41"/>
      <c r="MK31" s="41"/>
      <c r="ML31" s="41"/>
      <c r="MM31" s="41"/>
      <c r="MN31" s="41"/>
      <c r="MO31" s="41"/>
      <c r="MP31" s="41"/>
      <c r="MQ31" s="41"/>
      <c r="MR31" s="41"/>
      <c r="MS31" s="41"/>
      <c r="MT31" s="41"/>
      <c r="MU31" s="41"/>
      <c r="MV31" s="41"/>
      <c r="MW31" s="41"/>
      <c r="MX31" s="41"/>
      <c r="MY31" s="41"/>
      <c r="MZ31" s="41"/>
      <c r="NA31" s="41"/>
      <c r="NB31" s="41"/>
      <c r="NC31" s="41"/>
      <c r="ND31" s="41"/>
      <c r="NE31" s="41"/>
      <c r="NF31" s="41"/>
      <c r="NG31" s="41"/>
      <c r="NH31" s="41"/>
      <c r="NI31" s="41"/>
      <c r="NJ31" s="41"/>
      <c r="NK31" s="41"/>
      <c r="NL31" s="41"/>
      <c r="NM31" s="41"/>
      <c r="NN31" s="41"/>
      <c r="NO31" s="41"/>
      <c r="NP31" s="41"/>
      <c r="NQ31" s="41"/>
      <c r="NR31" s="41"/>
      <c r="NS31" s="41"/>
      <c r="NT31" s="41"/>
      <c r="NU31" s="41"/>
      <c r="NV31" s="41"/>
      <c r="NW31" s="41"/>
      <c r="NX31" s="41"/>
      <c r="NY31" s="41"/>
      <c r="NZ31" s="41"/>
      <c r="OA31" s="41"/>
      <c r="OB31" s="41"/>
      <c r="OC31" s="41"/>
      <c r="OD31" s="41"/>
      <c r="OE31" s="41"/>
      <c r="OF31" s="41"/>
      <c r="OG31" s="41"/>
      <c r="OH31" s="41"/>
      <c r="OI31" s="41"/>
      <c r="OJ31" s="41"/>
      <c r="OK31" s="41"/>
      <c r="OL31" s="41"/>
      <c r="OM31" s="41"/>
      <c r="ON31" s="41"/>
      <c r="OO31" s="41"/>
      <c r="OP31" s="41"/>
      <c r="OQ31" s="41"/>
      <c r="OR31" s="41"/>
      <c r="OS31" s="41"/>
      <c r="OT31" s="41"/>
      <c r="OU31" s="41"/>
      <c r="OV31" s="41"/>
      <c r="OW31" s="41"/>
      <c r="OX31" s="41"/>
      <c r="OY31" s="41"/>
      <c r="OZ31" s="41"/>
      <c r="PA31" s="41"/>
      <c r="PB31" s="41"/>
      <c r="PC31" s="41"/>
      <c r="PD31" s="41"/>
      <c r="PE31" s="41"/>
      <c r="PF31" s="41"/>
      <c r="PG31" s="41"/>
      <c r="PH31" s="41"/>
      <c r="PI31" s="41"/>
      <c r="PJ31" s="41"/>
      <c r="PK31" s="41"/>
      <c r="PL31" s="41"/>
      <c r="PM31" s="41"/>
      <c r="PN31" s="41"/>
      <c r="PO31" s="41"/>
      <c r="PP31" s="41"/>
      <c r="PQ31" s="41"/>
      <c r="PR31" s="41"/>
      <c r="PS31" s="41"/>
      <c r="PT31" s="41"/>
      <c r="PU31" s="41"/>
      <c r="PV31" s="41"/>
      <c r="PW31" s="41"/>
      <c r="PX31" s="41"/>
      <c r="PY31" s="41"/>
      <c r="PZ31" s="41"/>
      <c r="QA31" s="41"/>
      <c r="QB31" s="41"/>
      <c r="QC31" s="41"/>
      <c r="QD31" s="41"/>
      <c r="QE31" s="41"/>
      <c r="QF31" s="41"/>
      <c r="QG31" s="41"/>
      <c r="QH31" s="41"/>
      <c r="QI31" s="41"/>
      <c r="QJ31" s="41"/>
      <c r="QK31" s="41"/>
      <c r="QL31" s="41"/>
      <c r="QM31" s="41"/>
      <c r="QN31" s="41"/>
      <c r="QO31" s="41"/>
      <c r="QP31" s="41"/>
      <c r="QQ31" s="41"/>
      <c r="QR31" s="41"/>
      <c r="QS31" s="41"/>
      <c r="QT31" s="41"/>
      <c r="QU31" s="41"/>
      <c r="QV31" s="41"/>
      <c r="QW31" s="41"/>
      <c r="QX31" s="41"/>
      <c r="QY31" s="41"/>
      <c r="QZ31" s="41"/>
      <c r="RA31" s="41"/>
      <c r="RB31" s="41"/>
      <c r="RC31" s="41"/>
      <c r="RD31" s="41"/>
      <c r="RE31" s="41"/>
      <c r="RF31" s="41"/>
      <c r="RG31" s="41"/>
      <c r="RH31" s="41"/>
      <c r="RI31" s="41"/>
      <c r="RJ31" s="41"/>
      <c r="RK31" s="41"/>
      <c r="RL31" s="41"/>
      <c r="RM31" s="41"/>
      <c r="RN31" s="41"/>
      <c r="RO31" s="41"/>
      <c r="RP31" s="41"/>
      <c r="RQ31" s="41"/>
      <c r="RR31" s="41"/>
      <c r="RS31" s="41"/>
      <c r="RT31" s="41"/>
      <c r="RU31" s="41"/>
      <c r="RV31" s="41"/>
      <c r="RW31" s="41"/>
      <c r="RX31" s="41"/>
      <c r="RY31" s="41"/>
      <c r="RZ31" s="41"/>
      <c r="SA31" s="41"/>
      <c r="SB31" s="41"/>
      <c r="SC31" s="41"/>
      <c r="SD31" s="41"/>
      <c r="SE31" s="41"/>
      <c r="SF31" s="41"/>
      <c r="SG31" s="41"/>
      <c r="SH31" s="41"/>
      <c r="SI31" s="41"/>
      <c r="SJ31" s="41"/>
      <c r="SK31" s="41"/>
      <c r="SL31" s="41"/>
      <c r="SM31" s="41"/>
      <c r="SN31" s="41"/>
      <c r="SO31" s="41"/>
      <c r="SP31" s="41"/>
      <c r="SQ31" s="41"/>
      <c r="SR31" s="41"/>
      <c r="SS31" s="41"/>
      <c r="ST31" s="41"/>
      <c r="SU31" s="41"/>
      <c r="SV31" s="41"/>
      <c r="SW31" s="41"/>
      <c r="SX31" s="41"/>
      <c r="SY31" s="41"/>
      <c r="SZ31" s="41"/>
      <c r="TA31" s="41"/>
      <c r="TB31" s="41"/>
      <c r="TC31" s="41"/>
      <c r="TD31" s="41"/>
      <c r="TE31" s="41"/>
      <c r="TF31" s="41"/>
      <c r="TG31" s="41"/>
      <c r="TH31" s="41"/>
      <c r="TI31" s="41"/>
      <c r="TJ31" s="41"/>
      <c r="TK31" s="41"/>
      <c r="TL31" s="41"/>
      <c r="TM31" s="41"/>
      <c r="TN31" s="41"/>
      <c r="TO31" s="41"/>
      <c r="TP31" s="41"/>
      <c r="TQ31" s="41"/>
      <c r="TR31" s="41"/>
      <c r="TS31" s="41"/>
      <c r="TT31" s="41"/>
      <c r="TU31" s="41"/>
      <c r="TV31" s="41"/>
      <c r="TW31" s="41"/>
      <c r="TX31" s="41"/>
      <c r="TY31" s="41"/>
      <c r="TZ31" s="41"/>
      <c r="UA31" s="41"/>
      <c r="UB31" s="41"/>
      <c r="UC31" s="41"/>
      <c r="UD31" s="41"/>
      <c r="UE31" s="41"/>
      <c r="UF31" s="41"/>
      <c r="UG31" s="41"/>
      <c r="UH31" s="41"/>
      <c r="UI31" s="41"/>
      <c r="UJ31" s="41"/>
      <c r="UK31" s="41"/>
      <c r="UL31" s="41"/>
      <c r="UM31" s="41"/>
      <c r="UN31" s="41"/>
      <c r="UO31" s="41"/>
      <c r="UP31" s="41"/>
      <c r="UQ31" s="41"/>
      <c r="UR31" s="41"/>
      <c r="US31" s="41"/>
      <c r="UT31" s="41"/>
      <c r="UU31" s="41"/>
      <c r="UV31" s="41"/>
      <c r="UW31" s="41"/>
      <c r="UX31" s="41"/>
      <c r="UY31" s="41"/>
      <c r="UZ31" s="41"/>
      <c r="VA31" s="41"/>
      <c r="VB31" s="41"/>
      <c r="VC31" s="41"/>
      <c r="VD31" s="41"/>
      <c r="VE31" s="41"/>
      <c r="VF31" s="41"/>
      <c r="VG31" s="41"/>
      <c r="VH31" s="41"/>
      <c r="VI31" s="41"/>
      <c r="VJ31" s="41"/>
      <c r="VK31" s="41"/>
      <c r="VL31" s="41"/>
      <c r="VM31" s="41"/>
      <c r="VN31" s="41"/>
      <c r="VO31" s="41"/>
      <c r="VP31" s="41"/>
      <c r="VQ31" s="41"/>
      <c r="VR31" s="41"/>
      <c r="VS31" s="41"/>
      <c r="VT31" s="41"/>
      <c r="VU31" s="41"/>
      <c r="VV31" s="41"/>
      <c r="VW31" s="41"/>
      <c r="VX31" s="41"/>
      <c r="VY31" s="41"/>
      <c r="VZ31" s="41"/>
      <c r="WA31" s="41"/>
      <c r="WB31" s="41"/>
      <c r="WC31" s="41"/>
      <c r="WD31" s="41"/>
      <c r="WE31" s="41"/>
      <c r="WF31" s="41"/>
      <c r="WG31" s="41"/>
      <c r="WH31" s="41"/>
      <c r="WI31" s="41"/>
      <c r="WJ31" s="41"/>
      <c r="WK31" s="41"/>
      <c r="WL31" s="41"/>
      <c r="WM31" s="41"/>
      <c r="WN31" s="41"/>
      <c r="WO31" s="41"/>
      <c r="WP31" s="41"/>
      <c r="WQ31" s="41"/>
      <c r="WR31" s="41"/>
      <c r="WS31" s="41"/>
      <c r="WT31" s="41"/>
      <c r="WU31" s="41"/>
      <c r="WV31" s="41"/>
      <c r="WW31" s="41"/>
      <c r="WX31" s="41"/>
    </row>
    <row r="32" spans="1:622" s="49" customFormat="1" ht="15" customHeight="1" outlineLevel="1" x14ac:dyDescent="0.25">
      <c r="B32" s="42" t="s">
        <v>86</v>
      </c>
      <c r="C32" s="49">
        <v>91693</v>
      </c>
      <c r="D32" s="44" t="s">
        <v>80</v>
      </c>
      <c r="E32" s="49" t="s">
        <v>101</v>
      </c>
      <c r="F32" s="50" t="s">
        <v>88</v>
      </c>
      <c r="G32" s="50"/>
      <c r="H32" s="44">
        <v>38.450000000000003</v>
      </c>
      <c r="I32" s="46">
        <v>7.72</v>
      </c>
      <c r="J32" s="46">
        <f>Tabela1[[#This Row],[VALOR UNIT]]*H31</f>
        <v>474.54839999999996</v>
      </c>
      <c r="K32" s="46">
        <f>Tabela1[[#This Row],[Coluna1]]*H31</f>
        <v>0</v>
      </c>
      <c r="L32" s="46">
        <v>0</v>
      </c>
      <c r="M32" s="47">
        <f t="shared" si="0"/>
        <v>0</v>
      </c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  <c r="EW32" s="41"/>
      <c r="EX32" s="41"/>
      <c r="EY32" s="41"/>
      <c r="EZ32" s="41"/>
      <c r="FA32" s="41"/>
      <c r="FB32" s="41"/>
      <c r="FC32" s="41"/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1"/>
      <c r="FO32" s="41"/>
      <c r="FP32" s="41"/>
      <c r="FQ32" s="41"/>
      <c r="FR32" s="41"/>
      <c r="FS32" s="41"/>
      <c r="FT32" s="41"/>
      <c r="FU32" s="41"/>
      <c r="FV32" s="41"/>
      <c r="FW32" s="41"/>
      <c r="FX32" s="41"/>
      <c r="FY32" s="41"/>
      <c r="FZ32" s="41"/>
      <c r="GA32" s="41"/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1"/>
      <c r="GM32" s="41"/>
      <c r="GN32" s="41"/>
      <c r="GO32" s="41"/>
      <c r="GP32" s="41"/>
      <c r="GQ32" s="41"/>
      <c r="GR32" s="41"/>
      <c r="GS32" s="41"/>
      <c r="GT32" s="41"/>
      <c r="GU32" s="41"/>
      <c r="GV32" s="41"/>
      <c r="GW32" s="41"/>
      <c r="GX32" s="41"/>
      <c r="GY32" s="41"/>
      <c r="GZ32" s="41"/>
      <c r="HA32" s="41"/>
      <c r="HB32" s="41"/>
      <c r="HC32" s="41"/>
      <c r="HD32" s="41"/>
      <c r="HE32" s="41"/>
      <c r="HF32" s="41"/>
      <c r="HG32" s="41"/>
      <c r="HH32" s="41"/>
      <c r="HI32" s="41"/>
      <c r="HJ32" s="41"/>
      <c r="HK32" s="41"/>
      <c r="HL32" s="41"/>
      <c r="HM32" s="41"/>
      <c r="HN32" s="41"/>
      <c r="HO32" s="41"/>
      <c r="HP32" s="41"/>
      <c r="HQ32" s="41"/>
      <c r="HR32" s="41"/>
      <c r="HS32" s="41"/>
      <c r="HT32" s="41"/>
      <c r="HU32" s="41"/>
      <c r="HV32" s="41"/>
      <c r="HW32" s="41"/>
      <c r="HX32" s="41"/>
      <c r="HY32" s="41"/>
      <c r="HZ32" s="41"/>
      <c r="IA32" s="41"/>
      <c r="IB32" s="41"/>
      <c r="IC32" s="41"/>
      <c r="ID32" s="41"/>
      <c r="IE32" s="41"/>
      <c r="IF32" s="41"/>
      <c r="IG32" s="41"/>
      <c r="IH32" s="41"/>
      <c r="II32" s="41"/>
      <c r="IJ32" s="41"/>
      <c r="IK32" s="41"/>
      <c r="IL32" s="41"/>
      <c r="IM32" s="41"/>
      <c r="IN32" s="41"/>
      <c r="IO32" s="41"/>
      <c r="IP32" s="41"/>
      <c r="IQ32" s="41"/>
      <c r="IR32" s="41"/>
      <c r="IS32" s="41"/>
      <c r="IT32" s="41"/>
      <c r="IU32" s="41"/>
      <c r="IV32" s="41"/>
      <c r="IW32" s="41"/>
      <c r="IX32" s="41"/>
      <c r="IY32" s="41"/>
      <c r="IZ32" s="41"/>
      <c r="JA32" s="41"/>
      <c r="JB32" s="41"/>
      <c r="JC32" s="41"/>
      <c r="JD32" s="41"/>
      <c r="JE32" s="41"/>
      <c r="JF32" s="41"/>
      <c r="JG32" s="41"/>
      <c r="JH32" s="41"/>
      <c r="JI32" s="41"/>
      <c r="JJ32" s="41"/>
      <c r="JK32" s="41"/>
      <c r="JL32" s="41"/>
      <c r="JM32" s="41"/>
      <c r="JN32" s="41"/>
      <c r="JO32" s="41"/>
      <c r="JP32" s="41"/>
      <c r="JQ32" s="41"/>
      <c r="JR32" s="41"/>
      <c r="JS32" s="41"/>
      <c r="JT32" s="41"/>
      <c r="JU32" s="41"/>
      <c r="JV32" s="41"/>
      <c r="JW32" s="41"/>
      <c r="JX32" s="41"/>
      <c r="JY32" s="41"/>
      <c r="JZ32" s="41"/>
      <c r="KA32" s="41"/>
      <c r="KB32" s="41"/>
      <c r="KC32" s="41"/>
      <c r="KD32" s="41"/>
      <c r="KE32" s="41"/>
      <c r="KF32" s="41"/>
      <c r="KG32" s="41"/>
      <c r="KH32" s="41"/>
      <c r="KI32" s="41"/>
      <c r="KJ32" s="41"/>
      <c r="KK32" s="41"/>
      <c r="KL32" s="41"/>
      <c r="KM32" s="41"/>
      <c r="KN32" s="41"/>
      <c r="KO32" s="41"/>
      <c r="KP32" s="41"/>
      <c r="KQ32" s="41"/>
      <c r="KR32" s="41"/>
      <c r="KS32" s="41"/>
      <c r="KT32" s="41"/>
      <c r="KU32" s="41"/>
      <c r="KV32" s="41"/>
      <c r="KW32" s="41"/>
      <c r="KX32" s="41"/>
      <c r="KY32" s="41"/>
      <c r="KZ32" s="41"/>
      <c r="LA32" s="41"/>
      <c r="LB32" s="41"/>
      <c r="LC32" s="41"/>
      <c r="LD32" s="41"/>
      <c r="LE32" s="41"/>
      <c r="LF32" s="41"/>
      <c r="LG32" s="41"/>
      <c r="LH32" s="41"/>
      <c r="LI32" s="41"/>
      <c r="LJ32" s="41"/>
      <c r="LK32" s="41"/>
      <c r="LL32" s="41"/>
      <c r="LM32" s="41"/>
      <c r="LN32" s="41"/>
      <c r="LO32" s="41"/>
      <c r="LP32" s="41"/>
      <c r="LQ32" s="41"/>
      <c r="LR32" s="41"/>
      <c r="LS32" s="41"/>
      <c r="LT32" s="41"/>
      <c r="LU32" s="41"/>
      <c r="LV32" s="41"/>
      <c r="LW32" s="41"/>
      <c r="LX32" s="41"/>
      <c r="LY32" s="41"/>
      <c r="LZ32" s="41"/>
      <c r="MA32" s="41"/>
      <c r="MB32" s="41"/>
      <c r="MC32" s="41"/>
      <c r="MD32" s="41"/>
      <c r="ME32" s="41"/>
      <c r="MF32" s="41"/>
      <c r="MG32" s="41"/>
      <c r="MH32" s="41"/>
      <c r="MI32" s="41"/>
      <c r="MJ32" s="41"/>
      <c r="MK32" s="41"/>
      <c r="ML32" s="41"/>
      <c r="MM32" s="41"/>
      <c r="MN32" s="41"/>
      <c r="MO32" s="41"/>
      <c r="MP32" s="41"/>
      <c r="MQ32" s="41"/>
      <c r="MR32" s="41"/>
      <c r="MS32" s="41"/>
      <c r="MT32" s="41"/>
      <c r="MU32" s="41"/>
      <c r="MV32" s="41"/>
      <c r="MW32" s="41"/>
      <c r="MX32" s="41"/>
      <c r="MY32" s="41"/>
      <c r="MZ32" s="41"/>
      <c r="NA32" s="41"/>
      <c r="NB32" s="41"/>
      <c r="NC32" s="41"/>
      <c r="ND32" s="41"/>
      <c r="NE32" s="41"/>
      <c r="NF32" s="41"/>
      <c r="NG32" s="41"/>
      <c r="NH32" s="41"/>
      <c r="NI32" s="41"/>
      <c r="NJ32" s="41"/>
      <c r="NK32" s="41"/>
      <c r="NL32" s="41"/>
      <c r="NM32" s="41"/>
      <c r="NN32" s="41"/>
      <c r="NO32" s="41"/>
      <c r="NP32" s="41"/>
      <c r="NQ32" s="41"/>
      <c r="NR32" s="41"/>
      <c r="NS32" s="41"/>
      <c r="NT32" s="41"/>
      <c r="NU32" s="41"/>
      <c r="NV32" s="41"/>
      <c r="NW32" s="41"/>
      <c r="NX32" s="41"/>
      <c r="NY32" s="41"/>
      <c r="NZ32" s="41"/>
      <c r="OA32" s="41"/>
      <c r="OB32" s="41"/>
      <c r="OC32" s="41"/>
      <c r="OD32" s="41"/>
      <c r="OE32" s="41"/>
      <c r="OF32" s="41"/>
      <c r="OG32" s="41"/>
      <c r="OH32" s="41"/>
      <c r="OI32" s="41"/>
      <c r="OJ32" s="41"/>
      <c r="OK32" s="41"/>
      <c r="OL32" s="41"/>
      <c r="OM32" s="41"/>
      <c r="ON32" s="41"/>
      <c r="OO32" s="41"/>
      <c r="OP32" s="41"/>
      <c r="OQ32" s="41"/>
      <c r="OR32" s="41"/>
      <c r="OS32" s="41"/>
      <c r="OT32" s="41"/>
      <c r="OU32" s="41"/>
      <c r="OV32" s="41"/>
      <c r="OW32" s="41"/>
      <c r="OX32" s="41"/>
      <c r="OY32" s="41"/>
      <c r="OZ32" s="41"/>
      <c r="PA32" s="41"/>
      <c r="PB32" s="41"/>
      <c r="PC32" s="41"/>
      <c r="PD32" s="41"/>
      <c r="PE32" s="41"/>
      <c r="PF32" s="41"/>
      <c r="PG32" s="41"/>
      <c r="PH32" s="41"/>
      <c r="PI32" s="41"/>
      <c r="PJ32" s="41"/>
      <c r="PK32" s="41"/>
      <c r="PL32" s="41"/>
      <c r="PM32" s="41"/>
      <c r="PN32" s="41"/>
      <c r="PO32" s="41"/>
      <c r="PP32" s="41"/>
      <c r="PQ32" s="41"/>
      <c r="PR32" s="41"/>
      <c r="PS32" s="41"/>
      <c r="PT32" s="41"/>
      <c r="PU32" s="41"/>
      <c r="PV32" s="41"/>
      <c r="PW32" s="41"/>
      <c r="PX32" s="41"/>
      <c r="PY32" s="41"/>
      <c r="PZ32" s="41"/>
      <c r="QA32" s="41"/>
      <c r="QB32" s="41"/>
      <c r="QC32" s="41"/>
      <c r="QD32" s="41"/>
      <c r="QE32" s="41"/>
      <c r="QF32" s="41"/>
      <c r="QG32" s="41"/>
      <c r="QH32" s="41"/>
      <c r="QI32" s="41"/>
      <c r="QJ32" s="41"/>
      <c r="QK32" s="41"/>
      <c r="QL32" s="41"/>
      <c r="QM32" s="41"/>
      <c r="QN32" s="41"/>
      <c r="QO32" s="41"/>
      <c r="QP32" s="41"/>
      <c r="QQ32" s="41"/>
      <c r="QR32" s="41"/>
      <c r="QS32" s="41"/>
      <c r="QT32" s="41"/>
      <c r="QU32" s="41"/>
      <c r="QV32" s="41"/>
      <c r="QW32" s="41"/>
      <c r="QX32" s="41"/>
      <c r="QY32" s="41"/>
      <c r="QZ32" s="41"/>
      <c r="RA32" s="41"/>
      <c r="RB32" s="41"/>
      <c r="RC32" s="41"/>
      <c r="RD32" s="41"/>
      <c r="RE32" s="41"/>
      <c r="RF32" s="41"/>
      <c r="RG32" s="41"/>
      <c r="RH32" s="41"/>
      <c r="RI32" s="41"/>
      <c r="RJ32" s="41"/>
      <c r="RK32" s="41"/>
      <c r="RL32" s="41"/>
      <c r="RM32" s="41"/>
      <c r="RN32" s="41"/>
      <c r="RO32" s="41"/>
      <c r="RP32" s="41"/>
      <c r="RQ32" s="41"/>
      <c r="RR32" s="41"/>
      <c r="RS32" s="41"/>
      <c r="RT32" s="41"/>
      <c r="RU32" s="41"/>
      <c r="RV32" s="41"/>
      <c r="RW32" s="41"/>
      <c r="RX32" s="41"/>
      <c r="RY32" s="41"/>
      <c r="RZ32" s="41"/>
      <c r="SA32" s="41"/>
      <c r="SB32" s="41"/>
      <c r="SC32" s="41"/>
      <c r="SD32" s="41"/>
      <c r="SE32" s="41"/>
      <c r="SF32" s="41"/>
      <c r="SG32" s="41"/>
      <c r="SH32" s="41"/>
      <c r="SI32" s="41"/>
      <c r="SJ32" s="41"/>
      <c r="SK32" s="41"/>
      <c r="SL32" s="41"/>
      <c r="SM32" s="41"/>
      <c r="SN32" s="41"/>
      <c r="SO32" s="41"/>
      <c r="SP32" s="41"/>
      <c r="SQ32" s="41"/>
      <c r="SR32" s="41"/>
      <c r="SS32" s="41"/>
      <c r="ST32" s="41"/>
      <c r="SU32" s="41"/>
      <c r="SV32" s="41"/>
      <c r="SW32" s="41"/>
      <c r="SX32" s="41"/>
      <c r="SY32" s="41"/>
      <c r="SZ32" s="41"/>
      <c r="TA32" s="41"/>
      <c r="TB32" s="41"/>
      <c r="TC32" s="41"/>
      <c r="TD32" s="41"/>
      <c r="TE32" s="41"/>
      <c r="TF32" s="41"/>
      <c r="TG32" s="41"/>
      <c r="TH32" s="41"/>
      <c r="TI32" s="41"/>
      <c r="TJ32" s="41"/>
      <c r="TK32" s="41"/>
      <c r="TL32" s="41"/>
      <c r="TM32" s="41"/>
      <c r="TN32" s="41"/>
      <c r="TO32" s="41"/>
      <c r="TP32" s="41"/>
      <c r="TQ32" s="41"/>
      <c r="TR32" s="41"/>
      <c r="TS32" s="41"/>
      <c r="TT32" s="41"/>
      <c r="TU32" s="41"/>
      <c r="TV32" s="41"/>
      <c r="TW32" s="41"/>
      <c r="TX32" s="41"/>
      <c r="TY32" s="41"/>
      <c r="TZ32" s="41"/>
      <c r="UA32" s="41"/>
      <c r="UB32" s="41"/>
      <c r="UC32" s="41"/>
      <c r="UD32" s="41"/>
      <c r="UE32" s="41"/>
      <c r="UF32" s="41"/>
      <c r="UG32" s="41"/>
      <c r="UH32" s="41"/>
      <c r="UI32" s="41"/>
      <c r="UJ32" s="41"/>
      <c r="UK32" s="41"/>
      <c r="UL32" s="41"/>
      <c r="UM32" s="41"/>
      <c r="UN32" s="41"/>
      <c r="UO32" s="41"/>
      <c r="UP32" s="41"/>
      <c r="UQ32" s="41"/>
      <c r="UR32" s="41"/>
      <c r="US32" s="41"/>
      <c r="UT32" s="41"/>
      <c r="UU32" s="41"/>
      <c r="UV32" s="41"/>
      <c r="UW32" s="41"/>
      <c r="UX32" s="41"/>
      <c r="UY32" s="41"/>
      <c r="UZ32" s="41"/>
      <c r="VA32" s="41"/>
      <c r="VB32" s="41"/>
      <c r="VC32" s="41"/>
      <c r="VD32" s="41"/>
      <c r="VE32" s="41"/>
      <c r="VF32" s="41"/>
      <c r="VG32" s="41"/>
      <c r="VH32" s="41"/>
      <c r="VI32" s="41"/>
      <c r="VJ32" s="41"/>
      <c r="VK32" s="41"/>
      <c r="VL32" s="41"/>
      <c r="VM32" s="41"/>
      <c r="VN32" s="41"/>
      <c r="VO32" s="41"/>
      <c r="VP32" s="41"/>
      <c r="VQ32" s="41"/>
      <c r="VR32" s="41"/>
      <c r="VS32" s="41"/>
      <c r="VT32" s="41"/>
      <c r="VU32" s="41"/>
      <c r="VV32" s="41"/>
      <c r="VW32" s="41"/>
      <c r="VX32" s="41"/>
      <c r="VY32" s="41"/>
      <c r="VZ32" s="41"/>
      <c r="WA32" s="41"/>
      <c r="WB32" s="41"/>
      <c r="WC32" s="41"/>
      <c r="WD32" s="41"/>
      <c r="WE32" s="41"/>
      <c r="WF32" s="41"/>
      <c r="WG32" s="41"/>
      <c r="WH32" s="41"/>
      <c r="WI32" s="41"/>
      <c r="WJ32" s="41"/>
      <c r="WK32" s="41"/>
      <c r="WL32" s="41"/>
      <c r="WM32" s="41"/>
      <c r="WN32" s="41"/>
      <c r="WO32" s="41"/>
      <c r="WP32" s="41"/>
      <c r="WQ32" s="41"/>
      <c r="WR32" s="41"/>
      <c r="WS32" s="41"/>
      <c r="WT32" s="41"/>
      <c r="WU32" s="41"/>
      <c r="WV32" s="41"/>
      <c r="WW32" s="41"/>
      <c r="WX32" s="41"/>
    </row>
    <row r="33" spans="1:622" s="49" customFormat="1" ht="15" customHeight="1" outlineLevel="1" x14ac:dyDescent="0.25">
      <c r="B33" s="42" t="s">
        <v>86</v>
      </c>
      <c r="C33" s="49">
        <v>91692</v>
      </c>
      <c r="D33" s="44" t="s">
        <v>80</v>
      </c>
      <c r="E33" s="49" t="s">
        <v>102</v>
      </c>
      <c r="F33" s="50" t="s">
        <v>90</v>
      </c>
      <c r="G33" s="50"/>
      <c r="H33" s="44">
        <v>39.93</v>
      </c>
      <c r="I33" s="46">
        <v>1.99</v>
      </c>
      <c r="J33" s="46">
        <f>Tabela1[[#This Row],[VALOR UNIT]]*H31</f>
        <v>122.3253</v>
      </c>
      <c r="K33" s="46">
        <f>Tabela1[[#This Row],[Coluna1]]*H32</f>
        <v>0</v>
      </c>
      <c r="L33" s="46">
        <v>0</v>
      </c>
      <c r="M33" s="47">
        <f t="shared" si="0"/>
        <v>0</v>
      </c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41"/>
      <c r="EW33" s="41"/>
      <c r="EX33" s="41"/>
      <c r="EY33" s="41"/>
      <c r="EZ33" s="41"/>
      <c r="FA33" s="41"/>
      <c r="FB33" s="41"/>
      <c r="FC33" s="41"/>
      <c r="FD33" s="41"/>
      <c r="FE33" s="41"/>
      <c r="FF33" s="41"/>
      <c r="FG33" s="41"/>
      <c r="FH33" s="41"/>
      <c r="FI33" s="41"/>
      <c r="FJ33" s="41"/>
      <c r="FK33" s="41"/>
      <c r="FL33" s="41"/>
      <c r="FM33" s="41"/>
      <c r="FN33" s="41"/>
      <c r="FO33" s="41"/>
      <c r="FP33" s="41"/>
      <c r="FQ33" s="41"/>
      <c r="FR33" s="41"/>
      <c r="FS33" s="41"/>
      <c r="FT33" s="41"/>
      <c r="FU33" s="41"/>
      <c r="FV33" s="41"/>
      <c r="FW33" s="41"/>
      <c r="FX33" s="41"/>
      <c r="FY33" s="41"/>
      <c r="FZ33" s="41"/>
      <c r="GA33" s="41"/>
      <c r="GB33" s="41"/>
      <c r="GC33" s="41"/>
      <c r="GD33" s="41"/>
      <c r="GE33" s="41"/>
      <c r="GF33" s="41"/>
      <c r="GG33" s="41"/>
      <c r="GH33" s="41"/>
      <c r="GI33" s="41"/>
      <c r="GJ33" s="41"/>
      <c r="GK33" s="41"/>
      <c r="GL33" s="41"/>
      <c r="GM33" s="41"/>
      <c r="GN33" s="41"/>
      <c r="GO33" s="41"/>
      <c r="GP33" s="41"/>
      <c r="GQ33" s="41"/>
      <c r="GR33" s="41"/>
      <c r="GS33" s="41"/>
      <c r="GT33" s="41"/>
      <c r="GU33" s="41"/>
      <c r="GV33" s="41"/>
      <c r="GW33" s="41"/>
      <c r="GX33" s="41"/>
      <c r="GY33" s="41"/>
      <c r="GZ33" s="41"/>
      <c r="HA33" s="41"/>
      <c r="HB33" s="41"/>
      <c r="HC33" s="41"/>
      <c r="HD33" s="41"/>
      <c r="HE33" s="41"/>
      <c r="HF33" s="41"/>
      <c r="HG33" s="41"/>
      <c r="HH33" s="41"/>
      <c r="HI33" s="41"/>
      <c r="HJ33" s="41"/>
      <c r="HK33" s="41"/>
      <c r="HL33" s="41"/>
      <c r="HM33" s="41"/>
      <c r="HN33" s="41"/>
      <c r="HO33" s="41"/>
      <c r="HP33" s="41"/>
      <c r="HQ33" s="41"/>
      <c r="HR33" s="41"/>
      <c r="HS33" s="41"/>
      <c r="HT33" s="41"/>
      <c r="HU33" s="41"/>
      <c r="HV33" s="41"/>
      <c r="HW33" s="41"/>
      <c r="HX33" s="41"/>
      <c r="HY33" s="41"/>
      <c r="HZ33" s="41"/>
      <c r="IA33" s="41"/>
      <c r="IB33" s="41"/>
      <c r="IC33" s="41"/>
      <c r="ID33" s="41"/>
      <c r="IE33" s="41"/>
      <c r="IF33" s="41"/>
      <c r="IG33" s="41"/>
      <c r="IH33" s="41"/>
      <c r="II33" s="41"/>
      <c r="IJ33" s="41"/>
      <c r="IK33" s="41"/>
      <c r="IL33" s="41"/>
      <c r="IM33" s="41"/>
      <c r="IN33" s="41"/>
      <c r="IO33" s="41"/>
      <c r="IP33" s="41"/>
      <c r="IQ33" s="41"/>
      <c r="IR33" s="41"/>
      <c r="IS33" s="41"/>
      <c r="IT33" s="41"/>
      <c r="IU33" s="41"/>
      <c r="IV33" s="41"/>
      <c r="IW33" s="41"/>
      <c r="IX33" s="41"/>
      <c r="IY33" s="41"/>
      <c r="IZ33" s="41"/>
      <c r="JA33" s="41"/>
      <c r="JB33" s="41"/>
      <c r="JC33" s="41"/>
      <c r="JD33" s="41"/>
      <c r="JE33" s="41"/>
      <c r="JF33" s="41"/>
      <c r="JG33" s="41"/>
      <c r="JH33" s="41"/>
      <c r="JI33" s="41"/>
      <c r="JJ33" s="41"/>
      <c r="JK33" s="41"/>
      <c r="JL33" s="41"/>
      <c r="JM33" s="41"/>
      <c r="JN33" s="41"/>
      <c r="JO33" s="41"/>
      <c r="JP33" s="41"/>
      <c r="JQ33" s="41"/>
      <c r="JR33" s="41"/>
      <c r="JS33" s="41"/>
      <c r="JT33" s="41"/>
      <c r="JU33" s="41"/>
      <c r="JV33" s="41"/>
      <c r="JW33" s="41"/>
      <c r="JX33" s="41"/>
      <c r="JY33" s="41"/>
      <c r="JZ33" s="41"/>
      <c r="KA33" s="41"/>
      <c r="KB33" s="41"/>
      <c r="KC33" s="41"/>
      <c r="KD33" s="41"/>
      <c r="KE33" s="41"/>
      <c r="KF33" s="41"/>
      <c r="KG33" s="41"/>
      <c r="KH33" s="41"/>
      <c r="KI33" s="41"/>
      <c r="KJ33" s="41"/>
      <c r="KK33" s="41"/>
      <c r="KL33" s="41"/>
      <c r="KM33" s="41"/>
      <c r="KN33" s="41"/>
      <c r="KO33" s="41"/>
      <c r="KP33" s="41"/>
      <c r="KQ33" s="41"/>
      <c r="KR33" s="41"/>
      <c r="KS33" s="41"/>
      <c r="KT33" s="41"/>
      <c r="KU33" s="41"/>
      <c r="KV33" s="41"/>
      <c r="KW33" s="41"/>
      <c r="KX33" s="41"/>
      <c r="KY33" s="41"/>
      <c r="KZ33" s="41"/>
      <c r="LA33" s="41"/>
      <c r="LB33" s="41"/>
      <c r="LC33" s="41"/>
      <c r="LD33" s="41"/>
      <c r="LE33" s="41"/>
      <c r="LF33" s="41"/>
      <c r="LG33" s="41"/>
      <c r="LH33" s="41"/>
      <c r="LI33" s="41"/>
      <c r="LJ33" s="41"/>
      <c r="LK33" s="41"/>
      <c r="LL33" s="41"/>
      <c r="LM33" s="41"/>
      <c r="LN33" s="41"/>
      <c r="LO33" s="41"/>
      <c r="LP33" s="41"/>
      <c r="LQ33" s="41"/>
      <c r="LR33" s="41"/>
      <c r="LS33" s="41"/>
      <c r="LT33" s="41"/>
      <c r="LU33" s="41"/>
      <c r="LV33" s="41"/>
      <c r="LW33" s="41"/>
      <c r="LX33" s="41"/>
      <c r="LY33" s="41"/>
      <c r="LZ33" s="41"/>
      <c r="MA33" s="41"/>
      <c r="MB33" s="41"/>
      <c r="MC33" s="41"/>
      <c r="MD33" s="41"/>
      <c r="ME33" s="41"/>
      <c r="MF33" s="41"/>
      <c r="MG33" s="41"/>
      <c r="MH33" s="41"/>
      <c r="MI33" s="41"/>
      <c r="MJ33" s="41"/>
      <c r="MK33" s="41"/>
      <c r="ML33" s="41"/>
      <c r="MM33" s="41"/>
      <c r="MN33" s="41"/>
      <c r="MO33" s="41"/>
      <c r="MP33" s="41"/>
      <c r="MQ33" s="41"/>
      <c r="MR33" s="41"/>
      <c r="MS33" s="41"/>
      <c r="MT33" s="41"/>
      <c r="MU33" s="41"/>
      <c r="MV33" s="41"/>
      <c r="MW33" s="41"/>
      <c r="MX33" s="41"/>
      <c r="MY33" s="41"/>
      <c r="MZ33" s="41"/>
      <c r="NA33" s="41"/>
      <c r="NB33" s="41"/>
      <c r="NC33" s="41"/>
      <c r="ND33" s="41"/>
      <c r="NE33" s="41"/>
      <c r="NF33" s="41"/>
      <c r="NG33" s="41"/>
      <c r="NH33" s="41"/>
      <c r="NI33" s="41"/>
      <c r="NJ33" s="41"/>
      <c r="NK33" s="41"/>
      <c r="NL33" s="41"/>
      <c r="NM33" s="41"/>
      <c r="NN33" s="41"/>
      <c r="NO33" s="41"/>
      <c r="NP33" s="41"/>
      <c r="NQ33" s="41"/>
      <c r="NR33" s="41"/>
      <c r="NS33" s="41"/>
      <c r="NT33" s="41"/>
      <c r="NU33" s="41"/>
      <c r="NV33" s="41"/>
      <c r="NW33" s="41"/>
      <c r="NX33" s="41"/>
      <c r="NY33" s="41"/>
      <c r="NZ33" s="41"/>
      <c r="OA33" s="41"/>
      <c r="OB33" s="41"/>
      <c r="OC33" s="41"/>
      <c r="OD33" s="41"/>
      <c r="OE33" s="41"/>
      <c r="OF33" s="41"/>
      <c r="OG33" s="41"/>
      <c r="OH33" s="41"/>
      <c r="OI33" s="41"/>
      <c r="OJ33" s="41"/>
      <c r="OK33" s="41"/>
      <c r="OL33" s="41"/>
      <c r="OM33" s="41"/>
      <c r="ON33" s="41"/>
      <c r="OO33" s="41"/>
      <c r="OP33" s="41"/>
      <c r="OQ33" s="41"/>
      <c r="OR33" s="41"/>
      <c r="OS33" s="41"/>
      <c r="OT33" s="41"/>
      <c r="OU33" s="41"/>
      <c r="OV33" s="41"/>
      <c r="OW33" s="41"/>
      <c r="OX33" s="41"/>
      <c r="OY33" s="41"/>
      <c r="OZ33" s="41"/>
      <c r="PA33" s="41"/>
      <c r="PB33" s="41"/>
      <c r="PC33" s="41"/>
      <c r="PD33" s="41"/>
      <c r="PE33" s="41"/>
      <c r="PF33" s="41"/>
      <c r="PG33" s="41"/>
      <c r="PH33" s="41"/>
      <c r="PI33" s="41"/>
      <c r="PJ33" s="41"/>
      <c r="PK33" s="41"/>
      <c r="PL33" s="41"/>
      <c r="PM33" s="41"/>
      <c r="PN33" s="41"/>
      <c r="PO33" s="41"/>
      <c r="PP33" s="41"/>
      <c r="PQ33" s="41"/>
      <c r="PR33" s="41"/>
      <c r="PS33" s="41"/>
      <c r="PT33" s="41"/>
      <c r="PU33" s="41"/>
      <c r="PV33" s="41"/>
      <c r="PW33" s="41"/>
      <c r="PX33" s="41"/>
      <c r="PY33" s="41"/>
      <c r="PZ33" s="41"/>
      <c r="QA33" s="41"/>
      <c r="QB33" s="41"/>
      <c r="QC33" s="41"/>
      <c r="QD33" s="41"/>
      <c r="QE33" s="41"/>
      <c r="QF33" s="41"/>
      <c r="QG33" s="41"/>
      <c r="QH33" s="41"/>
      <c r="QI33" s="41"/>
      <c r="QJ33" s="41"/>
      <c r="QK33" s="41"/>
      <c r="QL33" s="41"/>
      <c r="QM33" s="41"/>
      <c r="QN33" s="41"/>
      <c r="QO33" s="41"/>
      <c r="QP33" s="41"/>
      <c r="QQ33" s="41"/>
      <c r="QR33" s="41"/>
      <c r="QS33" s="41"/>
      <c r="QT33" s="41"/>
      <c r="QU33" s="41"/>
      <c r="QV33" s="41"/>
      <c r="QW33" s="41"/>
      <c r="QX33" s="41"/>
      <c r="QY33" s="41"/>
      <c r="QZ33" s="41"/>
      <c r="RA33" s="41"/>
      <c r="RB33" s="41"/>
      <c r="RC33" s="41"/>
      <c r="RD33" s="41"/>
      <c r="RE33" s="41"/>
      <c r="RF33" s="41"/>
      <c r="RG33" s="41"/>
      <c r="RH33" s="41"/>
      <c r="RI33" s="41"/>
      <c r="RJ33" s="41"/>
      <c r="RK33" s="41"/>
      <c r="RL33" s="41"/>
      <c r="RM33" s="41"/>
      <c r="RN33" s="41"/>
      <c r="RO33" s="41"/>
      <c r="RP33" s="41"/>
      <c r="RQ33" s="41"/>
      <c r="RR33" s="41"/>
      <c r="RS33" s="41"/>
      <c r="RT33" s="41"/>
      <c r="RU33" s="41"/>
      <c r="RV33" s="41"/>
      <c r="RW33" s="41"/>
      <c r="RX33" s="41"/>
      <c r="RY33" s="41"/>
      <c r="RZ33" s="41"/>
      <c r="SA33" s="41"/>
      <c r="SB33" s="41"/>
      <c r="SC33" s="41"/>
      <c r="SD33" s="41"/>
      <c r="SE33" s="41"/>
      <c r="SF33" s="41"/>
      <c r="SG33" s="41"/>
      <c r="SH33" s="41"/>
      <c r="SI33" s="41"/>
      <c r="SJ33" s="41"/>
      <c r="SK33" s="41"/>
      <c r="SL33" s="41"/>
      <c r="SM33" s="41"/>
      <c r="SN33" s="41"/>
      <c r="SO33" s="41"/>
      <c r="SP33" s="41"/>
      <c r="SQ33" s="41"/>
      <c r="SR33" s="41"/>
      <c r="SS33" s="41"/>
      <c r="ST33" s="41"/>
      <c r="SU33" s="41"/>
      <c r="SV33" s="41"/>
      <c r="SW33" s="41"/>
      <c r="SX33" s="41"/>
      <c r="SY33" s="41"/>
      <c r="SZ33" s="41"/>
      <c r="TA33" s="41"/>
      <c r="TB33" s="41"/>
      <c r="TC33" s="41"/>
      <c r="TD33" s="41"/>
      <c r="TE33" s="41"/>
      <c r="TF33" s="41"/>
      <c r="TG33" s="41"/>
      <c r="TH33" s="41"/>
      <c r="TI33" s="41"/>
      <c r="TJ33" s="41"/>
      <c r="TK33" s="41"/>
      <c r="TL33" s="41"/>
      <c r="TM33" s="41"/>
      <c r="TN33" s="41"/>
      <c r="TO33" s="41"/>
      <c r="TP33" s="41"/>
      <c r="TQ33" s="41"/>
      <c r="TR33" s="41"/>
      <c r="TS33" s="41"/>
      <c r="TT33" s="41"/>
      <c r="TU33" s="41"/>
      <c r="TV33" s="41"/>
      <c r="TW33" s="41"/>
      <c r="TX33" s="41"/>
      <c r="TY33" s="41"/>
      <c r="TZ33" s="41"/>
      <c r="UA33" s="41"/>
      <c r="UB33" s="41"/>
      <c r="UC33" s="41"/>
      <c r="UD33" s="41"/>
      <c r="UE33" s="41"/>
      <c r="UF33" s="41"/>
      <c r="UG33" s="41"/>
      <c r="UH33" s="41"/>
      <c r="UI33" s="41"/>
      <c r="UJ33" s="41"/>
      <c r="UK33" s="41"/>
      <c r="UL33" s="41"/>
      <c r="UM33" s="41"/>
      <c r="UN33" s="41"/>
      <c r="UO33" s="41"/>
      <c r="UP33" s="41"/>
      <c r="UQ33" s="41"/>
      <c r="UR33" s="41"/>
      <c r="US33" s="41"/>
      <c r="UT33" s="41"/>
      <c r="UU33" s="41"/>
      <c r="UV33" s="41"/>
      <c r="UW33" s="41"/>
      <c r="UX33" s="41"/>
      <c r="UY33" s="41"/>
      <c r="UZ33" s="41"/>
      <c r="VA33" s="41"/>
      <c r="VB33" s="41"/>
      <c r="VC33" s="41"/>
      <c r="VD33" s="41"/>
      <c r="VE33" s="41"/>
      <c r="VF33" s="41"/>
      <c r="VG33" s="41"/>
      <c r="VH33" s="41"/>
      <c r="VI33" s="41"/>
      <c r="VJ33" s="41"/>
      <c r="VK33" s="41"/>
      <c r="VL33" s="41"/>
      <c r="VM33" s="41"/>
      <c r="VN33" s="41"/>
      <c r="VO33" s="41"/>
      <c r="VP33" s="41"/>
      <c r="VQ33" s="41"/>
      <c r="VR33" s="41"/>
      <c r="VS33" s="41"/>
      <c r="VT33" s="41"/>
      <c r="VU33" s="41"/>
      <c r="VV33" s="41"/>
      <c r="VW33" s="41"/>
      <c r="VX33" s="41"/>
      <c r="VY33" s="41"/>
      <c r="VZ33" s="41"/>
      <c r="WA33" s="41"/>
      <c r="WB33" s="41"/>
      <c r="WC33" s="41"/>
      <c r="WD33" s="41"/>
      <c r="WE33" s="41"/>
      <c r="WF33" s="41"/>
      <c r="WG33" s="41"/>
      <c r="WH33" s="41"/>
      <c r="WI33" s="41"/>
      <c r="WJ33" s="41"/>
      <c r="WK33" s="41"/>
      <c r="WL33" s="41"/>
      <c r="WM33" s="41"/>
      <c r="WN33" s="41"/>
      <c r="WO33" s="41"/>
      <c r="WP33" s="41"/>
      <c r="WQ33" s="41"/>
      <c r="WR33" s="41"/>
      <c r="WS33" s="41"/>
      <c r="WT33" s="41"/>
      <c r="WU33" s="41"/>
      <c r="WV33" s="41"/>
      <c r="WW33" s="41"/>
      <c r="WX33" s="41"/>
    </row>
    <row r="34" spans="1:622" s="49" customFormat="1" ht="15" customHeight="1" outlineLevel="1" x14ac:dyDescent="0.25">
      <c r="B34" s="42" t="s">
        <v>86</v>
      </c>
      <c r="C34" s="49">
        <v>88262</v>
      </c>
      <c r="D34" s="44" t="s">
        <v>80</v>
      </c>
      <c r="E34" s="49" t="s">
        <v>103</v>
      </c>
      <c r="F34" s="50" t="s">
        <v>83</v>
      </c>
      <c r="G34" s="50"/>
      <c r="H34" s="44">
        <v>29.23</v>
      </c>
      <c r="I34" s="46">
        <v>17.739999999999998</v>
      </c>
      <c r="J34" s="46"/>
      <c r="K34" s="46">
        <f>Tabela1[[#This Row],[VALOR UNIT]]*H31</f>
        <v>1090.4777999999999</v>
      </c>
      <c r="L34" s="46">
        <v>0</v>
      </c>
      <c r="M34" s="47">
        <f t="shared" si="0"/>
        <v>0</v>
      </c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41"/>
      <c r="EF34" s="41"/>
      <c r="EG34" s="41"/>
      <c r="EH34" s="41"/>
      <c r="EI34" s="41"/>
      <c r="EJ34" s="41"/>
      <c r="EK34" s="41"/>
      <c r="EL34" s="41"/>
      <c r="EM34" s="41"/>
      <c r="EN34" s="41"/>
      <c r="EO34" s="41"/>
      <c r="EP34" s="41"/>
      <c r="EQ34" s="41"/>
      <c r="ER34" s="41"/>
      <c r="ES34" s="41"/>
      <c r="ET34" s="41"/>
      <c r="EU34" s="41"/>
      <c r="EV34" s="41"/>
      <c r="EW34" s="41"/>
      <c r="EX34" s="41"/>
      <c r="EY34" s="41"/>
      <c r="EZ34" s="41"/>
      <c r="FA34" s="41"/>
      <c r="FB34" s="41"/>
      <c r="FC34" s="41"/>
      <c r="FD34" s="41"/>
      <c r="FE34" s="41"/>
      <c r="FF34" s="41"/>
      <c r="FG34" s="41"/>
      <c r="FH34" s="41"/>
      <c r="FI34" s="41"/>
      <c r="FJ34" s="41"/>
      <c r="FK34" s="41"/>
      <c r="FL34" s="41"/>
      <c r="FM34" s="41"/>
      <c r="FN34" s="41"/>
      <c r="FO34" s="41"/>
      <c r="FP34" s="41"/>
      <c r="FQ34" s="41"/>
      <c r="FR34" s="41"/>
      <c r="FS34" s="41"/>
      <c r="FT34" s="41"/>
      <c r="FU34" s="41"/>
      <c r="FV34" s="41"/>
      <c r="FW34" s="41"/>
      <c r="FX34" s="41"/>
      <c r="FY34" s="41"/>
      <c r="FZ34" s="41"/>
      <c r="GA34" s="41"/>
      <c r="GB34" s="41"/>
      <c r="GC34" s="41"/>
      <c r="GD34" s="41"/>
      <c r="GE34" s="41"/>
      <c r="GF34" s="41"/>
      <c r="GG34" s="41"/>
      <c r="GH34" s="41"/>
      <c r="GI34" s="41"/>
      <c r="GJ34" s="41"/>
      <c r="GK34" s="41"/>
      <c r="GL34" s="41"/>
      <c r="GM34" s="41"/>
      <c r="GN34" s="41"/>
      <c r="GO34" s="41"/>
      <c r="GP34" s="41"/>
      <c r="GQ34" s="41"/>
      <c r="GR34" s="41"/>
      <c r="GS34" s="41"/>
      <c r="GT34" s="41"/>
      <c r="GU34" s="41"/>
      <c r="GV34" s="41"/>
      <c r="GW34" s="41"/>
      <c r="GX34" s="41"/>
      <c r="GY34" s="41"/>
      <c r="GZ34" s="41"/>
      <c r="HA34" s="41"/>
      <c r="HB34" s="41"/>
      <c r="HC34" s="41"/>
      <c r="HD34" s="41"/>
      <c r="HE34" s="41"/>
      <c r="HF34" s="41"/>
      <c r="HG34" s="41"/>
      <c r="HH34" s="41"/>
      <c r="HI34" s="41"/>
      <c r="HJ34" s="41"/>
      <c r="HK34" s="41"/>
      <c r="HL34" s="41"/>
      <c r="HM34" s="41"/>
      <c r="HN34" s="41"/>
      <c r="HO34" s="41"/>
      <c r="HP34" s="41"/>
      <c r="HQ34" s="41"/>
      <c r="HR34" s="41"/>
      <c r="HS34" s="41"/>
      <c r="HT34" s="41"/>
      <c r="HU34" s="41"/>
      <c r="HV34" s="41"/>
      <c r="HW34" s="41"/>
      <c r="HX34" s="41"/>
      <c r="HY34" s="41"/>
      <c r="HZ34" s="41"/>
      <c r="IA34" s="41"/>
      <c r="IB34" s="41"/>
      <c r="IC34" s="41"/>
      <c r="ID34" s="41"/>
      <c r="IE34" s="41"/>
      <c r="IF34" s="41"/>
      <c r="IG34" s="41"/>
      <c r="IH34" s="41"/>
      <c r="II34" s="41"/>
      <c r="IJ34" s="41"/>
      <c r="IK34" s="41"/>
      <c r="IL34" s="41"/>
      <c r="IM34" s="41"/>
      <c r="IN34" s="41"/>
      <c r="IO34" s="41"/>
      <c r="IP34" s="41"/>
      <c r="IQ34" s="41"/>
      <c r="IR34" s="41"/>
      <c r="IS34" s="41"/>
      <c r="IT34" s="41"/>
      <c r="IU34" s="41"/>
      <c r="IV34" s="41"/>
      <c r="IW34" s="41"/>
      <c r="IX34" s="41"/>
      <c r="IY34" s="41"/>
      <c r="IZ34" s="41"/>
      <c r="JA34" s="41"/>
      <c r="JB34" s="41"/>
      <c r="JC34" s="41"/>
      <c r="JD34" s="41"/>
      <c r="JE34" s="41"/>
      <c r="JF34" s="41"/>
      <c r="JG34" s="41"/>
      <c r="JH34" s="41"/>
      <c r="JI34" s="41"/>
      <c r="JJ34" s="41"/>
      <c r="JK34" s="41"/>
      <c r="JL34" s="41"/>
      <c r="JM34" s="41"/>
      <c r="JN34" s="41"/>
      <c r="JO34" s="41"/>
      <c r="JP34" s="41"/>
      <c r="JQ34" s="41"/>
      <c r="JR34" s="41"/>
      <c r="JS34" s="41"/>
      <c r="JT34" s="41"/>
      <c r="JU34" s="41"/>
      <c r="JV34" s="41"/>
      <c r="JW34" s="41"/>
      <c r="JX34" s="41"/>
      <c r="JY34" s="41"/>
      <c r="JZ34" s="41"/>
      <c r="KA34" s="41"/>
      <c r="KB34" s="41"/>
      <c r="KC34" s="41"/>
      <c r="KD34" s="41"/>
      <c r="KE34" s="41"/>
      <c r="KF34" s="41"/>
      <c r="KG34" s="41"/>
      <c r="KH34" s="41"/>
      <c r="KI34" s="41"/>
      <c r="KJ34" s="41"/>
      <c r="KK34" s="41"/>
      <c r="KL34" s="41"/>
      <c r="KM34" s="41"/>
      <c r="KN34" s="41"/>
      <c r="KO34" s="41"/>
      <c r="KP34" s="41"/>
      <c r="KQ34" s="41"/>
      <c r="KR34" s="41"/>
      <c r="KS34" s="41"/>
      <c r="KT34" s="41"/>
      <c r="KU34" s="41"/>
      <c r="KV34" s="41"/>
      <c r="KW34" s="41"/>
      <c r="KX34" s="41"/>
      <c r="KY34" s="41"/>
      <c r="KZ34" s="41"/>
      <c r="LA34" s="41"/>
      <c r="LB34" s="41"/>
      <c r="LC34" s="41"/>
      <c r="LD34" s="41"/>
      <c r="LE34" s="41"/>
      <c r="LF34" s="41"/>
      <c r="LG34" s="41"/>
      <c r="LH34" s="41"/>
      <c r="LI34" s="41"/>
      <c r="LJ34" s="41"/>
      <c r="LK34" s="41"/>
      <c r="LL34" s="41"/>
      <c r="LM34" s="41"/>
      <c r="LN34" s="41"/>
      <c r="LO34" s="41"/>
      <c r="LP34" s="41"/>
      <c r="LQ34" s="41"/>
      <c r="LR34" s="41"/>
      <c r="LS34" s="41"/>
      <c r="LT34" s="41"/>
      <c r="LU34" s="41"/>
      <c r="LV34" s="41"/>
      <c r="LW34" s="41"/>
      <c r="LX34" s="41"/>
      <c r="LY34" s="41"/>
      <c r="LZ34" s="41"/>
      <c r="MA34" s="41"/>
      <c r="MB34" s="41"/>
      <c r="MC34" s="41"/>
      <c r="MD34" s="41"/>
      <c r="ME34" s="41"/>
      <c r="MF34" s="41"/>
      <c r="MG34" s="41"/>
      <c r="MH34" s="41"/>
      <c r="MI34" s="41"/>
      <c r="MJ34" s="41"/>
      <c r="MK34" s="41"/>
      <c r="ML34" s="41"/>
      <c r="MM34" s="41"/>
      <c r="MN34" s="41"/>
      <c r="MO34" s="41"/>
      <c r="MP34" s="41"/>
      <c r="MQ34" s="41"/>
      <c r="MR34" s="41"/>
      <c r="MS34" s="41"/>
      <c r="MT34" s="41"/>
      <c r="MU34" s="41"/>
      <c r="MV34" s="41"/>
      <c r="MW34" s="41"/>
      <c r="MX34" s="41"/>
      <c r="MY34" s="41"/>
      <c r="MZ34" s="41"/>
      <c r="NA34" s="41"/>
      <c r="NB34" s="41"/>
      <c r="NC34" s="41"/>
      <c r="ND34" s="41"/>
      <c r="NE34" s="41"/>
      <c r="NF34" s="41"/>
      <c r="NG34" s="41"/>
      <c r="NH34" s="41"/>
      <c r="NI34" s="41"/>
      <c r="NJ34" s="41"/>
      <c r="NK34" s="41"/>
      <c r="NL34" s="41"/>
      <c r="NM34" s="41"/>
      <c r="NN34" s="41"/>
      <c r="NO34" s="41"/>
      <c r="NP34" s="41"/>
      <c r="NQ34" s="41"/>
      <c r="NR34" s="41"/>
      <c r="NS34" s="41"/>
      <c r="NT34" s="41"/>
      <c r="NU34" s="41"/>
      <c r="NV34" s="41"/>
      <c r="NW34" s="41"/>
      <c r="NX34" s="41"/>
      <c r="NY34" s="41"/>
      <c r="NZ34" s="41"/>
      <c r="OA34" s="41"/>
      <c r="OB34" s="41"/>
      <c r="OC34" s="41"/>
      <c r="OD34" s="41"/>
      <c r="OE34" s="41"/>
      <c r="OF34" s="41"/>
      <c r="OG34" s="41"/>
      <c r="OH34" s="41"/>
      <c r="OI34" s="41"/>
      <c r="OJ34" s="41"/>
      <c r="OK34" s="41"/>
      <c r="OL34" s="41"/>
      <c r="OM34" s="41"/>
      <c r="ON34" s="41"/>
      <c r="OO34" s="41"/>
      <c r="OP34" s="41"/>
      <c r="OQ34" s="41"/>
      <c r="OR34" s="41"/>
      <c r="OS34" s="41"/>
      <c r="OT34" s="41"/>
      <c r="OU34" s="41"/>
      <c r="OV34" s="41"/>
      <c r="OW34" s="41"/>
      <c r="OX34" s="41"/>
      <c r="OY34" s="41"/>
      <c r="OZ34" s="41"/>
      <c r="PA34" s="41"/>
      <c r="PB34" s="41"/>
      <c r="PC34" s="41"/>
      <c r="PD34" s="41"/>
      <c r="PE34" s="41"/>
      <c r="PF34" s="41"/>
      <c r="PG34" s="41"/>
      <c r="PH34" s="41"/>
      <c r="PI34" s="41"/>
      <c r="PJ34" s="41"/>
      <c r="PK34" s="41"/>
      <c r="PL34" s="41"/>
      <c r="PM34" s="41"/>
      <c r="PN34" s="41"/>
      <c r="PO34" s="41"/>
      <c r="PP34" s="41"/>
      <c r="PQ34" s="41"/>
      <c r="PR34" s="41"/>
      <c r="PS34" s="41"/>
      <c r="PT34" s="41"/>
      <c r="PU34" s="41"/>
      <c r="PV34" s="41"/>
      <c r="PW34" s="41"/>
      <c r="PX34" s="41"/>
      <c r="PY34" s="41"/>
      <c r="PZ34" s="41"/>
      <c r="QA34" s="41"/>
      <c r="QB34" s="41"/>
      <c r="QC34" s="41"/>
      <c r="QD34" s="41"/>
      <c r="QE34" s="41"/>
      <c r="QF34" s="41"/>
      <c r="QG34" s="41"/>
      <c r="QH34" s="41"/>
      <c r="QI34" s="41"/>
      <c r="QJ34" s="41"/>
      <c r="QK34" s="41"/>
      <c r="QL34" s="41"/>
      <c r="QM34" s="41"/>
      <c r="QN34" s="41"/>
      <c r="QO34" s="41"/>
      <c r="QP34" s="41"/>
      <c r="QQ34" s="41"/>
      <c r="QR34" s="41"/>
      <c r="QS34" s="41"/>
      <c r="QT34" s="41"/>
      <c r="QU34" s="41"/>
      <c r="QV34" s="41"/>
      <c r="QW34" s="41"/>
      <c r="QX34" s="41"/>
      <c r="QY34" s="41"/>
      <c r="QZ34" s="41"/>
      <c r="RA34" s="41"/>
      <c r="RB34" s="41"/>
      <c r="RC34" s="41"/>
      <c r="RD34" s="41"/>
      <c r="RE34" s="41"/>
      <c r="RF34" s="41"/>
      <c r="RG34" s="41"/>
      <c r="RH34" s="41"/>
      <c r="RI34" s="41"/>
      <c r="RJ34" s="41"/>
      <c r="RK34" s="41"/>
      <c r="RL34" s="41"/>
      <c r="RM34" s="41"/>
      <c r="RN34" s="41"/>
      <c r="RO34" s="41"/>
      <c r="RP34" s="41"/>
      <c r="RQ34" s="41"/>
      <c r="RR34" s="41"/>
      <c r="RS34" s="41"/>
      <c r="RT34" s="41"/>
      <c r="RU34" s="41"/>
      <c r="RV34" s="41"/>
      <c r="RW34" s="41"/>
      <c r="RX34" s="41"/>
      <c r="RY34" s="41"/>
      <c r="RZ34" s="41"/>
      <c r="SA34" s="41"/>
      <c r="SB34" s="41"/>
      <c r="SC34" s="41"/>
      <c r="SD34" s="41"/>
      <c r="SE34" s="41"/>
      <c r="SF34" s="41"/>
      <c r="SG34" s="41"/>
      <c r="SH34" s="41"/>
      <c r="SI34" s="41"/>
      <c r="SJ34" s="41"/>
      <c r="SK34" s="41"/>
      <c r="SL34" s="41"/>
      <c r="SM34" s="41"/>
      <c r="SN34" s="41"/>
      <c r="SO34" s="41"/>
      <c r="SP34" s="41"/>
      <c r="SQ34" s="41"/>
      <c r="SR34" s="41"/>
      <c r="SS34" s="41"/>
      <c r="ST34" s="41"/>
      <c r="SU34" s="41"/>
      <c r="SV34" s="41"/>
      <c r="SW34" s="41"/>
      <c r="SX34" s="41"/>
      <c r="SY34" s="41"/>
      <c r="SZ34" s="41"/>
      <c r="TA34" s="41"/>
      <c r="TB34" s="41"/>
      <c r="TC34" s="41"/>
      <c r="TD34" s="41"/>
      <c r="TE34" s="41"/>
      <c r="TF34" s="41"/>
      <c r="TG34" s="41"/>
      <c r="TH34" s="41"/>
      <c r="TI34" s="41"/>
      <c r="TJ34" s="41"/>
      <c r="TK34" s="41"/>
      <c r="TL34" s="41"/>
      <c r="TM34" s="41"/>
      <c r="TN34" s="41"/>
      <c r="TO34" s="41"/>
      <c r="TP34" s="41"/>
      <c r="TQ34" s="41"/>
      <c r="TR34" s="41"/>
      <c r="TS34" s="41"/>
      <c r="TT34" s="41"/>
      <c r="TU34" s="41"/>
      <c r="TV34" s="41"/>
      <c r="TW34" s="41"/>
      <c r="TX34" s="41"/>
      <c r="TY34" s="41"/>
      <c r="TZ34" s="41"/>
      <c r="UA34" s="41"/>
      <c r="UB34" s="41"/>
      <c r="UC34" s="41"/>
      <c r="UD34" s="41"/>
      <c r="UE34" s="41"/>
      <c r="UF34" s="41"/>
      <c r="UG34" s="41"/>
      <c r="UH34" s="41"/>
      <c r="UI34" s="41"/>
      <c r="UJ34" s="41"/>
      <c r="UK34" s="41"/>
      <c r="UL34" s="41"/>
      <c r="UM34" s="41"/>
      <c r="UN34" s="41"/>
      <c r="UO34" s="41"/>
      <c r="UP34" s="41"/>
      <c r="UQ34" s="41"/>
      <c r="UR34" s="41"/>
      <c r="US34" s="41"/>
      <c r="UT34" s="41"/>
      <c r="UU34" s="41"/>
      <c r="UV34" s="41"/>
      <c r="UW34" s="41"/>
      <c r="UX34" s="41"/>
      <c r="UY34" s="41"/>
      <c r="UZ34" s="41"/>
      <c r="VA34" s="41"/>
      <c r="VB34" s="41"/>
      <c r="VC34" s="41"/>
      <c r="VD34" s="41"/>
      <c r="VE34" s="41"/>
      <c r="VF34" s="41"/>
      <c r="VG34" s="41"/>
      <c r="VH34" s="41"/>
      <c r="VI34" s="41"/>
      <c r="VJ34" s="41"/>
      <c r="VK34" s="41"/>
      <c r="VL34" s="41"/>
      <c r="VM34" s="41"/>
      <c r="VN34" s="41"/>
      <c r="VO34" s="41"/>
      <c r="VP34" s="41"/>
      <c r="VQ34" s="41"/>
      <c r="VR34" s="41"/>
      <c r="VS34" s="41"/>
      <c r="VT34" s="41"/>
      <c r="VU34" s="41"/>
      <c r="VV34" s="41"/>
      <c r="VW34" s="41"/>
      <c r="VX34" s="41"/>
      <c r="VY34" s="41"/>
      <c r="VZ34" s="41"/>
      <c r="WA34" s="41"/>
      <c r="WB34" s="41"/>
      <c r="WC34" s="41"/>
      <c r="WD34" s="41"/>
      <c r="WE34" s="41"/>
      <c r="WF34" s="41"/>
      <c r="WG34" s="41"/>
      <c r="WH34" s="41"/>
      <c r="WI34" s="41"/>
      <c r="WJ34" s="41"/>
      <c r="WK34" s="41"/>
      <c r="WL34" s="41"/>
      <c r="WM34" s="41"/>
      <c r="WN34" s="41"/>
      <c r="WO34" s="41"/>
      <c r="WP34" s="41"/>
      <c r="WQ34" s="41"/>
      <c r="WR34" s="41"/>
      <c r="WS34" s="41"/>
      <c r="WT34" s="41"/>
      <c r="WU34" s="41"/>
      <c r="WV34" s="41"/>
      <c r="WW34" s="41"/>
      <c r="WX34" s="41"/>
    </row>
    <row r="35" spans="1:622" s="49" customFormat="1" ht="15" customHeight="1" outlineLevel="1" x14ac:dyDescent="0.25">
      <c r="B35" s="42" t="s">
        <v>86</v>
      </c>
      <c r="C35" s="49">
        <v>88239</v>
      </c>
      <c r="D35" s="44" t="s">
        <v>80</v>
      </c>
      <c r="E35" s="49" t="s">
        <v>104</v>
      </c>
      <c r="F35" s="50" t="s">
        <v>83</v>
      </c>
      <c r="G35" s="50"/>
      <c r="H35" s="44">
        <v>25.73</v>
      </c>
      <c r="I35" s="46">
        <v>3.67</v>
      </c>
      <c r="J35" s="46"/>
      <c r="K35" s="46">
        <f>Tabela1[[#This Row],[VALOR UNIT]]*H31</f>
        <v>225.5949</v>
      </c>
      <c r="L35" s="46">
        <v>0</v>
      </c>
      <c r="M35" s="47">
        <f t="shared" si="0"/>
        <v>0</v>
      </c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  <c r="FF35" s="41"/>
      <c r="FG35" s="41"/>
      <c r="FH35" s="41"/>
      <c r="FI35" s="41"/>
      <c r="FJ35" s="41"/>
      <c r="FK35" s="41"/>
      <c r="FL35" s="41"/>
      <c r="FM35" s="41"/>
      <c r="FN35" s="41"/>
      <c r="FO35" s="41"/>
      <c r="FP35" s="41"/>
      <c r="FQ35" s="41"/>
      <c r="FR35" s="41"/>
      <c r="FS35" s="41"/>
      <c r="FT35" s="41"/>
      <c r="FU35" s="41"/>
      <c r="FV35" s="41"/>
      <c r="FW35" s="41"/>
      <c r="FX35" s="41"/>
      <c r="FY35" s="41"/>
      <c r="FZ35" s="41"/>
      <c r="GA35" s="41"/>
      <c r="GB35" s="41"/>
      <c r="GC35" s="41"/>
      <c r="GD35" s="41"/>
      <c r="GE35" s="41"/>
      <c r="GF35" s="41"/>
      <c r="GG35" s="41"/>
      <c r="GH35" s="41"/>
      <c r="GI35" s="41"/>
      <c r="GJ35" s="41"/>
      <c r="GK35" s="41"/>
      <c r="GL35" s="41"/>
      <c r="GM35" s="41"/>
      <c r="GN35" s="41"/>
      <c r="GO35" s="41"/>
      <c r="GP35" s="41"/>
      <c r="GQ35" s="41"/>
      <c r="GR35" s="41"/>
      <c r="GS35" s="41"/>
      <c r="GT35" s="41"/>
      <c r="GU35" s="41"/>
      <c r="GV35" s="41"/>
      <c r="GW35" s="41"/>
      <c r="GX35" s="41"/>
      <c r="GY35" s="41"/>
      <c r="GZ35" s="41"/>
      <c r="HA35" s="41"/>
      <c r="HB35" s="41"/>
      <c r="HC35" s="41"/>
      <c r="HD35" s="41"/>
      <c r="HE35" s="41"/>
      <c r="HF35" s="41"/>
      <c r="HG35" s="41"/>
      <c r="HH35" s="41"/>
      <c r="HI35" s="41"/>
      <c r="HJ35" s="41"/>
      <c r="HK35" s="41"/>
      <c r="HL35" s="41"/>
      <c r="HM35" s="41"/>
      <c r="HN35" s="41"/>
      <c r="HO35" s="41"/>
      <c r="HP35" s="41"/>
      <c r="HQ35" s="41"/>
      <c r="HR35" s="41"/>
      <c r="HS35" s="41"/>
      <c r="HT35" s="41"/>
      <c r="HU35" s="41"/>
      <c r="HV35" s="41"/>
      <c r="HW35" s="41"/>
      <c r="HX35" s="41"/>
      <c r="HY35" s="41"/>
      <c r="HZ35" s="41"/>
      <c r="IA35" s="41"/>
      <c r="IB35" s="41"/>
      <c r="IC35" s="41"/>
      <c r="ID35" s="41"/>
      <c r="IE35" s="41"/>
      <c r="IF35" s="41"/>
      <c r="IG35" s="41"/>
      <c r="IH35" s="41"/>
      <c r="II35" s="41"/>
      <c r="IJ35" s="41"/>
      <c r="IK35" s="41"/>
      <c r="IL35" s="41"/>
      <c r="IM35" s="41"/>
      <c r="IN35" s="41"/>
      <c r="IO35" s="41"/>
      <c r="IP35" s="41"/>
      <c r="IQ35" s="41"/>
      <c r="IR35" s="41"/>
      <c r="IS35" s="41"/>
      <c r="IT35" s="41"/>
      <c r="IU35" s="41"/>
      <c r="IV35" s="41"/>
      <c r="IW35" s="41"/>
      <c r="IX35" s="41"/>
      <c r="IY35" s="41"/>
      <c r="IZ35" s="41"/>
      <c r="JA35" s="41"/>
      <c r="JB35" s="41"/>
      <c r="JC35" s="41"/>
      <c r="JD35" s="41"/>
      <c r="JE35" s="41"/>
      <c r="JF35" s="41"/>
      <c r="JG35" s="41"/>
      <c r="JH35" s="41"/>
      <c r="JI35" s="41"/>
      <c r="JJ35" s="41"/>
      <c r="JK35" s="41"/>
      <c r="JL35" s="41"/>
      <c r="JM35" s="41"/>
      <c r="JN35" s="41"/>
      <c r="JO35" s="41"/>
      <c r="JP35" s="41"/>
      <c r="JQ35" s="41"/>
      <c r="JR35" s="41"/>
      <c r="JS35" s="41"/>
      <c r="JT35" s="41"/>
      <c r="JU35" s="41"/>
      <c r="JV35" s="41"/>
      <c r="JW35" s="41"/>
      <c r="JX35" s="41"/>
      <c r="JY35" s="41"/>
      <c r="JZ35" s="41"/>
      <c r="KA35" s="41"/>
      <c r="KB35" s="41"/>
      <c r="KC35" s="41"/>
      <c r="KD35" s="41"/>
      <c r="KE35" s="41"/>
      <c r="KF35" s="41"/>
      <c r="KG35" s="41"/>
      <c r="KH35" s="41"/>
      <c r="KI35" s="41"/>
      <c r="KJ35" s="41"/>
      <c r="KK35" s="41"/>
      <c r="KL35" s="41"/>
      <c r="KM35" s="41"/>
      <c r="KN35" s="41"/>
      <c r="KO35" s="41"/>
      <c r="KP35" s="41"/>
      <c r="KQ35" s="41"/>
      <c r="KR35" s="41"/>
      <c r="KS35" s="41"/>
      <c r="KT35" s="41"/>
      <c r="KU35" s="41"/>
      <c r="KV35" s="41"/>
      <c r="KW35" s="41"/>
      <c r="KX35" s="41"/>
      <c r="KY35" s="41"/>
      <c r="KZ35" s="41"/>
      <c r="LA35" s="41"/>
      <c r="LB35" s="41"/>
      <c r="LC35" s="41"/>
      <c r="LD35" s="41"/>
      <c r="LE35" s="41"/>
      <c r="LF35" s="41"/>
      <c r="LG35" s="41"/>
      <c r="LH35" s="41"/>
      <c r="LI35" s="41"/>
      <c r="LJ35" s="41"/>
      <c r="LK35" s="41"/>
      <c r="LL35" s="41"/>
      <c r="LM35" s="41"/>
      <c r="LN35" s="41"/>
      <c r="LO35" s="41"/>
      <c r="LP35" s="41"/>
      <c r="LQ35" s="41"/>
      <c r="LR35" s="41"/>
      <c r="LS35" s="41"/>
      <c r="LT35" s="41"/>
      <c r="LU35" s="41"/>
      <c r="LV35" s="41"/>
      <c r="LW35" s="41"/>
      <c r="LX35" s="41"/>
      <c r="LY35" s="41"/>
      <c r="LZ35" s="41"/>
      <c r="MA35" s="41"/>
      <c r="MB35" s="41"/>
      <c r="MC35" s="41"/>
      <c r="MD35" s="41"/>
      <c r="ME35" s="41"/>
      <c r="MF35" s="41"/>
      <c r="MG35" s="41"/>
      <c r="MH35" s="41"/>
      <c r="MI35" s="41"/>
      <c r="MJ35" s="41"/>
      <c r="MK35" s="41"/>
      <c r="ML35" s="41"/>
      <c r="MM35" s="41"/>
      <c r="MN35" s="41"/>
      <c r="MO35" s="41"/>
      <c r="MP35" s="41"/>
      <c r="MQ35" s="41"/>
      <c r="MR35" s="41"/>
      <c r="MS35" s="41"/>
      <c r="MT35" s="41"/>
      <c r="MU35" s="41"/>
      <c r="MV35" s="41"/>
      <c r="MW35" s="41"/>
      <c r="MX35" s="41"/>
      <c r="MY35" s="41"/>
      <c r="MZ35" s="41"/>
      <c r="NA35" s="41"/>
      <c r="NB35" s="41"/>
      <c r="NC35" s="41"/>
      <c r="ND35" s="41"/>
      <c r="NE35" s="41"/>
      <c r="NF35" s="41"/>
      <c r="NG35" s="41"/>
      <c r="NH35" s="41"/>
      <c r="NI35" s="41"/>
      <c r="NJ35" s="41"/>
      <c r="NK35" s="41"/>
      <c r="NL35" s="41"/>
      <c r="NM35" s="41"/>
      <c r="NN35" s="41"/>
      <c r="NO35" s="41"/>
      <c r="NP35" s="41"/>
      <c r="NQ35" s="41"/>
      <c r="NR35" s="41"/>
      <c r="NS35" s="41"/>
      <c r="NT35" s="41"/>
      <c r="NU35" s="41"/>
      <c r="NV35" s="41"/>
      <c r="NW35" s="41"/>
      <c r="NX35" s="41"/>
      <c r="NY35" s="41"/>
      <c r="NZ35" s="41"/>
      <c r="OA35" s="41"/>
      <c r="OB35" s="41"/>
      <c r="OC35" s="41"/>
      <c r="OD35" s="41"/>
      <c r="OE35" s="41"/>
      <c r="OF35" s="41"/>
      <c r="OG35" s="41"/>
      <c r="OH35" s="41"/>
      <c r="OI35" s="41"/>
      <c r="OJ35" s="41"/>
      <c r="OK35" s="41"/>
      <c r="OL35" s="41"/>
      <c r="OM35" s="41"/>
      <c r="ON35" s="41"/>
      <c r="OO35" s="41"/>
      <c r="OP35" s="41"/>
      <c r="OQ35" s="41"/>
      <c r="OR35" s="41"/>
      <c r="OS35" s="41"/>
      <c r="OT35" s="41"/>
      <c r="OU35" s="41"/>
      <c r="OV35" s="41"/>
      <c r="OW35" s="41"/>
      <c r="OX35" s="41"/>
      <c r="OY35" s="41"/>
      <c r="OZ35" s="41"/>
      <c r="PA35" s="41"/>
      <c r="PB35" s="41"/>
      <c r="PC35" s="41"/>
      <c r="PD35" s="41"/>
      <c r="PE35" s="41"/>
      <c r="PF35" s="41"/>
      <c r="PG35" s="41"/>
      <c r="PH35" s="41"/>
      <c r="PI35" s="41"/>
      <c r="PJ35" s="41"/>
      <c r="PK35" s="41"/>
      <c r="PL35" s="41"/>
      <c r="PM35" s="41"/>
      <c r="PN35" s="41"/>
      <c r="PO35" s="41"/>
      <c r="PP35" s="41"/>
      <c r="PQ35" s="41"/>
      <c r="PR35" s="41"/>
      <c r="PS35" s="41"/>
      <c r="PT35" s="41"/>
      <c r="PU35" s="41"/>
      <c r="PV35" s="41"/>
      <c r="PW35" s="41"/>
      <c r="PX35" s="41"/>
      <c r="PY35" s="41"/>
      <c r="PZ35" s="41"/>
      <c r="QA35" s="41"/>
      <c r="QB35" s="41"/>
      <c r="QC35" s="41"/>
      <c r="QD35" s="41"/>
      <c r="QE35" s="41"/>
      <c r="QF35" s="41"/>
      <c r="QG35" s="41"/>
      <c r="QH35" s="41"/>
      <c r="QI35" s="41"/>
      <c r="QJ35" s="41"/>
      <c r="QK35" s="41"/>
      <c r="QL35" s="41"/>
      <c r="QM35" s="41"/>
      <c r="QN35" s="41"/>
      <c r="QO35" s="41"/>
      <c r="QP35" s="41"/>
      <c r="QQ35" s="41"/>
      <c r="QR35" s="41"/>
      <c r="QS35" s="41"/>
      <c r="QT35" s="41"/>
      <c r="QU35" s="41"/>
      <c r="QV35" s="41"/>
      <c r="QW35" s="41"/>
      <c r="QX35" s="41"/>
      <c r="QY35" s="41"/>
      <c r="QZ35" s="41"/>
      <c r="RA35" s="41"/>
      <c r="RB35" s="41"/>
      <c r="RC35" s="41"/>
      <c r="RD35" s="41"/>
      <c r="RE35" s="41"/>
      <c r="RF35" s="41"/>
      <c r="RG35" s="41"/>
      <c r="RH35" s="41"/>
      <c r="RI35" s="41"/>
      <c r="RJ35" s="41"/>
      <c r="RK35" s="41"/>
      <c r="RL35" s="41"/>
      <c r="RM35" s="41"/>
      <c r="RN35" s="41"/>
      <c r="RO35" s="41"/>
      <c r="RP35" s="41"/>
      <c r="RQ35" s="41"/>
      <c r="RR35" s="41"/>
      <c r="RS35" s="41"/>
      <c r="RT35" s="41"/>
      <c r="RU35" s="41"/>
      <c r="RV35" s="41"/>
      <c r="RW35" s="41"/>
      <c r="RX35" s="41"/>
      <c r="RY35" s="41"/>
      <c r="RZ35" s="41"/>
      <c r="SA35" s="41"/>
      <c r="SB35" s="41"/>
      <c r="SC35" s="41"/>
      <c r="SD35" s="41"/>
      <c r="SE35" s="41"/>
      <c r="SF35" s="41"/>
      <c r="SG35" s="41"/>
      <c r="SH35" s="41"/>
      <c r="SI35" s="41"/>
      <c r="SJ35" s="41"/>
      <c r="SK35" s="41"/>
      <c r="SL35" s="41"/>
      <c r="SM35" s="41"/>
      <c r="SN35" s="41"/>
      <c r="SO35" s="41"/>
      <c r="SP35" s="41"/>
      <c r="SQ35" s="41"/>
      <c r="SR35" s="41"/>
      <c r="SS35" s="41"/>
      <c r="ST35" s="41"/>
      <c r="SU35" s="41"/>
      <c r="SV35" s="41"/>
      <c r="SW35" s="41"/>
      <c r="SX35" s="41"/>
      <c r="SY35" s="41"/>
      <c r="SZ35" s="41"/>
      <c r="TA35" s="41"/>
      <c r="TB35" s="41"/>
      <c r="TC35" s="41"/>
      <c r="TD35" s="41"/>
      <c r="TE35" s="41"/>
      <c r="TF35" s="41"/>
      <c r="TG35" s="41"/>
      <c r="TH35" s="41"/>
      <c r="TI35" s="41"/>
      <c r="TJ35" s="41"/>
      <c r="TK35" s="41"/>
      <c r="TL35" s="41"/>
      <c r="TM35" s="41"/>
      <c r="TN35" s="41"/>
      <c r="TO35" s="41"/>
      <c r="TP35" s="41"/>
      <c r="TQ35" s="41"/>
      <c r="TR35" s="41"/>
      <c r="TS35" s="41"/>
      <c r="TT35" s="41"/>
      <c r="TU35" s="41"/>
      <c r="TV35" s="41"/>
      <c r="TW35" s="41"/>
      <c r="TX35" s="41"/>
      <c r="TY35" s="41"/>
      <c r="TZ35" s="41"/>
      <c r="UA35" s="41"/>
      <c r="UB35" s="41"/>
      <c r="UC35" s="41"/>
      <c r="UD35" s="41"/>
      <c r="UE35" s="41"/>
      <c r="UF35" s="41"/>
      <c r="UG35" s="41"/>
      <c r="UH35" s="41"/>
      <c r="UI35" s="41"/>
      <c r="UJ35" s="41"/>
      <c r="UK35" s="41"/>
      <c r="UL35" s="41"/>
      <c r="UM35" s="41"/>
      <c r="UN35" s="41"/>
      <c r="UO35" s="41"/>
      <c r="UP35" s="41"/>
      <c r="UQ35" s="41"/>
      <c r="UR35" s="41"/>
      <c r="US35" s="41"/>
      <c r="UT35" s="41"/>
      <c r="UU35" s="41"/>
      <c r="UV35" s="41"/>
      <c r="UW35" s="41"/>
      <c r="UX35" s="41"/>
      <c r="UY35" s="41"/>
      <c r="UZ35" s="41"/>
      <c r="VA35" s="41"/>
      <c r="VB35" s="41"/>
      <c r="VC35" s="41"/>
      <c r="VD35" s="41"/>
      <c r="VE35" s="41"/>
      <c r="VF35" s="41"/>
      <c r="VG35" s="41"/>
      <c r="VH35" s="41"/>
      <c r="VI35" s="41"/>
      <c r="VJ35" s="41"/>
      <c r="VK35" s="41"/>
      <c r="VL35" s="41"/>
      <c r="VM35" s="41"/>
      <c r="VN35" s="41"/>
      <c r="VO35" s="41"/>
      <c r="VP35" s="41"/>
      <c r="VQ35" s="41"/>
      <c r="VR35" s="41"/>
      <c r="VS35" s="41"/>
      <c r="VT35" s="41"/>
      <c r="VU35" s="41"/>
      <c r="VV35" s="41"/>
      <c r="VW35" s="41"/>
      <c r="VX35" s="41"/>
      <c r="VY35" s="41"/>
      <c r="VZ35" s="41"/>
      <c r="WA35" s="41"/>
      <c r="WB35" s="41"/>
      <c r="WC35" s="41"/>
      <c r="WD35" s="41"/>
      <c r="WE35" s="41"/>
      <c r="WF35" s="41"/>
      <c r="WG35" s="41"/>
      <c r="WH35" s="41"/>
      <c r="WI35" s="41"/>
      <c r="WJ35" s="41"/>
      <c r="WK35" s="41"/>
      <c r="WL35" s="41"/>
      <c r="WM35" s="41"/>
      <c r="WN35" s="41"/>
      <c r="WO35" s="41"/>
      <c r="WP35" s="41"/>
      <c r="WQ35" s="41"/>
      <c r="WR35" s="41"/>
      <c r="WS35" s="41"/>
      <c r="WT35" s="41"/>
      <c r="WU35" s="41"/>
      <c r="WV35" s="41"/>
      <c r="WW35" s="41"/>
      <c r="WX35" s="41"/>
    </row>
    <row r="36" spans="1:622" s="49" customFormat="1" ht="15" customHeight="1" outlineLevel="1" x14ac:dyDescent="0.25">
      <c r="B36" s="42" t="s">
        <v>92</v>
      </c>
      <c r="C36" s="49">
        <v>6212</v>
      </c>
      <c r="D36" s="44" t="s">
        <v>80</v>
      </c>
      <c r="E36" s="49" t="s">
        <v>105</v>
      </c>
      <c r="F36" s="50" t="s">
        <v>29</v>
      </c>
      <c r="G36" s="50"/>
      <c r="H36" s="44">
        <v>11.93</v>
      </c>
      <c r="I36" s="46">
        <v>77.900000000000006</v>
      </c>
      <c r="J36" s="46">
        <f>Tabela1[[#This Row],[VALOR UNIT]]*H31</f>
        <v>4788.5129999999999</v>
      </c>
      <c r="K36" s="46">
        <f>Tabela1[[#This Row],[Coluna1]]*H35</f>
        <v>0</v>
      </c>
      <c r="L36" s="46">
        <v>0</v>
      </c>
      <c r="M36" s="47">
        <f t="shared" si="0"/>
        <v>0</v>
      </c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41"/>
      <c r="EM36" s="41"/>
      <c r="EN36" s="41"/>
      <c r="EO36" s="41"/>
      <c r="EP36" s="41"/>
      <c r="EQ36" s="41"/>
      <c r="ER36" s="41"/>
      <c r="ES36" s="41"/>
      <c r="ET36" s="41"/>
      <c r="EU36" s="41"/>
      <c r="EV36" s="41"/>
      <c r="EW36" s="41"/>
      <c r="EX36" s="41"/>
      <c r="EY36" s="41"/>
      <c r="EZ36" s="41"/>
      <c r="FA36" s="41"/>
      <c r="FB36" s="41"/>
      <c r="FC36" s="41"/>
      <c r="FD36" s="41"/>
      <c r="FE36" s="41"/>
      <c r="FF36" s="41"/>
      <c r="FG36" s="41"/>
      <c r="FH36" s="41"/>
      <c r="FI36" s="41"/>
      <c r="FJ36" s="41"/>
      <c r="FK36" s="41"/>
      <c r="FL36" s="41"/>
      <c r="FM36" s="41"/>
      <c r="FN36" s="41"/>
      <c r="FO36" s="41"/>
      <c r="FP36" s="41"/>
      <c r="FQ36" s="41"/>
      <c r="FR36" s="41"/>
      <c r="FS36" s="41"/>
      <c r="FT36" s="41"/>
      <c r="FU36" s="41"/>
      <c r="FV36" s="41"/>
      <c r="FW36" s="41"/>
      <c r="FX36" s="41"/>
      <c r="FY36" s="41"/>
      <c r="FZ36" s="41"/>
      <c r="GA36" s="41"/>
      <c r="GB36" s="41"/>
      <c r="GC36" s="41"/>
      <c r="GD36" s="41"/>
      <c r="GE36" s="41"/>
      <c r="GF36" s="41"/>
      <c r="GG36" s="41"/>
      <c r="GH36" s="41"/>
      <c r="GI36" s="41"/>
      <c r="GJ36" s="41"/>
      <c r="GK36" s="41"/>
      <c r="GL36" s="41"/>
      <c r="GM36" s="41"/>
      <c r="GN36" s="41"/>
      <c r="GO36" s="41"/>
      <c r="GP36" s="41"/>
      <c r="GQ36" s="41"/>
      <c r="GR36" s="41"/>
      <c r="GS36" s="41"/>
      <c r="GT36" s="41"/>
      <c r="GU36" s="41"/>
      <c r="GV36" s="41"/>
      <c r="GW36" s="41"/>
      <c r="GX36" s="41"/>
      <c r="GY36" s="41"/>
      <c r="GZ36" s="41"/>
      <c r="HA36" s="41"/>
      <c r="HB36" s="41"/>
      <c r="HC36" s="41"/>
      <c r="HD36" s="41"/>
      <c r="HE36" s="41"/>
      <c r="HF36" s="41"/>
      <c r="HG36" s="41"/>
      <c r="HH36" s="41"/>
      <c r="HI36" s="41"/>
      <c r="HJ36" s="41"/>
      <c r="HK36" s="41"/>
      <c r="HL36" s="41"/>
      <c r="HM36" s="41"/>
      <c r="HN36" s="41"/>
      <c r="HO36" s="41"/>
      <c r="HP36" s="41"/>
      <c r="HQ36" s="41"/>
      <c r="HR36" s="41"/>
      <c r="HS36" s="41"/>
      <c r="HT36" s="41"/>
      <c r="HU36" s="41"/>
      <c r="HV36" s="41"/>
      <c r="HW36" s="41"/>
      <c r="HX36" s="41"/>
      <c r="HY36" s="41"/>
      <c r="HZ36" s="41"/>
      <c r="IA36" s="41"/>
      <c r="IB36" s="41"/>
      <c r="IC36" s="41"/>
      <c r="ID36" s="41"/>
      <c r="IE36" s="41"/>
      <c r="IF36" s="41"/>
      <c r="IG36" s="41"/>
      <c r="IH36" s="41"/>
      <c r="II36" s="41"/>
      <c r="IJ36" s="41"/>
      <c r="IK36" s="41"/>
      <c r="IL36" s="41"/>
      <c r="IM36" s="41"/>
      <c r="IN36" s="41"/>
      <c r="IO36" s="41"/>
      <c r="IP36" s="41"/>
      <c r="IQ36" s="41"/>
      <c r="IR36" s="41"/>
      <c r="IS36" s="41"/>
      <c r="IT36" s="41"/>
      <c r="IU36" s="41"/>
      <c r="IV36" s="41"/>
      <c r="IW36" s="41"/>
      <c r="IX36" s="41"/>
      <c r="IY36" s="41"/>
      <c r="IZ36" s="41"/>
      <c r="JA36" s="41"/>
      <c r="JB36" s="41"/>
      <c r="JC36" s="41"/>
      <c r="JD36" s="41"/>
      <c r="JE36" s="41"/>
      <c r="JF36" s="41"/>
      <c r="JG36" s="41"/>
      <c r="JH36" s="41"/>
      <c r="JI36" s="41"/>
      <c r="JJ36" s="41"/>
      <c r="JK36" s="41"/>
      <c r="JL36" s="41"/>
      <c r="JM36" s="41"/>
      <c r="JN36" s="41"/>
      <c r="JO36" s="41"/>
      <c r="JP36" s="41"/>
      <c r="JQ36" s="41"/>
      <c r="JR36" s="41"/>
      <c r="JS36" s="41"/>
      <c r="JT36" s="41"/>
      <c r="JU36" s="41"/>
      <c r="JV36" s="41"/>
      <c r="JW36" s="41"/>
      <c r="JX36" s="41"/>
      <c r="JY36" s="41"/>
      <c r="JZ36" s="41"/>
      <c r="KA36" s="41"/>
      <c r="KB36" s="41"/>
      <c r="KC36" s="41"/>
      <c r="KD36" s="41"/>
      <c r="KE36" s="41"/>
      <c r="KF36" s="41"/>
      <c r="KG36" s="41"/>
      <c r="KH36" s="41"/>
      <c r="KI36" s="41"/>
      <c r="KJ36" s="41"/>
      <c r="KK36" s="41"/>
      <c r="KL36" s="41"/>
      <c r="KM36" s="41"/>
      <c r="KN36" s="41"/>
      <c r="KO36" s="41"/>
      <c r="KP36" s="41"/>
      <c r="KQ36" s="41"/>
      <c r="KR36" s="41"/>
      <c r="KS36" s="41"/>
      <c r="KT36" s="41"/>
      <c r="KU36" s="41"/>
      <c r="KV36" s="41"/>
      <c r="KW36" s="41"/>
      <c r="KX36" s="41"/>
      <c r="KY36" s="41"/>
      <c r="KZ36" s="41"/>
      <c r="LA36" s="41"/>
      <c r="LB36" s="41"/>
      <c r="LC36" s="41"/>
      <c r="LD36" s="41"/>
      <c r="LE36" s="41"/>
      <c r="LF36" s="41"/>
      <c r="LG36" s="41"/>
      <c r="LH36" s="41"/>
      <c r="LI36" s="41"/>
      <c r="LJ36" s="41"/>
      <c r="LK36" s="41"/>
      <c r="LL36" s="41"/>
      <c r="LM36" s="41"/>
      <c r="LN36" s="41"/>
      <c r="LO36" s="41"/>
      <c r="LP36" s="41"/>
      <c r="LQ36" s="41"/>
      <c r="LR36" s="41"/>
      <c r="LS36" s="41"/>
      <c r="LT36" s="41"/>
      <c r="LU36" s="41"/>
      <c r="LV36" s="41"/>
      <c r="LW36" s="41"/>
      <c r="LX36" s="41"/>
      <c r="LY36" s="41"/>
      <c r="LZ36" s="41"/>
      <c r="MA36" s="41"/>
      <c r="MB36" s="41"/>
      <c r="MC36" s="41"/>
      <c r="MD36" s="41"/>
      <c r="ME36" s="41"/>
      <c r="MF36" s="41"/>
      <c r="MG36" s="41"/>
      <c r="MH36" s="41"/>
      <c r="MI36" s="41"/>
      <c r="MJ36" s="41"/>
      <c r="MK36" s="41"/>
      <c r="ML36" s="41"/>
      <c r="MM36" s="41"/>
      <c r="MN36" s="41"/>
      <c r="MO36" s="41"/>
      <c r="MP36" s="41"/>
      <c r="MQ36" s="41"/>
      <c r="MR36" s="41"/>
      <c r="MS36" s="41"/>
      <c r="MT36" s="41"/>
      <c r="MU36" s="41"/>
      <c r="MV36" s="41"/>
      <c r="MW36" s="41"/>
      <c r="MX36" s="41"/>
      <c r="MY36" s="41"/>
      <c r="MZ36" s="41"/>
      <c r="NA36" s="41"/>
      <c r="NB36" s="41"/>
      <c r="NC36" s="41"/>
      <c r="ND36" s="41"/>
      <c r="NE36" s="41"/>
      <c r="NF36" s="41"/>
      <c r="NG36" s="41"/>
      <c r="NH36" s="41"/>
      <c r="NI36" s="41"/>
      <c r="NJ36" s="41"/>
      <c r="NK36" s="41"/>
      <c r="NL36" s="41"/>
      <c r="NM36" s="41"/>
      <c r="NN36" s="41"/>
      <c r="NO36" s="41"/>
      <c r="NP36" s="41"/>
      <c r="NQ36" s="41"/>
      <c r="NR36" s="41"/>
      <c r="NS36" s="41"/>
      <c r="NT36" s="41"/>
      <c r="NU36" s="41"/>
      <c r="NV36" s="41"/>
      <c r="NW36" s="41"/>
      <c r="NX36" s="41"/>
      <c r="NY36" s="41"/>
      <c r="NZ36" s="41"/>
      <c r="OA36" s="41"/>
      <c r="OB36" s="41"/>
      <c r="OC36" s="41"/>
      <c r="OD36" s="41"/>
      <c r="OE36" s="41"/>
      <c r="OF36" s="41"/>
      <c r="OG36" s="41"/>
      <c r="OH36" s="41"/>
      <c r="OI36" s="41"/>
      <c r="OJ36" s="41"/>
      <c r="OK36" s="41"/>
      <c r="OL36" s="41"/>
      <c r="OM36" s="41"/>
      <c r="ON36" s="41"/>
      <c r="OO36" s="41"/>
      <c r="OP36" s="41"/>
      <c r="OQ36" s="41"/>
      <c r="OR36" s="41"/>
      <c r="OS36" s="41"/>
      <c r="OT36" s="41"/>
      <c r="OU36" s="41"/>
      <c r="OV36" s="41"/>
      <c r="OW36" s="41"/>
      <c r="OX36" s="41"/>
      <c r="OY36" s="41"/>
      <c r="OZ36" s="41"/>
      <c r="PA36" s="41"/>
      <c r="PB36" s="41"/>
      <c r="PC36" s="41"/>
      <c r="PD36" s="41"/>
      <c r="PE36" s="41"/>
      <c r="PF36" s="41"/>
      <c r="PG36" s="41"/>
      <c r="PH36" s="41"/>
      <c r="PI36" s="41"/>
      <c r="PJ36" s="41"/>
      <c r="PK36" s="41"/>
      <c r="PL36" s="41"/>
      <c r="PM36" s="41"/>
      <c r="PN36" s="41"/>
      <c r="PO36" s="41"/>
      <c r="PP36" s="41"/>
      <c r="PQ36" s="41"/>
      <c r="PR36" s="41"/>
      <c r="PS36" s="41"/>
      <c r="PT36" s="41"/>
      <c r="PU36" s="41"/>
      <c r="PV36" s="41"/>
      <c r="PW36" s="41"/>
      <c r="PX36" s="41"/>
      <c r="PY36" s="41"/>
      <c r="PZ36" s="41"/>
      <c r="QA36" s="41"/>
      <c r="QB36" s="41"/>
      <c r="QC36" s="41"/>
      <c r="QD36" s="41"/>
      <c r="QE36" s="41"/>
      <c r="QF36" s="41"/>
      <c r="QG36" s="41"/>
      <c r="QH36" s="41"/>
      <c r="QI36" s="41"/>
      <c r="QJ36" s="41"/>
      <c r="QK36" s="41"/>
      <c r="QL36" s="41"/>
      <c r="QM36" s="41"/>
      <c r="QN36" s="41"/>
      <c r="QO36" s="41"/>
      <c r="QP36" s="41"/>
      <c r="QQ36" s="41"/>
      <c r="QR36" s="41"/>
      <c r="QS36" s="41"/>
      <c r="QT36" s="41"/>
      <c r="QU36" s="41"/>
      <c r="QV36" s="41"/>
      <c r="QW36" s="41"/>
      <c r="QX36" s="41"/>
      <c r="QY36" s="41"/>
      <c r="QZ36" s="41"/>
      <c r="RA36" s="41"/>
      <c r="RB36" s="41"/>
      <c r="RC36" s="41"/>
      <c r="RD36" s="41"/>
      <c r="RE36" s="41"/>
      <c r="RF36" s="41"/>
      <c r="RG36" s="41"/>
      <c r="RH36" s="41"/>
      <c r="RI36" s="41"/>
      <c r="RJ36" s="41"/>
      <c r="RK36" s="41"/>
      <c r="RL36" s="41"/>
      <c r="RM36" s="41"/>
      <c r="RN36" s="41"/>
      <c r="RO36" s="41"/>
      <c r="RP36" s="41"/>
      <c r="RQ36" s="41"/>
      <c r="RR36" s="41"/>
      <c r="RS36" s="41"/>
      <c r="RT36" s="41"/>
      <c r="RU36" s="41"/>
      <c r="RV36" s="41"/>
      <c r="RW36" s="41"/>
      <c r="RX36" s="41"/>
      <c r="RY36" s="41"/>
      <c r="RZ36" s="41"/>
      <c r="SA36" s="41"/>
      <c r="SB36" s="41"/>
      <c r="SC36" s="41"/>
      <c r="SD36" s="41"/>
      <c r="SE36" s="41"/>
      <c r="SF36" s="41"/>
      <c r="SG36" s="41"/>
      <c r="SH36" s="41"/>
      <c r="SI36" s="41"/>
      <c r="SJ36" s="41"/>
      <c r="SK36" s="41"/>
      <c r="SL36" s="41"/>
      <c r="SM36" s="41"/>
      <c r="SN36" s="41"/>
      <c r="SO36" s="41"/>
      <c r="SP36" s="41"/>
      <c r="SQ36" s="41"/>
      <c r="SR36" s="41"/>
      <c r="SS36" s="41"/>
      <c r="ST36" s="41"/>
      <c r="SU36" s="41"/>
      <c r="SV36" s="41"/>
      <c r="SW36" s="41"/>
      <c r="SX36" s="41"/>
      <c r="SY36" s="41"/>
      <c r="SZ36" s="41"/>
      <c r="TA36" s="41"/>
      <c r="TB36" s="41"/>
      <c r="TC36" s="41"/>
      <c r="TD36" s="41"/>
      <c r="TE36" s="41"/>
      <c r="TF36" s="41"/>
      <c r="TG36" s="41"/>
      <c r="TH36" s="41"/>
      <c r="TI36" s="41"/>
      <c r="TJ36" s="41"/>
      <c r="TK36" s="41"/>
      <c r="TL36" s="41"/>
      <c r="TM36" s="41"/>
      <c r="TN36" s="41"/>
      <c r="TO36" s="41"/>
      <c r="TP36" s="41"/>
      <c r="TQ36" s="41"/>
      <c r="TR36" s="41"/>
      <c r="TS36" s="41"/>
      <c r="TT36" s="41"/>
      <c r="TU36" s="41"/>
      <c r="TV36" s="41"/>
      <c r="TW36" s="41"/>
      <c r="TX36" s="41"/>
      <c r="TY36" s="41"/>
      <c r="TZ36" s="41"/>
      <c r="UA36" s="41"/>
      <c r="UB36" s="41"/>
      <c r="UC36" s="41"/>
      <c r="UD36" s="41"/>
      <c r="UE36" s="41"/>
      <c r="UF36" s="41"/>
      <c r="UG36" s="41"/>
      <c r="UH36" s="41"/>
      <c r="UI36" s="41"/>
      <c r="UJ36" s="41"/>
      <c r="UK36" s="41"/>
      <c r="UL36" s="41"/>
      <c r="UM36" s="41"/>
      <c r="UN36" s="41"/>
      <c r="UO36" s="41"/>
      <c r="UP36" s="41"/>
      <c r="UQ36" s="41"/>
      <c r="UR36" s="41"/>
      <c r="US36" s="41"/>
      <c r="UT36" s="41"/>
      <c r="UU36" s="41"/>
      <c r="UV36" s="41"/>
      <c r="UW36" s="41"/>
      <c r="UX36" s="41"/>
      <c r="UY36" s="41"/>
      <c r="UZ36" s="41"/>
      <c r="VA36" s="41"/>
      <c r="VB36" s="41"/>
      <c r="VC36" s="41"/>
      <c r="VD36" s="41"/>
      <c r="VE36" s="41"/>
      <c r="VF36" s="41"/>
      <c r="VG36" s="41"/>
      <c r="VH36" s="41"/>
      <c r="VI36" s="41"/>
      <c r="VJ36" s="41"/>
      <c r="VK36" s="41"/>
      <c r="VL36" s="41"/>
      <c r="VM36" s="41"/>
      <c r="VN36" s="41"/>
      <c r="VO36" s="41"/>
      <c r="VP36" s="41"/>
      <c r="VQ36" s="41"/>
      <c r="VR36" s="41"/>
      <c r="VS36" s="41"/>
      <c r="VT36" s="41"/>
      <c r="VU36" s="41"/>
      <c r="VV36" s="41"/>
      <c r="VW36" s="41"/>
      <c r="VX36" s="41"/>
      <c r="VY36" s="41"/>
      <c r="VZ36" s="41"/>
      <c r="WA36" s="41"/>
      <c r="WB36" s="41"/>
      <c r="WC36" s="41"/>
      <c r="WD36" s="41"/>
      <c r="WE36" s="41"/>
      <c r="WF36" s="41"/>
      <c r="WG36" s="41"/>
      <c r="WH36" s="41"/>
      <c r="WI36" s="41"/>
      <c r="WJ36" s="41"/>
      <c r="WK36" s="41"/>
      <c r="WL36" s="41"/>
      <c r="WM36" s="41"/>
      <c r="WN36" s="41"/>
      <c r="WO36" s="41"/>
      <c r="WP36" s="41"/>
      <c r="WQ36" s="41"/>
      <c r="WR36" s="41"/>
      <c r="WS36" s="41"/>
      <c r="WT36" s="41"/>
      <c r="WU36" s="41"/>
      <c r="WV36" s="41"/>
      <c r="WW36" s="41"/>
      <c r="WX36" s="41"/>
    </row>
    <row r="37" spans="1:622" s="49" customFormat="1" ht="15" customHeight="1" outlineLevel="1" x14ac:dyDescent="0.25">
      <c r="B37" s="42" t="s">
        <v>92</v>
      </c>
      <c r="C37" s="49">
        <v>5068</v>
      </c>
      <c r="D37" s="44" t="s">
        <v>80</v>
      </c>
      <c r="E37" s="49" t="s">
        <v>106</v>
      </c>
      <c r="F37" s="50" t="s">
        <v>13</v>
      </c>
      <c r="G37" s="50"/>
      <c r="H37" s="44">
        <v>15.54</v>
      </c>
      <c r="I37" s="46">
        <v>1.33</v>
      </c>
      <c r="J37" s="46">
        <f>Tabela1[[#This Row],[VALOR UNIT]]*H31</f>
        <v>81.755099999999999</v>
      </c>
      <c r="K37" s="46">
        <f>Tabela1[[#This Row],[Coluna1]]*H36</f>
        <v>0</v>
      </c>
      <c r="L37" s="46">
        <v>0</v>
      </c>
      <c r="M37" s="47">
        <f t="shared" si="0"/>
        <v>0</v>
      </c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  <c r="FA37" s="41"/>
      <c r="FB37" s="41"/>
      <c r="FC37" s="41"/>
      <c r="FD37" s="41"/>
      <c r="FE37" s="41"/>
      <c r="FF37" s="41"/>
      <c r="FG37" s="41"/>
      <c r="FH37" s="41"/>
      <c r="FI37" s="41"/>
      <c r="FJ37" s="41"/>
      <c r="FK37" s="41"/>
      <c r="FL37" s="41"/>
      <c r="FM37" s="41"/>
      <c r="FN37" s="41"/>
      <c r="FO37" s="41"/>
      <c r="FP37" s="41"/>
      <c r="FQ37" s="41"/>
      <c r="FR37" s="41"/>
      <c r="FS37" s="41"/>
      <c r="FT37" s="41"/>
      <c r="FU37" s="41"/>
      <c r="FV37" s="41"/>
      <c r="FW37" s="41"/>
      <c r="FX37" s="41"/>
      <c r="FY37" s="41"/>
      <c r="FZ37" s="41"/>
      <c r="GA37" s="41"/>
      <c r="GB37" s="41"/>
      <c r="GC37" s="41"/>
      <c r="GD37" s="41"/>
      <c r="GE37" s="41"/>
      <c r="GF37" s="41"/>
      <c r="GG37" s="41"/>
      <c r="GH37" s="41"/>
      <c r="GI37" s="41"/>
      <c r="GJ37" s="41"/>
      <c r="GK37" s="41"/>
      <c r="GL37" s="41"/>
      <c r="GM37" s="41"/>
      <c r="GN37" s="41"/>
      <c r="GO37" s="41"/>
      <c r="GP37" s="41"/>
      <c r="GQ37" s="41"/>
      <c r="GR37" s="41"/>
      <c r="GS37" s="41"/>
      <c r="GT37" s="41"/>
      <c r="GU37" s="41"/>
      <c r="GV37" s="41"/>
      <c r="GW37" s="41"/>
      <c r="GX37" s="41"/>
      <c r="GY37" s="41"/>
      <c r="GZ37" s="41"/>
      <c r="HA37" s="41"/>
      <c r="HB37" s="41"/>
      <c r="HC37" s="41"/>
      <c r="HD37" s="41"/>
      <c r="HE37" s="41"/>
      <c r="HF37" s="41"/>
      <c r="HG37" s="41"/>
      <c r="HH37" s="41"/>
      <c r="HI37" s="41"/>
      <c r="HJ37" s="41"/>
      <c r="HK37" s="41"/>
      <c r="HL37" s="41"/>
      <c r="HM37" s="41"/>
      <c r="HN37" s="41"/>
      <c r="HO37" s="41"/>
      <c r="HP37" s="41"/>
      <c r="HQ37" s="41"/>
      <c r="HR37" s="41"/>
      <c r="HS37" s="41"/>
      <c r="HT37" s="41"/>
      <c r="HU37" s="41"/>
      <c r="HV37" s="41"/>
      <c r="HW37" s="41"/>
      <c r="HX37" s="41"/>
      <c r="HY37" s="41"/>
      <c r="HZ37" s="41"/>
      <c r="IA37" s="41"/>
      <c r="IB37" s="41"/>
      <c r="IC37" s="41"/>
      <c r="ID37" s="41"/>
      <c r="IE37" s="41"/>
      <c r="IF37" s="41"/>
      <c r="IG37" s="41"/>
      <c r="IH37" s="41"/>
      <c r="II37" s="41"/>
      <c r="IJ37" s="41"/>
      <c r="IK37" s="41"/>
      <c r="IL37" s="41"/>
      <c r="IM37" s="41"/>
      <c r="IN37" s="41"/>
      <c r="IO37" s="41"/>
      <c r="IP37" s="41"/>
      <c r="IQ37" s="41"/>
      <c r="IR37" s="41"/>
      <c r="IS37" s="41"/>
      <c r="IT37" s="41"/>
      <c r="IU37" s="41"/>
      <c r="IV37" s="41"/>
      <c r="IW37" s="41"/>
      <c r="IX37" s="41"/>
      <c r="IY37" s="41"/>
      <c r="IZ37" s="41"/>
      <c r="JA37" s="41"/>
      <c r="JB37" s="41"/>
      <c r="JC37" s="41"/>
      <c r="JD37" s="41"/>
      <c r="JE37" s="41"/>
      <c r="JF37" s="41"/>
      <c r="JG37" s="41"/>
      <c r="JH37" s="41"/>
      <c r="JI37" s="41"/>
      <c r="JJ37" s="41"/>
      <c r="JK37" s="41"/>
      <c r="JL37" s="41"/>
      <c r="JM37" s="41"/>
      <c r="JN37" s="41"/>
      <c r="JO37" s="41"/>
      <c r="JP37" s="41"/>
      <c r="JQ37" s="41"/>
      <c r="JR37" s="41"/>
      <c r="JS37" s="41"/>
      <c r="JT37" s="41"/>
      <c r="JU37" s="41"/>
      <c r="JV37" s="41"/>
      <c r="JW37" s="41"/>
      <c r="JX37" s="41"/>
      <c r="JY37" s="41"/>
      <c r="JZ37" s="41"/>
      <c r="KA37" s="41"/>
      <c r="KB37" s="41"/>
      <c r="KC37" s="41"/>
      <c r="KD37" s="41"/>
      <c r="KE37" s="41"/>
      <c r="KF37" s="41"/>
      <c r="KG37" s="41"/>
      <c r="KH37" s="41"/>
      <c r="KI37" s="41"/>
      <c r="KJ37" s="41"/>
      <c r="KK37" s="41"/>
      <c r="KL37" s="41"/>
      <c r="KM37" s="41"/>
      <c r="KN37" s="41"/>
      <c r="KO37" s="41"/>
      <c r="KP37" s="41"/>
      <c r="KQ37" s="41"/>
      <c r="KR37" s="41"/>
      <c r="KS37" s="41"/>
      <c r="KT37" s="41"/>
      <c r="KU37" s="41"/>
      <c r="KV37" s="41"/>
      <c r="KW37" s="41"/>
      <c r="KX37" s="41"/>
      <c r="KY37" s="41"/>
      <c r="KZ37" s="41"/>
      <c r="LA37" s="41"/>
      <c r="LB37" s="41"/>
      <c r="LC37" s="41"/>
      <c r="LD37" s="41"/>
      <c r="LE37" s="41"/>
      <c r="LF37" s="41"/>
      <c r="LG37" s="41"/>
      <c r="LH37" s="41"/>
      <c r="LI37" s="41"/>
      <c r="LJ37" s="41"/>
      <c r="LK37" s="41"/>
      <c r="LL37" s="41"/>
      <c r="LM37" s="41"/>
      <c r="LN37" s="41"/>
      <c r="LO37" s="41"/>
      <c r="LP37" s="41"/>
      <c r="LQ37" s="41"/>
      <c r="LR37" s="41"/>
      <c r="LS37" s="41"/>
      <c r="LT37" s="41"/>
      <c r="LU37" s="41"/>
      <c r="LV37" s="41"/>
      <c r="LW37" s="41"/>
      <c r="LX37" s="41"/>
      <c r="LY37" s="41"/>
      <c r="LZ37" s="41"/>
      <c r="MA37" s="41"/>
      <c r="MB37" s="41"/>
      <c r="MC37" s="41"/>
      <c r="MD37" s="41"/>
      <c r="ME37" s="41"/>
      <c r="MF37" s="41"/>
      <c r="MG37" s="41"/>
      <c r="MH37" s="41"/>
      <c r="MI37" s="41"/>
      <c r="MJ37" s="41"/>
      <c r="MK37" s="41"/>
      <c r="ML37" s="41"/>
      <c r="MM37" s="41"/>
      <c r="MN37" s="41"/>
      <c r="MO37" s="41"/>
      <c r="MP37" s="41"/>
      <c r="MQ37" s="41"/>
      <c r="MR37" s="41"/>
      <c r="MS37" s="41"/>
      <c r="MT37" s="41"/>
      <c r="MU37" s="41"/>
      <c r="MV37" s="41"/>
      <c r="MW37" s="41"/>
      <c r="MX37" s="41"/>
      <c r="MY37" s="41"/>
      <c r="MZ37" s="41"/>
      <c r="NA37" s="41"/>
      <c r="NB37" s="41"/>
      <c r="NC37" s="41"/>
      <c r="ND37" s="41"/>
      <c r="NE37" s="41"/>
      <c r="NF37" s="41"/>
      <c r="NG37" s="41"/>
      <c r="NH37" s="41"/>
      <c r="NI37" s="41"/>
      <c r="NJ37" s="41"/>
      <c r="NK37" s="41"/>
      <c r="NL37" s="41"/>
      <c r="NM37" s="41"/>
      <c r="NN37" s="41"/>
      <c r="NO37" s="41"/>
      <c r="NP37" s="41"/>
      <c r="NQ37" s="41"/>
      <c r="NR37" s="41"/>
      <c r="NS37" s="41"/>
      <c r="NT37" s="41"/>
      <c r="NU37" s="41"/>
      <c r="NV37" s="41"/>
      <c r="NW37" s="41"/>
      <c r="NX37" s="41"/>
      <c r="NY37" s="41"/>
      <c r="NZ37" s="41"/>
      <c r="OA37" s="41"/>
      <c r="OB37" s="41"/>
      <c r="OC37" s="41"/>
      <c r="OD37" s="41"/>
      <c r="OE37" s="41"/>
      <c r="OF37" s="41"/>
      <c r="OG37" s="41"/>
      <c r="OH37" s="41"/>
      <c r="OI37" s="41"/>
      <c r="OJ37" s="41"/>
      <c r="OK37" s="41"/>
      <c r="OL37" s="41"/>
      <c r="OM37" s="41"/>
      <c r="ON37" s="41"/>
      <c r="OO37" s="41"/>
      <c r="OP37" s="41"/>
      <c r="OQ37" s="41"/>
      <c r="OR37" s="41"/>
      <c r="OS37" s="41"/>
      <c r="OT37" s="41"/>
      <c r="OU37" s="41"/>
      <c r="OV37" s="41"/>
      <c r="OW37" s="41"/>
      <c r="OX37" s="41"/>
      <c r="OY37" s="41"/>
      <c r="OZ37" s="41"/>
      <c r="PA37" s="41"/>
      <c r="PB37" s="41"/>
      <c r="PC37" s="41"/>
      <c r="PD37" s="41"/>
      <c r="PE37" s="41"/>
      <c r="PF37" s="41"/>
      <c r="PG37" s="41"/>
      <c r="PH37" s="41"/>
      <c r="PI37" s="41"/>
      <c r="PJ37" s="41"/>
      <c r="PK37" s="41"/>
      <c r="PL37" s="41"/>
      <c r="PM37" s="41"/>
      <c r="PN37" s="41"/>
      <c r="PO37" s="41"/>
      <c r="PP37" s="41"/>
      <c r="PQ37" s="41"/>
      <c r="PR37" s="41"/>
      <c r="PS37" s="41"/>
      <c r="PT37" s="41"/>
      <c r="PU37" s="41"/>
      <c r="PV37" s="41"/>
      <c r="PW37" s="41"/>
      <c r="PX37" s="41"/>
      <c r="PY37" s="41"/>
      <c r="PZ37" s="41"/>
      <c r="QA37" s="41"/>
      <c r="QB37" s="41"/>
      <c r="QC37" s="41"/>
      <c r="QD37" s="41"/>
      <c r="QE37" s="41"/>
      <c r="QF37" s="41"/>
      <c r="QG37" s="41"/>
      <c r="QH37" s="41"/>
      <c r="QI37" s="41"/>
      <c r="QJ37" s="41"/>
      <c r="QK37" s="41"/>
      <c r="QL37" s="41"/>
      <c r="QM37" s="41"/>
      <c r="QN37" s="41"/>
      <c r="QO37" s="41"/>
      <c r="QP37" s="41"/>
      <c r="QQ37" s="41"/>
      <c r="QR37" s="41"/>
      <c r="QS37" s="41"/>
      <c r="QT37" s="41"/>
      <c r="QU37" s="41"/>
      <c r="QV37" s="41"/>
      <c r="QW37" s="41"/>
      <c r="QX37" s="41"/>
      <c r="QY37" s="41"/>
      <c r="QZ37" s="41"/>
      <c r="RA37" s="41"/>
      <c r="RB37" s="41"/>
      <c r="RC37" s="41"/>
      <c r="RD37" s="41"/>
      <c r="RE37" s="41"/>
      <c r="RF37" s="41"/>
      <c r="RG37" s="41"/>
      <c r="RH37" s="41"/>
      <c r="RI37" s="41"/>
      <c r="RJ37" s="41"/>
      <c r="RK37" s="41"/>
      <c r="RL37" s="41"/>
      <c r="RM37" s="41"/>
      <c r="RN37" s="41"/>
      <c r="RO37" s="41"/>
      <c r="RP37" s="41"/>
      <c r="RQ37" s="41"/>
      <c r="RR37" s="41"/>
      <c r="RS37" s="41"/>
      <c r="RT37" s="41"/>
      <c r="RU37" s="41"/>
      <c r="RV37" s="41"/>
      <c r="RW37" s="41"/>
      <c r="RX37" s="41"/>
      <c r="RY37" s="41"/>
      <c r="RZ37" s="41"/>
      <c r="SA37" s="41"/>
      <c r="SB37" s="41"/>
      <c r="SC37" s="41"/>
      <c r="SD37" s="41"/>
      <c r="SE37" s="41"/>
      <c r="SF37" s="41"/>
      <c r="SG37" s="41"/>
      <c r="SH37" s="41"/>
      <c r="SI37" s="41"/>
      <c r="SJ37" s="41"/>
      <c r="SK37" s="41"/>
      <c r="SL37" s="41"/>
      <c r="SM37" s="41"/>
      <c r="SN37" s="41"/>
      <c r="SO37" s="41"/>
      <c r="SP37" s="41"/>
      <c r="SQ37" s="41"/>
      <c r="SR37" s="41"/>
      <c r="SS37" s="41"/>
      <c r="ST37" s="41"/>
      <c r="SU37" s="41"/>
      <c r="SV37" s="41"/>
      <c r="SW37" s="41"/>
      <c r="SX37" s="41"/>
      <c r="SY37" s="41"/>
      <c r="SZ37" s="41"/>
      <c r="TA37" s="41"/>
      <c r="TB37" s="41"/>
      <c r="TC37" s="41"/>
      <c r="TD37" s="41"/>
      <c r="TE37" s="41"/>
      <c r="TF37" s="41"/>
      <c r="TG37" s="41"/>
      <c r="TH37" s="41"/>
      <c r="TI37" s="41"/>
      <c r="TJ37" s="41"/>
      <c r="TK37" s="41"/>
      <c r="TL37" s="41"/>
      <c r="TM37" s="41"/>
      <c r="TN37" s="41"/>
      <c r="TO37" s="41"/>
      <c r="TP37" s="41"/>
      <c r="TQ37" s="41"/>
      <c r="TR37" s="41"/>
      <c r="TS37" s="41"/>
      <c r="TT37" s="41"/>
      <c r="TU37" s="41"/>
      <c r="TV37" s="41"/>
      <c r="TW37" s="41"/>
      <c r="TX37" s="41"/>
      <c r="TY37" s="41"/>
      <c r="TZ37" s="41"/>
      <c r="UA37" s="41"/>
      <c r="UB37" s="41"/>
      <c r="UC37" s="41"/>
      <c r="UD37" s="41"/>
      <c r="UE37" s="41"/>
      <c r="UF37" s="41"/>
      <c r="UG37" s="41"/>
      <c r="UH37" s="41"/>
      <c r="UI37" s="41"/>
      <c r="UJ37" s="41"/>
      <c r="UK37" s="41"/>
      <c r="UL37" s="41"/>
      <c r="UM37" s="41"/>
      <c r="UN37" s="41"/>
      <c r="UO37" s="41"/>
      <c r="UP37" s="41"/>
      <c r="UQ37" s="41"/>
      <c r="UR37" s="41"/>
      <c r="US37" s="41"/>
      <c r="UT37" s="41"/>
      <c r="UU37" s="41"/>
      <c r="UV37" s="41"/>
      <c r="UW37" s="41"/>
      <c r="UX37" s="41"/>
      <c r="UY37" s="41"/>
      <c r="UZ37" s="41"/>
      <c r="VA37" s="41"/>
      <c r="VB37" s="41"/>
      <c r="VC37" s="41"/>
      <c r="VD37" s="41"/>
      <c r="VE37" s="41"/>
      <c r="VF37" s="41"/>
      <c r="VG37" s="41"/>
      <c r="VH37" s="41"/>
      <c r="VI37" s="41"/>
      <c r="VJ37" s="41"/>
      <c r="VK37" s="41"/>
      <c r="VL37" s="41"/>
      <c r="VM37" s="41"/>
      <c r="VN37" s="41"/>
      <c r="VO37" s="41"/>
      <c r="VP37" s="41"/>
      <c r="VQ37" s="41"/>
      <c r="VR37" s="41"/>
      <c r="VS37" s="41"/>
      <c r="VT37" s="41"/>
      <c r="VU37" s="41"/>
      <c r="VV37" s="41"/>
      <c r="VW37" s="41"/>
      <c r="VX37" s="41"/>
      <c r="VY37" s="41"/>
      <c r="VZ37" s="41"/>
      <c r="WA37" s="41"/>
      <c r="WB37" s="41"/>
      <c r="WC37" s="41"/>
      <c r="WD37" s="41"/>
      <c r="WE37" s="41"/>
      <c r="WF37" s="41"/>
      <c r="WG37" s="41"/>
      <c r="WH37" s="41"/>
      <c r="WI37" s="41"/>
      <c r="WJ37" s="41"/>
      <c r="WK37" s="41"/>
      <c r="WL37" s="41"/>
      <c r="WM37" s="41"/>
      <c r="WN37" s="41"/>
      <c r="WO37" s="41"/>
      <c r="WP37" s="41"/>
      <c r="WQ37" s="41"/>
      <c r="WR37" s="41"/>
      <c r="WS37" s="41"/>
      <c r="WT37" s="41"/>
      <c r="WU37" s="41"/>
      <c r="WV37" s="41"/>
      <c r="WW37" s="41"/>
      <c r="WX37" s="41"/>
    </row>
    <row r="38" spans="1:622" s="49" customFormat="1" ht="15" customHeight="1" outlineLevel="1" x14ac:dyDescent="0.25">
      <c r="B38" s="42" t="s">
        <v>92</v>
      </c>
      <c r="C38" s="49">
        <v>4517</v>
      </c>
      <c r="D38" s="44" t="s">
        <v>80</v>
      </c>
      <c r="E38" s="49" t="s">
        <v>107</v>
      </c>
      <c r="F38" s="50" t="s">
        <v>29</v>
      </c>
      <c r="G38" s="50"/>
      <c r="H38" s="44">
        <v>2.5099999999999998</v>
      </c>
      <c r="I38" s="46">
        <v>11.12</v>
      </c>
      <c r="J38" s="46">
        <f>Tabela1[[#This Row],[VALOR UNIT]]*H31</f>
        <v>683.54639999999995</v>
      </c>
      <c r="K38" s="46">
        <f>Tabela1[[#This Row],[Coluna1]]*H37</f>
        <v>0</v>
      </c>
      <c r="L38" s="46">
        <v>0</v>
      </c>
      <c r="M38" s="47">
        <f t="shared" si="0"/>
        <v>0</v>
      </c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41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41"/>
      <c r="EM38" s="41"/>
      <c r="EN38" s="41"/>
      <c r="EO38" s="41"/>
      <c r="EP38" s="41"/>
      <c r="EQ38" s="41"/>
      <c r="ER38" s="41"/>
      <c r="ES38" s="41"/>
      <c r="ET38" s="41"/>
      <c r="EU38" s="41"/>
      <c r="EV38" s="41"/>
      <c r="EW38" s="41"/>
      <c r="EX38" s="41"/>
      <c r="EY38" s="41"/>
      <c r="EZ38" s="41"/>
      <c r="FA38" s="41"/>
      <c r="FB38" s="41"/>
      <c r="FC38" s="41"/>
      <c r="FD38" s="41"/>
      <c r="FE38" s="41"/>
      <c r="FF38" s="41"/>
      <c r="FG38" s="41"/>
      <c r="FH38" s="41"/>
      <c r="FI38" s="41"/>
      <c r="FJ38" s="41"/>
      <c r="FK38" s="41"/>
      <c r="FL38" s="41"/>
      <c r="FM38" s="41"/>
      <c r="FN38" s="41"/>
      <c r="FO38" s="41"/>
      <c r="FP38" s="41"/>
      <c r="FQ38" s="41"/>
      <c r="FR38" s="41"/>
      <c r="FS38" s="41"/>
      <c r="FT38" s="41"/>
      <c r="FU38" s="41"/>
      <c r="FV38" s="41"/>
      <c r="FW38" s="41"/>
      <c r="FX38" s="41"/>
      <c r="FY38" s="41"/>
      <c r="FZ38" s="41"/>
      <c r="GA38" s="41"/>
      <c r="GB38" s="41"/>
      <c r="GC38" s="41"/>
      <c r="GD38" s="41"/>
      <c r="GE38" s="41"/>
      <c r="GF38" s="41"/>
      <c r="GG38" s="41"/>
      <c r="GH38" s="41"/>
      <c r="GI38" s="41"/>
      <c r="GJ38" s="41"/>
      <c r="GK38" s="41"/>
      <c r="GL38" s="41"/>
      <c r="GM38" s="41"/>
      <c r="GN38" s="41"/>
      <c r="GO38" s="41"/>
      <c r="GP38" s="41"/>
      <c r="GQ38" s="41"/>
      <c r="GR38" s="41"/>
      <c r="GS38" s="41"/>
      <c r="GT38" s="41"/>
      <c r="GU38" s="41"/>
      <c r="GV38" s="41"/>
      <c r="GW38" s="41"/>
      <c r="GX38" s="41"/>
      <c r="GY38" s="41"/>
      <c r="GZ38" s="41"/>
      <c r="HA38" s="41"/>
      <c r="HB38" s="41"/>
      <c r="HC38" s="41"/>
      <c r="HD38" s="41"/>
      <c r="HE38" s="41"/>
      <c r="HF38" s="41"/>
      <c r="HG38" s="41"/>
      <c r="HH38" s="41"/>
      <c r="HI38" s="41"/>
      <c r="HJ38" s="41"/>
      <c r="HK38" s="41"/>
      <c r="HL38" s="41"/>
      <c r="HM38" s="41"/>
      <c r="HN38" s="41"/>
      <c r="HO38" s="41"/>
      <c r="HP38" s="41"/>
      <c r="HQ38" s="41"/>
      <c r="HR38" s="41"/>
      <c r="HS38" s="41"/>
      <c r="HT38" s="41"/>
      <c r="HU38" s="41"/>
      <c r="HV38" s="41"/>
      <c r="HW38" s="41"/>
      <c r="HX38" s="41"/>
      <c r="HY38" s="41"/>
      <c r="HZ38" s="41"/>
      <c r="IA38" s="41"/>
      <c r="IB38" s="41"/>
      <c r="IC38" s="41"/>
      <c r="ID38" s="41"/>
      <c r="IE38" s="41"/>
      <c r="IF38" s="41"/>
      <c r="IG38" s="41"/>
      <c r="IH38" s="41"/>
      <c r="II38" s="41"/>
      <c r="IJ38" s="41"/>
      <c r="IK38" s="41"/>
      <c r="IL38" s="41"/>
      <c r="IM38" s="41"/>
      <c r="IN38" s="41"/>
      <c r="IO38" s="41"/>
      <c r="IP38" s="41"/>
      <c r="IQ38" s="41"/>
      <c r="IR38" s="41"/>
      <c r="IS38" s="41"/>
      <c r="IT38" s="41"/>
      <c r="IU38" s="41"/>
      <c r="IV38" s="41"/>
      <c r="IW38" s="41"/>
      <c r="IX38" s="41"/>
      <c r="IY38" s="41"/>
      <c r="IZ38" s="41"/>
      <c r="JA38" s="41"/>
      <c r="JB38" s="41"/>
      <c r="JC38" s="41"/>
      <c r="JD38" s="41"/>
      <c r="JE38" s="41"/>
      <c r="JF38" s="41"/>
      <c r="JG38" s="41"/>
      <c r="JH38" s="41"/>
      <c r="JI38" s="41"/>
      <c r="JJ38" s="41"/>
      <c r="JK38" s="41"/>
      <c r="JL38" s="41"/>
      <c r="JM38" s="41"/>
      <c r="JN38" s="41"/>
      <c r="JO38" s="41"/>
      <c r="JP38" s="41"/>
      <c r="JQ38" s="41"/>
      <c r="JR38" s="41"/>
      <c r="JS38" s="41"/>
      <c r="JT38" s="41"/>
      <c r="JU38" s="41"/>
      <c r="JV38" s="41"/>
      <c r="JW38" s="41"/>
      <c r="JX38" s="41"/>
      <c r="JY38" s="41"/>
      <c r="JZ38" s="41"/>
      <c r="KA38" s="41"/>
      <c r="KB38" s="41"/>
      <c r="KC38" s="41"/>
      <c r="KD38" s="41"/>
      <c r="KE38" s="41"/>
      <c r="KF38" s="41"/>
      <c r="KG38" s="41"/>
      <c r="KH38" s="41"/>
      <c r="KI38" s="41"/>
      <c r="KJ38" s="41"/>
      <c r="KK38" s="41"/>
      <c r="KL38" s="41"/>
      <c r="KM38" s="41"/>
      <c r="KN38" s="41"/>
      <c r="KO38" s="41"/>
      <c r="KP38" s="41"/>
      <c r="KQ38" s="41"/>
      <c r="KR38" s="41"/>
      <c r="KS38" s="41"/>
      <c r="KT38" s="41"/>
      <c r="KU38" s="41"/>
      <c r="KV38" s="41"/>
      <c r="KW38" s="41"/>
      <c r="KX38" s="41"/>
      <c r="KY38" s="41"/>
      <c r="KZ38" s="41"/>
      <c r="LA38" s="41"/>
      <c r="LB38" s="41"/>
      <c r="LC38" s="41"/>
      <c r="LD38" s="41"/>
      <c r="LE38" s="41"/>
      <c r="LF38" s="41"/>
      <c r="LG38" s="41"/>
      <c r="LH38" s="41"/>
      <c r="LI38" s="41"/>
      <c r="LJ38" s="41"/>
      <c r="LK38" s="41"/>
      <c r="LL38" s="41"/>
      <c r="LM38" s="41"/>
      <c r="LN38" s="41"/>
      <c r="LO38" s="41"/>
      <c r="LP38" s="41"/>
      <c r="LQ38" s="41"/>
      <c r="LR38" s="41"/>
      <c r="LS38" s="41"/>
      <c r="LT38" s="41"/>
      <c r="LU38" s="41"/>
      <c r="LV38" s="41"/>
      <c r="LW38" s="41"/>
      <c r="LX38" s="41"/>
      <c r="LY38" s="41"/>
      <c r="LZ38" s="41"/>
      <c r="MA38" s="41"/>
      <c r="MB38" s="41"/>
      <c r="MC38" s="41"/>
      <c r="MD38" s="41"/>
      <c r="ME38" s="41"/>
      <c r="MF38" s="41"/>
      <c r="MG38" s="41"/>
      <c r="MH38" s="41"/>
      <c r="MI38" s="41"/>
      <c r="MJ38" s="41"/>
      <c r="MK38" s="41"/>
      <c r="ML38" s="41"/>
      <c r="MM38" s="41"/>
      <c r="MN38" s="41"/>
      <c r="MO38" s="41"/>
      <c r="MP38" s="41"/>
      <c r="MQ38" s="41"/>
      <c r="MR38" s="41"/>
      <c r="MS38" s="41"/>
      <c r="MT38" s="41"/>
      <c r="MU38" s="41"/>
      <c r="MV38" s="41"/>
      <c r="MW38" s="41"/>
      <c r="MX38" s="41"/>
      <c r="MY38" s="41"/>
      <c r="MZ38" s="41"/>
      <c r="NA38" s="41"/>
      <c r="NB38" s="41"/>
      <c r="NC38" s="41"/>
      <c r="ND38" s="41"/>
      <c r="NE38" s="41"/>
      <c r="NF38" s="41"/>
      <c r="NG38" s="41"/>
      <c r="NH38" s="41"/>
      <c r="NI38" s="41"/>
      <c r="NJ38" s="41"/>
      <c r="NK38" s="41"/>
      <c r="NL38" s="41"/>
      <c r="NM38" s="41"/>
      <c r="NN38" s="41"/>
      <c r="NO38" s="41"/>
      <c r="NP38" s="41"/>
      <c r="NQ38" s="41"/>
      <c r="NR38" s="41"/>
      <c r="NS38" s="41"/>
      <c r="NT38" s="41"/>
      <c r="NU38" s="41"/>
      <c r="NV38" s="41"/>
      <c r="NW38" s="41"/>
      <c r="NX38" s="41"/>
      <c r="NY38" s="41"/>
      <c r="NZ38" s="41"/>
      <c r="OA38" s="41"/>
      <c r="OB38" s="41"/>
      <c r="OC38" s="41"/>
      <c r="OD38" s="41"/>
      <c r="OE38" s="41"/>
      <c r="OF38" s="41"/>
      <c r="OG38" s="41"/>
      <c r="OH38" s="41"/>
      <c r="OI38" s="41"/>
      <c r="OJ38" s="41"/>
      <c r="OK38" s="41"/>
      <c r="OL38" s="41"/>
      <c r="OM38" s="41"/>
      <c r="ON38" s="41"/>
      <c r="OO38" s="41"/>
      <c r="OP38" s="41"/>
      <c r="OQ38" s="41"/>
      <c r="OR38" s="41"/>
      <c r="OS38" s="41"/>
      <c r="OT38" s="41"/>
      <c r="OU38" s="41"/>
      <c r="OV38" s="41"/>
      <c r="OW38" s="41"/>
      <c r="OX38" s="41"/>
      <c r="OY38" s="41"/>
      <c r="OZ38" s="41"/>
      <c r="PA38" s="41"/>
      <c r="PB38" s="41"/>
      <c r="PC38" s="41"/>
      <c r="PD38" s="41"/>
      <c r="PE38" s="41"/>
      <c r="PF38" s="41"/>
      <c r="PG38" s="41"/>
      <c r="PH38" s="41"/>
      <c r="PI38" s="41"/>
      <c r="PJ38" s="41"/>
      <c r="PK38" s="41"/>
      <c r="PL38" s="41"/>
      <c r="PM38" s="41"/>
      <c r="PN38" s="41"/>
      <c r="PO38" s="41"/>
      <c r="PP38" s="41"/>
      <c r="PQ38" s="41"/>
      <c r="PR38" s="41"/>
      <c r="PS38" s="41"/>
      <c r="PT38" s="41"/>
      <c r="PU38" s="41"/>
      <c r="PV38" s="41"/>
      <c r="PW38" s="41"/>
      <c r="PX38" s="41"/>
      <c r="PY38" s="41"/>
      <c r="PZ38" s="41"/>
      <c r="QA38" s="41"/>
      <c r="QB38" s="41"/>
      <c r="QC38" s="41"/>
      <c r="QD38" s="41"/>
      <c r="QE38" s="41"/>
      <c r="QF38" s="41"/>
      <c r="QG38" s="41"/>
      <c r="QH38" s="41"/>
      <c r="QI38" s="41"/>
      <c r="QJ38" s="41"/>
      <c r="QK38" s="41"/>
      <c r="QL38" s="41"/>
      <c r="QM38" s="41"/>
      <c r="QN38" s="41"/>
      <c r="QO38" s="41"/>
      <c r="QP38" s="41"/>
      <c r="QQ38" s="41"/>
      <c r="QR38" s="41"/>
      <c r="QS38" s="41"/>
      <c r="QT38" s="41"/>
      <c r="QU38" s="41"/>
      <c r="QV38" s="41"/>
      <c r="QW38" s="41"/>
      <c r="QX38" s="41"/>
      <c r="QY38" s="41"/>
      <c r="QZ38" s="41"/>
      <c r="RA38" s="41"/>
      <c r="RB38" s="41"/>
      <c r="RC38" s="41"/>
      <c r="RD38" s="41"/>
      <c r="RE38" s="41"/>
      <c r="RF38" s="41"/>
      <c r="RG38" s="41"/>
      <c r="RH38" s="41"/>
      <c r="RI38" s="41"/>
      <c r="RJ38" s="41"/>
      <c r="RK38" s="41"/>
      <c r="RL38" s="41"/>
      <c r="RM38" s="41"/>
      <c r="RN38" s="41"/>
      <c r="RO38" s="41"/>
      <c r="RP38" s="41"/>
      <c r="RQ38" s="41"/>
      <c r="RR38" s="41"/>
      <c r="RS38" s="41"/>
      <c r="RT38" s="41"/>
      <c r="RU38" s="41"/>
      <c r="RV38" s="41"/>
      <c r="RW38" s="41"/>
      <c r="RX38" s="41"/>
      <c r="RY38" s="41"/>
      <c r="RZ38" s="41"/>
      <c r="SA38" s="41"/>
      <c r="SB38" s="41"/>
      <c r="SC38" s="41"/>
      <c r="SD38" s="41"/>
      <c r="SE38" s="41"/>
      <c r="SF38" s="41"/>
      <c r="SG38" s="41"/>
      <c r="SH38" s="41"/>
      <c r="SI38" s="41"/>
      <c r="SJ38" s="41"/>
      <c r="SK38" s="41"/>
      <c r="SL38" s="41"/>
      <c r="SM38" s="41"/>
      <c r="SN38" s="41"/>
      <c r="SO38" s="41"/>
      <c r="SP38" s="41"/>
      <c r="SQ38" s="41"/>
      <c r="SR38" s="41"/>
      <c r="SS38" s="41"/>
      <c r="ST38" s="41"/>
      <c r="SU38" s="41"/>
      <c r="SV38" s="41"/>
      <c r="SW38" s="41"/>
      <c r="SX38" s="41"/>
      <c r="SY38" s="41"/>
      <c r="SZ38" s="41"/>
      <c r="TA38" s="41"/>
      <c r="TB38" s="41"/>
      <c r="TC38" s="41"/>
      <c r="TD38" s="41"/>
      <c r="TE38" s="41"/>
      <c r="TF38" s="41"/>
      <c r="TG38" s="41"/>
      <c r="TH38" s="41"/>
      <c r="TI38" s="41"/>
      <c r="TJ38" s="41"/>
      <c r="TK38" s="41"/>
      <c r="TL38" s="41"/>
      <c r="TM38" s="41"/>
      <c r="TN38" s="41"/>
      <c r="TO38" s="41"/>
      <c r="TP38" s="41"/>
      <c r="TQ38" s="41"/>
      <c r="TR38" s="41"/>
      <c r="TS38" s="41"/>
      <c r="TT38" s="41"/>
      <c r="TU38" s="41"/>
      <c r="TV38" s="41"/>
      <c r="TW38" s="41"/>
      <c r="TX38" s="41"/>
      <c r="TY38" s="41"/>
      <c r="TZ38" s="41"/>
      <c r="UA38" s="41"/>
      <c r="UB38" s="41"/>
      <c r="UC38" s="41"/>
      <c r="UD38" s="41"/>
      <c r="UE38" s="41"/>
      <c r="UF38" s="41"/>
      <c r="UG38" s="41"/>
      <c r="UH38" s="41"/>
      <c r="UI38" s="41"/>
      <c r="UJ38" s="41"/>
      <c r="UK38" s="41"/>
      <c r="UL38" s="41"/>
      <c r="UM38" s="41"/>
      <c r="UN38" s="41"/>
      <c r="UO38" s="41"/>
      <c r="UP38" s="41"/>
      <c r="UQ38" s="41"/>
      <c r="UR38" s="41"/>
      <c r="US38" s="41"/>
      <c r="UT38" s="41"/>
      <c r="UU38" s="41"/>
      <c r="UV38" s="41"/>
      <c r="UW38" s="41"/>
      <c r="UX38" s="41"/>
      <c r="UY38" s="41"/>
      <c r="UZ38" s="41"/>
      <c r="VA38" s="41"/>
      <c r="VB38" s="41"/>
      <c r="VC38" s="41"/>
      <c r="VD38" s="41"/>
      <c r="VE38" s="41"/>
      <c r="VF38" s="41"/>
      <c r="VG38" s="41"/>
      <c r="VH38" s="41"/>
      <c r="VI38" s="41"/>
      <c r="VJ38" s="41"/>
      <c r="VK38" s="41"/>
      <c r="VL38" s="41"/>
      <c r="VM38" s="41"/>
      <c r="VN38" s="41"/>
      <c r="VO38" s="41"/>
      <c r="VP38" s="41"/>
      <c r="VQ38" s="41"/>
      <c r="VR38" s="41"/>
      <c r="VS38" s="41"/>
      <c r="VT38" s="41"/>
      <c r="VU38" s="41"/>
      <c r="VV38" s="41"/>
      <c r="VW38" s="41"/>
      <c r="VX38" s="41"/>
      <c r="VY38" s="41"/>
      <c r="VZ38" s="41"/>
      <c r="WA38" s="41"/>
      <c r="WB38" s="41"/>
      <c r="WC38" s="41"/>
      <c r="WD38" s="41"/>
      <c r="WE38" s="41"/>
      <c r="WF38" s="41"/>
      <c r="WG38" s="41"/>
      <c r="WH38" s="41"/>
      <c r="WI38" s="41"/>
      <c r="WJ38" s="41"/>
      <c r="WK38" s="41"/>
      <c r="WL38" s="41"/>
      <c r="WM38" s="41"/>
      <c r="WN38" s="41"/>
      <c r="WO38" s="41"/>
      <c r="WP38" s="41"/>
      <c r="WQ38" s="41"/>
      <c r="WR38" s="41"/>
      <c r="WS38" s="41"/>
      <c r="WT38" s="41"/>
      <c r="WU38" s="41"/>
      <c r="WV38" s="41"/>
      <c r="WW38" s="41"/>
      <c r="WX38" s="41"/>
    </row>
    <row r="39" spans="1:622" s="67" customFormat="1" ht="15" customHeight="1" x14ac:dyDescent="0.25">
      <c r="A39" s="58"/>
      <c r="B39" s="58">
        <v>96546</v>
      </c>
      <c r="C39" s="74"/>
      <c r="D39" s="63" t="s">
        <v>80</v>
      </c>
      <c r="E39" s="75" t="s">
        <v>17</v>
      </c>
      <c r="F39" s="63" t="s">
        <v>13</v>
      </c>
      <c r="G39" s="63"/>
      <c r="H39" s="63">
        <v>500</v>
      </c>
      <c r="I39" s="65">
        <v>13.87</v>
      </c>
      <c r="J39" s="65"/>
      <c r="K39" s="65">
        <f>Tabela1[[#This Row],[Coluna1]]*H38</f>
        <v>0</v>
      </c>
      <c r="L39" s="65">
        <f>H39*I39</f>
        <v>6935</v>
      </c>
      <c r="M39" s="47">
        <f t="shared" si="0"/>
        <v>8636.131040938415</v>
      </c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</row>
    <row r="40" spans="1:622" s="49" customFormat="1" ht="15" customHeight="1" outlineLevel="1" x14ac:dyDescent="0.25">
      <c r="B40" s="42" t="s">
        <v>86</v>
      </c>
      <c r="C40" s="49">
        <v>92803</v>
      </c>
      <c r="D40" s="44" t="s">
        <v>80</v>
      </c>
      <c r="E40" s="49" t="s">
        <v>96</v>
      </c>
      <c r="F40" s="50" t="s">
        <v>13</v>
      </c>
      <c r="G40" s="50"/>
      <c r="H40" s="44">
        <v>8.7100000000000009</v>
      </c>
      <c r="I40" s="46">
        <v>8.7100000000000009</v>
      </c>
      <c r="J40" s="46">
        <f>Tabela1[[#This Row],[VALOR UNIT]]*H39</f>
        <v>4355</v>
      </c>
      <c r="K40" s="46">
        <f>Tabela1[[#This Row],[Coluna1]]*H39</f>
        <v>0</v>
      </c>
      <c r="L40" s="46">
        <v>0</v>
      </c>
      <c r="M40" s="47">
        <f t="shared" si="0"/>
        <v>0</v>
      </c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1"/>
      <c r="EG40" s="41"/>
      <c r="EH40" s="41"/>
      <c r="EI40" s="41"/>
      <c r="EJ40" s="41"/>
      <c r="EK40" s="41"/>
      <c r="EL40" s="41"/>
      <c r="EM40" s="41"/>
      <c r="EN40" s="41"/>
      <c r="EO40" s="41"/>
      <c r="EP40" s="41"/>
      <c r="EQ40" s="41"/>
      <c r="ER40" s="41"/>
      <c r="ES40" s="41"/>
      <c r="ET40" s="41"/>
      <c r="EU40" s="41"/>
      <c r="EV40" s="41"/>
      <c r="EW40" s="41"/>
      <c r="EX40" s="41"/>
      <c r="EY40" s="41"/>
      <c r="EZ40" s="41"/>
      <c r="FA40" s="41"/>
      <c r="FB40" s="41"/>
      <c r="FC40" s="41"/>
      <c r="FD40" s="41"/>
      <c r="FE40" s="41"/>
      <c r="FF40" s="41"/>
      <c r="FG40" s="41"/>
      <c r="FH40" s="41"/>
      <c r="FI40" s="41"/>
      <c r="FJ40" s="41"/>
      <c r="FK40" s="41"/>
      <c r="FL40" s="41"/>
      <c r="FM40" s="41"/>
      <c r="FN40" s="41"/>
      <c r="FO40" s="41"/>
      <c r="FP40" s="41"/>
      <c r="FQ40" s="41"/>
      <c r="FR40" s="41"/>
      <c r="FS40" s="41"/>
      <c r="FT40" s="41"/>
      <c r="FU40" s="41"/>
      <c r="FV40" s="41"/>
      <c r="FW40" s="41"/>
      <c r="FX40" s="41"/>
      <c r="FY40" s="41"/>
      <c r="FZ40" s="41"/>
      <c r="GA40" s="41"/>
      <c r="GB40" s="41"/>
      <c r="GC40" s="41"/>
      <c r="GD40" s="41"/>
      <c r="GE40" s="41"/>
      <c r="GF40" s="41"/>
      <c r="GG40" s="41"/>
      <c r="GH40" s="41"/>
      <c r="GI40" s="41"/>
      <c r="GJ40" s="41"/>
      <c r="GK40" s="41"/>
      <c r="GL40" s="41"/>
      <c r="GM40" s="41"/>
      <c r="GN40" s="41"/>
      <c r="GO40" s="41"/>
      <c r="GP40" s="41"/>
      <c r="GQ40" s="41"/>
      <c r="GR40" s="41"/>
      <c r="GS40" s="41"/>
      <c r="GT40" s="41"/>
      <c r="GU40" s="41"/>
      <c r="GV40" s="41"/>
      <c r="GW40" s="41"/>
      <c r="GX40" s="41"/>
      <c r="GY40" s="41"/>
      <c r="GZ40" s="41"/>
      <c r="HA40" s="41"/>
      <c r="HB40" s="41"/>
      <c r="HC40" s="41"/>
      <c r="HD40" s="41"/>
      <c r="HE40" s="41"/>
      <c r="HF40" s="41"/>
      <c r="HG40" s="41"/>
      <c r="HH40" s="41"/>
      <c r="HI40" s="41"/>
      <c r="HJ40" s="41"/>
      <c r="HK40" s="41"/>
      <c r="HL40" s="41"/>
      <c r="HM40" s="41"/>
      <c r="HN40" s="41"/>
      <c r="HO40" s="41"/>
      <c r="HP40" s="41"/>
      <c r="HQ40" s="41"/>
      <c r="HR40" s="41"/>
      <c r="HS40" s="41"/>
      <c r="HT40" s="41"/>
      <c r="HU40" s="41"/>
      <c r="HV40" s="41"/>
      <c r="HW40" s="41"/>
      <c r="HX40" s="41"/>
      <c r="HY40" s="41"/>
      <c r="HZ40" s="41"/>
      <c r="IA40" s="41"/>
      <c r="IB40" s="41"/>
      <c r="IC40" s="41"/>
      <c r="ID40" s="41"/>
      <c r="IE40" s="41"/>
      <c r="IF40" s="41"/>
      <c r="IG40" s="41"/>
      <c r="IH40" s="41"/>
      <c r="II40" s="41"/>
      <c r="IJ40" s="41"/>
      <c r="IK40" s="41"/>
      <c r="IL40" s="41"/>
      <c r="IM40" s="41"/>
      <c r="IN40" s="41"/>
      <c r="IO40" s="41"/>
      <c r="IP40" s="41"/>
      <c r="IQ40" s="41"/>
      <c r="IR40" s="41"/>
      <c r="IS40" s="41"/>
      <c r="IT40" s="41"/>
      <c r="IU40" s="41"/>
      <c r="IV40" s="41"/>
      <c r="IW40" s="41"/>
      <c r="IX40" s="41"/>
      <c r="IY40" s="41"/>
      <c r="IZ40" s="41"/>
      <c r="JA40" s="41"/>
      <c r="JB40" s="41"/>
      <c r="JC40" s="41"/>
      <c r="JD40" s="41"/>
      <c r="JE40" s="41"/>
      <c r="JF40" s="41"/>
      <c r="JG40" s="41"/>
      <c r="JH40" s="41"/>
      <c r="JI40" s="41"/>
      <c r="JJ40" s="41"/>
      <c r="JK40" s="41"/>
      <c r="JL40" s="41"/>
      <c r="JM40" s="41"/>
      <c r="JN40" s="41"/>
      <c r="JO40" s="41"/>
      <c r="JP40" s="41"/>
      <c r="JQ40" s="41"/>
      <c r="JR40" s="41"/>
      <c r="JS40" s="41"/>
      <c r="JT40" s="41"/>
      <c r="JU40" s="41"/>
      <c r="JV40" s="41"/>
      <c r="JW40" s="41"/>
      <c r="JX40" s="41"/>
      <c r="JY40" s="41"/>
      <c r="JZ40" s="41"/>
      <c r="KA40" s="41"/>
      <c r="KB40" s="41"/>
      <c r="KC40" s="41"/>
      <c r="KD40" s="41"/>
      <c r="KE40" s="41"/>
      <c r="KF40" s="41"/>
      <c r="KG40" s="41"/>
      <c r="KH40" s="41"/>
      <c r="KI40" s="41"/>
      <c r="KJ40" s="41"/>
      <c r="KK40" s="41"/>
      <c r="KL40" s="41"/>
      <c r="KM40" s="41"/>
      <c r="KN40" s="41"/>
      <c r="KO40" s="41"/>
      <c r="KP40" s="41"/>
      <c r="KQ40" s="41"/>
      <c r="KR40" s="41"/>
      <c r="KS40" s="41"/>
      <c r="KT40" s="41"/>
      <c r="KU40" s="41"/>
      <c r="KV40" s="41"/>
      <c r="KW40" s="41"/>
      <c r="KX40" s="41"/>
      <c r="KY40" s="41"/>
      <c r="KZ40" s="41"/>
      <c r="LA40" s="41"/>
      <c r="LB40" s="41"/>
      <c r="LC40" s="41"/>
      <c r="LD40" s="41"/>
      <c r="LE40" s="41"/>
      <c r="LF40" s="41"/>
      <c r="LG40" s="41"/>
      <c r="LH40" s="41"/>
      <c r="LI40" s="41"/>
      <c r="LJ40" s="41"/>
      <c r="LK40" s="41"/>
      <c r="LL40" s="41"/>
      <c r="LM40" s="41"/>
      <c r="LN40" s="41"/>
      <c r="LO40" s="41"/>
      <c r="LP40" s="41"/>
      <c r="LQ40" s="41"/>
      <c r="LR40" s="41"/>
      <c r="LS40" s="41"/>
      <c r="LT40" s="41"/>
      <c r="LU40" s="41"/>
      <c r="LV40" s="41"/>
      <c r="LW40" s="41"/>
      <c r="LX40" s="41"/>
      <c r="LY40" s="41"/>
      <c r="LZ40" s="41"/>
      <c r="MA40" s="41"/>
      <c r="MB40" s="41"/>
      <c r="MC40" s="41"/>
      <c r="MD40" s="41"/>
      <c r="ME40" s="41"/>
      <c r="MF40" s="41"/>
      <c r="MG40" s="41"/>
      <c r="MH40" s="41"/>
      <c r="MI40" s="41"/>
      <c r="MJ40" s="41"/>
      <c r="MK40" s="41"/>
      <c r="ML40" s="41"/>
      <c r="MM40" s="41"/>
      <c r="MN40" s="41"/>
      <c r="MO40" s="41"/>
      <c r="MP40" s="41"/>
      <c r="MQ40" s="41"/>
      <c r="MR40" s="41"/>
      <c r="MS40" s="41"/>
      <c r="MT40" s="41"/>
      <c r="MU40" s="41"/>
      <c r="MV40" s="41"/>
      <c r="MW40" s="41"/>
      <c r="MX40" s="41"/>
      <c r="MY40" s="41"/>
      <c r="MZ40" s="41"/>
      <c r="NA40" s="41"/>
      <c r="NB40" s="41"/>
      <c r="NC40" s="41"/>
      <c r="ND40" s="41"/>
      <c r="NE40" s="41"/>
      <c r="NF40" s="41"/>
      <c r="NG40" s="41"/>
      <c r="NH40" s="41"/>
      <c r="NI40" s="41"/>
      <c r="NJ40" s="41"/>
      <c r="NK40" s="41"/>
      <c r="NL40" s="41"/>
      <c r="NM40" s="41"/>
      <c r="NN40" s="41"/>
      <c r="NO40" s="41"/>
      <c r="NP40" s="41"/>
      <c r="NQ40" s="41"/>
      <c r="NR40" s="41"/>
      <c r="NS40" s="41"/>
      <c r="NT40" s="41"/>
      <c r="NU40" s="41"/>
      <c r="NV40" s="41"/>
      <c r="NW40" s="41"/>
      <c r="NX40" s="41"/>
      <c r="NY40" s="41"/>
      <c r="NZ40" s="41"/>
      <c r="OA40" s="41"/>
      <c r="OB40" s="41"/>
      <c r="OC40" s="41"/>
      <c r="OD40" s="41"/>
      <c r="OE40" s="41"/>
      <c r="OF40" s="41"/>
      <c r="OG40" s="41"/>
      <c r="OH40" s="41"/>
      <c r="OI40" s="41"/>
      <c r="OJ40" s="41"/>
      <c r="OK40" s="41"/>
      <c r="OL40" s="41"/>
      <c r="OM40" s="41"/>
      <c r="ON40" s="41"/>
      <c r="OO40" s="41"/>
      <c r="OP40" s="41"/>
      <c r="OQ40" s="41"/>
      <c r="OR40" s="41"/>
      <c r="OS40" s="41"/>
      <c r="OT40" s="41"/>
      <c r="OU40" s="41"/>
      <c r="OV40" s="41"/>
      <c r="OW40" s="41"/>
      <c r="OX40" s="41"/>
      <c r="OY40" s="41"/>
      <c r="OZ40" s="41"/>
      <c r="PA40" s="41"/>
      <c r="PB40" s="41"/>
      <c r="PC40" s="41"/>
      <c r="PD40" s="41"/>
      <c r="PE40" s="41"/>
      <c r="PF40" s="41"/>
      <c r="PG40" s="41"/>
      <c r="PH40" s="41"/>
      <c r="PI40" s="41"/>
      <c r="PJ40" s="41"/>
      <c r="PK40" s="41"/>
      <c r="PL40" s="41"/>
      <c r="PM40" s="41"/>
      <c r="PN40" s="41"/>
      <c r="PO40" s="41"/>
      <c r="PP40" s="41"/>
      <c r="PQ40" s="41"/>
      <c r="PR40" s="41"/>
      <c r="PS40" s="41"/>
      <c r="PT40" s="41"/>
      <c r="PU40" s="41"/>
      <c r="PV40" s="41"/>
      <c r="PW40" s="41"/>
      <c r="PX40" s="41"/>
      <c r="PY40" s="41"/>
      <c r="PZ40" s="41"/>
      <c r="QA40" s="41"/>
      <c r="QB40" s="41"/>
      <c r="QC40" s="41"/>
      <c r="QD40" s="41"/>
      <c r="QE40" s="41"/>
      <c r="QF40" s="41"/>
      <c r="QG40" s="41"/>
      <c r="QH40" s="41"/>
      <c r="QI40" s="41"/>
      <c r="QJ40" s="41"/>
      <c r="QK40" s="41"/>
      <c r="QL40" s="41"/>
      <c r="QM40" s="41"/>
      <c r="QN40" s="41"/>
      <c r="QO40" s="41"/>
      <c r="QP40" s="41"/>
      <c r="QQ40" s="41"/>
      <c r="QR40" s="41"/>
      <c r="QS40" s="41"/>
      <c r="QT40" s="41"/>
      <c r="QU40" s="41"/>
      <c r="QV40" s="41"/>
      <c r="QW40" s="41"/>
      <c r="QX40" s="41"/>
      <c r="QY40" s="41"/>
      <c r="QZ40" s="41"/>
      <c r="RA40" s="41"/>
      <c r="RB40" s="41"/>
      <c r="RC40" s="41"/>
      <c r="RD40" s="41"/>
      <c r="RE40" s="41"/>
      <c r="RF40" s="41"/>
      <c r="RG40" s="41"/>
      <c r="RH40" s="41"/>
      <c r="RI40" s="41"/>
      <c r="RJ40" s="41"/>
      <c r="RK40" s="41"/>
      <c r="RL40" s="41"/>
      <c r="RM40" s="41"/>
      <c r="RN40" s="41"/>
      <c r="RO40" s="41"/>
      <c r="RP40" s="41"/>
      <c r="RQ40" s="41"/>
      <c r="RR40" s="41"/>
      <c r="RS40" s="41"/>
      <c r="RT40" s="41"/>
      <c r="RU40" s="41"/>
      <c r="RV40" s="41"/>
      <c r="RW40" s="41"/>
      <c r="RX40" s="41"/>
      <c r="RY40" s="41"/>
      <c r="RZ40" s="41"/>
      <c r="SA40" s="41"/>
      <c r="SB40" s="41"/>
      <c r="SC40" s="41"/>
      <c r="SD40" s="41"/>
      <c r="SE40" s="41"/>
      <c r="SF40" s="41"/>
      <c r="SG40" s="41"/>
      <c r="SH40" s="41"/>
      <c r="SI40" s="41"/>
      <c r="SJ40" s="41"/>
      <c r="SK40" s="41"/>
      <c r="SL40" s="41"/>
      <c r="SM40" s="41"/>
      <c r="SN40" s="41"/>
      <c r="SO40" s="41"/>
      <c r="SP40" s="41"/>
      <c r="SQ40" s="41"/>
      <c r="SR40" s="41"/>
      <c r="SS40" s="41"/>
      <c r="ST40" s="41"/>
      <c r="SU40" s="41"/>
      <c r="SV40" s="41"/>
      <c r="SW40" s="41"/>
      <c r="SX40" s="41"/>
      <c r="SY40" s="41"/>
      <c r="SZ40" s="41"/>
      <c r="TA40" s="41"/>
      <c r="TB40" s="41"/>
      <c r="TC40" s="41"/>
      <c r="TD40" s="41"/>
      <c r="TE40" s="41"/>
      <c r="TF40" s="41"/>
      <c r="TG40" s="41"/>
      <c r="TH40" s="41"/>
      <c r="TI40" s="41"/>
      <c r="TJ40" s="41"/>
      <c r="TK40" s="41"/>
      <c r="TL40" s="41"/>
      <c r="TM40" s="41"/>
      <c r="TN40" s="41"/>
      <c r="TO40" s="41"/>
      <c r="TP40" s="41"/>
      <c r="TQ40" s="41"/>
      <c r="TR40" s="41"/>
      <c r="TS40" s="41"/>
      <c r="TT40" s="41"/>
      <c r="TU40" s="41"/>
      <c r="TV40" s="41"/>
      <c r="TW40" s="41"/>
      <c r="TX40" s="41"/>
      <c r="TY40" s="41"/>
      <c r="TZ40" s="41"/>
      <c r="UA40" s="41"/>
      <c r="UB40" s="41"/>
      <c r="UC40" s="41"/>
      <c r="UD40" s="41"/>
      <c r="UE40" s="41"/>
      <c r="UF40" s="41"/>
      <c r="UG40" s="41"/>
      <c r="UH40" s="41"/>
      <c r="UI40" s="41"/>
      <c r="UJ40" s="41"/>
      <c r="UK40" s="41"/>
      <c r="UL40" s="41"/>
      <c r="UM40" s="41"/>
      <c r="UN40" s="41"/>
      <c r="UO40" s="41"/>
      <c r="UP40" s="41"/>
      <c r="UQ40" s="41"/>
      <c r="UR40" s="41"/>
      <c r="US40" s="41"/>
      <c r="UT40" s="41"/>
      <c r="UU40" s="41"/>
      <c r="UV40" s="41"/>
      <c r="UW40" s="41"/>
      <c r="UX40" s="41"/>
      <c r="UY40" s="41"/>
      <c r="UZ40" s="41"/>
      <c r="VA40" s="41"/>
      <c r="VB40" s="41"/>
      <c r="VC40" s="41"/>
      <c r="VD40" s="41"/>
      <c r="VE40" s="41"/>
      <c r="VF40" s="41"/>
      <c r="VG40" s="41"/>
      <c r="VH40" s="41"/>
      <c r="VI40" s="41"/>
      <c r="VJ40" s="41"/>
      <c r="VK40" s="41"/>
      <c r="VL40" s="41"/>
      <c r="VM40" s="41"/>
      <c r="VN40" s="41"/>
      <c r="VO40" s="41"/>
      <c r="VP40" s="41"/>
      <c r="VQ40" s="41"/>
      <c r="VR40" s="41"/>
      <c r="VS40" s="41"/>
      <c r="VT40" s="41"/>
      <c r="VU40" s="41"/>
      <c r="VV40" s="41"/>
      <c r="VW40" s="41"/>
      <c r="VX40" s="41"/>
      <c r="VY40" s="41"/>
      <c r="VZ40" s="41"/>
      <c r="WA40" s="41"/>
      <c r="WB40" s="41"/>
      <c r="WC40" s="41"/>
      <c r="WD40" s="41"/>
      <c r="WE40" s="41"/>
      <c r="WF40" s="41"/>
      <c r="WG40" s="41"/>
      <c r="WH40" s="41"/>
      <c r="WI40" s="41"/>
      <c r="WJ40" s="41"/>
      <c r="WK40" s="41"/>
      <c r="WL40" s="41"/>
      <c r="WM40" s="41"/>
      <c r="WN40" s="41"/>
      <c r="WO40" s="41"/>
      <c r="WP40" s="41"/>
      <c r="WQ40" s="41"/>
      <c r="WR40" s="41"/>
      <c r="WS40" s="41"/>
      <c r="WT40" s="41"/>
      <c r="WU40" s="41"/>
      <c r="WV40" s="41"/>
      <c r="WW40" s="41"/>
      <c r="WX40" s="41"/>
    </row>
    <row r="41" spans="1:622" s="49" customFormat="1" ht="15" customHeight="1" outlineLevel="1" x14ac:dyDescent="0.25">
      <c r="B41" s="42" t="s">
        <v>86</v>
      </c>
      <c r="C41" s="49">
        <v>88245</v>
      </c>
      <c r="D41" s="44" t="s">
        <v>80</v>
      </c>
      <c r="E41" s="49" t="s">
        <v>97</v>
      </c>
      <c r="F41" s="50" t="s">
        <v>83</v>
      </c>
      <c r="G41" s="50"/>
      <c r="H41" s="44">
        <v>29.66</v>
      </c>
      <c r="I41" s="46">
        <v>3.44</v>
      </c>
      <c r="J41" s="46"/>
      <c r="K41" s="46">
        <f>Tabela1[[#This Row],[VALOR UNIT]]*H39</f>
        <v>1720</v>
      </c>
      <c r="L41" s="46">
        <v>0</v>
      </c>
      <c r="M41" s="47">
        <f t="shared" si="0"/>
        <v>0</v>
      </c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1"/>
      <c r="CY41" s="41"/>
      <c r="CZ41" s="41"/>
      <c r="DA41" s="41"/>
      <c r="DB41" s="41"/>
      <c r="DC41" s="41"/>
      <c r="DD41" s="41"/>
      <c r="DE41" s="41"/>
      <c r="DF41" s="41"/>
      <c r="DG41" s="41"/>
      <c r="DH41" s="41"/>
      <c r="DI41" s="41"/>
      <c r="DJ41" s="41"/>
      <c r="DK41" s="41"/>
      <c r="DL41" s="41"/>
      <c r="DM41" s="41"/>
      <c r="DN41" s="41"/>
      <c r="DO41" s="41"/>
      <c r="DP41" s="41"/>
      <c r="DQ41" s="41"/>
      <c r="DR41" s="41"/>
      <c r="DS41" s="41"/>
      <c r="DT41" s="41"/>
      <c r="DU41" s="41"/>
      <c r="DV41" s="41"/>
      <c r="DW41" s="41"/>
      <c r="DX41" s="41"/>
      <c r="DY41" s="41"/>
      <c r="DZ41" s="41"/>
      <c r="EA41" s="41"/>
      <c r="EB41" s="41"/>
      <c r="EC41" s="41"/>
      <c r="ED41" s="41"/>
      <c r="EE41" s="41"/>
      <c r="EF41" s="41"/>
      <c r="EG41" s="41"/>
      <c r="EH41" s="41"/>
      <c r="EI41" s="41"/>
      <c r="EJ41" s="41"/>
      <c r="EK41" s="41"/>
      <c r="EL41" s="41"/>
      <c r="EM41" s="41"/>
      <c r="EN41" s="41"/>
      <c r="EO41" s="41"/>
      <c r="EP41" s="41"/>
      <c r="EQ41" s="41"/>
      <c r="ER41" s="41"/>
      <c r="ES41" s="41"/>
      <c r="ET41" s="41"/>
      <c r="EU41" s="41"/>
      <c r="EV41" s="41"/>
      <c r="EW41" s="41"/>
      <c r="EX41" s="41"/>
      <c r="EY41" s="41"/>
      <c r="EZ41" s="41"/>
      <c r="FA41" s="41"/>
      <c r="FB41" s="41"/>
      <c r="FC41" s="41"/>
      <c r="FD41" s="41"/>
      <c r="FE41" s="41"/>
      <c r="FF41" s="41"/>
      <c r="FG41" s="41"/>
      <c r="FH41" s="41"/>
      <c r="FI41" s="41"/>
      <c r="FJ41" s="41"/>
      <c r="FK41" s="41"/>
      <c r="FL41" s="41"/>
      <c r="FM41" s="41"/>
      <c r="FN41" s="41"/>
      <c r="FO41" s="41"/>
      <c r="FP41" s="41"/>
      <c r="FQ41" s="41"/>
      <c r="FR41" s="41"/>
      <c r="FS41" s="41"/>
      <c r="FT41" s="41"/>
      <c r="FU41" s="41"/>
      <c r="FV41" s="41"/>
      <c r="FW41" s="41"/>
      <c r="FX41" s="41"/>
      <c r="FY41" s="41"/>
      <c r="FZ41" s="41"/>
      <c r="GA41" s="41"/>
      <c r="GB41" s="41"/>
      <c r="GC41" s="41"/>
      <c r="GD41" s="41"/>
      <c r="GE41" s="41"/>
      <c r="GF41" s="41"/>
      <c r="GG41" s="41"/>
      <c r="GH41" s="41"/>
      <c r="GI41" s="41"/>
      <c r="GJ41" s="41"/>
      <c r="GK41" s="41"/>
      <c r="GL41" s="41"/>
      <c r="GM41" s="41"/>
      <c r="GN41" s="41"/>
      <c r="GO41" s="41"/>
      <c r="GP41" s="41"/>
      <c r="GQ41" s="41"/>
      <c r="GR41" s="41"/>
      <c r="GS41" s="41"/>
      <c r="GT41" s="41"/>
      <c r="GU41" s="41"/>
      <c r="GV41" s="41"/>
      <c r="GW41" s="41"/>
      <c r="GX41" s="41"/>
      <c r="GY41" s="41"/>
      <c r="GZ41" s="41"/>
      <c r="HA41" s="41"/>
      <c r="HB41" s="41"/>
      <c r="HC41" s="41"/>
      <c r="HD41" s="41"/>
      <c r="HE41" s="41"/>
      <c r="HF41" s="41"/>
      <c r="HG41" s="41"/>
      <c r="HH41" s="41"/>
      <c r="HI41" s="41"/>
      <c r="HJ41" s="41"/>
      <c r="HK41" s="41"/>
      <c r="HL41" s="41"/>
      <c r="HM41" s="41"/>
      <c r="HN41" s="41"/>
      <c r="HO41" s="41"/>
      <c r="HP41" s="41"/>
      <c r="HQ41" s="41"/>
      <c r="HR41" s="41"/>
      <c r="HS41" s="41"/>
      <c r="HT41" s="41"/>
      <c r="HU41" s="41"/>
      <c r="HV41" s="41"/>
      <c r="HW41" s="41"/>
      <c r="HX41" s="41"/>
      <c r="HY41" s="41"/>
      <c r="HZ41" s="41"/>
      <c r="IA41" s="41"/>
      <c r="IB41" s="41"/>
      <c r="IC41" s="41"/>
      <c r="ID41" s="41"/>
      <c r="IE41" s="41"/>
      <c r="IF41" s="41"/>
      <c r="IG41" s="41"/>
      <c r="IH41" s="41"/>
      <c r="II41" s="41"/>
      <c r="IJ41" s="41"/>
      <c r="IK41" s="41"/>
      <c r="IL41" s="41"/>
      <c r="IM41" s="41"/>
      <c r="IN41" s="41"/>
      <c r="IO41" s="41"/>
      <c r="IP41" s="41"/>
      <c r="IQ41" s="41"/>
      <c r="IR41" s="41"/>
      <c r="IS41" s="41"/>
      <c r="IT41" s="41"/>
      <c r="IU41" s="41"/>
      <c r="IV41" s="41"/>
      <c r="IW41" s="41"/>
      <c r="IX41" s="41"/>
      <c r="IY41" s="41"/>
      <c r="IZ41" s="41"/>
      <c r="JA41" s="41"/>
      <c r="JB41" s="41"/>
      <c r="JC41" s="41"/>
      <c r="JD41" s="41"/>
      <c r="JE41" s="41"/>
      <c r="JF41" s="41"/>
      <c r="JG41" s="41"/>
      <c r="JH41" s="41"/>
      <c r="JI41" s="41"/>
      <c r="JJ41" s="41"/>
      <c r="JK41" s="41"/>
      <c r="JL41" s="41"/>
      <c r="JM41" s="41"/>
      <c r="JN41" s="41"/>
      <c r="JO41" s="41"/>
      <c r="JP41" s="41"/>
      <c r="JQ41" s="41"/>
      <c r="JR41" s="41"/>
      <c r="JS41" s="41"/>
      <c r="JT41" s="41"/>
      <c r="JU41" s="41"/>
      <c r="JV41" s="41"/>
      <c r="JW41" s="41"/>
      <c r="JX41" s="41"/>
      <c r="JY41" s="41"/>
      <c r="JZ41" s="41"/>
      <c r="KA41" s="41"/>
      <c r="KB41" s="41"/>
      <c r="KC41" s="41"/>
      <c r="KD41" s="41"/>
      <c r="KE41" s="41"/>
      <c r="KF41" s="41"/>
      <c r="KG41" s="41"/>
      <c r="KH41" s="41"/>
      <c r="KI41" s="41"/>
      <c r="KJ41" s="41"/>
      <c r="KK41" s="41"/>
      <c r="KL41" s="41"/>
      <c r="KM41" s="41"/>
      <c r="KN41" s="41"/>
      <c r="KO41" s="41"/>
      <c r="KP41" s="41"/>
      <c r="KQ41" s="41"/>
      <c r="KR41" s="41"/>
      <c r="KS41" s="41"/>
      <c r="KT41" s="41"/>
      <c r="KU41" s="41"/>
      <c r="KV41" s="41"/>
      <c r="KW41" s="41"/>
      <c r="KX41" s="41"/>
      <c r="KY41" s="41"/>
      <c r="KZ41" s="41"/>
      <c r="LA41" s="41"/>
      <c r="LB41" s="41"/>
      <c r="LC41" s="41"/>
      <c r="LD41" s="41"/>
      <c r="LE41" s="41"/>
      <c r="LF41" s="41"/>
      <c r="LG41" s="41"/>
      <c r="LH41" s="41"/>
      <c r="LI41" s="41"/>
      <c r="LJ41" s="41"/>
      <c r="LK41" s="41"/>
      <c r="LL41" s="41"/>
      <c r="LM41" s="41"/>
      <c r="LN41" s="41"/>
      <c r="LO41" s="41"/>
      <c r="LP41" s="41"/>
      <c r="LQ41" s="41"/>
      <c r="LR41" s="41"/>
      <c r="LS41" s="41"/>
      <c r="LT41" s="41"/>
      <c r="LU41" s="41"/>
      <c r="LV41" s="41"/>
      <c r="LW41" s="41"/>
      <c r="LX41" s="41"/>
      <c r="LY41" s="41"/>
      <c r="LZ41" s="41"/>
      <c r="MA41" s="41"/>
      <c r="MB41" s="41"/>
      <c r="MC41" s="41"/>
      <c r="MD41" s="41"/>
      <c r="ME41" s="41"/>
      <c r="MF41" s="41"/>
      <c r="MG41" s="41"/>
      <c r="MH41" s="41"/>
      <c r="MI41" s="41"/>
      <c r="MJ41" s="41"/>
      <c r="MK41" s="41"/>
      <c r="ML41" s="41"/>
      <c r="MM41" s="41"/>
      <c r="MN41" s="41"/>
      <c r="MO41" s="41"/>
      <c r="MP41" s="41"/>
      <c r="MQ41" s="41"/>
      <c r="MR41" s="41"/>
      <c r="MS41" s="41"/>
      <c r="MT41" s="41"/>
      <c r="MU41" s="41"/>
      <c r="MV41" s="41"/>
      <c r="MW41" s="41"/>
      <c r="MX41" s="41"/>
      <c r="MY41" s="41"/>
      <c r="MZ41" s="41"/>
      <c r="NA41" s="41"/>
      <c r="NB41" s="41"/>
      <c r="NC41" s="41"/>
      <c r="ND41" s="41"/>
      <c r="NE41" s="41"/>
      <c r="NF41" s="41"/>
      <c r="NG41" s="41"/>
      <c r="NH41" s="41"/>
      <c r="NI41" s="41"/>
      <c r="NJ41" s="41"/>
      <c r="NK41" s="41"/>
      <c r="NL41" s="41"/>
      <c r="NM41" s="41"/>
      <c r="NN41" s="41"/>
      <c r="NO41" s="41"/>
      <c r="NP41" s="41"/>
      <c r="NQ41" s="41"/>
      <c r="NR41" s="41"/>
      <c r="NS41" s="41"/>
      <c r="NT41" s="41"/>
      <c r="NU41" s="41"/>
      <c r="NV41" s="41"/>
      <c r="NW41" s="41"/>
      <c r="NX41" s="41"/>
      <c r="NY41" s="41"/>
      <c r="NZ41" s="41"/>
      <c r="OA41" s="41"/>
      <c r="OB41" s="41"/>
      <c r="OC41" s="41"/>
      <c r="OD41" s="41"/>
      <c r="OE41" s="41"/>
      <c r="OF41" s="41"/>
      <c r="OG41" s="41"/>
      <c r="OH41" s="41"/>
      <c r="OI41" s="41"/>
      <c r="OJ41" s="41"/>
      <c r="OK41" s="41"/>
      <c r="OL41" s="41"/>
      <c r="OM41" s="41"/>
      <c r="ON41" s="41"/>
      <c r="OO41" s="41"/>
      <c r="OP41" s="41"/>
      <c r="OQ41" s="41"/>
      <c r="OR41" s="41"/>
      <c r="OS41" s="41"/>
      <c r="OT41" s="41"/>
      <c r="OU41" s="41"/>
      <c r="OV41" s="41"/>
      <c r="OW41" s="41"/>
      <c r="OX41" s="41"/>
      <c r="OY41" s="41"/>
      <c r="OZ41" s="41"/>
      <c r="PA41" s="41"/>
      <c r="PB41" s="41"/>
      <c r="PC41" s="41"/>
      <c r="PD41" s="41"/>
      <c r="PE41" s="41"/>
      <c r="PF41" s="41"/>
      <c r="PG41" s="41"/>
      <c r="PH41" s="41"/>
      <c r="PI41" s="41"/>
      <c r="PJ41" s="41"/>
      <c r="PK41" s="41"/>
      <c r="PL41" s="41"/>
      <c r="PM41" s="41"/>
      <c r="PN41" s="41"/>
      <c r="PO41" s="41"/>
      <c r="PP41" s="41"/>
      <c r="PQ41" s="41"/>
      <c r="PR41" s="41"/>
      <c r="PS41" s="41"/>
      <c r="PT41" s="41"/>
      <c r="PU41" s="41"/>
      <c r="PV41" s="41"/>
      <c r="PW41" s="41"/>
      <c r="PX41" s="41"/>
      <c r="PY41" s="41"/>
      <c r="PZ41" s="41"/>
      <c r="QA41" s="41"/>
      <c r="QB41" s="41"/>
      <c r="QC41" s="41"/>
      <c r="QD41" s="41"/>
      <c r="QE41" s="41"/>
      <c r="QF41" s="41"/>
      <c r="QG41" s="41"/>
      <c r="QH41" s="41"/>
      <c r="QI41" s="41"/>
      <c r="QJ41" s="41"/>
      <c r="QK41" s="41"/>
      <c r="QL41" s="41"/>
      <c r="QM41" s="41"/>
      <c r="QN41" s="41"/>
      <c r="QO41" s="41"/>
      <c r="QP41" s="41"/>
      <c r="QQ41" s="41"/>
      <c r="QR41" s="41"/>
      <c r="QS41" s="41"/>
      <c r="QT41" s="41"/>
      <c r="QU41" s="41"/>
      <c r="QV41" s="41"/>
      <c r="QW41" s="41"/>
      <c r="QX41" s="41"/>
      <c r="QY41" s="41"/>
      <c r="QZ41" s="41"/>
      <c r="RA41" s="41"/>
      <c r="RB41" s="41"/>
      <c r="RC41" s="41"/>
      <c r="RD41" s="41"/>
      <c r="RE41" s="41"/>
      <c r="RF41" s="41"/>
      <c r="RG41" s="41"/>
      <c r="RH41" s="41"/>
      <c r="RI41" s="41"/>
      <c r="RJ41" s="41"/>
      <c r="RK41" s="41"/>
      <c r="RL41" s="41"/>
      <c r="RM41" s="41"/>
      <c r="RN41" s="41"/>
      <c r="RO41" s="41"/>
      <c r="RP41" s="41"/>
      <c r="RQ41" s="41"/>
      <c r="RR41" s="41"/>
      <c r="RS41" s="41"/>
      <c r="RT41" s="41"/>
      <c r="RU41" s="41"/>
      <c r="RV41" s="41"/>
      <c r="RW41" s="41"/>
      <c r="RX41" s="41"/>
      <c r="RY41" s="41"/>
      <c r="RZ41" s="41"/>
      <c r="SA41" s="41"/>
      <c r="SB41" s="41"/>
      <c r="SC41" s="41"/>
      <c r="SD41" s="41"/>
      <c r="SE41" s="41"/>
      <c r="SF41" s="41"/>
      <c r="SG41" s="41"/>
      <c r="SH41" s="41"/>
      <c r="SI41" s="41"/>
      <c r="SJ41" s="41"/>
      <c r="SK41" s="41"/>
      <c r="SL41" s="41"/>
      <c r="SM41" s="41"/>
      <c r="SN41" s="41"/>
      <c r="SO41" s="41"/>
      <c r="SP41" s="41"/>
      <c r="SQ41" s="41"/>
      <c r="SR41" s="41"/>
      <c r="SS41" s="41"/>
      <c r="ST41" s="41"/>
      <c r="SU41" s="41"/>
      <c r="SV41" s="41"/>
      <c r="SW41" s="41"/>
      <c r="SX41" s="41"/>
      <c r="SY41" s="41"/>
      <c r="SZ41" s="41"/>
      <c r="TA41" s="41"/>
      <c r="TB41" s="41"/>
      <c r="TC41" s="41"/>
      <c r="TD41" s="41"/>
      <c r="TE41" s="41"/>
      <c r="TF41" s="41"/>
      <c r="TG41" s="41"/>
      <c r="TH41" s="41"/>
      <c r="TI41" s="41"/>
      <c r="TJ41" s="41"/>
      <c r="TK41" s="41"/>
      <c r="TL41" s="41"/>
      <c r="TM41" s="41"/>
      <c r="TN41" s="41"/>
      <c r="TO41" s="41"/>
      <c r="TP41" s="41"/>
      <c r="TQ41" s="41"/>
      <c r="TR41" s="41"/>
      <c r="TS41" s="41"/>
      <c r="TT41" s="41"/>
      <c r="TU41" s="41"/>
      <c r="TV41" s="41"/>
      <c r="TW41" s="41"/>
      <c r="TX41" s="41"/>
      <c r="TY41" s="41"/>
      <c r="TZ41" s="41"/>
      <c r="UA41" s="41"/>
      <c r="UB41" s="41"/>
      <c r="UC41" s="41"/>
      <c r="UD41" s="41"/>
      <c r="UE41" s="41"/>
      <c r="UF41" s="41"/>
      <c r="UG41" s="41"/>
      <c r="UH41" s="41"/>
      <c r="UI41" s="41"/>
      <c r="UJ41" s="41"/>
      <c r="UK41" s="41"/>
      <c r="UL41" s="41"/>
      <c r="UM41" s="41"/>
      <c r="UN41" s="41"/>
      <c r="UO41" s="41"/>
      <c r="UP41" s="41"/>
      <c r="UQ41" s="41"/>
      <c r="UR41" s="41"/>
      <c r="US41" s="41"/>
      <c r="UT41" s="41"/>
      <c r="UU41" s="41"/>
      <c r="UV41" s="41"/>
      <c r="UW41" s="41"/>
      <c r="UX41" s="41"/>
      <c r="UY41" s="41"/>
      <c r="UZ41" s="41"/>
      <c r="VA41" s="41"/>
      <c r="VB41" s="41"/>
      <c r="VC41" s="41"/>
      <c r="VD41" s="41"/>
      <c r="VE41" s="41"/>
      <c r="VF41" s="41"/>
      <c r="VG41" s="41"/>
      <c r="VH41" s="41"/>
      <c r="VI41" s="41"/>
      <c r="VJ41" s="41"/>
      <c r="VK41" s="41"/>
      <c r="VL41" s="41"/>
      <c r="VM41" s="41"/>
      <c r="VN41" s="41"/>
      <c r="VO41" s="41"/>
      <c r="VP41" s="41"/>
      <c r="VQ41" s="41"/>
      <c r="VR41" s="41"/>
      <c r="VS41" s="41"/>
      <c r="VT41" s="41"/>
      <c r="VU41" s="41"/>
      <c r="VV41" s="41"/>
      <c r="VW41" s="41"/>
      <c r="VX41" s="41"/>
      <c r="VY41" s="41"/>
      <c r="VZ41" s="41"/>
      <c r="WA41" s="41"/>
      <c r="WB41" s="41"/>
      <c r="WC41" s="41"/>
      <c r="WD41" s="41"/>
      <c r="WE41" s="41"/>
      <c r="WF41" s="41"/>
      <c r="WG41" s="41"/>
      <c r="WH41" s="41"/>
      <c r="WI41" s="41"/>
      <c r="WJ41" s="41"/>
      <c r="WK41" s="41"/>
      <c r="WL41" s="41"/>
      <c r="WM41" s="41"/>
      <c r="WN41" s="41"/>
      <c r="WO41" s="41"/>
      <c r="WP41" s="41"/>
      <c r="WQ41" s="41"/>
      <c r="WR41" s="41"/>
      <c r="WS41" s="41"/>
      <c r="WT41" s="41"/>
      <c r="WU41" s="41"/>
      <c r="WV41" s="41"/>
      <c r="WW41" s="41"/>
      <c r="WX41" s="41"/>
    </row>
    <row r="42" spans="1:622" s="49" customFormat="1" ht="15" customHeight="1" outlineLevel="1" x14ac:dyDescent="0.25">
      <c r="B42" s="42" t="s">
        <v>86</v>
      </c>
      <c r="C42" s="49">
        <v>88238</v>
      </c>
      <c r="D42" s="44" t="s">
        <v>80</v>
      </c>
      <c r="E42" s="49" t="s">
        <v>98</v>
      </c>
      <c r="F42" s="50" t="s">
        <v>83</v>
      </c>
      <c r="G42" s="50"/>
      <c r="H42" s="44">
        <v>26.1</v>
      </c>
      <c r="I42" s="46">
        <v>1.1399999999999999</v>
      </c>
      <c r="J42" s="46"/>
      <c r="K42" s="46">
        <f>Tabela1[[#This Row],[VALOR UNIT]]*H39</f>
        <v>570</v>
      </c>
      <c r="L42" s="46">
        <v>0</v>
      </c>
      <c r="M42" s="47">
        <f t="shared" si="0"/>
        <v>0</v>
      </c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41"/>
      <c r="DB42" s="41"/>
      <c r="DC42" s="41"/>
      <c r="DD42" s="41"/>
      <c r="DE42" s="41"/>
      <c r="DF42" s="41"/>
      <c r="DG42" s="41"/>
      <c r="DH42" s="41"/>
      <c r="DI42" s="41"/>
      <c r="DJ42" s="41"/>
      <c r="DK42" s="41"/>
      <c r="DL42" s="41"/>
      <c r="DM42" s="41"/>
      <c r="DN42" s="41"/>
      <c r="DO42" s="41"/>
      <c r="DP42" s="41"/>
      <c r="DQ42" s="41"/>
      <c r="DR42" s="41"/>
      <c r="DS42" s="41"/>
      <c r="DT42" s="41"/>
      <c r="DU42" s="41"/>
      <c r="DV42" s="41"/>
      <c r="DW42" s="41"/>
      <c r="DX42" s="41"/>
      <c r="DY42" s="41"/>
      <c r="DZ42" s="41"/>
      <c r="EA42" s="41"/>
      <c r="EB42" s="41"/>
      <c r="EC42" s="41"/>
      <c r="ED42" s="41"/>
      <c r="EE42" s="41"/>
      <c r="EF42" s="41"/>
      <c r="EG42" s="41"/>
      <c r="EH42" s="41"/>
      <c r="EI42" s="41"/>
      <c r="EJ42" s="41"/>
      <c r="EK42" s="41"/>
      <c r="EL42" s="41"/>
      <c r="EM42" s="41"/>
      <c r="EN42" s="41"/>
      <c r="EO42" s="41"/>
      <c r="EP42" s="41"/>
      <c r="EQ42" s="41"/>
      <c r="ER42" s="41"/>
      <c r="ES42" s="41"/>
      <c r="ET42" s="41"/>
      <c r="EU42" s="41"/>
      <c r="EV42" s="41"/>
      <c r="EW42" s="41"/>
      <c r="EX42" s="41"/>
      <c r="EY42" s="41"/>
      <c r="EZ42" s="41"/>
      <c r="FA42" s="41"/>
      <c r="FB42" s="41"/>
      <c r="FC42" s="41"/>
      <c r="FD42" s="41"/>
      <c r="FE42" s="41"/>
      <c r="FF42" s="41"/>
      <c r="FG42" s="41"/>
      <c r="FH42" s="41"/>
      <c r="FI42" s="41"/>
      <c r="FJ42" s="41"/>
      <c r="FK42" s="41"/>
      <c r="FL42" s="41"/>
      <c r="FM42" s="41"/>
      <c r="FN42" s="41"/>
      <c r="FO42" s="41"/>
      <c r="FP42" s="41"/>
      <c r="FQ42" s="41"/>
      <c r="FR42" s="41"/>
      <c r="FS42" s="41"/>
      <c r="FT42" s="41"/>
      <c r="FU42" s="41"/>
      <c r="FV42" s="41"/>
      <c r="FW42" s="41"/>
      <c r="FX42" s="41"/>
      <c r="FY42" s="41"/>
      <c r="FZ42" s="41"/>
      <c r="GA42" s="41"/>
      <c r="GB42" s="41"/>
      <c r="GC42" s="41"/>
      <c r="GD42" s="41"/>
      <c r="GE42" s="41"/>
      <c r="GF42" s="41"/>
      <c r="GG42" s="41"/>
      <c r="GH42" s="41"/>
      <c r="GI42" s="41"/>
      <c r="GJ42" s="41"/>
      <c r="GK42" s="41"/>
      <c r="GL42" s="41"/>
      <c r="GM42" s="41"/>
      <c r="GN42" s="41"/>
      <c r="GO42" s="41"/>
      <c r="GP42" s="41"/>
      <c r="GQ42" s="41"/>
      <c r="GR42" s="41"/>
      <c r="GS42" s="41"/>
      <c r="GT42" s="41"/>
      <c r="GU42" s="41"/>
      <c r="GV42" s="41"/>
      <c r="GW42" s="41"/>
      <c r="GX42" s="41"/>
      <c r="GY42" s="41"/>
      <c r="GZ42" s="41"/>
      <c r="HA42" s="41"/>
      <c r="HB42" s="41"/>
      <c r="HC42" s="41"/>
      <c r="HD42" s="41"/>
      <c r="HE42" s="41"/>
      <c r="HF42" s="41"/>
      <c r="HG42" s="41"/>
      <c r="HH42" s="41"/>
      <c r="HI42" s="41"/>
      <c r="HJ42" s="41"/>
      <c r="HK42" s="41"/>
      <c r="HL42" s="41"/>
      <c r="HM42" s="41"/>
      <c r="HN42" s="41"/>
      <c r="HO42" s="41"/>
      <c r="HP42" s="41"/>
      <c r="HQ42" s="41"/>
      <c r="HR42" s="41"/>
      <c r="HS42" s="41"/>
      <c r="HT42" s="41"/>
      <c r="HU42" s="41"/>
      <c r="HV42" s="41"/>
      <c r="HW42" s="41"/>
      <c r="HX42" s="41"/>
      <c r="HY42" s="41"/>
      <c r="HZ42" s="41"/>
      <c r="IA42" s="41"/>
      <c r="IB42" s="41"/>
      <c r="IC42" s="41"/>
      <c r="ID42" s="41"/>
      <c r="IE42" s="41"/>
      <c r="IF42" s="41"/>
      <c r="IG42" s="41"/>
      <c r="IH42" s="41"/>
      <c r="II42" s="41"/>
      <c r="IJ42" s="41"/>
      <c r="IK42" s="41"/>
      <c r="IL42" s="41"/>
      <c r="IM42" s="41"/>
      <c r="IN42" s="41"/>
      <c r="IO42" s="41"/>
      <c r="IP42" s="41"/>
      <c r="IQ42" s="41"/>
      <c r="IR42" s="41"/>
      <c r="IS42" s="41"/>
      <c r="IT42" s="41"/>
      <c r="IU42" s="41"/>
      <c r="IV42" s="41"/>
      <c r="IW42" s="41"/>
      <c r="IX42" s="41"/>
      <c r="IY42" s="41"/>
      <c r="IZ42" s="41"/>
      <c r="JA42" s="41"/>
      <c r="JB42" s="41"/>
      <c r="JC42" s="41"/>
      <c r="JD42" s="41"/>
      <c r="JE42" s="41"/>
      <c r="JF42" s="41"/>
      <c r="JG42" s="41"/>
      <c r="JH42" s="41"/>
      <c r="JI42" s="41"/>
      <c r="JJ42" s="41"/>
      <c r="JK42" s="41"/>
      <c r="JL42" s="41"/>
      <c r="JM42" s="41"/>
      <c r="JN42" s="41"/>
      <c r="JO42" s="41"/>
      <c r="JP42" s="41"/>
      <c r="JQ42" s="41"/>
      <c r="JR42" s="41"/>
      <c r="JS42" s="41"/>
      <c r="JT42" s="41"/>
      <c r="JU42" s="41"/>
      <c r="JV42" s="41"/>
      <c r="JW42" s="41"/>
      <c r="JX42" s="41"/>
      <c r="JY42" s="41"/>
      <c r="JZ42" s="41"/>
      <c r="KA42" s="41"/>
      <c r="KB42" s="41"/>
      <c r="KC42" s="41"/>
      <c r="KD42" s="41"/>
      <c r="KE42" s="41"/>
      <c r="KF42" s="41"/>
      <c r="KG42" s="41"/>
      <c r="KH42" s="41"/>
      <c r="KI42" s="41"/>
      <c r="KJ42" s="41"/>
      <c r="KK42" s="41"/>
      <c r="KL42" s="41"/>
      <c r="KM42" s="41"/>
      <c r="KN42" s="41"/>
      <c r="KO42" s="41"/>
      <c r="KP42" s="41"/>
      <c r="KQ42" s="41"/>
      <c r="KR42" s="41"/>
      <c r="KS42" s="41"/>
      <c r="KT42" s="41"/>
      <c r="KU42" s="41"/>
      <c r="KV42" s="41"/>
      <c r="KW42" s="41"/>
      <c r="KX42" s="41"/>
      <c r="KY42" s="41"/>
      <c r="KZ42" s="41"/>
      <c r="LA42" s="41"/>
      <c r="LB42" s="41"/>
      <c r="LC42" s="41"/>
      <c r="LD42" s="41"/>
      <c r="LE42" s="41"/>
      <c r="LF42" s="41"/>
      <c r="LG42" s="41"/>
      <c r="LH42" s="41"/>
      <c r="LI42" s="41"/>
      <c r="LJ42" s="41"/>
      <c r="LK42" s="41"/>
      <c r="LL42" s="41"/>
      <c r="LM42" s="41"/>
      <c r="LN42" s="41"/>
      <c r="LO42" s="41"/>
      <c r="LP42" s="41"/>
      <c r="LQ42" s="41"/>
      <c r="LR42" s="41"/>
      <c r="LS42" s="41"/>
      <c r="LT42" s="41"/>
      <c r="LU42" s="41"/>
      <c r="LV42" s="41"/>
      <c r="LW42" s="41"/>
      <c r="LX42" s="41"/>
      <c r="LY42" s="41"/>
      <c r="LZ42" s="41"/>
      <c r="MA42" s="41"/>
      <c r="MB42" s="41"/>
      <c r="MC42" s="41"/>
      <c r="MD42" s="41"/>
      <c r="ME42" s="41"/>
      <c r="MF42" s="41"/>
      <c r="MG42" s="41"/>
      <c r="MH42" s="41"/>
      <c r="MI42" s="41"/>
      <c r="MJ42" s="41"/>
      <c r="MK42" s="41"/>
      <c r="ML42" s="41"/>
      <c r="MM42" s="41"/>
      <c r="MN42" s="41"/>
      <c r="MO42" s="41"/>
      <c r="MP42" s="41"/>
      <c r="MQ42" s="41"/>
      <c r="MR42" s="41"/>
      <c r="MS42" s="41"/>
      <c r="MT42" s="41"/>
      <c r="MU42" s="41"/>
      <c r="MV42" s="41"/>
      <c r="MW42" s="41"/>
      <c r="MX42" s="41"/>
      <c r="MY42" s="41"/>
      <c r="MZ42" s="41"/>
      <c r="NA42" s="41"/>
      <c r="NB42" s="41"/>
      <c r="NC42" s="41"/>
      <c r="ND42" s="41"/>
      <c r="NE42" s="41"/>
      <c r="NF42" s="41"/>
      <c r="NG42" s="41"/>
      <c r="NH42" s="41"/>
      <c r="NI42" s="41"/>
      <c r="NJ42" s="41"/>
      <c r="NK42" s="41"/>
      <c r="NL42" s="41"/>
      <c r="NM42" s="41"/>
      <c r="NN42" s="41"/>
      <c r="NO42" s="41"/>
      <c r="NP42" s="41"/>
      <c r="NQ42" s="41"/>
      <c r="NR42" s="41"/>
      <c r="NS42" s="41"/>
      <c r="NT42" s="41"/>
      <c r="NU42" s="41"/>
      <c r="NV42" s="41"/>
      <c r="NW42" s="41"/>
      <c r="NX42" s="41"/>
      <c r="NY42" s="41"/>
      <c r="NZ42" s="41"/>
      <c r="OA42" s="41"/>
      <c r="OB42" s="41"/>
      <c r="OC42" s="41"/>
      <c r="OD42" s="41"/>
      <c r="OE42" s="41"/>
      <c r="OF42" s="41"/>
      <c r="OG42" s="41"/>
      <c r="OH42" s="41"/>
      <c r="OI42" s="41"/>
      <c r="OJ42" s="41"/>
      <c r="OK42" s="41"/>
      <c r="OL42" s="41"/>
      <c r="OM42" s="41"/>
      <c r="ON42" s="41"/>
      <c r="OO42" s="41"/>
      <c r="OP42" s="41"/>
      <c r="OQ42" s="41"/>
      <c r="OR42" s="41"/>
      <c r="OS42" s="41"/>
      <c r="OT42" s="41"/>
      <c r="OU42" s="41"/>
      <c r="OV42" s="41"/>
      <c r="OW42" s="41"/>
      <c r="OX42" s="41"/>
      <c r="OY42" s="41"/>
      <c r="OZ42" s="41"/>
      <c r="PA42" s="41"/>
      <c r="PB42" s="41"/>
      <c r="PC42" s="41"/>
      <c r="PD42" s="41"/>
      <c r="PE42" s="41"/>
      <c r="PF42" s="41"/>
      <c r="PG42" s="41"/>
      <c r="PH42" s="41"/>
      <c r="PI42" s="41"/>
      <c r="PJ42" s="41"/>
      <c r="PK42" s="41"/>
      <c r="PL42" s="41"/>
      <c r="PM42" s="41"/>
      <c r="PN42" s="41"/>
      <c r="PO42" s="41"/>
      <c r="PP42" s="41"/>
      <c r="PQ42" s="41"/>
      <c r="PR42" s="41"/>
      <c r="PS42" s="41"/>
      <c r="PT42" s="41"/>
      <c r="PU42" s="41"/>
      <c r="PV42" s="41"/>
      <c r="PW42" s="41"/>
      <c r="PX42" s="41"/>
      <c r="PY42" s="41"/>
      <c r="PZ42" s="41"/>
      <c r="QA42" s="41"/>
      <c r="QB42" s="41"/>
      <c r="QC42" s="41"/>
      <c r="QD42" s="41"/>
      <c r="QE42" s="41"/>
      <c r="QF42" s="41"/>
      <c r="QG42" s="41"/>
      <c r="QH42" s="41"/>
      <c r="QI42" s="41"/>
      <c r="QJ42" s="41"/>
      <c r="QK42" s="41"/>
      <c r="QL42" s="41"/>
      <c r="QM42" s="41"/>
      <c r="QN42" s="41"/>
      <c r="QO42" s="41"/>
      <c r="QP42" s="41"/>
      <c r="QQ42" s="41"/>
      <c r="QR42" s="41"/>
      <c r="QS42" s="41"/>
      <c r="QT42" s="41"/>
      <c r="QU42" s="41"/>
      <c r="QV42" s="41"/>
      <c r="QW42" s="41"/>
      <c r="QX42" s="41"/>
      <c r="QY42" s="41"/>
      <c r="QZ42" s="41"/>
      <c r="RA42" s="41"/>
      <c r="RB42" s="41"/>
      <c r="RC42" s="41"/>
      <c r="RD42" s="41"/>
      <c r="RE42" s="41"/>
      <c r="RF42" s="41"/>
      <c r="RG42" s="41"/>
      <c r="RH42" s="41"/>
      <c r="RI42" s="41"/>
      <c r="RJ42" s="41"/>
      <c r="RK42" s="41"/>
      <c r="RL42" s="41"/>
      <c r="RM42" s="41"/>
      <c r="RN42" s="41"/>
      <c r="RO42" s="41"/>
      <c r="RP42" s="41"/>
      <c r="RQ42" s="41"/>
      <c r="RR42" s="41"/>
      <c r="RS42" s="41"/>
      <c r="RT42" s="41"/>
      <c r="RU42" s="41"/>
      <c r="RV42" s="41"/>
      <c r="RW42" s="41"/>
      <c r="RX42" s="41"/>
      <c r="RY42" s="41"/>
      <c r="RZ42" s="41"/>
      <c r="SA42" s="41"/>
      <c r="SB42" s="41"/>
      <c r="SC42" s="41"/>
      <c r="SD42" s="41"/>
      <c r="SE42" s="41"/>
      <c r="SF42" s="41"/>
      <c r="SG42" s="41"/>
      <c r="SH42" s="41"/>
      <c r="SI42" s="41"/>
      <c r="SJ42" s="41"/>
      <c r="SK42" s="41"/>
      <c r="SL42" s="41"/>
      <c r="SM42" s="41"/>
      <c r="SN42" s="41"/>
      <c r="SO42" s="41"/>
      <c r="SP42" s="41"/>
      <c r="SQ42" s="41"/>
      <c r="SR42" s="41"/>
      <c r="SS42" s="41"/>
      <c r="ST42" s="41"/>
      <c r="SU42" s="41"/>
      <c r="SV42" s="41"/>
      <c r="SW42" s="41"/>
      <c r="SX42" s="41"/>
      <c r="SY42" s="41"/>
      <c r="SZ42" s="41"/>
      <c r="TA42" s="41"/>
      <c r="TB42" s="41"/>
      <c r="TC42" s="41"/>
      <c r="TD42" s="41"/>
      <c r="TE42" s="41"/>
      <c r="TF42" s="41"/>
      <c r="TG42" s="41"/>
      <c r="TH42" s="41"/>
      <c r="TI42" s="41"/>
      <c r="TJ42" s="41"/>
      <c r="TK42" s="41"/>
      <c r="TL42" s="41"/>
      <c r="TM42" s="41"/>
      <c r="TN42" s="41"/>
      <c r="TO42" s="41"/>
      <c r="TP42" s="41"/>
      <c r="TQ42" s="41"/>
      <c r="TR42" s="41"/>
      <c r="TS42" s="41"/>
      <c r="TT42" s="41"/>
      <c r="TU42" s="41"/>
      <c r="TV42" s="41"/>
      <c r="TW42" s="41"/>
      <c r="TX42" s="41"/>
      <c r="TY42" s="41"/>
      <c r="TZ42" s="41"/>
      <c r="UA42" s="41"/>
      <c r="UB42" s="41"/>
      <c r="UC42" s="41"/>
      <c r="UD42" s="41"/>
      <c r="UE42" s="41"/>
      <c r="UF42" s="41"/>
      <c r="UG42" s="41"/>
      <c r="UH42" s="41"/>
      <c r="UI42" s="41"/>
      <c r="UJ42" s="41"/>
      <c r="UK42" s="41"/>
      <c r="UL42" s="41"/>
      <c r="UM42" s="41"/>
      <c r="UN42" s="41"/>
      <c r="UO42" s="41"/>
      <c r="UP42" s="41"/>
      <c r="UQ42" s="41"/>
      <c r="UR42" s="41"/>
      <c r="US42" s="41"/>
      <c r="UT42" s="41"/>
      <c r="UU42" s="41"/>
      <c r="UV42" s="41"/>
      <c r="UW42" s="41"/>
      <c r="UX42" s="41"/>
      <c r="UY42" s="41"/>
      <c r="UZ42" s="41"/>
      <c r="VA42" s="41"/>
      <c r="VB42" s="41"/>
      <c r="VC42" s="41"/>
      <c r="VD42" s="41"/>
      <c r="VE42" s="41"/>
      <c r="VF42" s="41"/>
      <c r="VG42" s="41"/>
      <c r="VH42" s="41"/>
      <c r="VI42" s="41"/>
      <c r="VJ42" s="41"/>
      <c r="VK42" s="41"/>
      <c r="VL42" s="41"/>
      <c r="VM42" s="41"/>
      <c r="VN42" s="41"/>
      <c r="VO42" s="41"/>
      <c r="VP42" s="41"/>
      <c r="VQ42" s="41"/>
      <c r="VR42" s="41"/>
      <c r="VS42" s="41"/>
      <c r="VT42" s="41"/>
      <c r="VU42" s="41"/>
      <c r="VV42" s="41"/>
      <c r="VW42" s="41"/>
      <c r="VX42" s="41"/>
      <c r="VY42" s="41"/>
      <c r="VZ42" s="41"/>
      <c r="WA42" s="41"/>
      <c r="WB42" s="41"/>
      <c r="WC42" s="41"/>
      <c r="WD42" s="41"/>
      <c r="WE42" s="41"/>
      <c r="WF42" s="41"/>
      <c r="WG42" s="41"/>
      <c r="WH42" s="41"/>
      <c r="WI42" s="41"/>
      <c r="WJ42" s="41"/>
      <c r="WK42" s="41"/>
      <c r="WL42" s="41"/>
      <c r="WM42" s="41"/>
      <c r="WN42" s="41"/>
      <c r="WO42" s="41"/>
      <c r="WP42" s="41"/>
      <c r="WQ42" s="41"/>
      <c r="WR42" s="41"/>
      <c r="WS42" s="41"/>
      <c r="WT42" s="41"/>
      <c r="WU42" s="41"/>
      <c r="WV42" s="41"/>
      <c r="WW42" s="41"/>
      <c r="WX42" s="41"/>
    </row>
    <row r="43" spans="1:622" s="49" customFormat="1" ht="15" customHeight="1" outlineLevel="1" x14ac:dyDescent="0.25">
      <c r="B43" s="42" t="s">
        <v>92</v>
      </c>
      <c r="C43" s="49">
        <v>43132</v>
      </c>
      <c r="D43" s="44" t="s">
        <v>80</v>
      </c>
      <c r="E43" s="49" t="s">
        <v>99</v>
      </c>
      <c r="F43" s="50" t="s">
        <v>13</v>
      </c>
      <c r="G43" s="50"/>
      <c r="H43" s="44">
        <v>20.99</v>
      </c>
      <c r="I43" s="46">
        <v>0.52</v>
      </c>
      <c r="J43" s="46">
        <f>Tabela1[[#This Row],[VALOR UNIT]]*H39</f>
        <v>260</v>
      </c>
      <c r="K43" s="46">
        <f>Tabela1[[#This Row],[Coluna1]]*H42</f>
        <v>0</v>
      </c>
      <c r="L43" s="46">
        <v>0</v>
      </c>
      <c r="M43" s="47">
        <f t="shared" si="0"/>
        <v>0</v>
      </c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  <c r="CY43" s="41"/>
      <c r="CZ43" s="41"/>
      <c r="DA43" s="41"/>
      <c r="DB43" s="41"/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1"/>
      <c r="DX43" s="41"/>
      <c r="DY43" s="41"/>
      <c r="DZ43" s="41"/>
      <c r="EA43" s="41"/>
      <c r="EB43" s="41"/>
      <c r="EC43" s="41"/>
      <c r="ED43" s="41"/>
      <c r="EE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1"/>
      <c r="EW43" s="41"/>
      <c r="EX43" s="41"/>
      <c r="EY43" s="41"/>
      <c r="EZ43" s="41"/>
      <c r="FA43" s="41"/>
      <c r="FB43" s="41"/>
      <c r="FC43" s="41"/>
      <c r="FD43" s="41"/>
      <c r="FE43" s="41"/>
      <c r="FF43" s="41"/>
      <c r="FG43" s="41"/>
      <c r="FH43" s="41"/>
      <c r="FI43" s="41"/>
      <c r="FJ43" s="41"/>
      <c r="FK43" s="41"/>
      <c r="FL43" s="41"/>
      <c r="FM43" s="41"/>
      <c r="FN43" s="41"/>
      <c r="FO43" s="41"/>
      <c r="FP43" s="41"/>
      <c r="FQ43" s="41"/>
      <c r="FR43" s="41"/>
      <c r="FS43" s="41"/>
      <c r="FT43" s="41"/>
      <c r="FU43" s="41"/>
      <c r="FV43" s="41"/>
      <c r="FW43" s="41"/>
      <c r="FX43" s="41"/>
      <c r="FY43" s="41"/>
      <c r="FZ43" s="41"/>
      <c r="GA43" s="41"/>
      <c r="GB43" s="41"/>
      <c r="GC43" s="41"/>
      <c r="GD43" s="41"/>
      <c r="GE43" s="41"/>
      <c r="GF43" s="41"/>
      <c r="GG43" s="41"/>
      <c r="GH43" s="41"/>
      <c r="GI43" s="41"/>
      <c r="GJ43" s="41"/>
      <c r="GK43" s="41"/>
      <c r="GL43" s="41"/>
      <c r="GM43" s="41"/>
      <c r="GN43" s="41"/>
      <c r="GO43" s="41"/>
      <c r="GP43" s="41"/>
      <c r="GQ43" s="41"/>
      <c r="GR43" s="41"/>
      <c r="GS43" s="41"/>
      <c r="GT43" s="41"/>
      <c r="GU43" s="41"/>
      <c r="GV43" s="41"/>
      <c r="GW43" s="41"/>
      <c r="GX43" s="41"/>
      <c r="GY43" s="41"/>
      <c r="GZ43" s="41"/>
      <c r="HA43" s="41"/>
      <c r="HB43" s="41"/>
      <c r="HC43" s="41"/>
      <c r="HD43" s="41"/>
      <c r="HE43" s="41"/>
      <c r="HF43" s="41"/>
      <c r="HG43" s="41"/>
      <c r="HH43" s="41"/>
      <c r="HI43" s="41"/>
      <c r="HJ43" s="41"/>
      <c r="HK43" s="41"/>
      <c r="HL43" s="41"/>
      <c r="HM43" s="41"/>
      <c r="HN43" s="41"/>
      <c r="HO43" s="41"/>
      <c r="HP43" s="41"/>
      <c r="HQ43" s="41"/>
      <c r="HR43" s="41"/>
      <c r="HS43" s="41"/>
      <c r="HT43" s="41"/>
      <c r="HU43" s="41"/>
      <c r="HV43" s="41"/>
      <c r="HW43" s="41"/>
      <c r="HX43" s="41"/>
      <c r="HY43" s="41"/>
      <c r="HZ43" s="41"/>
      <c r="IA43" s="41"/>
      <c r="IB43" s="41"/>
      <c r="IC43" s="41"/>
      <c r="ID43" s="41"/>
      <c r="IE43" s="41"/>
      <c r="IF43" s="41"/>
      <c r="IG43" s="41"/>
      <c r="IH43" s="41"/>
      <c r="II43" s="41"/>
      <c r="IJ43" s="41"/>
      <c r="IK43" s="41"/>
      <c r="IL43" s="41"/>
      <c r="IM43" s="41"/>
      <c r="IN43" s="41"/>
      <c r="IO43" s="41"/>
      <c r="IP43" s="41"/>
      <c r="IQ43" s="41"/>
      <c r="IR43" s="41"/>
      <c r="IS43" s="41"/>
      <c r="IT43" s="41"/>
      <c r="IU43" s="41"/>
      <c r="IV43" s="41"/>
      <c r="IW43" s="41"/>
      <c r="IX43" s="41"/>
      <c r="IY43" s="41"/>
      <c r="IZ43" s="41"/>
      <c r="JA43" s="41"/>
      <c r="JB43" s="41"/>
      <c r="JC43" s="41"/>
      <c r="JD43" s="41"/>
      <c r="JE43" s="41"/>
      <c r="JF43" s="41"/>
      <c r="JG43" s="41"/>
      <c r="JH43" s="41"/>
      <c r="JI43" s="41"/>
      <c r="JJ43" s="41"/>
      <c r="JK43" s="41"/>
      <c r="JL43" s="41"/>
      <c r="JM43" s="41"/>
      <c r="JN43" s="41"/>
      <c r="JO43" s="41"/>
      <c r="JP43" s="41"/>
      <c r="JQ43" s="41"/>
      <c r="JR43" s="41"/>
      <c r="JS43" s="41"/>
      <c r="JT43" s="41"/>
      <c r="JU43" s="41"/>
      <c r="JV43" s="41"/>
      <c r="JW43" s="41"/>
      <c r="JX43" s="41"/>
      <c r="JY43" s="41"/>
      <c r="JZ43" s="41"/>
      <c r="KA43" s="41"/>
      <c r="KB43" s="41"/>
      <c r="KC43" s="41"/>
      <c r="KD43" s="41"/>
      <c r="KE43" s="41"/>
      <c r="KF43" s="41"/>
      <c r="KG43" s="41"/>
      <c r="KH43" s="41"/>
      <c r="KI43" s="41"/>
      <c r="KJ43" s="41"/>
      <c r="KK43" s="41"/>
      <c r="KL43" s="41"/>
      <c r="KM43" s="41"/>
      <c r="KN43" s="41"/>
      <c r="KO43" s="41"/>
      <c r="KP43" s="41"/>
      <c r="KQ43" s="41"/>
      <c r="KR43" s="41"/>
      <c r="KS43" s="41"/>
      <c r="KT43" s="41"/>
      <c r="KU43" s="41"/>
      <c r="KV43" s="41"/>
      <c r="KW43" s="41"/>
      <c r="KX43" s="41"/>
      <c r="KY43" s="41"/>
      <c r="KZ43" s="41"/>
      <c r="LA43" s="41"/>
      <c r="LB43" s="41"/>
      <c r="LC43" s="41"/>
      <c r="LD43" s="41"/>
      <c r="LE43" s="41"/>
      <c r="LF43" s="41"/>
      <c r="LG43" s="41"/>
      <c r="LH43" s="41"/>
      <c r="LI43" s="41"/>
      <c r="LJ43" s="41"/>
      <c r="LK43" s="41"/>
      <c r="LL43" s="41"/>
      <c r="LM43" s="41"/>
      <c r="LN43" s="41"/>
      <c r="LO43" s="41"/>
      <c r="LP43" s="41"/>
      <c r="LQ43" s="41"/>
      <c r="LR43" s="41"/>
      <c r="LS43" s="41"/>
      <c r="LT43" s="41"/>
      <c r="LU43" s="41"/>
      <c r="LV43" s="41"/>
      <c r="LW43" s="41"/>
      <c r="LX43" s="41"/>
      <c r="LY43" s="41"/>
      <c r="LZ43" s="41"/>
      <c r="MA43" s="41"/>
      <c r="MB43" s="41"/>
      <c r="MC43" s="41"/>
      <c r="MD43" s="41"/>
      <c r="ME43" s="41"/>
      <c r="MF43" s="41"/>
      <c r="MG43" s="41"/>
      <c r="MH43" s="41"/>
      <c r="MI43" s="41"/>
      <c r="MJ43" s="41"/>
      <c r="MK43" s="41"/>
      <c r="ML43" s="41"/>
      <c r="MM43" s="41"/>
      <c r="MN43" s="41"/>
      <c r="MO43" s="41"/>
      <c r="MP43" s="41"/>
      <c r="MQ43" s="41"/>
      <c r="MR43" s="41"/>
      <c r="MS43" s="41"/>
      <c r="MT43" s="41"/>
      <c r="MU43" s="41"/>
      <c r="MV43" s="41"/>
      <c r="MW43" s="41"/>
      <c r="MX43" s="41"/>
      <c r="MY43" s="41"/>
      <c r="MZ43" s="41"/>
      <c r="NA43" s="41"/>
      <c r="NB43" s="41"/>
      <c r="NC43" s="41"/>
      <c r="ND43" s="41"/>
      <c r="NE43" s="41"/>
      <c r="NF43" s="41"/>
      <c r="NG43" s="41"/>
      <c r="NH43" s="41"/>
      <c r="NI43" s="41"/>
      <c r="NJ43" s="41"/>
      <c r="NK43" s="41"/>
      <c r="NL43" s="41"/>
      <c r="NM43" s="41"/>
      <c r="NN43" s="41"/>
      <c r="NO43" s="41"/>
      <c r="NP43" s="41"/>
      <c r="NQ43" s="41"/>
      <c r="NR43" s="41"/>
      <c r="NS43" s="41"/>
      <c r="NT43" s="41"/>
      <c r="NU43" s="41"/>
      <c r="NV43" s="41"/>
      <c r="NW43" s="41"/>
      <c r="NX43" s="41"/>
      <c r="NY43" s="41"/>
      <c r="NZ43" s="41"/>
      <c r="OA43" s="41"/>
      <c r="OB43" s="41"/>
      <c r="OC43" s="41"/>
      <c r="OD43" s="41"/>
      <c r="OE43" s="41"/>
      <c r="OF43" s="41"/>
      <c r="OG43" s="41"/>
      <c r="OH43" s="41"/>
      <c r="OI43" s="41"/>
      <c r="OJ43" s="41"/>
      <c r="OK43" s="41"/>
      <c r="OL43" s="41"/>
      <c r="OM43" s="41"/>
      <c r="ON43" s="41"/>
      <c r="OO43" s="41"/>
      <c r="OP43" s="41"/>
      <c r="OQ43" s="41"/>
      <c r="OR43" s="41"/>
      <c r="OS43" s="41"/>
      <c r="OT43" s="41"/>
      <c r="OU43" s="41"/>
      <c r="OV43" s="41"/>
      <c r="OW43" s="41"/>
      <c r="OX43" s="41"/>
      <c r="OY43" s="41"/>
      <c r="OZ43" s="41"/>
      <c r="PA43" s="41"/>
      <c r="PB43" s="41"/>
      <c r="PC43" s="41"/>
      <c r="PD43" s="41"/>
      <c r="PE43" s="41"/>
      <c r="PF43" s="41"/>
      <c r="PG43" s="41"/>
      <c r="PH43" s="41"/>
      <c r="PI43" s="41"/>
      <c r="PJ43" s="41"/>
      <c r="PK43" s="41"/>
      <c r="PL43" s="41"/>
      <c r="PM43" s="41"/>
      <c r="PN43" s="41"/>
      <c r="PO43" s="41"/>
      <c r="PP43" s="41"/>
      <c r="PQ43" s="41"/>
      <c r="PR43" s="41"/>
      <c r="PS43" s="41"/>
      <c r="PT43" s="41"/>
      <c r="PU43" s="41"/>
      <c r="PV43" s="41"/>
      <c r="PW43" s="41"/>
      <c r="PX43" s="41"/>
      <c r="PY43" s="41"/>
      <c r="PZ43" s="41"/>
      <c r="QA43" s="41"/>
      <c r="QB43" s="41"/>
      <c r="QC43" s="41"/>
      <c r="QD43" s="41"/>
      <c r="QE43" s="41"/>
      <c r="QF43" s="41"/>
      <c r="QG43" s="41"/>
      <c r="QH43" s="41"/>
      <c r="QI43" s="41"/>
      <c r="QJ43" s="41"/>
      <c r="QK43" s="41"/>
      <c r="QL43" s="41"/>
      <c r="QM43" s="41"/>
      <c r="QN43" s="41"/>
      <c r="QO43" s="41"/>
      <c r="QP43" s="41"/>
      <c r="QQ43" s="41"/>
      <c r="QR43" s="41"/>
      <c r="QS43" s="41"/>
      <c r="QT43" s="41"/>
      <c r="QU43" s="41"/>
      <c r="QV43" s="41"/>
      <c r="QW43" s="41"/>
      <c r="QX43" s="41"/>
      <c r="QY43" s="41"/>
      <c r="QZ43" s="41"/>
      <c r="RA43" s="41"/>
      <c r="RB43" s="41"/>
      <c r="RC43" s="41"/>
      <c r="RD43" s="41"/>
      <c r="RE43" s="41"/>
      <c r="RF43" s="41"/>
      <c r="RG43" s="41"/>
      <c r="RH43" s="41"/>
      <c r="RI43" s="41"/>
      <c r="RJ43" s="41"/>
      <c r="RK43" s="41"/>
      <c r="RL43" s="41"/>
      <c r="RM43" s="41"/>
      <c r="RN43" s="41"/>
      <c r="RO43" s="41"/>
      <c r="RP43" s="41"/>
      <c r="RQ43" s="41"/>
      <c r="RR43" s="41"/>
      <c r="RS43" s="41"/>
      <c r="RT43" s="41"/>
      <c r="RU43" s="41"/>
      <c r="RV43" s="41"/>
      <c r="RW43" s="41"/>
      <c r="RX43" s="41"/>
      <c r="RY43" s="41"/>
      <c r="RZ43" s="41"/>
      <c r="SA43" s="41"/>
      <c r="SB43" s="41"/>
      <c r="SC43" s="41"/>
      <c r="SD43" s="41"/>
      <c r="SE43" s="41"/>
      <c r="SF43" s="41"/>
      <c r="SG43" s="41"/>
      <c r="SH43" s="41"/>
      <c r="SI43" s="41"/>
      <c r="SJ43" s="41"/>
      <c r="SK43" s="41"/>
      <c r="SL43" s="41"/>
      <c r="SM43" s="41"/>
      <c r="SN43" s="41"/>
      <c r="SO43" s="41"/>
      <c r="SP43" s="41"/>
      <c r="SQ43" s="41"/>
      <c r="SR43" s="41"/>
      <c r="SS43" s="41"/>
      <c r="ST43" s="41"/>
      <c r="SU43" s="41"/>
      <c r="SV43" s="41"/>
      <c r="SW43" s="41"/>
      <c r="SX43" s="41"/>
      <c r="SY43" s="41"/>
      <c r="SZ43" s="41"/>
      <c r="TA43" s="41"/>
      <c r="TB43" s="41"/>
      <c r="TC43" s="41"/>
      <c r="TD43" s="41"/>
      <c r="TE43" s="41"/>
      <c r="TF43" s="41"/>
      <c r="TG43" s="41"/>
      <c r="TH43" s="41"/>
      <c r="TI43" s="41"/>
      <c r="TJ43" s="41"/>
      <c r="TK43" s="41"/>
      <c r="TL43" s="41"/>
      <c r="TM43" s="41"/>
      <c r="TN43" s="41"/>
      <c r="TO43" s="41"/>
      <c r="TP43" s="41"/>
      <c r="TQ43" s="41"/>
      <c r="TR43" s="41"/>
      <c r="TS43" s="41"/>
      <c r="TT43" s="41"/>
      <c r="TU43" s="41"/>
      <c r="TV43" s="41"/>
      <c r="TW43" s="41"/>
      <c r="TX43" s="41"/>
      <c r="TY43" s="41"/>
      <c r="TZ43" s="41"/>
      <c r="UA43" s="41"/>
      <c r="UB43" s="41"/>
      <c r="UC43" s="41"/>
      <c r="UD43" s="41"/>
      <c r="UE43" s="41"/>
      <c r="UF43" s="41"/>
      <c r="UG43" s="41"/>
      <c r="UH43" s="41"/>
      <c r="UI43" s="41"/>
      <c r="UJ43" s="41"/>
      <c r="UK43" s="41"/>
      <c r="UL43" s="41"/>
      <c r="UM43" s="41"/>
      <c r="UN43" s="41"/>
      <c r="UO43" s="41"/>
      <c r="UP43" s="41"/>
      <c r="UQ43" s="41"/>
      <c r="UR43" s="41"/>
      <c r="US43" s="41"/>
      <c r="UT43" s="41"/>
      <c r="UU43" s="41"/>
      <c r="UV43" s="41"/>
      <c r="UW43" s="41"/>
      <c r="UX43" s="41"/>
      <c r="UY43" s="41"/>
      <c r="UZ43" s="41"/>
      <c r="VA43" s="41"/>
      <c r="VB43" s="41"/>
      <c r="VC43" s="41"/>
      <c r="VD43" s="41"/>
      <c r="VE43" s="41"/>
      <c r="VF43" s="41"/>
      <c r="VG43" s="41"/>
      <c r="VH43" s="41"/>
      <c r="VI43" s="41"/>
      <c r="VJ43" s="41"/>
      <c r="VK43" s="41"/>
      <c r="VL43" s="41"/>
      <c r="VM43" s="41"/>
      <c r="VN43" s="41"/>
      <c r="VO43" s="41"/>
      <c r="VP43" s="41"/>
      <c r="VQ43" s="41"/>
      <c r="VR43" s="41"/>
      <c r="VS43" s="41"/>
      <c r="VT43" s="41"/>
      <c r="VU43" s="41"/>
      <c r="VV43" s="41"/>
      <c r="VW43" s="41"/>
      <c r="VX43" s="41"/>
      <c r="VY43" s="41"/>
      <c r="VZ43" s="41"/>
      <c r="WA43" s="41"/>
      <c r="WB43" s="41"/>
      <c r="WC43" s="41"/>
      <c r="WD43" s="41"/>
      <c r="WE43" s="41"/>
      <c r="WF43" s="41"/>
      <c r="WG43" s="41"/>
      <c r="WH43" s="41"/>
      <c r="WI43" s="41"/>
      <c r="WJ43" s="41"/>
      <c r="WK43" s="41"/>
      <c r="WL43" s="41"/>
      <c r="WM43" s="41"/>
      <c r="WN43" s="41"/>
      <c r="WO43" s="41"/>
      <c r="WP43" s="41"/>
      <c r="WQ43" s="41"/>
      <c r="WR43" s="41"/>
      <c r="WS43" s="41"/>
      <c r="WT43" s="41"/>
      <c r="WU43" s="41"/>
      <c r="WV43" s="41"/>
      <c r="WW43" s="41"/>
      <c r="WX43" s="41"/>
    </row>
    <row r="44" spans="1:622" s="49" customFormat="1" ht="15" customHeight="1" outlineLevel="1" x14ac:dyDescent="0.25">
      <c r="B44" s="42" t="s">
        <v>92</v>
      </c>
      <c r="C44" s="49">
        <v>39017</v>
      </c>
      <c r="D44" s="44" t="s">
        <v>80</v>
      </c>
      <c r="E44" s="49" t="s">
        <v>100</v>
      </c>
      <c r="F44" s="50" t="s">
        <v>24</v>
      </c>
      <c r="G44" s="50"/>
      <c r="H44" s="44">
        <v>0.14000000000000001</v>
      </c>
      <c r="I44" s="46">
        <v>0.06</v>
      </c>
      <c r="J44" s="46">
        <f>Tabela1[[#This Row],[VALOR UNIT]]*H39</f>
        <v>30</v>
      </c>
      <c r="K44" s="46">
        <f>Tabela1[[#This Row],[Coluna1]]*H43</f>
        <v>0</v>
      </c>
      <c r="L44" s="46">
        <v>0</v>
      </c>
      <c r="M44" s="47">
        <f t="shared" si="0"/>
        <v>0</v>
      </c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1"/>
      <c r="CY44" s="41"/>
      <c r="CZ44" s="41"/>
      <c r="DA44" s="41"/>
      <c r="DB44" s="41"/>
      <c r="DC44" s="41"/>
      <c r="DD44" s="41"/>
      <c r="DE44" s="41"/>
      <c r="DF44" s="41"/>
      <c r="DG44" s="41"/>
      <c r="DH44" s="41"/>
      <c r="DI44" s="41"/>
      <c r="DJ44" s="41"/>
      <c r="DK44" s="41"/>
      <c r="DL44" s="41"/>
      <c r="DM44" s="41"/>
      <c r="DN44" s="41"/>
      <c r="DO44" s="41"/>
      <c r="DP44" s="41"/>
      <c r="DQ44" s="41"/>
      <c r="DR44" s="41"/>
      <c r="DS44" s="41"/>
      <c r="DT44" s="41"/>
      <c r="DU44" s="41"/>
      <c r="DV44" s="41"/>
      <c r="DW44" s="41"/>
      <c r="DX44" s="41"/>
      <c r="DY44" s="41"/>
      <c r="DZ44" s="41"/>
      <c r="EA44" s="41"/>
      <c r="EB44" s="41"/>
      <c r="EC44" s="41"/>
      <c r="ED44" s="41"/>
      <c r="EE44" s="41"/>
      <c r="EF44" s="41"/>
      <c r="EG44" s="41"/>
      <c r="EH44" s="41"/>
      <c r="EI44" s="41"/>
      <c r="EJ44" s="41"/>
      <c r="EK44" s="41"/>
      <c r="EL44" s="41"/>
      <c r="EM44" s="41"/>
      <c r="EN44" s="41"/>
      <c r="EO44" s="41"/>
      <c r="EP44" s="41"/>
      <c r="EQ44" s="41"/>
      <c r="ER44" s="41"/>
      <c r="ES44" s="41"/>
      <c r="ET44" s="41"/>
      <c r="EU44" s="41"/>
      <c r="EV44" s="41"/>
      <c r="EW44" s="41"/>
      <c r="EX44" s="41"/>
      <c r="EY44" s="41"/>
      <c r="EZ44" s="41"/>
      <c r="FA44" s="41"/>
      <c r="FB44" s="41"/>
      <c r="FC44" s="41"/>
      <c r="FD44" s="41"/>
      <c r="FE44" s="41"/>
      <c r="FF44" s="41"/>
      <c r="FG44" s="41"/>
      <c r="FH44" s="41"/>
      <c r="FI44" s="41"/>
      <c r="FJ44" s="41"/>
      <c r="FK44" s="41"/>
      <c r="FL44" s="41"/>
      <c r="FM44" s="41"/>
      <c r="FN44" s="41"/>
      <c r="FO44" s="41"/>
      <c r="FP44" s="41"/>
      <c r="FQ44" s="41"/>
      <c r="FR44" s="41"/>
      <c r="FS44" s="41"/>
      <c r="FT44" s="41"/>
      <c r="FU44" s="41"/>
      <c r="FV44" s="41"/>
      <c r="FW44" s="41"/>
      <c r="FX44" s="41"/>
      <c r="FY44" s="41"/>
      <c r="FZ44" s="41"/>
      <c r="GA44" s="41"/>
      <c r="GB44" s="41"/>
      <c r="GC44" s="41"/>
      <c r="GD44" s="41"/>
      <c r="GE44" s="41"/>
      <c r="GF44" s="41"/>
      <c r="GG44" s="41"/>
      <c r="GH44" s="41"/>
      <c r="GI44" s="41"/>
      <c r="GJ44" s="41"/>
      <c r="GK44" s="41"/>
      <c r="GL44" s="41"/>
      <c r="GM44" s="41"/>
      <c r="GN44" s="41"/>
      <c r="GO44" s="41"/>
      <c r="GP44" s="41"/>
      <c r="GQ44" s="41"/>
      <c r="GR44" s="41"/>
      <c r="GS44" s="41"/>
      <c r="GT44" s="41"/>
      <c r="GU44" s="41"/>
      <c r="GV44" s="41"/>
      <c r="GW44" s="41"/>
      <c r="GX44" s="41"/>
      <c r="GY44" s="41"/>
      <c r="GZ44" s="41"/>
      <c r="HA44" s="41"/>
      <c r="HB44" s="41"/>
      <c r="HC44" s="41"/>
      <c r="HD44" s="41"/>
      <c r="HE44" s="41"/>
      <c r="HF44" s="41"/>
      <c r="HG44" s="41"/>
      <c r="HH44" s="41"/>
      <c r="HI44" s="41"/>
      <c r="HJ44" s="41"/>
      <c r="HK44" s="41"/>
      <c r="HL44" s="41"/>
      <c r="HM44" s="41"/>
      <c r="HN44" s="41"/>
      <c r="HO44" s="41"/>
      <c r="HP44" s="41"/>
      <c r="HQ44" s="41"/>
      <c r="HR44" s="41"/>
      <c r="HS44" s="41"/>
      <c r="HT44" s="41"/>
      <c r="HU44" s="41"/>
      <c r="HV44" s="41"/>
      <c r="HW44" s="41"/>
      <c r="HX44" s="41"/>
      <c r="HY44" s="41"/>
      <c r="HZ44" s="41"/>
      <c r="IA44" s="41"/>
      <c r="IB44" s="41"/>
      <c r="IC44" s="41"/>
      <c r="ID44" s="41"/>
      <c r="IE44" s="41"/>
      <c r="IF44" s="41"/>
      <c r="IG44" s="41"/>
      <c r="IH44" s="41"/>
      <c r="II44" s="41"/>
      <c r="IJ44" s="41"/>
      <c r="IK44" s="41"/>
      <c r="IL44" s="41"/>
      <c r="IM44" s="41"/>
      <c r="IN44" s="41"/>
      <c r="IO44" s="41"/>
      <c r="IP44" s="41"/>
      <c r="IQ44" s="41"/>
      <c r="IR44" s="41"/>
      <c r="IS44" s="41"/>
      <c r="IT44" s="41"/>
      <c r="IU44" s="41"/>
      <c r="IV44" s="41"/>
      <c r="IW44" s="41"/>
      <c r="IX44" s="41"/>
      <c r="IY44" s="41"/>
      <c r="IZ44" s="41"/>
      <c r="JA44" s="41"/>
      <c r="JB44" s="41"/>
      <c r="JC44" s="41"/>
      <c r="JD44" s="41"/>
      <c r="JE44" s="41"/>
      <c r="JF44" s="41"/>
      <c r="JG44" s="41"/>
      <c r="JH44" s="41"/>
      <c r="JI44" s="41"/>
      <c r="JJ44" s="41"/>
      <c r="JK44" s="41"/>
      <c r="JL44" s="41"/>
      <c r="JM44" s="41"/>
      <c r="JN44" s="41"/>
      <c r="JO44" s="41"/>
      <c r="JP44" s="41"/>
      <c r="JQ44" s="41"/>
      <c r="JR44" s="41"/>
      <c r="JS44" s="41"/>
      <c r="JT44" s="41"/>
      <c r="JU44" s="41"/>
      <c r="JV44" s="41"/>
      <c r="JW44" s="41"/>
      <c r="JX44" s="41"/>
      <c r="JY44" s="41"/>
      <c r="JZ44" s="41"/>
      <c r="KA44" s="41"/>
      <c r="KB44" s="41"/>
      <c r="KC44" s="41"/>
      <c r="KD44" s="41"/>
      <c r="KE44" s="41"/>
      <c r="KF44" s="41"/>
      <c r="KG44" s="41"/>
      <c r="KH44" s="41"/>
      <c r="KI44" s="41"/>
      <c r="KJ44" s="41"/>
      <c r="KK44" s="41"/>
      <c r="KL44" s="41"/>
      <c r="KM44" s="41"/>
      <c r="KN44" s="41"/>
      <c r="KO44" s="41"/>
      <c r="KP44" s="41"/>
      <c r="KQ44" s="41"/>
      <c r="KR44" s="41"/>
      <c r="KS44" s="41"/>
      <c r="KT44" s="41"/>
      <c r="KU44" s="41"/>
      <c r="KV44" s="41"/>
      <c r="KW44" s="41"/>
      <c r="KX44" s="41"/>
      <c r="KY44" s="41"/>
      <c r="KZ44" s="41"/>
      <c r="LA44" s="41"/>
      <c r="LB44" s="41"/>
      <c r="LC44" s="41"/>
      <c r="LD44" s="41"/>
      <c r="LE44" s="41"/>
      <c r="LF44" s="41"/>
      <c r="LG44" s="41"/>
      <c r="LH44" s="41"/>
      <c r="LI44" s="41"/>
      <c r="LJ44" s="41"/>
      <c r="LK44" s="41"/>
      <c r="LL44" s="41"/>
      <c r="LM44" s="41"/>
      <c r="LN44" s="41"/>
      <c r="LO44" s="41"/>
      <c r="LP44" s="41"/>
      <c r="LQ44" s="41"/>
      <c r="LR44" s="41"/>
      <c r="LS44" s="41"/>
      <c r="LT44" s="41"/>
      <c r="LU44" s="41"/>
      <c r="LV44" s="41"/>
      <c r="LW44" s="41"/>
      <c r="LX44" s="41"/>
      <c r="LY44" s="41"/>
      <c r="LZ44" s="41"/>
      <c r="MA44" s="41"/>
      <c r="MB44" s="41"/>
      <c r="MC44" s="41"/>
      <c r="MD44" s="41"/>
      <c r="ME44" s="41"/>
      <c r="MF44" s="41"/>
      <c r="MG44" s="41"/>
      <c r="MH44" s="41"/>
      <c r="MI44" s="41"/>
      <c r="MJ44" s="41"/>
      <c r="MK44" s="41"/>
      <c r="ML44" s="41"/>
      <c r="MM44" s="41"/>
      <c r="MN44" s="41"/>
      <c r="MO44" s="41"/>
      <c r="MP44" s="41"/>
      <c r="MQ44" s="41"/>
      <c r="MR44" s="41"/>
      <c r="MS44" s="41"/>
      <c r="MT44" s="41"/>
      <c r="MU44" s="41"/>
      <c r="MV44" s="41"/>
      <c r="MW44" s="41"/>
      <c r="MX44" s="41"/>
      <c r="MY44" s="41"/>
      <c r="MZ44" s="41"/>
      <c r="NA44" s="41"/>
      <c r="NB44" s="41"/>
      <c r="NC44" s="41"/>
      <c r="ND44" s="41"/>
      <c r="NE44" s="41"/>
      <c r="NF44" s="41"/>
      <c r="NG44" s="41"/>
      <c r="NH44" s="41"/>
      <c r="NI44" s="41"/>
      <c r="NJ44" s="41"/>
      <c r="NK44" s="41"/>
      <c r="NL44" s="41"/>
      <c r="NM44" s="41"/>
      <c r="NN44" s="41"/>
      <c r="NO44" s="41"/>
      <c r="NP44" s="41"/>
      <c r="NQ44" s="41"/>
      <c r="NR44" s="41"/>
      <c r="NS44" s="41"/>
      <c r="NT44" s="41"/>
      <c r="NU44" s="41"/>
      <c r="NV44" s="41"/>
      <c r="NW44" s="41"/>
      <c r="NX44" s="41"/>
      <c r="NY44" s="41"/>
      <c r="NZ44" s="41"/>
      <c r="OA44" s="41"/>
      <c r="OB44" s="41"/>
      <c r="OC44" s="41"/>
      <c r="OD44" s="41"/>
      <c r="OE44" s="41"/>
      <c r="OF44" s="41"/>
      <c r="OG44" s="41"/>
      <c r="OH44" s="41"/>
      <c r="OI44" s="41"/>
      <c r="OJ44" s="41"/>
      <c r="OK44" s="41"/>
      <c r="OL44" s="41"/>
      <c r="OM44" s="41"/>
      <c r="ON44" s="41"/>
      <c r="OO44" s="41"/>
      <c r="OP44" s="41"/>
      <c r="OQ44" s="41"/>
      <c r="OR44" s="41"/>
      <c r="OS44" s="41"/>
      <c r="OT44" s="41"/>
      <c r="OU44" s="41"/>
      <c r="OV44" s="41"/>
      <c r="OW44" s="41"/>
      <c r="OX44" s="41"/>
      <c r="OY44" s="41"/>
      <c r="OZ44" s="41"/>
      <c r="PA44" s="41"/>
      <c r="PB44" s="41"/>
      <c r="PC44" s="41"/>
      <c r="PD44" s="41"/>
      <c r="PE44" s="41"/>
      <c r="PF44" s="41"/>
      <c r="PG44" s="41"/>
      <c r="PH44" s="41"/>
      <c r="PI44" s="41"/>
      <c r="PJ44" s="41"/>
      <c r="PK44" s="41"/>
      <c r="PL44" s="41"/>
      <c r="PM44" s="41"/>
      <c r="PN44" s="41"/>
      <c r="PO44" s="41"/>
      <c r="PP44" s="41"/>
      <c r="PQ44" s="41"/>
      <c r="PR44" s="41"/>
      <c r="PS44" s="41"/>
      <c r="PT44" s="41"/>
      <c r="PU44" s="41"/>
      <c r="PV44" s="41"/>
      <c r="PW44" s="41"/>
      <c r="PX44" s="41"/>
      <c r="PY44" s="41"/>
      <c r="PZ44" s="41"/>
      <c r="QA44" s="41"/>
      <c r="QB44" s="41"/>
      <c r="QC44" s="41"/>
      <c r="QD44" s="41"/>
      <c r="QE44" s="41"/>
      <c r="QF44" s="41"/>
      <c r="QG44" s="41"/>
      <c r="QH44" s="41"/>
      <c r="QI44" s="41"/>
      <c r="QJ44" s="41"/>
      <c r="QK44" s="41"/>
      <c r="QL44" s="41"/>
      <c r="QM44" s="41"/>
      <c r="QN44" s="41"/>
      <c r="QO44" s="41"/>
      <c r="QP44" s="41"/>
      <c r="QQ44" s="41"/>
      <c r="QR44" s="41"/>
      <c r="QS44" s="41"/>
      <c r="QT44" s="41"/>
      <c r="QU44" s="41"/>
      <c r="QV44" s="41"/>
      <c r="QW44" s="41"/>
      <c r="QX44" s="41"/>
      <c r="QY44" s="41"/>
      <c r="QZ44" s="41"/>
      <c r="RA44" s="41"/>
      <c r="RB44" s="41"/>
      <c r="RC44" s="41"/>
      <c r="RD44" s="41"/>
      <c r="RE44" s="41"/>
      <c r="RF44" s="41"/>
      <c r="RG44" s="41"/>
      <c r="RH44" s="41"/>
      <c r="RI44" s="41"/>
      <c r="RJ44" s="41"/>
      <c r="RK44" s="41"/>
      <c r="RL44" s="41"/>
      <c r="RM44" s="41"/>
      <c r="RN44" s="41"/>
      <c r="RO44" s="41"/>
      <c r="RP44" s="41"/>
      <c r="RQ44" s="41"/>
      <c r="RR44" s="41"/>
      <c r="RS44" s="41"/>
      <c r="RT44" s="41"/>
      <c r="RU44" s="41"/>
      <c r="RV44" s="41"/>
      <c r="RW44" s="41"/>
      <c r="RX44" s="41"/>
      <c r="RY44" s="41"/>
      <c r="RZ44" s="41"/>
      <c r="SA44" s="41"/>
      <c r="SB44" s="41"/>
      <c r="SC44" s="41"/>
      <c r="SD44" s="41"/>
      <c r="SE44" s="41"/>
      <c r="SF44" s="41"/>
      <c r="SG44" s="41"/>
      <c r="SH44" s="41"/>
      <c r="SI44" s="41"/>
      <c r="SJ44" s="41"/>
      <c r="SK44" s="41"/>
      <c r="SL44" s="41"/>
      <c r="SM44" s="41"/>
      <c r="SN44" s="41"/>
      <c r="SO44" s="41"/>
      <c r="SP44" s="41"/>
      <c r="SQ44" s="41"/>
      <c r="SR44" s="41"/>
      <c r="SS44" s="41"/>
      <c r="ST44" s="41"/>
      <c r="SU44" s="41"/>
      <c r="SV44" s="41"/>
      <c r="SW44" s="41"/>
      <c r="SX44" s="41"/>
      <c r="SY44" s="41"/>
      <c r="SZ44" s="41"/>
      <c r="TA44" s="41"/>
      <c r="TB44" s="41"/>
      <c r="TC44" s="41"/>
      <c r="TD44" s="41"/>
      <c r="TE44" s="41"/>
      <c r="TF44" s="41"/>
      <c r="TG44" s="41"/>
      <c r="TH44" s="41"/>
      <c r="TI44" s="41"/>
      <c r="TJ44" s="41"/>
      <c r="TK44" s="41"/>
      <c r="TL44" s="41"/>
      <c r="TM44" s="41"/>
      <c r="TN44" s="41"/>
      <c r="TO44" s="41"/>
      <c r="TP44" s="41"/>
      <c r="TQ44" s="41"/>
      <c r="TR44" s="41"/>
      <c r="TS44" s="41"/>
      <c r="TT44" s="41"/>
      <c r="TU44" s="41"/>
      <c r="TV44" s="41"/>
      <c r="TW44" s="41"/>
      <c r="TX44" s="41"/>
      <c r="TY44" s="41"/>
      <c r="TZ44" s="41"/>
      <c r="UA44" s="41"/>
      <c r="UB44" s="41"/>
      <c r="UC44" s="41"/>
      <c r="UD44" s="41"/>
      <c r="UE44" s="41"/>
      <c r="UF44" s="41"/>
      <c r="UG44" s="41"/>
      <c r="UH44" s="41"/>
      <c r="UI44" s="41"/>
      <c r="UJ44" s="41"/>
      <c r="UK44" s="41"/>
      <c r="UL44" s="41"/>
      <c r="UM44" s="41"/>
      <c r="UN44" s="41"/>
      <c r="UO44" s="41"/>
      <c r="UP44" s="41"/>
      <c r="UQ44" s="41"/>
      <c r="UR44" s="41"/>
      <c r="US44" s="41"/>
      <c r="UT44" s="41"/>
      <c r="UU44" s="41"/>
      <c r="UV44" s="41"/>
      <c r="UW44" s="41"/>
      <c r="UX44" s="41"/>
      <c r="UY44" s="41"/>
      <c r="UZ44" s="41"/>
      <c r="VA44" s="41"/>
      <c r="VB44" s="41"/>
      <c r="VC44" s="41"/>
      <c r="VD44" s="41"/>
      <c r="VE44" s="41"/>
      <c r="VF44" s="41"/>
      <c r="VG44" s="41"/>
      <c r="VH44" s="41"/>
      <c r="VI44" s="41"/>
      <c r="VJ44" s="41"/>
      <c r="VK44" s="41"/>
      <c r="VL44" s="41"/>
      <c r="VM44" s="41"/>
      <c r="VN44" s="41"/>
      <c r="VO44" s="41"/>
      <c r="VP44" s="41"/>
      <c r="VQ44" s="41"/>
      <c r="VR44" s="41"/>
      <c r="VS44" s="41"/>
      <c r="VT44" s="41"/>
      <c r="VU44" s="41"/>
      <c r="VV44" s="41"/>
      <c r="VW44" s="41"/>
      <c r="VX44" s="41"/>
      <c r="VY44" s="41"/>
      <c r="VZ44" s="41"/>
      <c r="WA44" s="41"/>
      <c r="WB44" s="41"/>
      <c r="WC44" s="41"/>
      <c r="WD44" s="41"/>
      <c r="WE44" s="41"/>
      <c r="WF44" s="41"/>
      <c r="WG44" s="41"/>
      <c r="WH44" s="41"/>
      <c r="WI44" s="41"/>
      <c r="WJ44" s="41"/>
      <c r="WK44" s="41"/>
      <c r="WL44" s="41"/>
      <c r="WM44" s="41"/>
      <c r="WN44" s="41"/>
      <c r="WO44" s="41"/>
      <c r="WP44" s="41"/>
      <c r="WQ44" s="41"/>
      <c r="WR44" s="41"/>
      <c r="WS44" s="41"/>
      <c r="WT44" s="41"/>
      <c r="WU44" s="41"/>
      <c r="WV44" s="41"/>
      <c r="WW44" s="41"/>
      <c r="WX44" s="41"/>
    </row>
    <row r="45" spans="1:622" s="67" customFormat="1" ht="26.25" customHeight="1" x14ac:dyDescent="0.25">
      <c r="A45" s="58"/>
      <c r="B45" s="58">
        <v>94965</v>
      </c>
      <c r="C45" s="74"/>
      <c r="D45" s="63" t="s">
        <v>80</v>
      </c>
      <c r="E45" s="76" t="s">
        <v>10</v>
      </c>
      <c r="F45" s="63" t="s">
        <v>11</v>
      </c>
      <c r="G45" s="63"/>
      <c r="H45" s="63">
        <v>9.59</v>
      </c>
      <c r="I45" s="77">
        <v>572.48</v>
      </c>
      <c r="J45" s="65"/>
      <c r="K45" s="65">
        <f>Tabela1[[#This Row],[Coluna1]]*H44</f>
        <v>0</v>
      </c>
      <c r="L45" s="65">
        <f>H45*I45</f>
        <v>5490.0832</v>
      </c>
      <c r="M45" s="47">
        <f t="shared" si="0"/>
        <v>6836.7812459775787</v>
      </c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66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6"/>
      <c r="DC45" s="66"/>
      <c r="DD45" s="66"/>
      <c r="DE45" s="66"/>
      <c r="DF45" s="66"/>
      <c r="DG45" s="66"/>
      <c r="DH45" s="66"/>
      <c r="DI45" s="66"/>
      <c r="DJ45" s="66"/>
      <c r="DK45" s="66"/>
      <c r="DL45" s="66"/>
      <c r="DM45" s="66"/>
      <c r="DN45" s="66"/>
      <c r="DO45" s="66"/>
      <c r="DP45" s="66"/>
      <c r="DQ45" s="66"/>
      <c r="DR45" s="66"/>
      <c r="DS45" s="66"/>
      <c r="DT45" s="66"/>
      <c r="DU45" s="66"/>
      <c r="DV45" s="66"/>
      <c r="DW45" s="66"/>
      <c r="DX45" s="66"/>
      <c r="DY45" s="66"/>
      <c r="DZ45" s="66"/>
      <c r="EA45" s="66"/>
      <c r="EB45" s="66"/>
      <c r="EC45" s="66"/>
      <c r="ED45" s="66"/>
      <c r="EE45" s="66"/>
      <c r="EF45" s="66"/>
      <c r="EG45" s="66"/>
      <c r="EH45" s="66"/>
      <c r="EI45" s="66"/>
      <c r="EJ45" s="66"/>
      <c r="EK45" s="66"/>
      <c r="EL45" s="66"/>
      <c r="EM45" s="66"/>
      <c r="EN45" s="66"/>
      <c r="EO45" s="66"/>
      <c r="EP45" s="66"/>
      <c r="EQ45" s="66"/>
      <c r="ER45" s="66"/>
      <c r="ES45" s="66"/>
      <c r="ET45" s="66"/>
      <c r="EU45" s="66"/>
      <c r="EV45" s="66"/>
      <c r="EW45" s="66"/>
      <c r="EX45" s="66"/>
      <c r="EY45" s="66"/>
      <c r="EZ45" s="66"/>
      <c r="FA45" s="66"/>
      <c r="FB45" s="66"/>
      <c r="FC45" s="66"/>
      <c r="FD45" s="66"/>
      <c r="FE45" s="66"/>
      <c r="FF45" s="66"/>
      <c r="FG45" s="66"/>
      <c r="FH45" s="66"/>
      <c r="FI45" s="66"/>
      <c r="FJ45" s="66"/>
      <c r="FK45" s="66"/>
      <c r="FL45" s="66"/>
      <c r="FM45" s="66"/>
      <c r="FN45" s="66"/>
      <c r="FO45" s="66"/>
      <c r="FP45" s="66"/>
      <c r="FQ45" s="66"/>
      <c r="FR45" s="66"/>
      <c r="FS45" s="66"/>
      <c r="FT45" s="66"/>
      <c r="FU45" s="66"/>
      <c r="FV45" s="66"/>
      <c r="FW45" s="66"/>
      <c r="FX45" s="66"/>
      <c r="FY45" s="66"/>
      <c r="FZ45" s="66"/>
      <c r="GA45" s="66"/>
      <c r="GB45" s="66"/>
      <c r="GC45" s="66"/>
      <c r="GD45" s="66"/>
      <c r="GE45" s="66"/>
      <c r="GF45" s="66"/>
      <c r="GG45" s="66"/>
      <c r="GH45" s="66"/>
      <c r="GI45" s="66"/>
      <c r="GJ45" s="66"/>
      <c r="GK45" s="66"/>
      <c r="GL45" s="66"/>
      <c r="GM45" s="66"/>
      <c r="GN45" s="66"/>
      <c r="GO45" s="66"/>
      <c r="GP45" s="66"/>
      <c r="GQ45" s="66"/>
      <c r="GR45" s="66"/>
      <c r="GS45" s="66"/>
      <c r="GT45" s="66"/>
      <c r="GU45" s="66"/>
      <c r="GV45" s="66"/>
      <c r="GW45" s="66"/>
      <c r="GX45" s="66"/>
      <c r="GY45" s="66"/>
      <c r="GZ45" s="66"/>
      <c r="HA45" s="66"/>
      <c r="HB45" s="66"/>
      <c r="HC45" s="66"/>
      <c r="HD45" s="66"/>
      <c r="HE45" s="66"/>
      <c r="HF45" s="66"/>
      <c r="HG45" s="66"/>
      <c r="HH45" s="66"/>
      <c r="HI45" s="66"/>
      <c r="HJ45" s="66"/>
      <c r="HK45" s="66"/>
      <c r="HL45" s="66"/>
      <c r="HM45" s="66"/>
      <c r="HN45" s="66"/>
      <c r="HO45" s="66"/>
      <c r="HP45" s="66"/>
      <c r="HQ45" s="66"/>
      <c r="HR45" s="66"/>
      <c r="HS45" s="66"/>
      <c r="HT45" s="66"/>
      <c r="HU45" s="66"/>
      <c r="HV45" s="66"/>
      <c r="HW45" s="66"/>
      <c r="HX45" s="66"/>
      <c r="HY45" s="66"/>
      <c r="HZ45" s="66"/>
      <c r="IA45" s="66"/>
      <c r="IB45" s="66"/>
      <c r="IC45" s="66"/>
      <c r="ID45" s="66"/>
      <c r="IE45" s="66"/>
      <c r="IF45" s="66"/>
      <c r="IG45" s="66"/>
      <c r="IH45" s="66"/>
      <c r="II45" s="66"/>
      <c r="IJ45" s="66"/>
      <c r="IK45" s="66"/>
      <c r="IL45" s="66"/>
      <c r="IM45" s="66"/>
      <c r="IN45" s="66"/>
      <c r="IO45" s="66"/>
      <c r="IP45" s="66"/>
      <c r="IQ45" s="66"/>
      <c r="IR45" s="66"/>
      <c r="IS45" s="66"/>
      <c r="IT45" s="66"/>
      <c r="IU45" s="66"/>
      <c r="IV45" s="66"/>
      <c r="IW45" s="66"/>
      <c r="IX45" s="66"/>
      <c r="IY45" s="66"/>
      <c r="IZ45" s="66"/>
      <c r="JA45" s="66"/>
      <c r="JB45" s="66"/>
      <c r="JC45" s="66"/>
      <c r="JD45" s="66"/>
      <c r="JE45" s="66"/>
      <c r="JF45" s="66"/>
      <c r="JG45" s="66"/>
      <c r="JH45" s="66"/>
      <c r="JI45" s="66"/>
      <c r="JJ45" s="66"/>
      <c r="JK45" s="66"/>
      <c r="JL45" s="66"/>
      <c r="JM45" s="66"/>
      <c r="JN45" s="66"/>
      <c r="JO45" s="66"/>
      <c r="JP45" s="66"/>
      <c r="JQ45" s="66"/>
      <c r="JR45" s="66"/>
      <c r="JS45" s="66"/>
      <c r="JT45" s="66"/>
      <c r="JU45" s="66"/>
      <c r="JV45" s="66"/>
      <c r="JW45" s="66"/>
      <c r="JX45" s="66"/>
      <c r="JY45" s="66"/>
      <c r="JZ45" s="66"/>
      <c r="KA45" s="66"/>
      <c r="KB45" s="66"/>
      <c r="KC45" s="66"/>
      <c r="KD45" s="66"/>
      <c r="KE45" s="66"/>
      <c r="KF45" s="66"/>
      <c r="KG45" s="66"/>
      <c r="KH45" s="66"/>
      <c r="KI45" s="66"/>
      <c r="KJ45" s="66"/>
      <c r="KK45" s="66"/>
      <c r="KL45" s="66"/>
      <c r="KM45" s="66"/>
      <c r="KN45" s="66"/>
      <c r="KO45" s="66"/>
      <c r="KP45" s="66"/>
      <c r="KQ45" s="66"/>
      <c r="KR45" s="66"/>
      <c r="KS45" s="66"/>
      <c r="KT45" s="66"/>
      <c r="KU45" s="66"/>
      <c r="KV45" s="66"/>
      <c r="KW45" s="66"/>
      <c r="KX45" s="66"/>
      <c r="KY45" s="66"/>
      <c r="KZ45" s="66"/>
      <c r="LA45" s="66"/>
      <c r="LB45" s="66"/>
      <c r="LC45" s="66"/>
      <c r="LD45" s="66"/>
      <c r="LE45" s="66"/>
      <c r="LF45" s="66"/>
      <c r="LG45" s="66"/>
      <c r="LH45" s="66"/>
      <c r="LI45" s="66"/>
      <c r="LJ45" s="66"/>
      <c r="LK45" s="66"/>
      <c r="LL45" s="66"/>
      <c r="LM45" s="66"/>
      <c r="LN45" s="66"/>
      <c r="LO45" s="66"/>
      <c r="LP45" s="66"/>
      <c r="LQ45" s="66"/>
      <c r="LR45" s="66"/>
      <c r="LS45" s="66"/>
      <c r="LT45" s="66"/>
      <c r="LU45" s="66"/>
      <c r="LV45" s="66"/>
      <c r="LW45" s="66"/>
      <c r="LX45" s="66"/>
      <c r="LY45" s="66"/>
      <c r="LZ45" s="66"/>
      <c r="MA45" s="66"/>
      <c r="MB45" s="66"/>
      <c r="MC45" s="66"/>
      <c r="MD45" s="66"/>
      <c r="ME45" s="66"/>
      <c r="MF45" s="66"/>
      <c r="MG45" s="66"/>
      <c r="MH45" s="66"/>
      <c r="MI45" s="66"/>
      <c r="MJ45" s="66"/>
      <c r="MK45" s="66"/>
      <c r="ML45" s="66"/>
      <c r="MM45" s="66"/>
      <c r="MN45" s="66"/>
      <c r="MO45" s="66"/>
      <c r="MP45" s="66"/>
      <c r="MQ45" s="66"/>
      <c r="MR45" s="66"/>
      <c r="MS45" s="66"/>
      <c r="MT45" s="66"/>
      <c r="MU45" s="66"/>
      <c r="MV45" s="66"/>
      <c r="MW45" s="66"/>
      <c r="MX45" s="66"/>
      <c r="MY45" s="66"/>
      <c r="MZ45" s="66"/>
      <c r="NA45" s="66"/>
      <c r="NB45" s="66"/>
      <c r="NC45" s="66"/>
      <c r="ND45" s="66"/>
      <c r="NE45" s="66"/>
      <c r="NF45" s="66"/>
      <c r="NG45" s="66"/>
      <c r="NH45" s="66"/>
      <c r="NI45" s="66"/>
      <c r="NJ45" s="66"/>
      <c r="NK45" s="66"/>
      <c r="NL45" s="66"/>
      <c r="NM45" s="66"/>
      <c r="NN45" s="66"/>
      <c r="NO45" s="66"/>
      <c r="NP45" s="66"/>
      <c r="NQ45" s="66"/>
      <c r="NR45" s="66"/>
      <c r="NS45" s="66"/>
      <c r="NT45" s="66"/>
      <c r="NU45" s="66"/>
      <c r="NV45" s="66"/>
      <c r="NW45" s="66"/>
      <c r="NX45" s="66"/>
      <c r="NY45" s="66"/>
      <c r="NZ45" s="66"/>
      <c r="OA45" s="66"/>
      <c r="OB45" s="66"/>
      <c r="OC45" s="66"/>
      <c r="OD45" s="66"/>
      <c r="OE45" s="66"/>
      <c r="OF45" s="66"/>
      <c r="OG45" s="66"/>
      <c r="OH45" s="66"/>
      <c r="OI45" s="66"/>
      <c r="OJ45" s="66"/>
      <c r="OK45" s="66"/>
      <c r="OL45" s="66"/>
      <c r="OM45" s="66"/>
      <c r="ON45" s="66"/>
      <c r="OO45" s="66"/>
      <c r="OP45" s="66"/>
      <c r="OQ45" s="66"/>
      <c r="OR45" s="66"/>
      <c r="OS45" s="66"/>
      <c r="OT45" s="66"/>
      <c r="OU45" s="66"/>
      <c r="OV45" s="66"/>
      <c r="OW45" s="66"/>
      <c r="OX45" s="66"/>
      <c r="OY45" s="66"/>
      <c r="OZ45" s="66"/>
      <c r="PA45" s="66"/>
      <c r="PB45" s="66"/>
      <c r="PC45" s="66"/>
      <c r="PD45" s="66"/>
      <c r="PE45" s="66"/>
      <c r="PF45" s="66"/>
      <c r="PG45" s="66"/>
      <c r="PH45" s="66"/>
      <c r="PI45" s="66"/>
      <c r="PJ45" s="66"/>
      <c r="PK45" s="66"/>
      <c r="PL45" s="66"/>
      <c r="PM45" s="66"/>
      <c r="PN45" s="66"/>
      <c r="PO45" s="66"/>
      <c r="PP45" s="66"/>
      <c r="PQ45" s="66"/>
      <c r="PR45" s="66"/>
      <c r="PS45" s="66"/>
      <c r="PT45" s="66"/>
      <c r="PU45" s="66"/>
      <c r="PV45" s="66"/>
      <c r="PW45" s="66"/>
      <c r="PX45" s="66"/>
      <c r="PY45" s="66"/>
      <c r="PZ45" s="66"/>
      <c r="QA45" s="66"/>
      <c r="QB45" s="66"/>
      <c r="QC45" s="66"/>
      <c r="QD45" s="66"/>
      <c r="QE45" s="66"/>
      <c r="QF45" s="66"/>
      <c r="QG45" s="66"/>
      <c r="QH45" s="66"/>
      <c r="QI45" s="66"/>
      <c r="QJ45" s="66"/>
      <c r="QK45" s="66"/>
      <c r="QL45" s="66"/>
      <c r="QM45" s="66"/>
      <c r="QN45" s="66"/>
      <c r="QO45" s="66"/>
      <c r="QP45" s="66"/>
      <c r="QQ45" s="66"/>
      <c r="QR45" s="66"/>
      <c r="QS45" s="66"/>
      <c r="QT45" s="66"/>
      <c r="QU45" s="66"/>
      <c r="QV45" s="66"/>
      <c r="QW45" s="66"/>
      <c r="QX45" s="66"/>
      <c r="QY45" s="66"/>
      <c r="QZ45" s="66"/>
      <c r="RA45" s="66"/>
      <c r="RB45" s="66"/>
      <c r="RC45" s="66"/>
      <c r="RD45" s="66"/>
      <c r="RE45" s="66"/>
      <c r="RF45" s="66"/>
      <c r="RG45" s="66"/>
      <c r="RH45" s="66"/>
      <c r="RI45" s="66"/>
      <c r="RJ45" s="66"/>
      <c r="RK45" s="66"/>
      <c r="RL45" s="66"/>
      <c r="RM45" s="66"/>
      <c r="RN45" s="66"/>
      <c r="RO45" s="66"/>
      <c r="RP45" s="66"/>
      <c r="RQ45" s="66"/>
      <c r="RR45" s="66"/>
      <c r="RS45" s="66"/>
      <c r="RT45" s="66"/>
      <c r="RU45" s="66"/>
      <c r="RV45" s="66"/>
      <c r="RW45" s="66"/>
      <c r="RX45" s="66"/>
      <c r="RY45" s="66"/>
      <c r="RZ45" s="66"/>
      <c r="SA45" s="66"/>
      <c r="SB45" s="66"/>
      <c r="SC45" s="66"/>
      <c r="SD45" s="66"/>
      <c r="SE45" s="66"/>
      <c r="SF45" s="66"/>
      <c r="SG45" s="66"/>
      <c r="SH45" s="66"/>
      <c r="SI45" s="66"/>
      <c r="SJ45" s="66"/>
      <c r="SK45" s="66"/>
      <c r="SL45" s="66"/>
      <c r="SM45" s="66"/>
      <c r="SN45" s="66"/>
      <c r="SO45" s="66"/>
      <c r="SP45" s="66"/>
      <c r="SQ45" s="66"/>
      <c r="SR45" s="66"/>
      <c r="SS45" s="66"/>
      <c r="ST45" s="66"/>
      <c r="SU45" s="66"/>
      <c r="SV45" s="66"/>
      <c r="SW45" s="66"/>
      <c r="SX45" s="66"/>
      <c r="SY45" s="66"/>
      <c r="SZ45" s="66"/>
      <c r="TA45" s="66"/>
      <c r="TB45" s="66"/>
      <c r="TC45" s="66"/>
      <c r="TD45" s="66"/>
      <c r="TE45" s="66"/>
      <c r="TF45" s="66"/>
      <c r="TG45" s="66"/>
      <c r="TH45" s="66"/>
      <c r="TI45" s="66"/>
      <c r="TJ45" s="66"/>
      <c r="TK45" s="66"/>
      <c r="TL45" s="66"/>
      <c r="TM45" s="66"/>
      <c r="TN45" s="66"/>
      <c r="TO45" s="66"/>
      <c r="TP45" s="66"/>
      <c r="TQ45" s="66"/>
      <c r="TR45" s="66"/>
      <c r="TS45" s="66"/>
      <c r="TT45" s="66"/>
      <c r="TU45" s="66"/>
      <c r="TV45" s="66"/>
      <c r="TW45" s="66"/>
      <c r="TX45" s="66"/>
      <c r="TY45" s="66"/>
      <c r="TZ45" s="66"/>
      <c r="UA45" s="66"/>
      <c r="UB45" s="66"/>
      <c r="UC45" s="66"/>
      <c r="UD45" s="66"/>
      <c r="UE45" s="66"/>
      <c r="UF45" s="66"/>
      <c r="UG45" s="66"/>
      <c r="UH45" s="66"/>
      <c r="UI45" s="66"/>
      <c r="UJ45" s="66"/>
      <c r="UK45" s="66"/>
      <c r="UL45" s="66"/>
      <c r="UM45" s="66"/>
      <c r="UN45" s="66"/>
      <c r="UO45" s="66"/>
      <c r="UP45" s="66"/>
      <c r="UQ45" s="66"/>
      <c r="UR45" s="66"/>
      <c r="US45" s="66"/>
      <c r="UT45" s="66"/>
      <c r="UU45" s="66"/>
      <c r="UV45" s="66"/>
      <c r="UW45" s="66"/>
      <c r="UX45" s="66"/>
      <c r="UY45" s="66"/>
      <c r="UZ45" s="66"/>
      <c r="VA45" s="66"/>
      <c r="VB45" s="66"/>
      <c r="VC45" s="66"/>
      <c r="VD45" s="66"/>
      <c r="VE45" s="66"/>
      <c r="VF45" s="66"/>
      <c r="VG45" s="66"/>
      <c r="VH45" s="66"/>
      <c r="VI45" s="66"/>
      <c r="VJ45" s="66"/>
      <c r="VK45" s="66"/>
      <c r="VL45" s="66"/>
      <c r="VM45" s="66"/>
      <c r="VN45" s="66"/>
      <c r="VO45" s="66"/>
      <c r="VP45" s="66"/>
      <c r="VQ45" s="66"/>
      <c r="VR45" s="66"/>
      <c r="VS45" s="66"/>
      <c r="VT45" s="66"/>
      <c r="VU45" s="66"/>
      <c r="VV45" s="66"/>
      <c r="VW45" s="66"/>
      <c r="VX45" s="66"/>
      <c r="VY45" s="66"/>
      <c r="VZ45" s="66"/>
      <c r="WA45" s="66"/>
      <c r="WB45" s="66"/>
      <c r="WC45" s="66"/>
      <c r="WD45" s="66"/>
      <c r="WE45" s="66"/>
      <c r="WF45" s="66"/>
      <c r="WG45" s="66"/>
      <c r="WH45" s="66"/>
      <c r="WI45" s="66"/>
      <c r="WJ45" s="66"/>
      <c r="WK45" s="66"/>
      <c r="WL45" s="66"/>
      <c r="WM45" s="66"/>
      <c r="WN45" s="66"/>
      <c r="WO45" s="66"/>
      <c r="WP45" s="66"/>
      <c r="WQ45" s="66"/>
      <c r="WR45" s="66"/>
      <c r="WS45" s="66"/>
      <c r="WT45" s="66"/>
      <c r="WU45" s="66"/>
      <c r="WV45" s="66"/>
      <c r="WW45" s="66"/>
      <c r="WX45" s="66"/>
    </row>
    <row r="46" spans="1:622" s="49" customFormat="1" ht="15" customHeight="1" outlineLevel="1" x14ac:dyDescent="0.25">
      <c r="B46" s="42" t="s">
        <v>86</v>
      </c>
      <c r="C46" s="49">
        <v>88831</v>
      </c>
      <c r="D46" s="44" t="s">
        <v>80</v>
      </c>
      <c r="E46" s="49" t="s">
        <v>87</v>
      </c>
      <c r="F46" s="78" t="s">
        <v>88</v>
      </c>
      <c r="G46" s="78"/>
      <c r="H46" s="44">
        <v>0.37</v>
      </c>
      <c r="I46" s="57">
        <v>0.26</v>
      </c>
      <c r="J46" s="46">
        <f>Tabela1[[#This Row],[VALOR UNIT]]*H45</f>
        <v>2.4933999999999998</v>
      </c>
      <c r="K46" s="46">
        <f>Tabela1[[#This Row],[Coluna1]]*H45</f>
        <v>0</v>
      </c>
      <c r="L46" s="46">
        <v>0</v>
      </c>
      <c r="M46" s="47">
        <f t="shared" si="0"/>
        <v>0</v>
      </c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N46" s="41"/>
      <c r="DO46" s="41"/>
      <c r="DP46" s="41"/>
      <c r="DQ46" s="41"/>
      <c r="DR46" s="41"/>
      <c r="DS46" s="41"/>
      <c r="DT46" s="41"/>
      <c r="DU46" s="41"/>
      <c r="DV46" s="41"/>
      <c r="DW46" s="41"/>
      <c r="DX46" s="41"/>
      <c r="DY46" s="41"/>
      <c r="DZ46" s="41"/>
      <c r="EA46" s="41"/>
      <c r="EB46" s="41"/>
      <c r="EC46" s="41"/>
      <c r="ED46" s="41"/>
      <c r="EE46" s="41"/>
      <c r="EF46" s="41"/>
      <c r="EG46" s="41"/>
      <c r="EH46" s="41"/>
      <c r="EI46" s="41"/>
      <c r="EJ46" s="41"/>
      <c r="EK46" s="41"/>
      <c r="EL46" s="41"/>
      <c r="EM46" s="41"/>
      <c r="EN46" s="41"/>
      <c r="EO46" s="41"/>
      <c r="EP46" s="41"/>
      <c r="EQ46" s="41"/>
      <c r="ER46" s="41"/>
      <c r="ES46" s="41"/>
      <c r="ET46" s="41"/>
      <c r="EU46" s="41"/>
      <c r="EV46" s="41"/>
      <c r="EW46" s="41"/>
      <c r="EX46" s="41"/>
      <c r="EY46" s="41"/>
      <c r="EZ46" s="41"/>
      <c r="FA46" s="41"/>
      <c r="FB46" s="41"/>
      <c r="FC46" s="41"/>
      <c r="FD46" s="41"/>
      <c r="FE46" s="41"/>
      <c r="FF46" s="41"/>
      <c r="FG46" s="41"/>
      <c r="FH46" s="41"/>
      <c r="FI46" s="41"/>
      <c r="FJ46" s="41"/>
      <c r="FK46" s="41"/>
      <c r="FL46" s="41"/>
      <c r="FM46" s="41"/>
      <c r="FN46" s="41"/>
      <c r="FO46" s="41"/>
      <c r="FP46" s="41"/>
      <c r="FQ46" s="41"/>
      <c r="FR46" s="41"/>
      <c r="FS46" s="41"/>
      <c r="FT46" s="41"/>
      <c r="FU46" s="41"/>
      <c r="FV46" s="41"/>
      <c r="FW46" s="41"/>
      <c r="FX46" s="41"/>
      <c r="FY46" s="41"/>
      <c r="FZ46" s="41"/>
      <c r="GA46" s="41"/>
      <c r="GB46" s="41"/>
      <c r="GC46" s="41"/>
      <c r="GD46" s="41"/>
      <c r="GE46" s="41"/>
      <c r="GF46" s="41"/>
      <c r="GG46" s="41"/>
      <c r="GH46" s="41"/>
      <c r="GI46" s="41"/>
      <c r="GJ46" s="41"/>
      <c r="GK46" s="41"/>
      <c r="GL46" s="41"/>
      <c r="GM46" s="41"/>
      <c r="GN46" s="41"/>
      <c r="GO46" s="41"/>
      <c r="GP46" s="41"/>
      <c r="GQ46" s="41"/>
      <c r="GR46" s="41"/>
      <c r="GS46" s="41"/>
      <c r="GT46" s="41"/>
      <c r="GU46" s="41"/>
      <c r="GV46" s="41"/>
      <c r="GW46" s="41"/>
      <c r="GX46" s="41"/>
      <c r="GY46" s="41"/>
      <c r="GZ46" s="41"/>
      <c r="HA46" s="41"/>
      <c r="HB46" s="41"/>
      <c r="HC46" s="41"/>
      <c r="HD46" s="41"/>
      <c r="HE46" s="41"/>
      <c r="HF46" s="41"/>
      <c r="HG46" s="41"/>
      <c r="HH46" s="41"/>
      <c r="HI46" s="41"/>
      <c r="HJ46" s="41"/>
      <c r="HK46" s="41"/>
      <c r="HL46" s="41"/>
      <c r="HM46" s="41"/>
      <c r="HN46" s="41"/>
      <c r="HO46" s="41"/>
      <c r="HP46" s="41"/>
      <c r="HQ46" s="41"/>
      <c r="HR46" s="41"/>
      <c r="HS46" s="41"/>
      <c r="HT46" s="41"/>
      <c r="HU46" s="41"/>
      <c r="HV46" s="41"/>
      <c r="HW46" s="41"/>
      <c r="HX46" s="41"/>
      <c r="HY46" s="41"/>
      <c r="HZ46" s="41"/>
      <c r="IA46" s="41"/>
      <c r="IB46" s="41"/>
      <c r="IC46" s="41"/>
      <c r="ID46" s="41"/>
      <c r="IE46" s="41"/>
      <c r="IF46" s="41"/>
      <c r="IG46" s="41"/>
      <c r="IH46" s="41"/>
      <c r="II46" s="41"/>
      <c r="IJ46" s="41"/>
      <c r="IK46" s="41"/>
      <c r="IL46" s="41"/>
      <c r="IM46" s="41"/>
      <c r="IN46" s="41"/>
      <c r="IO46" s="41"/>
      <c r="IP46" s="41"/>
      <c r="IQ46" s="41"/>
      <c r="IR46" s="41"/>
      <c r="IS46" s="41"/>
      <c r="IT46" s="41"/>
      <c r="IU46" s="41"/>
      <c r="IV46" s="41"/>
      <c r="IW46" s="41"/>
      <c r="IX46" s="41"/>
      <c r="IY46" s="41"/>
      <c r="IZ46" s="41"/>
      <c r="JA46" s="41"/>
      <c r="JB46" s="41"/>
      <c r="JC46" s="41"/>
      <c r="JD46" s="41"/>
      <c r="JE46" s="41"/>
      <c r="JF46" s="41"/>
      <c r="JG46" s="41"/>
      <c r="JH46" s="41"/>
      <c r="JI46" s="41"/>
      <c r="JJ46" s="41"/>
      <c r="JK46" s="41"/>
      <c r="JL46" s="41"/>
      <c r="JM46" s="41"/>
      <c r="JN46" s="41"/>
      <c r="JO46" s="41"/>
      <c r="JP46" s="41"/>
      <c r="JQ46" s="41"/>
      <c r="JR46" s="41"/>
      <c r="JS46" s="41"/>
      <c r="JT46" s="41"/>
      <c r="JU46" s="41"/>
      <c r="JV46" s="41"/>
      <c r="JW46" s="41"/>
      <c r="JX46" s="41"/>
      <c r="JY46" s="41"/>
      <c r="JZ46" s="41"/>
      <c r="KA46" s="41"/>
      <c r="KB46" s="41"/>
      <c r="KC46" s="41"/>
      <c r="KD46" s="41"/>
      <c r="KE46" s="41"/>
      <c r="KF46" s="41"/>
      <c r="KG46" s="41"/>
      <c r="KH46" s="41"/>
      <c r="KI46" s="41"/>
      <c r="KJ46" s="41"/>
      <c r="KK46" s="41"/>
      <c r="KL46" s="41"/>
      <c r="KM46" s="41"/>
      <c r="KN46" s="41"/>
      <c r="KO46" s="41"/>
      <c r="KP46" s="41"/>
      <c r="KQ46" s="41"/>
      <c r="KR46" s="41"/>
      <c r="KS46" s="41"/>
      <c r="KT46" s="41"/>
      <c r="KU46" s="41"/>
      <c r="KV46" s="41"/>
      <c r="KW46" s="41"/>
      <c r="KX46" s="41"/>
      <c r="KY46" s="41"/>
      <c r="KZ46" s="41"/>
      <c r="LA46" s="41"/>
      <c r="LB46" s="41"/>
      <c r="LC46" s="41"/>
      <c r="LD46" s="41"/>
      <c r="LE46" s="41"/>
      <c r="LF46" s="41"/>
      <c r="LG46" s="41"/>
      <c r="LH46" s="41"/>
      <c r="LI46" s="41"/>
      <c r="LJ46" s="41"/>
      <c r="LK46" s="41"/>
      <c r="LL46" s="41"/>
      <c r="LM46" s="41"/>
      <c r="LN46" s="41"/>
      <c r="LO46" s="41"/>
      <c r="LP46" s="41"/>
      <c r="LQ46" s="41"/>
      <c r="LR46" s="41"/>
      <c r="LS46" s="41"/>
      <c r="LT46" s="41"/>
      <c r="LU46" s="41"/>
      <c r="LV46" s="41"/>
      <c r="LW46" s="41"/>
      <c r="LX46" s="41"/>
      <c r="LY46" s="41"/>
      <c r="LZ46" s="41"/>
      <c r="MA46" s="41"/>
      <c r="MB46" s="41"/>
      <c r="MC46" s="41"/>
      <c r="MD46" s="41"/>
      <c r="ME46" s="41"/>
      <c r="MF46" s="41"/>
      <c r="MG46" s="41"/>
      <c r="MH46" s="41"/>
      <c r="MI46" s="41"/>
      <c r="MJ46" s="41"/>
      <c r="MK46" s="41"/>
      <c r="ML46" s="41"/>
      <c r="MM46" s="41"/>
      <c r="MN46" s="41"/>
      <c r="MO46" s="41"/>
      <c r="MP46" s="41"/>
      <c r="MQ46" s="41"/>
      <c r="MR46" s="41"/>
      <c r="MS46" s="41"/>
      <c r="MT46" s="41"/>
      <c r="MU46" s="41"/>
      <c r="MV46" s="41"/>
      <c r="MW46" s="41"/>
      <c r="MX46" s="41"/>
      <c r="MY46" s="41"/>
      <c r="MZ46" s="41"/>
      <c r="NA46" s="41"/>
      <c r="NB46" s="41"/>
      <c r="NC46" s="41"/>
      <c r="ND46" s="41"/>
      <c r="NE46" s="41"/>
      <c r="NF46" s="41"/>
      <c r="NG46" s="41"/>
      <c r="NH46" s="41"/>
      <c r="NI46" s="41"/>
      <c r="NJ46" s="41"/>
      <c r="NK46" s="41"/>
      <c r="NL46" s="41"/>
      <c r="NM46" s="41"/>
      <c r="NN46" s="41"/>
      <c r="NO46" s="41"/>
      <c r="NP46" s="41"/>
      <c r="NQ46" s="41"/>
      <c r="NR46" s="41"/>
      <c r="NS46" s="41"/>
      <c r="NT46" s="41"/>
      <c r="NU46" s="41"/>
      <c r="NV46" s="41"/>
      <c r="NW46" s="41"/>
      <c r="NX46" s="41"/>
      <c r="NY46" s="41"/>
      <c r="NZ46" s="41"/>
      <c r="OA46" s="41"/>
      <c r="OB46" s="41"/>
      <c r="OC46" s="41"/>
      <c r="OD46" s="41"/>
      <c r="OE46" s="41"/>
      <c r="OF46" s="41"/>
      <c r="OG46" s="41"/>
      <c r="OH46" s="41"/>
      <c r="OI46" s="41"/>
      <c r="OJ46" s="41"/>
      <c r="OK46" s="41"/>
      <c r="OL46" s="41"/>
      <c r="OM46" s="41"/>
      <c r="ON46" s="41"/>
      <c r="OO46" s="41"/>
      <c r="OP46" s="41"/>
      <c r="OQ46" s="41"/>
      <c r="OR46" s="41"/>
      <c r="OS46" s="41"/>
      <c r="OT46" s="41"/>
      <c r="OU46" s="41"/>
      <c r="OV46" s="41"/>
      <c r="OW46" s="41"/>
      <c r="OX46" s="41"/>
      <c r="OY46" s="41"/>
      <c r="OZ46" s="41"/>
      <c r="PA46" s="41"/>
      <c r="PB46" s="41"/>
      <c r="PC46" s="41"/>
      <c r="PD46" s="41"/>
      <c r="PE46" s="41"/>
      <c r="PF46" s="41"/>
      <c r="PG46" s="41"/>
      <c r="PH46" s="41"/>
      <c r="PI46" s="41"/>
      <c r="PJ46" s="41"/>
      <c r="PK46" s="41"/>
      <c r="PL46" s="41"/>
      <c r="PM46" s="41"/>
      <c r="PN46" s="41"/>
      <c r="PO46" s="41"/>
      <c r="PP46" s="41"/>
      <c r="PQ46" s="41"/>
      <c r="PR46" s="41"/>
      <c r="PS46" s="41"/>
      <c r="PT46" s="41"/>
      <c r="PU46" s="41"/>
      <c r="PV46" s="41"/>
      <c r="PW46" s="41"/>
      <c r="PX46" s="41"/>
      <c r="PY46" s="41"/>
      <c r="PZ46" s="41"/>
      <c r="QA46" s="41"/>
      <c r="QB46" s="41"/>
      <c r="QC46" s="41"/>
      <c r="QD46" s="41"/>
      <c r="QE46" s="41"/>
      <c r="QF46" s="41"/>
      <c r="QG46" s="41"/>
      <c r="QH46" s="41"/>
      <c r="QI46" s="41"/>
      <c r="QJ46" s="41"/>
      <c r="QK46" s="41"/>
      <c r="QL46" s="41"/>
      <c r="QM46" s="41"/>
      <c r="QN46" s="41"/>
      <c r="QO46" s="41"/>
      <c r="QP46" s="41"/>
      <c r="QQ46" s="41"/>
      <c r="QR46" s="41"/>
      <c r="QS46" s="41"/>
      <c r="QT46" s="41"/>
      <c r="QU46" s="41"/>
      <c r="QV46" s="41"/>
      <c r="QW46" s="41"/>
      <c r="QX46" s="41"/>
      <c r="QY46" s="41"/>
      <c r="QZ46" s="41"/>
      <c r="RA46" s="41"/>
      <c r="RB46" s="41"/>
      <c r="RC46" s="41"/>
      <c r="RD46" s="41"/>
      <c r="RE46" s="41"/>
      <c r="RF46" s="41"/>
      <c r="RG46" s="41"/>
      <c r="RH46" s="41"/>
      <c r="RI46" s="41"/>
      <c r="RJ46" s="41"/>
      <c r="RK46" s="41"/>
      <c r="RL46" s="41"/>
      <c r="RM46" s="41"/>
      <c r="RN46" s="41"/>
      <c r="RO46" s="41"/>
      <c r="RP46" s="41"/>
      <c r="RQ46" s="41"/>
      <c r="RR46" s="41"/>
      <c r="RS46" s="41"/>
      <c r="RT46" s="41"/>
      <c r="RU46" s="41"/>
      <c r="RV46" s="41"/>
      <c r="RW46" s="41"/>
      <c r="RX46" s="41"/>
      <c r="RY46" s="41"/>
      <c r="RZ46" s="41"/>
      <c r="SA46" s="41"/>
      <c r="SB46" s="41"/>
      <c r="SC46" s="41"/>
      <c r="SD46" s="41"/>
      <c r="SE46" s="41"/>
      <c r="SF46" s="41"/>
      <c r="SG46" s="41"/>
      <c r="SH46" s="41"/>
      <c r="SI46" s="41"/>
      <c r="SJ46" s="41"/>
      <c r="SK46" s="41"/>
      <c r="SL46" s="41"/>
      <c r="SM46" s="41"/>
      <c r="SN46" s="41"/>
      <c r="SO46" s="41"/>
      <c r="SP46" s="41"/>
      <c r="SQ46" s="41"/>
      <c r="SR46" s="41"/>
      <c r="SS46" s="41"/>
      <c r="ST46" s="41"/>
      <c r="SU46" s="41"/>
      <c r="SV46" s="41"/>
      <c r="SW46" s="41"/>
      <c r="SX46" s="41"/>
      <c r="SY46" s="41"/>
      <c r="SZ46" s="41"/>
      <c r="TA46" s="41"/>
      <c r="TB46" s="41"/>
      <c r="TC46" s="41"/>
      <c r="TD46" s="41"/>
      <c r="TE46" s="41"/>
      <c r="TF46" s="41"/>
      <c r="TG46" s="41"/>
      <c r="TH46" s="41"/>
      <c r="TI46" s="41"/>
      <c r="TJ46" s="41"/>
      <c r="TK46" s="41"/>
      <c r="TL46" s="41"/>
      <c r="TM46" s="41"/>
      <c r="TN46" s="41"/>
      <c r="TO46" s="41"/>
      <c r="TP46" s="41"/>
      <c r="TQ46" s="41"/>
      <c r="TR46" s="41"/>
      <c r="TS46" s="41"/>
      <c r="TT46" s="41"/>
      <c r="TU46" s="41"/>
      <c r="TV46" s="41"/>
      <c r="TW46" s="41"/>
      <c r="TX46" s="41"/>
      <c r="TY46" s="41"/>
      <c r="TZ46" s="41"/>
      <c r="UA46" s="41"/>
      <c r="UB46" s="41"/>
      <c r="UC46" s="41"/>
      <c r="UD46" s="41"/>
      <c r="UE46" s="41"/>
      <c r="UF46" s="41"/>
      <c r="UG46" s="41"/>
      <c r="UH46" s="41"/>
      <c r="UI46" s="41"/>
      <c r="UJ46" s="41"/>
      <c r="UK46" s="41"/>
      <c r="UL46" s="41"/>
      <c r="UM46" s="41"/>
      <c r="UN46" s="41"/>
      <c r="UO46" s="41"/>
      <c r="UP46" s="41"/>
      <c r="UQ46" s="41"/>
      <c r="UR46" s="41"/>
      <c r="US46" s="41"/>
      <c r="UT46" s="41"/>
      <c r="UU46" s="41"/>
      <c r="UV46" s="41"/>
      <c r="UW46" s="41"/>
      <c r="UX46" s="41"/>
      <c r="UY46" s="41"/>
      <c r="UZ46" s="41"/>
      <c r="VA46" s="41"/>
      <c r="VB46" s="41"/>
      <c r="VC46" s="41"/>
      <c r="VD46" s="41"/>
      <c r="VE46" s="41"/>
      <c r="VF46" s="41"/>
      <c r="VG46" s="41"/>
      <c r="VH46" s="41"/>
      <c r="VI46" s="41"/>
      <c r="VJ46" s="41"/>
      <c r="VK46" s="41"/>
      <c r="VL46" s="41"/>
      <c r="VM46" s="41"/>
      <c r="VN46" s="41"/>
      <c r="VO46" s="41"/>
      <c r="VP46" s="41"/>
      <c r="VQ46" s="41"/>
      <c r="VR46" s="41"/>
      <c r="VS46" s="41"/>
      <c r="VT46" s="41"/>
      <c r="VU46" s="41"/>
      <c r="VV46" s="41"/>
      <c r="VW46" s="41"/>
      <c r="VX46" s="41"/>
      <c r="VY46" s="41"/>
      <c r="VZ46" s="41"/>
      <c r="WA46" s="41"/>
      <c r="WB46" s="41"/>
      <c r="WC46" s="41"/>
      <c r="WD46" s="41"/>
      <c r="WE46" s="41"/>
      <c r="WF46" s="41"/>
      <c r="WG46" s="41"/>
      <c r="WH46" s="41"/>
      <c r="WI46" s="41"/>
      <c r="WJ46" s="41"/>
      <c r="WK46" s="41"/>
      <c r="WL46" s="41"/>
      <c r="WM46" s="41"/>
      <c r="WN46" s="41"/>
      <c r="WO46" s="41"/>
      <c r="WP46" s="41"/>
      <c r="WQ46" s="41"/>
      <c r="WR46" s="41"/>
      <c r="WS46" s="41"/>
      <c r="WT46" s="41"/>
      <c r="WU46" s="41"/>
      <c r="WV46" s="41"/>
      <c r="WW46" s="41"/>
      <c r="WX46" s="41"/>
    </row>
    <row r="47" spans="1:622" s="49" customFormat="1" ht="15" customHeight="1" outlineLevel="1" x14ac:dyDescent="0.25">
      <c r="B47" s="42" t="s">
        <v>86</v>
      </c>
      <c r="C47" s="49">
        <v>88830</v>
      </c>
      <c r="D47" s="44" t="s">
        <v>80</v>
      </c>
      <c r="E47" s="49" t="s">
        <v>89</v>
      </c>
      <c r="F47" s="78" t="s">
        <v>90</v>
      </c>
      <c r="G47" s="78"/>
      <c r="H47" s="44">
        <v>1.98</v>
      </c>
      <c r="I47" s="57">
        <v>1.49</v>
      </c>
      <c r="J47" s="46">
        <f>Tabela1[[#This Row],[VALOR UNIT]]*H45</f>
        <v>14.289099999999999</v>
      </c>
      <c r="K47" s="46">
        <f>Tabela1[[#This Row],[Coluna1]]*H46</f>
        <v>0</v>
      </c>
      <c r="L47" s="46">
        <v>0</v>
      </c>
      <c r="M47" s="47">
        <f t="shared" si="0"/>
        <v>0</v>
      </c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  <c r="CU47" s="41"/>
      <c r="CV47" s="41"/>
      <c r="CW47" s="41"/>
      <c r="CX47" s="41"/>
      <c r="CY47" s="41"/>
      <c r="CZ47" s="41"/>
      <c r="DA47" s="41"/>
      <c r="DB47" s="41"/>
      <c r="DC47" s="41"/>
      <c r="DD47" s="41"/>
      <c r="DE47" s="41"/>
      <c r="DF47" s="41"/>
      <c r="DG47" s="41"/>
      <c r="DH47" s="41"/>
      <c r="DI47" s="41"/>
      <c r="DJ47" s="41"/>
      <c r="DK47" s="41"/>
      <c r="DL47" s="41"/>
      <c r="DM47" s="41"/>
      <c r="DN47" s="41"/>
      <c r="DO47" s="41"/>
      <c r="DP47" s="41"/>
      <c r="DQ47" s="41"/>
      <c r="DR47" s="41"/>
      <c r="DS47" s="41"/>
      <c r="DT47" s="41"/>
      <c r="DU47" s="41"/>
      <c r="DV47" s="41"/>
      <c r="DW47" s="41"/>
      <c r="DX47" s="41"/>
      <c r="DY47" s="41"/>
      <c r="DZ47" s="41"/>
      <c r="EA47" s="41"/>
      <c r="EB47" s="41"/>
      <c r="EC47" s="41"/>
      <c r="ED47" s="41"/>
      <c r="EE47" s="41"/>
      <c r="EF47" s="41"/>
      <c r="EG47" s="41"/>
      <c r="EH47" s="41"/>
      <c r="EI47" s="41"/>
      <c r="EJ47" s="41"/>
      <c r="EK47" s="41"/>
      <c r="EL47" s="41"/>
      <c r="EM47" s="41"/>
      <c r="EN47" s="41"/>
      <c r="EO47" s="41"/>
      <c r="EP47" s="41"/>
      <c r="EQ47" s="41"/>
      <c r="ER47" s="41"/>
      <c r="ES47" s="41"/>
      <c r="ET47" s="41"/>
      <c r="EU47" s="41"/>
      <c r="EV47" s="41"/>
      <c r="EW47" s="41"/>
      <c r="EX47" s="41"/>
      <c r="EY47" s="41"/>
      <c r="EZ47" s="41"/>
      <c r="FA47" s="41"/>
      <c r="FB47" s="41"/>
      <c r="FC47" s="41"/>
      <c r="FD47" s="41"/>
      <c r="FE47" s="41"/>
      <c r="FF47" s="41"/>
      <c r="FG47" s="41"/>
      <c r="FH47" s="41"/>
      <c r="FI47" s="41"/>
      <c r="FJ47" s="41"/>
      <c r="FK47" s="41"/>
      <c r="FL47" s="41"/>
      <c r="FM47" s="41"/>
      <c r="FN47" s="41"/>
      <c r="FO47" s="41"/>
      <c r="FP47" s="41"/>
      <c r="FQ47" s="41"/>
      <c r="FR47" s="41"/>
      <c r="FS47" s="41"/>
      <c r="FT47" s="41"/>
      <c r="FU47" s="41"/>
      <c r="FV47" s="41"/>
      <c r="FW47" s="41"/>
      <c r="FX47" s="41"/>
      <c r="FY47" s="41"/>
      <c r="FZ47" s="41"/>
      <c r="GA47" s="41"/>
      <c r="GB47" s="41"/>
      <c r="GC47" s="41"/>
      <c r="GD47" s="41"/>
      <c r="GE47" s="41"/>
      <c r="GF47" s="41"/>
      <c r="GG47" s="41"/>
      <c r="GH47" s="41"/>
      <c r="GI47" s="41"/>
      <c r="GJ47" s="41"/>
      <c r="GK47" s="41"/>
      <c r="GL47" s="41"/>
      <c r="GM47" s="41"/>
      <c r="GN47" s="41"/>
      <c r="GO47" s="41"/>
      <c r="GP47" s="41"/>
      <c r="GQ47" s="41"/>
      <c r="GR47" s="41"/>
      <c r="GS47" s="41"/>
      <c r="GT47" s="41"/>
      <c r="GU47" s="41"/>
      <c r="GV47" s="41"/>
      <c r="GW47" s="41"/>
      <c r="GX47" s="41"/>
      <c r="GY47" s="41"/>
      <c r="GZ47" s="41"/>
      <c r="HA47" s="41"/>
      <c r="HB47" s="41"/>
      <c r="HC47" s="41"/>
      <c r="HD47" s="41"/>
      <c r="HE47" s="41"/>
      <c r="HF47" s="41"/>
      <c r="HG47" s="41"/>
      <c r="HH47" s="41"/>
      <c r="HI47" s="41"/>
      <c r="HJ47" s="41"/>
      <c r="HK47" s="41"/>
      <c r="HL47" s="41"/>
      <c r="HM47" s="41"/>
      <c r="HN47" s="41"/>
      <c r="HO47" s="41"/>
      <c r="HP47" s="41"/>
      <c r="HQ47" s="41"/>
      <c r="HR47" s="41"/>
      <c r="HS47" s="41"/>
      <c r="HT47" s="41"/>
      <c r="HU47" s="41"/>
      <c r="HV47" s="41"/>
      <c r="HW47" s="41"/>
      <c r="HX47" s="41"/>
      <c r="HY47" s="41"/>
      <c r="HZ47" s="41"/>
      <c r="IA47" s="41"/>
      <c r="IB47" s="41"/>
      <c r="IC47" s="41"/>
      <c r="ID47" s="41"/>
      <c r="IE47" s="41"/>
      <c r="IF47" s="41"/>
      <c r="IG47" s="41"/>
      <c r="IH47" s="41"/>
      <c r="II47" s="41"/>
      <c r="IJ47" s="41"/>
      <c r="IK47" s="41"/>
      <c r="IL47" s="41"/>
      <c r="IM47" s="41"/>
      <c r="IN47" s="41"/>
      <c r="IO47" s="41"/>
      <c r="IP47" s="41"/>
      <c r="IQ47" s="41"/>
      <c r="IR47" s="41"/>
      <c r="IS47" s="41"/>
      <c r="IT47" s="41"/>
      <c r="IU47" s="41"/>
      <c r="IV47" s="41"/>
      <c r="IW47" s="41"/>
      <c r="IX47" s="41"/>
      <c r="IY47" s="41"/>
      <c r="IZ47" s="41"/>
      <c r="JA47" s="41"/>
      <c r="JB47" s="41"/>
      <c r="JC47" s="41"/>
      <c r="JD47" s="41"/>
      <c r="JE47" s="41"/>
      <c r="JF47" s="41"/>
      <c r="JG47" s="41"/>
      <c r="JH47" s="41"/>
      <c r="JI47" s="41"/>
      <c r="JJ47" s="41"/>
      <c r="JK47" s="41"/>
      <c r="JL47" s="41"/>
      <c r="JM47" s="41"/>
      <c r="JN47" s="41"/>
      <c r="JO47" s="41"/>
      <c r="JP47" s="41"/>
      <c r="JQ47" s="41"/>
      <c r="JR47" s="41"/>
      <c r="JS47" s="41"/>
      <c r="JT47" s="41"/>
      <c r="JU47" s="41"/>
      <c r="JV47" s="41"/>
      <c r="JW47" s="41"/>
      <c r="JX47" s="41"/>
      <c r="JY47" s="41"/>
      <c r="JZ47" s="41"/>
      <c r="KA47" s="41"/>
      <c r="KB47" s="41"/>
      <c r="KC47" s="41"/>
      <c r="KD47" s="41"/>
      <c r="KE47" s="41"/>
      <c r="KF47" s="41"/>
      <c r="KG47" s="41"/>
      <c r="KH47" s="41"/>
      <c r="KI47" s="41"/>
      <c r="KJ47" s="41"/>
      <c r="KK47" s="41"/>
      <c r="KL47" s="41"/>
      <c r="KM47" s="41"/>
      <c r="KN47" s="41"/>
      <c r="KO47" s="41"/>
      <c r="KP47" s="41"/>
      <c r="KQ47" s="41"/>
      <c r="KR47" s="41"/>
      <c r="KS47" s="41"/>
      <c r="KT47" s="41"/>
      <c r="KU47" s="41"/>
      <c r="KV47" s="41"/>
      <c r="KW47" s="41"/>
      <c r="KX47" s="41"/>
      <c r="KY47" s="41"/>
      <c r="KZ47" s="41"/>
      <c r="LA47" s="41"/>
      <c r="LB47" s="41"/>
      <c r="LC47" s="41"/>
      <c r="LD47" s="41"/>
      <c r="LE47" s="41"/>
      <c r="LF47" s="41"/>
      <c r="LG47" s="41"/>
      <c r="LH47" s="41"/>
      <c r="LI47" s="41"/>
      <c r="LJ47" s="41"/>
      <c r="LK47" s="41"/>
      <c r="LL47" s="41"/>
      <c r="LM47" s="41"/>
      <c r="LN47" s="41"/>
      <c r="LO47" s="41"/>
      <c r="LP47" s="41"/>
      <c r="LQ47" s="41"/>
      <c r="LR47" s="41"/>
      <c r="LS47" s="41"/>
      <c r="LT47" s="41"/>
      <c r="LU47" s="41"/>
      <c r="LV47" s="41"/>
      <c r="LW47" s="41"/>
      <c r="LX47" s="41"/>
      <c r="LY47" s="41"/>
      <c r="LZ47" s="41"/>
      <c r="MA47" s="41"/>
      <c r="MB47" s="41"/>
      <c r="MC47" s="41"/>
      <c r="MD47" s="41"/>
      <c r="ME47" s="41"/>
      <c r="MF47" s="41"/>
      <c r="MG47" s="41"/>
      <c r="MH47" s="41"/>
      <c r="MI47" s="41"/>
      <c r="MJ47" s="41"/>
      <c r="MK47" s="41"/>
      <c r="ML47" s="41"/>
      <c r="MM47" s="41"/>
      <c r="MN47" s="41"/>
      <c r="MO47" s="41"/>
      <c r="MP47" s="41"/>
      <c r="MQ47" s="41"/>
      <c r="MR47" s="41"/>
      <c r="MS47" s="41"/>
      <c r="MT47" s="41"/>
      <c r="MU47" s="41"/>
      <c r="MV47" s="41"/>
      <c r="MW47" s="41"/>
      <c r="MX47" s="41"/>
      <c r="MY47" s="41"/>
      <c r="MZ47" s="41"/>
      <c r="NA47" s="41"/>
      <c r="NB47" s="41"/>
      <c r="NC47" s="41"/>
      <c r="ND47" s="41"/>
      <c r="NE47" s="41"/>
      <c r="NF47" s="41"/>
      <c r="NG47" s="41"/>
      <c r="NH47" s="41"/>
      <c r="NI47" s="41"/>
      <c r="NJ47" s="41"/>
      <c r="NK47" s="41"/>
      <c r="NL47" s="41"/>
      <c r="NM47" s="41"/>
      <c r="NN47" s="41"/>
      <c r="NO47" s="41"/>
      <c r="NP47" s="41"/>
      <c r="NQ47" s="41"/>
      <c r="NR47" s="41"/>
      <c r="NS47" s="41"/>
      <c r="NT47" s="41"/>
      <c r="NU47" s="41"/>
      <c r="NV47" s="41"/>
      <c r="NW47" s="41"/>
      <c r="NX47" s="41"/>
      <c r="NY47" s="41"/>
      <c r="NZ47" s="41"/>
      <c r="OA47" s="41"/>
      <c r="OB47" s="41"/>
      <c r="OC47" s="41"/>
      <c r="OD47" s="41"/>
      <c r="OE47" s="41"/>
      <c r="OF47" s="41"/>
      <c r="OG47" s="41"/>
      <c r="OH47" s="41"/>
      <c r="OI47" s="41"/>
      <c r="OJ47" s="41"/>
      <c r="OK47" s="41"/>
      <c r="OL47" s="41"/>
      <c r="OM47" s="41"/>
      <c r="ON47" s="41"/>
      <c r="OO47" s="41"/>
      <c r="OP47" s="41"/>
      <c r="OQ47" s="41"/>
      <c r="OR47" s="41"/>
      <c r="OS47" s="41"/>
      <c r="OT47" s="41"/>
      <c r="OU47" s="41"/>
      <c r="OV47" s="41"/>
      <c r="OW47" s="41"/>
      <c r="OX47" s="41"/>
      <c r="OY47" s="41"/>
      <c r="OZ47" s="41"/>
      <c r="PA47" s="41"/>
      <c r="PB47" s="41"/>
      <c r="PC47" s="41"/>
      <c r="PD47" s="41"/>
      <c r="PE47" s="41"/>
      <c r="PF47" s="41"/>
      <c r="PG47" s="41"/>
      <c r="PH47" s="41"/>
      <c r="PI47" s="41"/>
      <c r="PJ47" s="41"/>
      <c r="PK47" s="41"/>
      <c r="PL47" s="41"/>
      <c r="PM47" s="41"/>
      <c r="PN47" s="41"/>
      <c r="PO47" s="41"/>
      <c r="PP47" s="41"/>
      <c r="PQ47" s="41"/>
      <c r="PR47" s="41"/>
      <c r="PS47" s="41"/>
      <c r="PT47" s="41"/>
      <c r="PU47" s="41"/>
      <c r="PV47" s="41"/>
      <c r="PW47" s="41"/>
      <c r="PX47" s="41"/>
      <c r="PY47" s="41"/>
      <c r="PZ47" s="41"/>
      <c r="QA47" s="41"/>
      <c r="QB47" s="41"/>
      <c r="QC47" s="41"/>
      <c r="QD47" s="41"/>
      <c r="QE47" s="41"/>
      <c r="QF47" s="41"/>
      <c r="QG47" s="41"/>
      <c r="QH47" s="41"/>
      <c r="QI47" s="41"/>
      <c r="QJ47" s="41"/>
      <c r="QK47" s="41"/>
      <c r="QL47" s="41"/>
      <c r="QM47" s="41"/>
      <c r="QN47" s="41"/>
      <c r="QO47" s="41"/>
      <c r="QP47" s="41"/>
      <c r="QQ47" s="41"/>
      <c r="QR47" s="41"/>
      <c r="QS47" s="41"/>
      <c r="QT47" s="41"/>
      <c r="QU47" s="41"/>
      <c r="QV47" s="41"/>
      <c r="QW47" s="41"/>
      <c r="QX47" s="41"/>
      <c r="QY47" s="41"/>
      <c r="QZ47" s="41"/>
      <c r="RA47" s="41"/>
      <c r="RB47" s="41"/>
      <c r="RC47" s="41"/>
      <c r="RD47" s="41"/>
      <c r="RE47" s="41"/>
      <c r="RF47" s="41"/>
      <c r="RG47" s="41"/>
      <c r="RH47" s="41"/>
      <c r="RI47" s="41"/>
      <c r="RJ47" s="41"/>
      <c r="RK47" s="41"/>
      <c r="RL47" s="41"/>
      <c r="RM47" s="41"/>
      <c r="RN47" s="41"/>
      <c r="RO47" s="41"/>
      <c r="RP47" s="41"/>
      <c r="RQ47" s="41"/>
      <c r="RR47" s="41"/>
      <c r="RS47" s="41"/>
      <c r="RT47" s="41"/>
      <c r="RU47" s="41"/>
      <c r="RV47" s="41"/>
      <c r="RW47" s="41"/>
      <c r="RX47" s="41"/>
      <c r="RY47" s="41"/>
      <c r="RZ47" s="41"/>
      <c r="SA47" s="41"/>
      <c r="SB47" s="41"/>
      <c r="SC47" s="41"/>
      <c r="SD47" s="41"/>
      <c r="SE47" s="41"/>
      <c r="SF47" s="41"/>
      <c r="SG47" s="41"/>
      <c r="SH47" s="41"/>
      <c r="SI47" s="41"/>
      <c r="SJ47" s="41"/>
      <c r="SK47" s="41"/>
      <c r="SL47" s="41"/>
      <c r="SM47" s="41"/>
      <c r="SN47" s="41"/>
      <c r="SO47" s="41"/>
      <c r="SP47" s="41"/>
      <c r="SQ47" s="41"/>
      <c r="SR47" s="41"/>
      <c r="SS47" s="41"/>
      <c r="ST47" s="41"/>
      <c r="SU47" s="41"/>
      <c r="SV47" s="41"/>
      <c r="SW47" s="41"/>
      <c r="SX47" s="41"/>
      <c r="SY47" s="41"/>
      <c r="SZ47" s="41"/>
      <c r="TA47" s="41"/>
      <c r="TB47" s="41"/>
      <c r="TC47" s="41"/>
      <c r="TD47" s="41"/>
      <c r="TE47" s="41"/>
      <c r="TF47" s="41"/>
      <c r="TG47" s="41"/>
      <c r="TH47" s="41"/>
      <c r="TI47" s="41"/>
      <c r="TJ47" s="41"/>
      <c r="TK47" s="41"/>
      <c r="TL47" s="41"/>
      <c r="TM47" s="41"/>
      <c r="TN47" s="41"/>
      <c r="TO47" s="41"/>
      <c r="TP47" s="41"/>
      <c r="TQ47" s="41"/>
      <c r="TR47" s="41"/>
      <c r="TS47" s="41"/>
      <c r="TT47" s="41"/>
      <c r="TU47" s="41"/>
      <c r="TV47" s="41"/>
      <c r="TW47" s="41"/>
      <c r="TX47" s="41"/>
      <c r="TY47" s="41"/>
      <c r="TZ47" s="41"/>
      <c r="UA47" s="41"/>
      <c r="UB47" s="41"/>
      <c r="UC47" s="41"/>
      <c r="UD47" s="41"/>
      <c r="UE47" s="41"/>
      <c r="UF47" s="41"/>
      <c r="UG47" s="41"/>
      <c r="UH47" s="41"/>
      <c r="UI47" s="41"/>
      <c r="UJ47" s="41"/>
      <c r="UK47" s="41"/>
      <c r="UL47" s="41"/>
      <c r="UM47" s="41"/>
      <c r="UN47" s="41"/>
      <c r="UO47" s="41"/>
      <c r="UP47" s="41"/>
      <c r="UQ47" s="41"/>
      <c r="UR47" s="41"/>
      <c r="US47" s="41"/>
      <c r="UT47" s="41"/>
      <c r="UU47" s="41"/>
      <c r="UV47" s="41"/>
      <c r="UW47" s="41"/>
      <c r="UX47" s="41"/>
      <c r="UY47" s="41"/>
      <c r="UZ47" s="41"/>
      <c r="VA47" s="41"/>
      <c r="VB47" s="41"/>
      <c r="VC47" s="41"/>
      <c r="VD47" s="41"/>
      <c r="VE47" s="41"/>
      <c r="VF47" s="41"/>
      <c r="VG47" s="41"/>
      <c r="VH47" s="41"/>
      <c r="VI47" s="41"/>
      <c r="VJ47" s="41"/>
      <c r="VK47" s="41"/>
      <c r="VL47" s="41"/>
      <c r="VM47" s="41"/>
      <c r="VN47" s="41"/>
      <c r="VO47" s="41"/>
      <c r="VP47" s="41"/>
      <c r="VQ47" s="41"/>
      <c r="VR47" s="41"/>
      <c r="VS47" s="41"/>
      <c r="VT47" s="41"/>
      <c r="VU47" s="41"/>
      <c r="VV47" s="41"/>
      <c r="VW47" s="41"/>
      <c r="VX47" s="41"/>
      <c r="VY47" s="41"/>
      <c r="VZ47" s="41"/>
      <c r="WA47" s="41"/>
      <c r="WB47" s="41"/>
      <c r="WC47" s="41"/>
      <c r="WD47" s="41"/>
      <c r="WE47" s="41"/>
      <c r="WF47" s="41"/>
      <c r="WG47" s="41"/>
      <c r="WH47" s="41"/>
      <c r="WI47" s="41"/>
      <c r="WJ47" s="41"/>
      <c r="WK47" s="41"/>
      <c r="WL47" s="41"/>
      <c r="WM47" s="41"/>
      <c r="WN47" s="41"/>
      <c r="WO47" s="41"/>
      <c r="WP47" s="41"/>
      <c r="WQ47" s="41"/>
      <c r="WR47" s="41"/>
      <c r="WS47" s="41"/>
      <c r="WT47" s="41"/>
      <c r="WU47" s="41"/>
      <c r="WV47" s="41"/>
      <c r="WW47" s="41"/>
      <c r="WX47" s="41"/>
    </row>
    <row r="48" spans="1:622" s="49" customFormat="1" ht="15" customHeight="1" outlineLevel="1" x14ac:dyDescent="0.25">
      <c r="B48" s="42" t="s">
        <v>86</v>
      </c>
      <c r="C48" s="49">
        <v>88377</v>
      </c>
      <c r="D48" s="44" t="s">
        <v>80</v>
      </c>
      <c r="E48" s="49" t="s">
        <v>91</v>
      </c>
      <c r="F48" s="78" t="s">
        <v>83</v>
      </c>
      <c r="G48" s="78"/>
      <c r="H48" s="44">
        <v>33.35</v>
      </c>
      <c r="I48" s="57">
        <v>48.81</v>
      </c>
      <c r="J48" s="46"/>
      <c r="K48" s="46">
        <f>Tabela1[[#This Row],[VALOR UNIT]]*H45</f>
        <v>468.08789999999999</v>
      </c>
      <c r="L48" s="46">
        <v>0</v>
      </c>
      <c r="M48" s="47">
        <f t="shared" si="0"/>
        <v>0</v>
      </c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41"/>
      <c r="CL48" s="41"/>
      <c r="CM48" s="41"/>
      <c r="CN48" s="41"/>
      <c r="CO48" s="41"/>
      <c r="CP48" s="41"/>
      <c r="CQ48" s="41"/>
      <c r="CR48" s="41"/>
      <c r="CS48" s="41"/>
      <c r="CT48" s="41"/>
      <c r="CU48" s="41"/>
      <c r="CV48" s="41"/>
      <c r="CW48" s="41"/>
      <c r="CX48" s="41"/>
      <c r="CY48" s="41"/>
      <c r="CZ48" s="41"/>
      <c r="DA48" s="41"/>
      <c r="DB48" s="41"/>
      <c r="DC48" s="41"/>
      <c r="DD48" s="41"/>
      <c r="DE48" s="41"/>
      <c r="DF48" s="41"/>
      <c r="DG48" s="41"/>
      <c r="DH48" s="41"/>
      <c r="DI48" s="41"/>
      <c r="DJ48" s="41"/>
      <c r="DK48" s="41"/>
      <c r="DL48" s="41"/>
      <c r="DM48" s="41"/>
      <c r="DN48" s="41"/>
      <c r="DO48" s="41"/>
      <c r="DP48" s="41"/>
      <c r="DQ48" s="41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1"/>
      <c r="EC48" s="41"/>
      <c r="ED48" s="41"/>
      <c r="EE48" s="41"/>
      <c r="EF48" s="41"/>
      <c r="EG48" s="41"/>
      <c r="EH48" s="41"/>
      <c r="EI48" s="41"/>
      <c r="EJ48" s="41"/>
      <c r="EK48" s="41"/>
      <c r="EL48" s="41"/>
      <c r="EM48" s="41"/>
      <c r="EN48" s="41"/>
      <c r="EO48" s="41"/>
      <c r="EP48" s="41"/>
      <c r="EQ48" s="41"/>
      <c r="ER48" s="41"/>
      <c r="ES48" s="41"/>
      <c r="ET48" s="41"/>
      <c r="EU48" s="41"/>
      <c r="EV48" s="41"/>
      <c r="EW48" s="41"/>
      <c r="EX48" s="41"/>
      <c r="EY48" s="41"/>
      <c r="EZ48" s="41"/>
      <c r="FA48" s="41"/>
      <c r="FB48" s="41"/>
      <c r="FC48" s="41"/>
      <c r="FD48" s="41"/>
      <c r="FE48" s="41"/>
      <c r="FF48" s="41"/>
      <c r="FG48" s="41"/>
      <c r="FH48" s="41"/>
      <c r="FI48" s="41"/>
      <c r="FJ48" s="41"/>
      <c r="FK48" s="41"/>
      <c r="FL48" s="41"/>
      <c r="FM48" s="41"/>
      <c r="FN48" s="41"/>
      <c r="FO48" s="41"/>
      <c r="FP48" s="41"/>
      <c r="FQ48" s="41"/>
      <c r="FR48" s="41"/>
      <c r="FS48" s="41"/>
      <c r="FT48" s="41"/>
      <c r="FU48" s="41"/>
      <c r="FV48" s="41"/>
      <c r="FW48" s="41"/>
      <c r="FX48" s="41"/>
      <c r="FY48" s="41"/>
      <c r="FZ48" s="41"/>
      <c r="GA48" s="41"/>
      <c r="GB48" s="41"/>
      <c r="GC48" s="41"/>
      <c r="GD48" s="41"/>
      <c r="GE48" s="41"/>
      <c r="GF48" s="41"/>
      <c r="GG48" s="41"/>
      <c r="GH48" s="41"/>
      <c r="GI48" s="41"/>
      <c r="GJ48" s="41"/>
      <c r="GK48" s="41"/>
      <c r="GL48" s="41"/>
      <c r="GM48" s="41"/>
      <c r="GN48" s="41"/>
      <c r="GO48" s="41"/>
      <c r="GP48" s="41"/>
      <c r="GQ48" s="41"/>
      <c r="GR48" s="41"/>
      <c r="GS48" s="41"/>
      <c r="GT48" s="41"/>
      <c r="GU48" s="41"/>
      <c r="GV48" s="41"/>
      <c r="GW48" s="41"/>
      <c r="GX48" s="41"/>
      <c r="GY48" s="41"/>
      <c r="GZ48" s="41"/>
      <c r="HA48" s="41"/>
      <c r="HB48" s="41"/>
      <c r="HC48" s="41"/>
      <c r="HD48" s="41"/>
      <c r="HE48" s="41"/>
      <c r="HF48" s="41"/>
      <c r="HG48" s="41"/>
      <c r="HH48" s="41"/>
      <c r="HI48" s="41"/>
      <c r="HJ48" s="41"/>
      <c r="HK48" s="41"/>
      <c r="HL48" s="41"/>
      <c r="HM48" s="41"/>
      <c r="HN48" s="41"/>
      <c r="HO48" s="41"/>
      <c r="HP48" s="41"/>
      <c r="HQ48" s="41"/>
      <c r="HR48" s="41"/>
      <c r="HS48" s="41"/>
      <c r="HT48" s="41"/>
      <c r="HU48" s="41"/>
      <c r="HV48" s="41"/>
      <c r="HW48" s="41"/>
      <c r="HX48" s="41"/>
      <c r="HY48" s="41"/>
      <c r="HZ48" s="41"/>
      <c r="IA48" s="41"/>
      <c r="IB48" s="41"/>
      <c r="IC48" s="41"/>
      <c r="ID48" s="41"/>
      <c r="IE48" s="41"/>
      <c r="IF48" s="41"/>
      <c r="IG48" s="41"/>
      <c r="IH48" s="41"/>
      <c r="II48" s="41"/>
      <c r="IJ48" s="41"/>
      <c r="IK48" s="41"/>
      <c r="IL48" s="41"/>
      <c r="IM48" s="41"/>
      <c r="IN48" s="41"/>
      <c r="IO48" s="41"/>
      <c r="IP48" s="41"/>
      <c r="IQ48" s="41"/>
      <c r="IR48" s="41"/>
      <c r="IS48" s="41"/>
      <c r="IT48" s="41"/>
      <c r="IU48" s="41"/>
      <c r="IV48" s="41"/>
      <c r="IW48" s="41"/>
      <c r="IX48" s="41"/>
      <c r="IY48" s="41"/>
      <c r="IZ48" s="41"/>
      <c r="JA48" s="41"/>
      <c r="JB48" s="41"/>
      <c r="JC48" s="41"/>
      <c r="JD48" s="41"/>
      <c r="JE48" s="41"/>
      <c r="JF48" s="41"/>
      <c r="JG48" s="41"/>
      <c r="JH48" s="41"/>
      <c r="JI48" s="41"/>
      <c r="JJ48" s="41"/>
      <c r="JK48" s="41"/>
      <c r="JL48" s="41"/>
      <c r="JM48" s="41"/>
      <c r="JN48" s="41"/>
      <c r="JO48" s="41"/>
      <c r="JP48" s="41"/>
      <c r="JQ48" s="41"/>
      <c r="JR48" s="41"/>
      <c r="JS48" s="41"/>
      <c r="JT48" s="41"/>
      <c r="JU48" s="41"/>
      <c r="JV48" s="41"/>
      <c r="JW48" s="41"/>
      <c r="JX48" s="41"/>
      <c r="JY48" s="41"/>
      <c r="JZ48" s="41"/>
      <c r="KA48" s="41"/>
      <c r="KB48" s="41"/>
      <c r="KC48" s="41"/>
      <c r="KD48" s="41"/>
      <c r="KE48" s="41"/>
      <c r="KF48" s="41"/>
      <c r="KG48" s="41"/>
      <c r="KH48" s="41"/>
      <c r="KI48" s="41"/>
      <c r="KJ48" s="41"/>
      <c r="KK48" s="41"/>
      <c r="KL48" s="41"/>
      <c r="KM48" s="41"/>
      <c r="KN48" s="41"/>
      <c r="KO48" s="41"/>
      <c r="KP48" s="41"/>
      <c r="KQ48" s="41"/>
      <c r="KR48" s="41"/>
      <c r="KS48" s="41"/>
      <c r="KT48" s="41"/>
      <c r="KU48" s="41"/>
      <c r="KV48" s="41"/>
      <c r="KW48" s="41"/>
      <c r="KX48" s="41"/>
      <c r="KY48" s="41"/>
      <c r="KZ48" s="41"/>
      <c r="LA48" s="41"/>
      <c r="LB48" s="41"/>
      <c r="LC48" s="41"/>
      <c r="LD48" s="41"/>
      <c r="LE48" s="41"/>
      <c r="LF48" s="41"/>
      <c r="LG48" s="41"/>
      <c r="LH48" s="41"/>
      <c r="LI48" s="41"/>
      <c r="LJ48" s="41"/>
      <c r="LK48" s="41"/>
      <c r="LL48" s="41"/>
      <c r="LM48" s="41"/>
      <c r="LN48" s="41"/>
      <c r="LO48" s="41"/>
      <c r="LP48" s="41"/>
      <c r="LQ48" s="41"/>
      <c r="LR48" s="41"/>
      <c r="LS48" s="41"/>
      <c r="LT48" s="41"/>
      <c r="LU48" s="41"/>
      <c r="LV48" s="41"/>
      <c r="LW48" s="41"/>
      <c r="LX48" s="41"/>
      <c r="LY48" s="41"/>
      <c r="LZ48" s="41"/>
      <c r="MA48" s="41"/>
      <c r="MB48" s="41"/>
      <c r="MC48" s="41"/>
      <c r="MD48" s="41"/>
      <c r="ME48" s="41"/>
      <c r="MF48" s="41"/>
      <c r="MG48" s="41"/>
      <c r="MH48" s="41"/>
      <c r="MI48" s="41"/>
      <c r="MJ48" s="41"/>
      <c r="MK48" s="41"/>
      <c r="ML48" s="41"/>
      <c r="MM48" s="41"/>
      <c r="MN48" s="41"/>
      <c r="MO48" s="41"/>
      <c r="MP48" s="41"/>
      <c r="MQ48" s="41"/>
      <c r="MR48" s="41"/>
      <c r="MS48" s="41"/>
      <c r="MT48" s="41"/>
      <c r="MU48" s="41"/>
      <c r="MV48" s="41"/>
      <c r="MW48" s="41"/>
      <c r="MX48" s="41"/>
      <c r="MY48" s="41"/>
      <c r="MZ48" s="41"/>
      <c r="NA48" s="41"/>
      <c r="NB48" s="41"/>
      <c r="NC48" s="41"/>
      <c r="ND48" s="41"/>
      <c r="NE48" s="41"/>
      <c r="NF48" s="41"/>
      <c r="NG48" s="41"/>
      <c r="NH48" s="41"/>
      <c r="NI48" s="41"/>
      <c r="NJ48" s="41"/>
      <c r="NK48" s="41"/>
      <c r="NL48" s="41"/>
      <c r="NM48" s="41"/>
      <c r="NN48" s="41"/>
      <c r="NO48" s="41"/>
      <c r="NP48" s="41"/>
      <c r="NQ48" s="41"/>
      <c r="NR48" s="41"/>
      <c r="NS48" s="41"/>
      <c r="NT48" s="41"/>
      <c r="NU48" s="41"/>
      <c r="NV48" s="41"/>
      <c r="NW48" s="41"/>
      <c r="NX48" s="41"/>
      <c r="NY48" s="41"/>
      <c r="NZ48" s="41"/>
      <c r="OA48" s="41"/>
      <c r="OB48" s="41"/>
      <c r="OC48" s="41"/>
      <c r="OD48" s="41"/>
      <c r="OE48" s="41"/>
      <c r="OF48" s="41"/>
      <c r="OG48" s="41"/>
      <c r="OH48" s="41"/>
      <c r="OI48" s="41"/>
      <c r="OJ48" s="41"/>
      <c r="OK48" s="41"/>
      <c r="OL48" s="41"/>
      <c r="OM48" s="41"/>
      <c r="ON48" s="41"/>
      <c r="OO48" s="41"/>
      <c r="OP48" s="41"/>
      <c r="OQ48" s="41"/>
      <c r="OR48" s="41"/>
      <c r="OS48" s="41"/>
      <c r="OT48" s="41"/>
      <c r="OU48" s="41"/>
      <c r="OV48" s="41"/>
      <c r="OW48" s="41"/>
      <c r="OX48" s="41"/>
      <c r="OY48" s="41"/>
      <c r="OZ48" s="41"/>
      <c r="PA48" s="41"/>
      <c r="PB48" s="41"/>
      <c r="PC48" s="41"/>
      <c r="PD48" s="41"/>
      <c r="PE48" s="41"/>
      <c r="PF48" s="41"/>
      <c r="PG48" s="41"/>
      <c r="PH48" s="41"/>
      <c r="PI48" s="41"/>
      <c r="PJ48" s="41"/>
      <c r="PK48" s="41"/>
      <c r="PL48" s="41"/>
      <c r="PM48" s="41"/>
      <c r="PN48" s="41"/>
      <c r="PO48" s="41"/>
      <c r="PP48" s="41"/>
      <c r="PQ48" s="41"/>
      <c r="PR48" s="41"/>
      <c r="PS48" s="41"/>
      <c r="PT48" s="41"/>
      <c r="PU48" s="41"/>
      <c r="PV48" s="41"/>
      <c r="PW48" s="41"/>
      <c r="PX48" s="41"/>
      <c r="PY48" s="41"/>
      <c r="PZ48" s="41"/>
      <c r="QA48" s="41"/>
      <c r="QB48" s="41"/>
      <c r="QC48" s="41"/>
      <c r="QD48" s="41"/>
      <c r="QE48" s="41"/>
      <c r="QF48" s="41"/>
      <c r="QG48" s="41"/>
      <c r="QH48" s="41"/>
      <c r="QI48" s="41"/>
      <c r="QJ48" s="41"/>
      <c r="QK48" s="41"/>
      <c r="QL48" s="41"/>
      <c r="QM48" s="41"/>
      <c r="QN48" s="41"/>
      <c r="QO48" s="41"/>
      <c r="QP48" s="41"/>
      <c r="QQ48" s="41"/>
      <c r="QR48" s="41"/>
      <c r="QS48" s="41"/>
      <c r="QT48" s="41"/>
      <c r="QU48" s="41"/>
      <c r="QV48" s="41"/>
      <c r="QW48" s="41"/>
      <c r="QX48" s="41"/>
      <c r="QY48" s="41"/>
      <c r="QZ48" s="41"/>
      <c r="RA48" s="41"/>
      <c r="RB48" s="41"/>
      <c r="RC48" s="41"/>
      <c r="RD48" s="41"/>
      <c r="RE48" s="41"/>
      <c r="RF48" s="41"/>
      <c r="RG48" s="41"/>
      <c r="RH48" s="41"/>
      <c r="RI48" s="41"/>
      <c r="RJ48" s="41"/>
      <c r="RK48" s="41"/>
      <c r="RL48" s="41"/>
      <c r="RM48" s="41"/>
      <c r="RN48" s="41"/>
      <c r="RO48" s="41"/>
      <c r="RP48" s="41"/>
      <c r="RQ48" s="41"/>
      <c r="RR48" s="41"/>
      <c r="RS48" s="41"/>
      <c r="RT48" s="41"/>
      <c r="RU48" s="41"/>
      <c r="RV48" s="41"/>
      <c r="RW48" s="41"/>
      <c r="RX48" s="41"/>
      <c r="RY48" s="41"/>
      <c r="RZ48" s="41"/>
      <c r="SA48" s="41"/>
      <c r="SB48" s="41"/>
      <c r="SC48" s="41"/>
      <c r="SD48" s="41"/>
      <c r="SE48" s="41"/>
      <c r="SF48" s="41"/>
      <c r="SG48" s="41"/>
      <c r="SH48" s="41"/>
      <c r="SI48" s="41"/>
      <c r="SJ48" s="41"/>
      <c r="SK48" s="41"/>
      <c r="SL48" s="41"/>
      <c r="SM48" s="41"/>
      <c r="SN48" s="41"/>
      <c r="SO48" s="41"/>
      <c r="SP48" s="41"/>
      <c r="SQ48" s="41"/>
      <c r="SR48" s="41"/>
      <c r="SS48" s="41"/>
      <c r="ST48" s="41"/>
      <c r="SU48" s="41"/>
      <c r="SV48" s="41"/>
      <c r="SW48" s="41"/>
      <c r="SX48" s="41"/>
      <c r="SY48" s="41"/>
      <c r="SZ48" s="41"/>
      <c r="TA48" s="41"/>
      <c r="TB48" s="41"/>
      <c r="TC48" s="41"/>
      <c r="TD48" s="41"/>
      <c r="TE48" s="41"/>
      <c r="TF48" s="41"/>
      <c r="TG48" s="41"/>
      <c r="TH48" s="41"/>
      <c r="TI48" s="41"/>
      <c r="TJ48" s="41"/>
      <c r="TK48" s="41"/>
      <c r="TL48" s="41"/>
      <c r="TM48" s="41"/>
      <c r="TN48" s="41"/>
      <c r="TO48" s="41"/>
      <c r="TP48" s="41"/>
      <c r="TQ48" s="41"/>
      <c r="TR48" s="41"/>
      <c r="TS48" s="41"/>
      <c r="TT48" s="41"/>
      <c r="TU48" s="41"/>
      <c r="TV48" s="41"/>
      <c r="TW48" s="41"/>
      <c r="TX48" s="41"/>
      <c r="TY48" s="41"/>
      <c r="TZ48" s="41"/>
      <c r="UA48" s="41"/>
      <c r="UB48" s="41"/>
      <c r="UC48" s="41"/>
      <c r="UD48" s="41"/>
      <c r="UE48" s="41"/>
      <c r="UF48" s="41"/>
      <c r="UG48" s="41"/>
      <c r="UH48" s="41"/>
      <c r="UI48" s="41"/>
      <c r="UJ48" s="41"/>
      <c r="UK48" s="41"/>
      <c r="UL48" s="41"/>
      <c r="UM48" s="41"/>
      <c r="UN48" s="41"/>
      <c r="UO48" s="41"/>
      <c r="UP48" s="41"/>
      <c r="UQ48" s="41"/>
      <c r="UR48" s="41"/>
      <c r="US48" s="41"/>
      <c r="UT48" s="41"/>
      <c r="UU48" s="41"/>
      <c r="UV48" s="41"/>
      <c r="UW48" s="41"/>
      <c r="UX48" s="41"/>
      <c r="UY48" s="41"/>
      <c r="UZ48" s="41"/>
      <c r="VA48" s="41"/>
      <c r="VB48" s="41"/>
      <c r="VC48" s="41"/>
      <c r="VD48" s="41"/>
      <c r="VE48" s="41"/>
      <c r="VF48" s="41"/>
      <c r="VG48" s="41"/>
      <c r="VH48" s="41"/>
      <c r="VI48" s="41"/>
      <c r="VJ48" s="41"/>
      <c r="VK48" s="41"/>
      <c r="VL48" s="41"/>
      <c r="VM48" s="41"/>
      <c r="VN48" s="41"/>
      <c r="VO48" s="41"/>
      <c r="VP48" s="41"/>
      <c r="VQ48" s="41"/>
      <c r="VR48" s="41"/>
      <c r="VS48" s="41"/>
      <c r="VT48" s="41"/>
      <c r="VU48" s="41"/>
      <c r="VV48" s="41"/>
      <c r="VW48" s="41"/>
      <c r="VX48" s="41"/>
      <c r="VY48" s="41"/>
      <c r="VZ48" s="41"/>
      <c r="WA48" s="41"/>
      <c r="WB48" s="41"/>
      <c r="WC48" s="41"/>
      <c r="WD48" s="41"/>
      <c r="WE48" s="41"/>
      <c r="WF48" s="41"/>
      <c r="WG48" s="41"/>
      <c r="WH48" s="41"/>
      <c r="WI48" s="41"/>
      <c r="WJ48" s="41"/>
      <c r="WK48" s="41"/>
      <c r="WL48" s="41"/>
      <c r="WM48" s="41"/>
      <c r="WN48" s="41"/>
      <c r="WO48" s="41"/>
      <c r="WP48" s="41"/>
      <c r="WQ48" s="41"/>
      <c r="WR48" s="41"/>
      <c r="WS48" s="41"/>
      <c r="WT48" s="41"/>
      <c r="WU48" s="41"/>
      <c r="WV48" s="41"/>
      <c r="WW48" s="41"/>
      <c r="WX48" s="41"/>
    </row>
    <row r="49" spans="1:622" s="49" customFormat="1" ht="15" customHeight="1" outlineLevel="1" x14ac:dyDescent="0.25">
      <c r="B49" s="42" t="s">
        <v>86</v>
      </c>
      <c r="C49" s="49">
        <v>88316</v>
      </c>
      <c r="D49" s="44" t="s">
        <v>80</v>
      </c>
      <c r="E49" s="49" t="s">
        <v>82</v>
      </c>
      <c r="F49" s="78" t="s">
        <v>83</v>
      </c>
      <c r="G49" s="78"/>
      <c r="H49" s="44">
        <v>24.83</v>
      </c>
      <c r="I49" s="57">
        <v>57.39</v>
      </c>
      <c r="J49" s="46"/>
      <c r="K49" s="46">
        <f>Tabela1[[#This Row],[VALOR UNIT]]*H45</f>
        <v>550.37009999999998</v>
      </c>
      <c r="L49" s="46">
        <v>0</v>
      </c>
      <c r="M49" s="47">
        <f t="shared" si="0"/>
        <v>0</v>
      </c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  <c r="CU49" s="41"/>
      <c r="CV49" s="41"/>
      <c r="CW49" s="41"/>
      <c r="CX49" s="41"/>
      <c r="CY49" s="41"/>
      <c r="CZ49" s="41"/>
      <c r="DA49" s="41"/>
      <c r="DB49" s="41"/>
      <c r="DC49" s="41"/>
      <c r="DD49" s="41"/>
      <c r="DE49" s="41"/>
      <c r="DF49" s="41"/>
      <c r="DG49" s="41"/>
      <c r="DH49" s="41"/>
      <c r="DI49" s="41"/>
      <c r="DJ49" s="41"/>
      <c r="DK49" s="41"/>
      <c r="DL49" s="41"/>
      <c r="DM49" s="41"/>
      <c r="DN49" s="41"/>
      <c r="DO49" s="41"/>
      <c r="DP49" s="41"/>
      <c r="DQ49" s="41"/>
      <c r="DR49" s="41"/>
      <c r="DS49" s="41"/>
      <c r="DT49" s="41"/>
      <c r="DU49" s="41"/>
      <c r="DV49" s="41"/>
      <c r="DW49" s="41"/>
      <c r="DX49" s="41"/>
      <c r="DY49" s="41"/>
      <c r="DZ49" s="41"/>
      <c r="EA49" s="41"/>
      <c r="EB49" s="41"/>
      <c r="EC49" s="41"/>
      <c r="ED49" s="41"/>
      <c r="EE49" s="41"/>
      <c r="EF49" s="41"/>
      <c r="EG49" s="41"/>
      <c r="EH49" s="41"/>
      <c r="EI49" s="41"/>
      <c r="EJ49" s="41"/>
      <c r="EK49" s="41"/>
      <c r="EL49" s="41"/>
      <c r="EM49" s="41"/>
      <c r="EN49" s="41"/>
      <c r="EO49" s="41"/>
      <c r="EP49" s="41"/>
      <c r="EQ49" s="41"/>
      <c r="ER49" s="41"/>
      <c r="ES49" s="41"/>
      <c r="ET49" s="41"/>
      <c r="EU49" s="41"/>
      <c r="EV49" s="41"/>
      <c r="EW49" s="41"/>
      <c r="EX49" s="41"/>
      <c r="EY49" s="41"/>
      <c r="EZ49" s="41"/>
      <c r="FA49" s="41"/>
      <c r="FB49" s="41"/>
      <c r="FC49" s="41"/>
      <c r="FD49" s="41"/>
      <c r="FE49" s="41"/>
      <c r="FF49" s="41"/>
      <c r="FG49" s="41"/>
      <c r="FH49" s="41"/>
      <c r="FI49" s="41"/>
      <c r="FJ49" s="41"/>
      <c r="FK49" s="41"/>
      <c r="FL49" s="41"/>
      <c r="FM49" s="41"/>
      <c r="FN49" s="41"/>
      <c r="FO49" s="41"/>
      <c r="FP49" s="41"/>
      <c r="FQ49" s="41"/>
      <c r="FR49" s="41"/>
      <c r="FS49" s="41"/>
      <c r="FT49" s="41"/>
      <c r="FU49" s="41"/>
      <c r="FV49" s="41"/>
      <c r="FW49" s="41"/>
      <c r="FX49" s="41"/>
      <c r="FY49" s="41"/>
      <c r="FZ49" s="41"/>
      <c r="GA49" s="41"/>
      <c r="GB49" s="41"/>
      <c r="GC49" s="41"/>
      <c r="GD49" s="41"/>
      <c r="GE49" s="41"/>
      <c r="GF49" s="41"/>
      <c r="GG49" s="41"/>
      <c r="GH49" s="41"/>
      <c r="GI49" s="41"/>
      <c r="GJ49" s="41"/>
      <c r="GK49" s="41"/>
      <c r="GL49" s="41"/>
      <c r="GM49" s="41"/>
      <c r="GN49" s="41"/>
      <c r="GO49" s="41"/>
      <c r="GP49" s="41"/>
      <c r="GQ49" s="41"/>
      <c r="GR49" s="41"/>
      <c r="GS49" s="41"/>
      <c r="GT49" s="41"/>
      <c r="GU49" s="41"/>
      <c r="GV49" s="41"/>
      <c r="GW49" s="41"/>
      <c r="GX49" s="41"/>
      <c r="GY49" s="41"/>
      <c r="GZ49" s="41"/>
      <c r="HA49" s="41"/>
      <c r="HB49" s="41"/>
      <c r="HC49" s="41"/>
      <c r="HD49" s="41"/>
      <c r="HE49" s="41"/>
      <c r="HF49" s="41"/>
      <c r="HG49" s="41"/>
      <c r="HH49" s="41"/>
      <c r="HI49" s="41"/>
      <c r="HJ49" s="41"/>
      <c r="HK49" s="41"/>
      <c r="HL49" s="41"/>
      <c r="HM49" s="41"/>
      <c r="HN49" s="41"/>
      <c r="HO49" s="41"/>
      <c r="HP49" s="41"/>
      <c r="HQ49" s="41"/>
      <c r="HR49" s="41"/>
      <c r="HS49" s="41"/>
      <c r="HT49" s="41"/>
      <c r="HU49" s="41"/>
      <c r="HV49" s="41"/>
      <c r="HW49" s="41"/>
      <c r="HX49" s="41"/>
      <c r="HY49" s="41"/>
      <c r="HZ49" s="41"/>
      <c r="IA49" s="41"/>
      <c r="IB49" s="41"/>
      <c r="IC49" s="41"/>
      <c r="ID49" s="41"/>
      <c r="IE49" s="41"/>
      <c r="IF49" s="41"/>
      <c r="IG49" s="41"/>
      <c r="IH49" s="41"/>
      <c r="II49" s="41"/>
      <c r="IJ49" s="41"/>
      <c r="IK49" s="41"/>
      <c r="IL49" s="41"/>
      <c r="IM49" s="41"/>
      <c r="IN49" s="41"/>
      <c r="IO49" s="41"/>
      <c r="IP49" s="41"/>
      <c r="IQ49" s="41"/>
      <c r="IR49" s="41"/>
      <c r="IS49" s="41"/>
      <c r="IT49" s="41"/>
      <c r="IU49" s="41"/>
      <c r="IV49" s="41"/>
      <c r="IW49" s="41"/>
      <c r="IX49" s="41"/>
      <c r="IY49" s="41"/>
      <c r="IZ49" s="41"/>
      <c r="JA49" s="41"/>
      <c r="JB49" s="41"/>
      <c r="JC49" s="41"/>
      <c r="JD49" s="41"/>
      <c r="JE49" s="41"/>
      <c r="JF49" s="41"/>
      <c r="JG49" s="41"/>
      <c r="JH49" s="41"/>
      <c r="JI49" s="41"/>
      <c r="JJ49" s="41"/>
      <c r="JK49" s="41"/>
      <c r="JL49" s="41"/>
      <c r="JM49" s="41"/>
      <c r="JN49" s="41"/>
      <c r="JO49" s="41"/>
      <c r="JP49" s="41"/>
      <c r="JQ49" s="41"/>
      <c r="JR49" s="41"/>
      <c r="JS49" s="41"/>
      <c r="JT49" s="41"/>
      <c r="JU49" s="41"/>
      <c r="JV49" s="41"/>
      <c r="JW49" s="41"/>
      <c r="JX49" s="41"/>
      <c r="JY49" s="41"/>
      <c r="JZ49" s="41"/>
      <c r="KA49" s="41"/>
      <c r="KB49" s="41"/>
      <c r="KC49" s="41"/>
      <c r="KD49" s="41"/>
      <c r="KE49" s="41"/>
      <c r="KF49" s="41"/>
      <c r="KG49" s="41"/>
      <c r="KH49" s="41"/>
      <c r="KI49" s="41"/>
      <c r="KJ49" s="41"/>
      <c r="KK49" s="41"/>
      <c r="KL49" s="41"/>
      <c r="KM49" s="41"/>
      <c r="KN49" s="41"/>
      <c r="KO49" s="41"/>
      <c r="KP49" s="41"/>
      <c r="KQ49" s="41"/>
      <c r="KR49" s="41"/>
      <c r="KS49" s="41"/>
      <c r="KT49" s="41"/>
      <c r="KU49" s="41"/>
      <c r="KV49" s="41"/>
      <c r="KW49" s="41"/>
      <c r="KX49" s="41"/>
      <c r="KY49" s="41"/>
      <c r="KZ49" s="41"/>
      <c r="LA49" s="41"/>
      <c r="LB49" s="41"/>
      <c r="LC49" s="41"/>
      <c r="LD49" s="41"/>
      <c r="LE49" s="41"/>
      <c r="LF49" s="41"/>
      <c r="LG49" s="41"/>
      <c r="LH49" s="41"/>
      <c r="LI49" s="41"/>
      <c r="LJ49" s="41"/>
      <c r="LK49" s="41"/>
      <c r="LL49" s="41"/>
      <c r="LM49" s="41"/>
      <c r="LN49" s="41"/>
      <c r="LO49" s="41"/>
      <c r="LP49" s="41"/>
      <c r="LQ49" s="41"/>
      <c r="LR49" s="41"/>
      <c r="LS49" s="41"/>
      <c r="LT49" s="41"/>
      <c r="LU49" s="41"/>
      <c r="LV49" s="41"/>
      <c r="LW49" s="41"/>
      <c r="LX49" s="41"/>
      <c r="LY49" s="41"/>
      <c r="LZ49" s="41"/>
      <c r="MA49" s="41"/>
      <c r="MB49" s="41"/>
      <c r="MC49" s="41"/>
      <c r="MD49" s="41"/>
      <c r="ME49" s="41"/>
      <c r="MF49" s="41"/>
      <c r="MG49" s="41"/>
      <c r="MH49" s="41"/>
      <c r="MI49" s="41"/>
      <c r="MJ49" s="41"/>
      <c r="MK49" s="41"/>
      <c r="ML49" s="41"/>
      <c r="MM49" s="41"/>
      <c r="MN49" s="41"/>
      <c r="MO49" s="41"/>
      <c r="MP49" s="41"/>
      <c r="MQ49" s="41"/>
      <c r="MR49" s="41"/>
      <c r="MS49" s="41"/>
      <c r="MT49" s="41"/>
      <c r="MU49" s="41"/>
      <c r="MV49" s="41"/>
      <c r="MW49" s="41"/>
      <c r="MX49" s="41"/>
      <c r="MY49" s="41"/>
      <c r="MZ49" s="41"/>
      <c r="NA49" s="41"/>
      <c r="NB49" s="41"/>
      <c r="NC49" s="41"/>
      <c r="ND49" s="41"/>
      <c r="NE49" s="41"/>
      <c r="NF49" s="41"/>
      <c r="NG49" s="41"/>
      <c r="NH49" s="41"/>
      <c r="NI49" s="41"/>
      <c r="NJ49" s="41"/>
      <c r="NK49" s="41"/>
      <c r="NL49" s="41"/>
      <c r="NM49" s="41"/>
      <c r="NN49" s="41"/>
      <c r="NO49" s="41"/>
      <c r="NP49" s="41"/>
      <c r="NQ49" s="41"/>
      <c r="NR49" s="41"/>
      <c r="NS49" s="41"/>
      <c r="NT49" s="41"/>
      <c r="NU49" s="41"/>
      <c r="NV49" s="41"/>
      <c r="NW49" s="41"/>
      <c r="NX49" s="41"/>
      <c r="NY49" s="41"/>
      <c r="NZ49" s="41"/>
      <c r="OA49" s="41"/>
      <c r="OB49" s="41"/>
      <c r="OC49" s="41"/>
      <c r="OD49" s="41"/>
      <c r="OE49" s="41"/>
      <c r="OF49" s="41"/>
      <c r="OG49" s="41"/>
      <c r="OH49" s="41"/>
      <c r="OI49" s="41"/>
      <c r="OJ49" s="41"/>
      <c r="OK49" s="41"/>
      <c r="OL49" s="41"/>
      <c r="OM49" s="41"/>
      <c r="ON49" s="41"/>
      <c r="OO49" s="41"/>
      <c r="OP49" s="41"/>
      <c r="OQ49" s="41"/>
      <c r="OR49" s="41"/>
      <c r="OS49" s="41"/>
      <c r="OT49" s="41"/>
      <c r="OU49" s="41"/>
      <c r="OV49" s="41"/>
      <c r="OW49" s="41"/>
      <c r="OX49" s="41"/>
      <c r="OY49" s="41"/>
      <c r="OZ49" s="41"/>
      <c r="PA49" s="41"/>
      <c r="PB49" s="41"/>
      <c r="PC49" s="41"/>
      <c r="PD49" s="41"/>
      <c r="PE49" s="41"/>
      <c r="PF49" s="41"/>
      <c r="PG49" s="41"/>
      <c r="PH49" s="41"/>
      <c r="PI49" s="41"/>
      <c r="PJ49" s="41"/>
      <c r="PK49" s="41"/>
      <c r="PL49" s="41"/>
      <c r="PM49" s="41"/>
      <c r="PN49" s="41"/>
      <c r="PO49" s="41"/>
      <c r="PP49" s="41"/>
      <c r="PQ49" s="41"/>
      <c r="PR49" s="41"/>
      <c r="PS49" s="41"/>
      <c r="PT49" s="41"/>
      <c r="PU49" s="41"/>
      <c r="PV49" s="41"/>
      <c r="PW49" s="41"/>
      <c r="PX49" s="41"/>
      <c r="PY49" s="41"/>
      <c r="PZ49" s="41"/>
      <c r="QA49" s="41"/>
      <c r="QB49" s="41"/>
      <c r="QC49" s="41"/>
      <c r="QD49" s="41"/>
      <c r="QE49" s="41"/>
      <c r="QF49" s="41"/>
      <c r="QG49" s="41"/>
      <c r="QH49" s="41"/>
      <c r="QI49" s="41"/>
      <c r="QJ49" s="41"/>
      <c r="QK49" s="41"/>
      <c r="QL49" s="41"/>
      <c r="QM49" s="41"/>
      <c r="QN49" s="41"/>
      <c r="QO49" s="41"/>
      <c r="QP49" s="41"/>
      <c r="QQ49" s="41"/>
      <c r="QR49" s="41"/>
      <c r="QS49" s="41"/>
      <c r="QT49" s="41"/>
      <c r="QU49" s="41"/>
      <c r="QV49" s="41"/>
      <c r="QW49" s="41"/>
      <c r="QX49" s="41"/>
      <c r="QY49" s="41"/>
      <c r="QZ49" s="41"/>
      <c r="RA49" s="41"/>
      <c r="RB49" s="41"/>
      <c r="RC49" s="41"/>
      <c r="RD49" s="41"/>
      <c r="RE49" s="41"/>
      <c r="RF49" s="41"/>
      <c r="RG49" s="41"/>
      <c r="RH49" s="41"/>
      <c r="RI49" s="41"/>
      <c r="RJ49" s="41"/>
      <c r="RK49" s="41"/>
      <c r="RL49" s="41"/>
      <c r="RM49" s="41"/>
      <c r="RN49" s="41"/>
      <c r="RO49" s="41"/>
      <c r="RP49" s="41"/>
      <c r="RQ49" s="41"/>
      <c r="RR49" s="41"/>
      <c r="RS49" s="41"/>
      <c r="RT49" s="41"/>
      <c r="RU49" s="41"/>
      <c r="RV49" s="41"/>
      <c r="RW49" s="41"/>
      <c r="RX49" s="41"/>
      <c r="RY49" s="41"/>
      <c r="RZ49" s="41"/>
      <c r="SA49" s="41"/>
      <c r="SB49" s="41"/>
      <c r="SC49" s="41"/>
      <c r="SD49" s="41"/>
      <c r="SE49" s="41"/>
      <c r="SF49" s="41"/>
      <c r="SG49" s="41"/>
      <c r="SH49" s="41"/>
      <c r="SI49" s="41"/>
      <c r="SJ49" s="41"/>
      <c r="SK49" s="41"/>
      <c r="SL49" s="41"/>
      <c r="SM49" s="41"/>
      <c r="SN49" s="41"/>
      <c r="SO49" s="41"/>
      <c r="SP49" s="41"/>
      <c r="SQ49" s="41"/>
      <c r="SR49" s="41"/>
      <c r="SS49" s="41"/>
      <c r="ST49" s="41"/>
      <c r="SU49" s="41"/>
      <c r="SV49" s="41"/>
      <c r="SW49" s="41"/>
      <c r="SX49" s="41"/>
      <c r="SY49" s="41"/>
      <c r="SZ49" s="41"/>
      <c r="TA49" s="41"/>
      <c r="TB49" s="41"/>
      <c r="TC49" s="41"/>
      <c r="TD49" s="41"/>
      <c r="TE49" s="41"/>
      <c r="TF49" s="41"/>
      <c r="TG49" s="41"/>
      <c r="TH49" s="41"/>
      <c r="TI49" s="41"/>
      <c r="TJ49" s="41"/>
      <c r="TK49" s="41"/>
      <c r="TL49" s="41"/>
      <c r="TM49" s="41"/>
      <c r="TN49" s="41"/>
      <c r="TO49" s="41"/>
      <c r="TP49" s="41"/>
      <c r="TQ49" s="41"/>
      <c r="TR49" s="41"/>
      <c r="TS49" s="41"/>
      <c r="TT49" s="41"/>
      <c r="TU49" s="41"/>
      <c r="TV49" s="41"/>
      <c r="TW49" s="41"/>
      <c r="TX49" s="41"/>
      <c r="TY49" s="41"/>
      <c r="TZ49" s="41"/>
      <c r="UA49" s="41"/>
      <c r="UB49" s="41"/>
      <c r="UC49" s="41"/>
      <c r="UD49" s="41"/>
      <c r="UE49" s="41"/>
      <c r="UF49" s="41"/>
      <c r="UG49" s="41"/>
      <c r="UH49" s="41"/>
      <c r="UI49" s="41"/>
      <c r="UJ49" s="41"/>
      <c r="UK49" s="41"/>
      <c r="UL49" s="41"/>
      <c r="UM49" s="41"/>
      <c r="UN49" s="41"/>
      <c r="UO49" s="41"/>
      <c r="UP49" s="41"/>
      <c r="UQ49" s="41"/>
      <c r="UR49" s="41"/>
      <c r="US49" s="41"/>
      <c r="UT49" s="41"/>
      <c r="UU49" s="41"/>
      <c r="UV49" s="41"/>
      <c r="UW49" s="41"/>
      <c r="UX49" s="41"/>
      <c r="UY49" s="41"/>
      <c r="UZ49" s="41"/>
      <c r="VA49" s="41"/>
      <c r="VB49" s="41"/>
      <c r="VC49" s="41"/>
      <c r="VD49" s="41"/>
      <c r="VE49" s="41"/>
      <c r="VF49" s="41"/>
      <c r="VG49" s="41"/>
      <c r="VH49" s="41"/>
      <c r="VI49" s="41"/>
      <c r="VJ49" s="41"/>
      <c r="VK49" s="41"/>
      <c r="VL49" s="41"/>
      <c r="VM49" s="41"/>
      <c r="VN49" s="41"/>
      <c r="VO49" s="41"/>
      <c r="VP49" s="41"/>
      <c r="VQ49" s="41"/>
      <c r="VR49" s="41"/>
      <c r="VS49" s="41"/>
      <c r="VT49" s="41"/>
      <c r="VU49" s="41"/>
      <c r="VV49" s="41"/>
      <c r="VW49" s="41"/>
      <c r="VX49" s="41"/>
      <c r="VY49" s="41"/>
      <c r="VZ49" s="41"/>
      <c r="WA49" s="41"/>
      <c r="WB49" s="41"/>
      <c r="WC49" s="41"/>
      <c r="WD49" s="41"/>
      <c r="WE49" s="41"/>
      <c r="WF49" s="41"/>
      <c r="WG49" s="41"/>
      <c r="WH49" s="41"/>
      <c r="WI49" s="41"/>
      <c r="WJ49" s="41"/>
      <c r="WK49" s="41"/>
      <c r="WL49" s="41"/>
      <c r="WM49" s="41"/>
      <c r="WN49" s="41"/>
      <c r="WO49" s="41"/>
      <c r="WP49" s="41"/>
      <c r="WQ49" s="41"/>
      <c r="WR49" s="41"/>
      <c r="WS49" s="41"/>
      <c r="WT49" s="41"/>
      <c r="WU49" s="41"/>
      <c r="WV49" s="41"/>
      <c r="WW49" s="41"/>
      <c r="WX49" s="41"/>
    </row>
    <row r="50" spans="1:622" s="49" customFormat="1" ht="15" customHeight="1" outlineLevel="1" x14ac:dyDescent="0.25">
      <c r="B50" s="42" t="s">
        <v>92</v>
      </c>
      <c r="C50" s="49">
        <v>4721</v>
      </c>
      <c r="D50" s="44" t="s">
        <v>80</v>
      </c>
      <c r="E50" s="49" t="s">
        <v>93</v>
      </c>
      <c r="F50" s="78" t="s">
        <v>11</v>
      </c>
      <c r="G50" s="78"/>
      <c r="H50" s="44">
        <v>98.75</v>
      </c>
      <c r="I50" s="57">
        <v>58.59</v>
      </c>
      <c r="J50" s="46">
        <f>Tabela1[[#This Row],[VALOR UNIT]]*H45</f>
        <v>561.87810000000002</v>
      </c>
      <c r="K50" s="46">
        <f>Tabela1[[#This Row],[Coluna1]]*H49</f>
        <v>0</v>
      </c>
      <c r="L50" s="46">
        <v>0</v>
      </c>
      <c r="M50" s="47">
        <f t="shared" si="0"/>
        <v>0</v>
      </c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41"/>
      <c r="DL50" s="41"/>
      <c r="DM50" s="41"/>
      <c r="DN50" s="41"/>
      <c r="DO50" s="41"/>
      <c r="DP50" s="41"/>
      <c r="DQ50" s="41"/>
      <c r="DR50" s="41"/>
      <c r="DS50" s="41"/>
      <c r="DT50" s="41"/>
      <c r="DU50" s="41"/>
      <c r="DV50" s="41"/>
      <c r="DW50" s="41"/>
      <c r="DX50" s="41"/>
      <c r="DY50" s="41"/>
      <c r="DZ50" s="41"/>
      <c r="EA50" s="41"/>
      <c r="EB50" s="41"/>
      <c r="EC50" s="41"/>
      <c r="ED50" s="41"/>
      <c r="EE50" s="41"/>
      <c r="EF50" s="41"/>
      <c r="EG50" s="41"/>
      <c r="EH50" s="41"/>
      <c r="EI50" s="41"/>
      <c r="EJ50" s="41"/>
      <c r="EK50" s="41"/>
      <c r="EL50" s="41"/>
      <c r="EM50" s="41"/>
      <c r="EN50" s="41"/>
      <c r="EO50" s="41"/>
      <c r="EP50" s="41"/>
      <c r="EQ50" s="41"/>
      <c r="ER50" s="41"/>
      <c r="ES50" s="41"/>
      <c r="ET50" s="41"/>
      <c r="EU50" s="41"/>
      <c r="EV50" s="41"/>
      <c r="EW50" s="41"/>
      <c r="EX50" s="41"/>
      <c r="EY50" s="41"/>
      <c r="EZ50" s="41"/>
      <c r="FA50" s="41"/>
      <c r="FB50" s="41"/>
      <c r="FC50" s="41"/>
      <c r="FD50" s="41"/>
      <c r="FE50" s="41"/>
      <c r="FF50" s="41"/>
      <c r="FG50" s="41"/>
      <c r="FH50" s="41"/>
      <c r="FI50" s="41"/>
      <c r="FJ50" s="41"/>
      <c r="FK50" s="41"/>
      <c r="FL50" s="41"/>
      <c r="FM50" s="41"/>
      <c r="FN50" s="41"/>
      <c r="FO50" s="41"/>
      <c r="FP50" s="41"/>
      <c r="FQ50" s="41"/>
      <c r="FR50" s="41"/>
      <c r="FS50" s="41"/>
      <c r="FT50" s="41"/>
      <c r="FU50" s="41"/>
      <c r="FV50" s="41"/>
      <c r="FW50" s="41"/>
      <c r="FX50" s="41"/>
      <c r="FY50" s="41"/>
      <c r="FZ50" s="41"/>
      <c r="GA50" s="41"/>
      <c r="GB50" s="41"/>
      <c r="GC50" s="41"/>
      <c r="GD50" s="41"/>
      <c r="GE50" s="41"/>
      <c r="GF50" s="41"/>
      <c r="GG50" s="41"/>
      <c r="GH50" s="41"/>
      <c r="GI50" s="41"/>
      <c r="GJ50" s="41"/>
      <c r="GK50" s="41"/>
      <c r="GL50" s="41"/>
      <c r="GM50" s="41"/>
      <c r="GN50" s="41"/>
      <c r="GO50" s="41"/>
      <c r="GP50" s="41"/>
      <c r="GQ50" s="41"/>
      <c r="GR50" s="41"/>
      <c r="GS50" s="41"/>
      <c r="GT50" s="41"/>
      <c r="GU50" s="41"/>
      <c r="GV50" s="41"/>
      <c r="GW50" s="41"/>
      <c r="GX50" s="41"/>
      <c r="GY50" s="41"/>
      <c r="GZ50" s="41"/>
      <c r="HA50" s="41"/>
      <c r="HB50" s="41"/>
      <c r="HC50" s="41"/>
      <c r="HD50" s="41"/>
      <c r="HE50" s="41"/>
      <c r="HF50" s="41"/>
      <c r="HG50" s="41"/>
      <c r="HH50" s="41"/>
      <c r="HI50" s="41"/>
      <c r="HJ50" s="41"/>
      <c r="HK50" s="41"/>
      <c r="HL50" s="41"/>
      <c r="HM50" s="41"/>
      <c r="HN50" s="41"/>
      <c r="HO50" s="41"/>
      <c r="HP50" s="41"/>
      <c r="HQ50" s="41"/>
      <c r="HR50" s="41"/>
      <c r="HS50" s="41"/>
      <c r="HT50" s="41"/>
      <c r="HU50" s="41"/>
      <c r="HV50" s="41"/>
      <c r="HW50" s="41"/>
      <c r="HX50" s="41"/>
      <c r="HY50" s="41"/>
      <c r="HZ50" s="41"/>
      <c r="IA50" s="41"/>
      <c r="IB50" s="41"/>
      <c r="IC50" s="41"/>
      <c r="ID50" s="41"/>
      <c r="IE50" s="41"/>
      <c r="IF50" s="41"/>
      <c r="IG50" s="41"/>
      <c r="IH50" s="41"/>
      <c r="II50" s="41"/>
      <c r="IJ50" s="41"/>
      <c r="IK50" s="41"/>
      <c r="IL50" s="41"/>
      <c r="IM50" s="41"/>
      <c r="IN50" s="41"/>
      <c r="IO50" s="41"/>
      <c r="IP50" s="41"/>
      <c r="IQ50" s="41"/>
      <c r="IR50" s="41"/>
      <c r="IS50" s="41"/>
      <c r="IT50" s="41"/>
      <c r="IU50" s="41"/>
      <c r="IV50" s="41"/>
      <c r="IW50" s="41"/>
      <c r="IX50" s="41"/>
      <c r="IY50" s="41"/>
      <c r="IZ50" s="41"/>
      <c r="JA50" s="41"/>
      <c r="JB50" s="41"/>
      <c r="JC50" s="41"/>
      <c r="JD50" s="41"/>
      <c r="JE50" s="41"/>
      <c r="JF50" s="41"/>
      <c r="JG50" s="41"/>
      <c r="JH50" s="41"/>
      <c r="JI50" s="41"/>
      <c r="JJ50" s="41"/>
      <c r="JK50" s="41"/>
      <c r="JL50" s="41"/>
      <c r="JM50" s="41"/>
      <c r="JN50" s="41"/>
      <c r="JO50" s="41"/>
      <c r="JP50" s="41"/>
      <c r="JQ50" s="41"/>
      <c r="JR50" s="41"/>
      <c r="JS50" s="41"/>
      <c r="JT50" s="41"/>
      <c r="JU50" s="41"/>
      <c r="JV50" s="41"/>
      <c r="JW50" s="41"/>
      <c r="JX50" s="41"/>
      <c r="JY50" s="41"/>
      <c r="JZ50" s="41"/>
      <c r="KA50" s="41"/>
      <c r="KB50" s="41"/>
      <c r="KC50" s="41"/>
      <c r="KD50" s="41"/>
      <c r="KE50" s="41"/>
      <c r="KF50" s="41"/>
      <c r="KG50" s="41"/>
      <c r="KH50" s="41"/>
      <c r="KI50" s="41"/>
      <c r="KJ50" s="41"/>
      <c r="KK50" s="41"/>
      <c r="KL50" s="41"/>
      <c r="KM50" s="41"/>
      <c r="KN50" s="41"/>
      <c r="KO50" s="41"/>
      <c r="KP50" s="41"/>
      <c r="KQ50" s="41"/>
      <c r="KR50" s="41"/>
      <c r="KS50" s="41"/>
      <c r="KT50" s="41"/>
      <c r="KU50" s="41"/>
      <c r="KV50" s="41"/>
      <c r="KW50" s="41"/>
      <c r="KX50" s="41"/>
      <c r="KY50" s="41"/>
      <c r="KZ50" s="41"/>
      <c r="LA50" s="41"/>
      <c r="LB50" s="41"/>
      <c r="LC50" s="41"/>
      <c r="LD50" s="41"/>
      <c r="LE50" s="41"/>
      <c r="LF50" s="41"/>
      <c r="LG50" s="41"/>
      <c r="LH50" s="41"/>
      <c r="LI50" s="41"/>
      <c r="LJ50" s="41"/>
      <c r="LK50" s="41"/>
      <c r="LL50" s="41"/>
      <c r="LM50" s="41"/>
      <c r="LN50" s="41"/>
      <c r="LO50" s="41"/>
      <c r="LP50" s="41"/>
      <c r="LQ50" s="41"/>
      <c r="LR50" s="41"/>
      <c r="LS50" s="41"/>
      <c r="LT50" s="41"/>
      <c r="LU50" s="41"/>
      <c r="LV50" s="41"/>
      <c r="LW50" s="41"/>
      <c r="LX50" s="41"/>
      <c r="LY50" s="41"/>
      <c r="LZ50" s="41"/>
      <c r="MA50" s="41"/>
      <c r="MB50" s="41"/>
      <c r="MC50" s="41"/>
      <c r="MD50" s="41"/>
      <c r="ME50" s="41"/>
      <c r="MF50" s="41"/>
      <c r="MG50" s="41"/>
      <c r="MH50" s="41"/>
      <c r="MI50" s="41"/>
      <c r="MJ50" s="41"/>
      <c r="MK50" s="41"/>
      <c r="ML50" s="41"/>
      <c r="MM50" s="41"/>
      <c r="MN50" s="41"/>
      <c r="MO50" s="41"/>
      <c r="MP50" s="41"/>
      <c r="MQ50" s="41"/>
      <c r="MR50" s="41"/>
      <c r="MS50" s="41"/>
      <c r="MT50" s="41"/>
      <c r="MU50" s="41"/>
      <c r="MV50" s="41"/>
      <c r="MW50" s="41"/>
      <c r="MX50" s="41"/>
      <c r="MY50" s="41"/>
      <c r="MZ50" s="41"/>
      <c r="NA50" s="41"/>
      <c r="NB50" s="41"/>
      <c r="NC50" s="41"/>
      <c r="ND50" s="41"/>
      <c r="NE50" s="41"/>
      <c r="NF50" s="41"/>
      <c r="NG50" s="41"/>
      <c r="NH50" s="41"/>
      <c r="NI50" s="41"/>
      <c r="NJ50" s="41"/>
      <c r="NK50" s="41"/>
      <c r="NL50" s="41"/>
      <c r="NM50" s="41"/>
      <c r="NN50" s="41"/>
      <c r="NO50" s="41"/>
      <c r="NP50" s="41"/>
      <c r="NQ50" s="41"/>
      <c r="NR50" s="41"/>
      <c r="NS50" s="41"/>
      <c r="NT50" s="41"/>
      <c r="NU50" s="41"/>
      <c r="NV50" s="41"/>
      <c r="NW50" s="41"/>
      <c r="NX50" s="41"/>
      <c r="NY50" s="41"/>
      <c r="NZ50" s="41"/>
      <c r="OA50" s="41"/>
      <c r="OB50" s="41"/>
      <c r="OC50" s="41"/>
      <c r="OD50" s="41"/>
      <c r="OE50" s="41"/>
      <c r="OF50" s="41"/>
      <c r="OG50" s="41"/>
      <c r="OH50" s="41"/>
      <c r="OI50" s="41"/>
      <c r="OJ50" s="41"/>
      <c r="OK50" s="41"/>
      <c r="OL50" s="41"/>
      <c r="OM50" s="41"/>
      <c r="ON50" s="41"/>
      <c r="OO50" s="41"/>
      <c r="OP50" s="41"/>
      <c r="OQ50" s="41"/>
      <c r="OR50" s="41"/>
      <c r="OS50" s="41"/>
      <c r="OT50" s="41"/>
      <c r="OU50" s="41"/>
      <c r="OV50" s="41"/>
      <c r="OW50" s="41"/>
      <c r="OX50" s="41"/>
      <c r="OY50" s="41"/>
      <c r="OZ50" s="41"/>
      <c r="PA50" s="41"/>
      <c r="PB50" s="41"/>
      <c r="PC50" s="41"/>
      <c r="PD50" s="41"/>
      <c r="PE50" s="41"/>
      <c r="PF50" s="41"/>
      <c r="PG50" s="41"/>
      <c r="PH50" s="41"/>
      <c r="PI50" s="41"/>
      <c r="PJ50" s="41"/>
      <c r="PK50" s="41"/>
      <c r="PL50" s="41"/>
      <c r="PM50" s="41"/>
      <c r="PN50" s="41"/>
      <c r="PO50" s="41"/>
      <c r="PP50" s="41"/>
      <c r="PQ50" s="41"/>
      <c r="PR50" s="41"/>
      <c r="PS50" s="41"/>
      <c r="PT50" s="41"/>
      <c r="PU50" s="41"/>
      <c r="PV50" s="41"/>
      <c r="PW50" s="41"/>
      <c r="PX50" s="41"/>
      <c r="PY50" s="41"/>
      <c r="PZ50" s="41"/>
      <c r="QA50" s="41"/>
      <c r="QB50" s="41"/>
      <c r="QC50" s="41"/>
      <c r="QD50" s="41"/>
      <c r="QE50" s="41"/>
      <c r="QF50" s="41"/>
      <c r="QG50" s="41"/>
      <c r="QH50" s="41"/>
      <c r="QI50" s="41"/>
      <c r="QJ50" s="41"/>
      <c r="QK50" s="41"/>
      <c r="QL50" s="41"/>
      <c r="QM50" s="41"/>
      <c r="QN50" s="41"/>
      <c r="QO50" s="41"/>
      <c r="QP50" s="41"/>
      <c r="QQ50" s="41"/>
      <c r="QR50" s="41"/>
      <c r="QS50" s="41"/>
      <c r="QT50" s="41"/>
      <c r="QU50" s="41"/>
      <c r="QV50" s="41"/>
      <c r="QW50" s="41"/>
      <c r="QX50" s="41"/>
      <c r="QY50" s="41"/>
      <c r="QZ50" s="41"/>
      <c r="RA50" s="41"/>
      <c r="RB50" s="41"/>
      <c r="RC50" s="41"/>
      <c r="RD50" s="41"/>
      <c r="RE50" s="41"/>
      <c r="RF50" s="41"/>
      <c r="RG50" s="41"/>
      <c r="RH50" s="41"/>
      <c r="RI50" s="41"/>
      <c r="RJ50" s="41"/>
      <c r="RK50" s="41"/>
      <c r="RL50" s="41"/>
      <c r="RM50" s="41"/>
      <c r="RN50" s="41"/>
      <c r="RO50" s="41"/>
      <c r="RP50" s="41"/>
      <c r="RQ50" s="41"/>
      <c r="RR50" s="41"/>
      <c r="RS50" s="41"/>
      <c r="RT50" s="41"/>
      <c r="RU50" s="41"/>
      <c r="RV50" s="41"/>
      <c r="RW50" s="41"/>
      <c r="RX50" s="41"/>
      <c r="RY50" s="41"/>
      <c r="RZ50" s="41"/>
      <c r="SA50" s="41"/>
      <c r="SB50" s="41"/>
      <c r="SC50" s="41"/>
      <c r="SD50" s="41"/>
      <c r="SE50" s="41"/>
      <c r="SF50" s="41"/>
      <c r="SG50" s="41"/>
      <c r="SH50" s="41"/>
      <c r="SI50" s="41"/>
      <c r="SJ50" s="41"/>
      <c r="SK50" s="41"/>
      <c r="SL50" s="41"/>
      <c r="SM50" s="41"/>
      <c r="SN50" s="41"/>
      <c r="SO50" s="41"/>
      <c r="SP50" s="41"/>
      <c r="SQ50" s="41"/>
      <c r="SR50" s="41"/>
      <c r="SS50" s="41"/>
      <c r="ST50" s="41"/>
      <c r="SU50" s="41"/>
      <c r="SV50" s="41"/>
      <c r="SW50" s="41"/>
      <c r="SX50" s="41"/>
      <c r="SY50" s="41"/>
      <c r="SZ50" s="41"/>
      <c r="TA50" s="41"/>
      <c r="TB50" s="41"/>
      <c r="TC50" s="41"/>
      <c r="TD50" s="41"/>
      <c r="TE50" s="41"/>
      <c r="TF50" s="41"/>
      <c r="TG50" s="41"/>
      <c r="TH50" s="41"/>
      <c r="TI50" s="41"/>
      <c r="TJ50" s="41"/>
      <c r="TK50" s="41"/>
      <c r="TL50" s="41"/>
      <c r="TM50" s="41"/>
      <c r="TN50" s="41"/>
      <c r="TO50" s="41"/>
      <c r="TP50" s="41"/>
      <c r="TQ50" s="41"/>
      <c r="TR50" s="41"/>
      <c r="TS50" s="41"/>
      <c r="TT50" s="41"/>
      <c r="TU50" s="41"/>
      <c r="TV50" s="41"/>
      <c r="TW50" s="41"/>
      <c r="TX50" s="41"/>
      <c r="TY50" s="41"/>
      <c r="TZ50" s="41"/>
      <c r="UA50" s="41"/>
      <c r="UB50" s="41"/>
      <c r="UC50" s="41"/>
      <c r="UD50" s="41"/>
      <c r="UE50" s="41"/>
      <c r="UF50" s="41"/>
      <c r="UG50" s="41"/>
      <c r="UH50" s="41"/>
      <c r="UI50" s="41"/>
      <c r="UJ50" s="41"/>
      <c r="UK50" s="41"/>
      <c r="UL50" s="41"/>
      <c r="UM50" s="41"/>
      <c r="UN50" s="41"/>
      <c r="UO50" s="41"/>
      <c r="UP50" s="41"/>
      <c r="UQ50" s="41"/>
      <c r="UR50" s="41"/>
      <c r="US50" s="41"/>
      <c r="UT50" s="41"/>
      <c r="UU50" s="41"/>
      <c r="UV50" s="41"/>
      <c r="UW50" s="41"/>
      <c r="UX50" s="41"/>
      <c r="UY50" s="41"/>
      <c r="UZ50" s="41"/>
      <c r="VA50" s="41"/>
      <c r="VB50" s="41"/>
      <c r="VC50" s="41"/>
      <c r="VD50" s="41"/>
      <c r="VE50" s="41"/>
      <c r="VF50" s="41"/>
      <c r="VG50" s="41"/>
      <c r="VH50" s="41"/>
      <c r="VI50" s="41"/>
      <c r="VJ50" s="41"/>
      <c r="VK50" s="41"/>
      <c r="VL50" s="41"/>
      <c r="VM50" s="41"/>
      <c r="VN50" s="41"/>
      <c r="VO50" s="41"/>
      <c r="VP50" s="41"/>
      <c r="VQ50" s="41"/>
      <c r="VR50" s="41"/>
      <c r="VS50" s="41"/>
      <c r="VT50" s="41"/>
      <c r="VU50" s="41"/>
      <c r="VV50" s="41"/>
      <c r="VW50" s="41"/>
      <c r="VX50" s="41"/>
      <c r="VY50" s="41"/>
      <c r="VZ50" s="41"/>
      <c r="WA50" s="41"/>
      <c r="WB50" s="41"/>
      <c r="WC50" s="41"/>
      <c r="WD50" s="41"/>
      <c r="WE50" s="41"/>
      <c r="WF50" s="41"/>
      <c r="WG50" s="41"/>
      <c r="WH50" s="41"/>
      <c r="WI50" s="41"/>
      <c r="WJ50" s="41"/>
      <c r="WK50" s="41"/>
      <c r="WL50" s="41"/>
      <c r="WM50" s="41"/>
      <c r="WN50" s="41"/>
      <c r="WO50" s="41"/>
      <c r="WP50" s="41"/>
      <c r="WQ50" s="41"/>
      <c r="WR50" s="41"/>
      <c r="WS50" s="41"/>
      <c r="WT50" s="41"/>
      <c r="WU50" s="41"/>
      <c r="WV50" s="41"/>
      <c r="WW50" s="41"/>
      <c r="WX50" s="41"/>
    </row>
    <row r="51" spans="1:622" s="49" customFormat="1" ht="15" customHeight="1" outlineLevel="1" x14ac:dyDescent="0.25">
      <c r="B51" s="42" t="s">
        <v>92</v>
      </c>
      <c r="C51" s="49">
        <v>1379</v>
      </c>
      <c r="D51" s="44" t="s">
        <v>80</v>
      </c>
      <c r="E51" s="49" t="s">
        <v>94</v>
      </c>
      <c r="F51" s="78" t="s">
        <v>13</v>
      </c>
      <c r="G51" s="78"/>
      <c r="H51" s="44">
        <v>0.93</v>
      </c>
      <c r="I51" s="57">
        <v>337.27</v>
      </c>
      <c r="J51" s="46">
        <f>Tabela1[[#This Row],[VALOR UNIT]]*H45</f>
        <v>3234.4192999999996</v>
      </c>
      <c r="K51" s="46">
        <f>Tabela1[[#This Row],[Coluna1]]*H50</f>
        <v>0</v>
      </c>
      <c r="L51" s="46">
        <v>0</v>
      </c>
      <c r="M51" s="47">
        <f t="shared" si="0"/>
        <v>0</v>
      </c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41"/>
      <c r="CN51" s="41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1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41"/>
      <c r="EB51" s="41"/>
      <c r="EC51" s="41"/>
      <c r="ED51" s="41"/>
      <c r="EE51" s="41"/>
      <c r="EF51" s="41"/>
      <c r="EG51" s="41"/>
      <c r="EH51" s="41"/>
      <c r="EI51" s="41"/>
      <c r="EJ51" s="41"/>
      <c r="EK51" s="41"/>
      <c r="EL51" s="41"/>
      <c r="EM51" s="41"/>
      <c r="EN51" s="41"/>
      <c r="EO51" s="41"/>
      <c r="EP51" s="41"/>
      <c r="EQ51" s="41"/>
      <c r="ER51" s="41"/>
      <c r="ES51" s="41"/>
      <c r="ET51" s="41"/>
      <c r="EU51" s="41"/>
      <c r="EV51" s="41"/>
      <c r="EW51" s="41"/>
      <c r="EX51" s="41"/>
      <c r="EY51" s="41"/>
      <c r="EZ51" s="41"/>
      <c r="FA51" s="41"/>
      <c r="FB51" s="41"/>
      <c r="FC51" s="41"/>
      <c r="FD51" s="41"/>
      <c r="FE51" s="41"/>
      <c r="FF51" s="41"/>
      <c r="FG51" s="41"/>
      <c r="FH51" s="41"/>
      <c r="FI51" s="41"/>
      <c r="FJ51" s="41"/>
      <c r="FK51" s="41"/>
      <c r="FL51" s="41"/>
      <c r="FM51" s="41"/>
      <c r="FN51" s="41"/>
      <c r="FO51" s="41"/>
      <c r="FP51" s="41"/>
      <c r="FQ51" s="41"/>
      <c r="FR51" s="41"/>
      <c r="FS51" s="41"/>
      <c r="FT51" s="41"/>
      <c r="FU51" s="41"/>
      <c r="FV51" s="41"/>
      <c r="FW51" s="41"/>
      <c r="FX51" s="41"/>
      <c r="FY51" s="41"/>
      <c r="FZ51" s="41"/>
      <c r="GA51" s="41"/>
      <c r="GB51" s="41"/>
      <c r="GC51" s="41"/>
      <c r="GD51" s="41"/>
      <c r="GE51" s="41"/>
      <c r="GF51" s="41"/>
      <c r="GG51" s="41"/>
      <c r="GH51" s="41"/>
      <c r="GI51" s="41"/>
      <c r="GJ51" s="41"/>
      <c r="GK51" s="41"/>
      <c r="GL51" s="41"/>
      <c r="GM51" s="41"/>
      <c r="GN51" s="41"/>
      <c r="GO51" s="41"/>
      <c r="GP51" s="41"/>
      <c r="GQ51" s="41"/>
      <c r="GR51" s="41"/>
      <c r="GS51" s="41"/>
      <c r="GT51" s="41"/>
      <c r="GU51" s="41"/>
      <c r="GV51" s="41"/>
      <c r="GW51" s="41"/>
      <c r="GX51" s="41"/>
      <c r="GY51" s="41"/>
      <c r="GZ51" s="41"/>
      <c r="HA51" s="41"/>
      <c r="HB51" s="41"/>
      <c r="HC51" s="41"/>
      <c r="HD51" s="41"/>
      <c r="HE51" s="41"/>
      <c r="HF51" s="41"/>
      <c r="HG51" s="41"/>
      <c r="HH51" s="41"/>
      <c r="HI51" s="41"/>
      <c r="HJ51" s="41"/>
      <c r="HK51" s="41"/>
      <c r="HL51" s="41"/>
      <c r="HM51" s="41"/>
      <c r="HN51" s="41"/>
      <c r="HO51" s="41"/>
      <c r="HP51" s="41"/>
      <c r="HQ51" s="41"/>
      <c r="HR51" s="41"/>
      <c r="HS51" s="41"/>
      <c r="HT51" s="41"/>
      <c r="HU51" s="41"/>
      <c r="HV51" s="41"/>
      <c r="HW51" s="41"/>
      <c r="HX51" s="41"/>
      <c r="HY51" s="41"/>
      <c r="HZ51" s="41"/>
      <c r="IA51" s="41"/>
      <c r="IB51" s="41"/>
      <c r="IC51" s="41"/>
      <c r="ID51" s="41"/>
      <c r="IE51" s="41"/>
      <c r="IF51" s="41"/>
      <c r="IG51" s="41"/>
      <c r="IH51" s="41"/>
      <c r="II51" s="41"/>
      <c r="IJ51" s="41"/>
      <c r="IK51" s="41"/>
      <c r="IL51" s="41"/>
      <c r="IM51" s="41"/>
      <c r="IN51" s="41"/>
      <c r="IO51" s="41"/>
      <c r="IP51" s="41"/>
      <c r="IQ51" s="41"/>
      <c r="IR51" s="41"/>
      <c r="IS51" s="41"/>
      <c r="IT51" s="41"/>
      <c r="IU51" s="41"/>
      <c r="IV51" s="41"/>
      <c r="IW51" s="41"/>
      <c r="IX51" s="41"/>
      <c r="IY51" s="41"/>
      <c r="IZ51" s="41"/>
      <c r="JA51" s="41"/>
      <c r="JB51" s="41"/>
      <c r="JC51" s="41"/>
      <c r="JD51" s="41"/>
      <c r="JE51" s="41"/>
      <c r="JF51" s="41"/>
      <c r="JG51" s="41"/>
      <c r="JH51" s="41"/>
      <c r="JI51" s="41"/>
      <c r="JJ51" s="41"/>
      <c r="JK51" s="41"/>
      <c r="JL51" s="41"/>
      <c r="JM51" s="41"/>
      <c r="JN51" s="41"/>
      <c r="JO51" s="41"/>
      <c r="JP51" s="41"/>
      <c r="JQ51" s="41"/>
      <c r="JR51" s="41"/>
      <c r="JS51" s="41"/>
      <c r="JT51" s="41"/>
      <c r="JU51" s="41"/>
      <c r="JV51" s="41"/>
      <c r="JW51" s="41"/>
      <c r="JX51" s="41"/>
      <c r="JY51" s="41"/>
      <c r="JZ51" s="41"/>
      <c r="KA51" s="41"/>
      <c r="KB51" s="41"/>
      <c r="KC51" s="41"/>
      <c r="KD51" s="41"/>
      <c r="KE51" s="41"/>
      <c r="KF51" s="41"/>
      <c r="KG51" s="41"/>
      <c r="KH51" s="41"/>
      <c r="KI51" s="41"/>
      <c r="KJ51" s="41"/>
      <c r="KK51" s="41"/>
      <c r="KL51" s="41"/>
      <c r="KM51" s="41"/>
      <c r="KN51" s="41"/>
      <c r="KO51" s="41"/>
      <c r="KP51" s="41"/>
      <c r="KQ51" s="41"/>
      <c r="KR51" s="41"/>
      <c r="KS51" s="41"/>
      <c r="KT51" s="41"/>
      <c r="KU51" s="41"/>
      <c r="KV51" s="41"/>
      <c r="KW51" s="41"/>
      <c r="KX51" s="41"/>
      <c r="KY51" s="41"/>
      <c r="KZ51" s="41"/>
      <c r="LA51" s="41"/>
      <c r="LB51" s="41"/>
      <c r="LC51" s="41"/>
      <c r="LD51" s="41"/>
      <c r="LE51" s="41"/>
      <c r="LF51" s="41"/>
      <c r="LG51" s="41"/>
      <c r="LH51" s="41"/>
      <c r="LI51" s="41"/>
      <c r="LJ51" s="41"/>
      <c r="LK51" s="41"/>
      <c r="LL51" s="41"/>
      <c r="LM51" s="41"/>
      <c r="LN51" s="41"/>
      <c r="LO51" s="41"/>
      <c r="LP51" s="41"/>
      <c r="LQ51" s="41"/>
      <c r="LR51" s="41"/>
      <c r="LS51" s="41"/>
      <c r="LT51" s="41"/>
      <c r="LU51" s="41"/>
      <c r="LV51" s="41"/>
      <c r="LW51" s="41"/>
      <c r="LX51" s="41"/>
      <c r="LY51" s="41"/>
      <c r="LZ51" s="41"/>
      <c r="MA51" s="41"/>
      <c r="MB51" s="41"/>
      <c r="MC51" s="41"/>
      <c r="MD51" s="41"/>
      <c r="ME51" s="41"/>
      <c r="MF51" s="41"/>
      <c r="MG51" s="41"/>
      <c r="MH51" s="41"/>
      <c r="MI51" s="41"/>
      <c r="MJ51" s="41"/>
      <c r="MK51" s="41"/>
      <c r="ML51" s="41"/>
      <c r="MM51" s="41"/>
      <c r="MN51" s="41"/>
      <c r="MO51" s="41"/>
      <c r="MP51" s="41"/>
      <c r="MQ51" s="41"/>
      <c r="MR51" s="41"/>
      <c r="MS51" s="41"/>
      <c r="MT51" s="41"/>
      <c r="MU51" s="41"/>
      <c r="MV51" s="41"/>
      <c r="MW51" s="41"/>
      <c r="MX51" s="41"/>
      <c r="MY51" s="41"/>
      <c r="MZ51" s="41"/>
      <c r="NA51" s="41"/>
      <c r="NB51" s="41"/>
      <c r="NC51" s="41"/>
      <c r="ND51" s="41"/>
      <c r="NE51" s="41"/>
      <c r="NF51" s="41"/>
      <c r="NG51" s="41"/>
      <c r="NH51" s="41"/>
      <c r="NI51" s="41"/>
      <c r="NJ51" s="41"/>
      <c r="NK51" s="41"/>
      <c r="NL51" s="41"/>
      <c r="NM51" s="41"/>
      <c r="NN51" s="41"/>
      <c r="NO51" s="41"/>
      <c r="NP51" s="41"/>
      <c r="NQ51" s="41"/>
      <c r="NR51" s="41"/>
      <c r="NS51" s="41"/>
      <c r="NT51" s="41"/>
      <c r="NU51" s="41"/>
      <c r="NV51" s="41"/>
      <c r="NW51" s="41"/>
      <c r="NX51" s="41"/>
      <c r="NY51" s="41"/>
      <c r="NZ51" s="41"/>
      <c r="OA51" s="41"/>
      <c r="OB51" s="41"/>
      <c r="OC51" s="41"/>
      <c r="OD51" s="41"/>
      <c r="OE51" s="41"/>
      <c r="OF51" s="41"/>
      <c r="OG51" s="41"/>
      <c r="OH51" s="41"/>
      <c r="OI51" s="41"/>
      <c r="OJ51" s="41"/>
      <c r="OK51" s="41"/>
      <c r="OL51" s="41"/>
      <c r="OM51" s="41"/>
      <c r="ON51" s="41"/>
      <c r="OO51" s="41"/>
      <c r="OP51" s="41"/>
      <c r="OQ51" s="41"/>
      <c r="OR51" s="41"/>
      <c r="OS51" s="41"/>
      <c r="OT51" s="41"/>
      <c r="OU51" s="41"/>
      <c r="OV51" s="41"/>
      <c r="OW51" s="41"/>
      <c r="OX51" s="41"/>
      <c r="OY51" s="41"/>
      <c r="OZ51" s="41"/>
      <c r="PA51" s="41"/>
      <c r="PB51" s="41"/>
      <c r="PC51" s="41"/>
      <c r="PD51" s="41"/>
      <c r="PE51" s="41"/>
      <c r="PF51" s="41"/>
      <c r="PG51" s="41"/>
      <c r="PH51" s="41"/>
      <c r="PI51" s="41"/>
      <c r="PJ51" s="41"/>
      <c r="PK51" s="41"/>
      <c r="PL51" s="41"/>
      <c r="PM51" s="41"/>
      <c r="PN51" s="41"/>
      <c r="PO51" s="41"/>
      <c r="PP51" s="41"/>
      <c r="PQ51" s="41"/>
      <c r="PR51" s="41"/>
      <c r="PS51" s="41"/>
      <c r="PT51" s="41"/>
      <c r="PU51" s="41"/>
      <c r="PV51" s="41"/>
      <c r="PW51" s="41"/>
      <c r="PX51" s="41"/>
      <c r="PY51" s="41"/>
      <c r="PZ51" s="41"/>
      <c r="QA51" s="41"/>
      <c r="QB51" s="41"/>
      <c r="QC51" s="41"/>
      <c r="QD51" s="41"/>
      <c r="QE51" s="41"/>
      <c r="QF51" s="41"/>
      <c r="QG51" s="41"/>
      <c r="QH51" s="41"/>
      <c r="QI51" s="41"/>
      <c r="QJ51" s="41"/>
      <c r="QK51" s="41"/>
      <c r="QL51" s="41"/>
      <c r="QM51" s="41"/>
      <c r="QN51" s="41"/>
      <c r="QO51" s="41"/>
      <c r="QP51" s="41"/>
      <c r="QQ51" s="41"/>
      <c r="QR51" s="41"/>
      <c r="QS51" s="41"/>
      <c r="QT51" s="41"/>
      <c r="QU51" s="41"/>
      <c r="QV51" s="41"/>
      <c r="QW51" s="41"/>
      <c r="QX51" s="41"/>
      <c r="QY51" s="41"/>
      <c r="QZ51" s="41"/>
      <c r="RA51" s="41"/>
      <c r="RB51" s="41"/>
      <c r="RC51" s="41"/>
      <c r="RD51" s="41"/>
      <c r="RE51" s="41"/>
      <c r="RF51" s="41"/>
      <c r="RG51" s="41"/>
      <c r="RH51" s="41"/>
      <c r="RI51" s="41"/>
      <c r="RJ51" s="41"/>
      <c r="RK51" s="41"/>
      <c r="RL51" s="41"/>
      <c r="RM51" s="41"/>
      <c r="RN51" s="41"/>
      <c r="RO51" s="41"/>
      <c r="RP51" s="41"/>
      <c r="RQ51" s="41"/>
      <c r="RR51" s="41"/>
      <c r="RS51" s="41"/>
      <c r="RT51" s="41"/>
      <c r="RU51" s="41"/>
      <c r="RV51" s="41"/>
      <c r="RW51" s="41"/>
      <c r="RX51" s="41"/>
      <c r="RY51" s="41"/>
      <c r="RZ51" s="41"/>
      <c r="SA51" s="41"/>
      <c r="SB51" s="41"/>
      <c r="SC51" s="41"/>
      <c r="SD51" s="41"/>
      <c r="SE51" s="41"/>
      <c r="SF51" s="41"/>
      <c r="SG51" s="41"/>
      <c r="SH51" s="41"/>
      <c r="SI51" s="41"/>
      <c r="SJ51" s="41"/>
      <c r="SK51" s="41"/>
      <c r="SL51" s="41"/>
      <c r="SM51" s="41"/>
      <c r="SN51" s="41"/>
      <c r="SO51" s="41"/>
      <c r="SP51" s="41"/>
      <c r="SQ51" s="41"/>
      <c r="SR51" s="41"/>
      <c r="SS51" s="41"/>
      <c r="ST51" s="41"/>
      <c r="SU51" s="41"/>
      <c r="SV51" s="41"/>
      <c r="SW51" s="41"/>
      <c r="SX51" s="41"/>
      <c r="SY51" s="41"/>
      <c r="SZ51" s="41"/>
      <c r="TA51" s="41"/>
      <c r="TB51" s="41"/>
      <c r="TC51" s="41"/>
      <c r="TD51" s="41"/>
      <c r="TE51" s="41"/>
      <c r="TF51" s="41"/>
      <c r="TG51" s="41"/>
      <c r="TH51" s="41"/>
      <c r="TI51" s="41"/>
      <c r="TJ51" s="41"/>
      <c r="TK51" s="41"/>
      <c r="TL51" s="41"/>
      <c r="TM51" s="41"/>
      <c r="TN51" s="41"/>
      <c r="TO51" s="41"/>
      <c r="TP51" s="41"/>
      <c r="TQ51" s="41"/>
      <c r="TR51" s="41"/>
      <c r="TS51" s="41"/>
      <c r="TT51" s="41"/>
      <c r="TU51" s="41"/>
      <c r="TV51" s="41"/>
      <c r="TW51" s="41"/>
      <c r="TX51" s="41"/>
      <c r="TY51" s="41"/>
      <c r="TZ51" s="41"/>
      <c r="UA51" s="41"/>
      <c r="UB51" s="41"/>
      <c r="UC51" s="41"/>
      <c r="UD51" s="41"/>
      <c r="UE51" s="41"/>
      <c r="UF51" s="41"/>
      <c r="UG51" s="41"/>
      <c r="UH51" s="41"/>
      <c r="UI51" s="41"/>
      <c r="UJ51" s="41"/>
      <c r="UK51" s="41"/>
      <c r="UL51" s="41"/>
      <c r="UM51" s="41"/>
      <c r="UN51" s="41"/>
      <c r="UO51" s="41"/>
      <c r="UP51" s="41"/>
      <c r="UQ51" s="41"/>
      <c r="UR51" s="41"/>
      <c r="US51" s="41"/>
      <c r="UT51" s="41"/>
      <c r="UU51" s="41"/>
      <c r="UV51" s="41"/>
      <c r="UW51" s="41"/>
      <c r="UX51" s="41"/>
      <c r="UY51" s="41"/>
      <c r="UZ51" s="41"/>
      <c r="VA51" s="41"/>
      <c r="VB51" s="41"/>
      <c r="VC51" s="41"/>
      <c r="VD51" s="41"/>
      <c r="VE51" s="41"/>
      <c r="VF51" s="41"/>
      <c r="VG51" s="41"/>
      <c r="VH51" s="41"/>
      <c r="VI51" s="41"/>
      <c r="VJ51" s="41"/>
      <c r="VK51" s="41"/>
      <c r="VL51" s="41"/>
      <c r="VM51" s="41"/>
      <c r="VN51" s="41"/>
      <c r="VO51" s="41"/>
      <c r="VP51" s="41"/>
      <c r="VQ51" s="41"/>
      <c r="VR51" s="41"/>
      <c r="VS51" s="41"/>
      <c r="VT51" s="41"/>
      <c r="VU51" s="41"/>
      <c r="VV51" s="41"/>
      <c r="VW51" s="41"/>
      <c r="VX51" s="41"/>
      <c r="VY51" s="41"/>
      <c r="VZ51" s="41"/>
      <c r="WA51" s="41"/>
      <c r="WB51" s="41"/>
      <c r="WC51" s="41"/>
      <c r="WD51" s="41"/>
      <c r="WE51" s="41"/>
      <c r="WF51" s="41"/>
      <c r="WG51" s="41"/>
      <c r="WH51" s="41"/>
      <c r="WI51" s="41"/>
      <c r="WJ51" s="41"/>
      <c r="WK51" s="41"/>
      <c r="WL51" s="41"/>
      <c r="WM51" s="41"/>
      <c r="WN51" s="41"/>
      <c r="WO51" s="41"/>
      <c r="WP51" s="41"/>
      <c r="WQ51" s="41"/>
      <c r="WR51" s="41"/>
      <c r="WS51" s="41"/>
      <c r="WT51" s="41"/>
      <c r="WU51" s="41"/>
      <c r="WV51" s="41"/>
      <c r="WW51" s="41"/>
      <c r="WX51" s="41"/>
    </row>
    <row r="52" spans="1:622" s="49" customFormat="1" ht="15" customHeight="1" outlineLevel="1" x14ac:dyDescent="0.25">
      <c r="B52" s="42" t="s">
        <v>92</v>
      </c>
      <c r="C52" s="49">
        <v>370</v>
      </c>
      <c r="D52" s="44" t="s">
        <v>80</v>
      </c>
      <c r="E52" s="49" t="s">
        <v>95</v>
      </c>
      <c r="F52" s="78" t="s">
        <v>11</v>
      </c>
      <c r="G52" s="78"/>
      <c r="H52" s="44">
        <v>95</v>
      </c>
      <c r="I52" s="57">
        <v>68.67</v>
      </c>
      <c r="J52" s="46">
        <f>Tabela1[[#This Row],[VALOR UNIT]]*H45</f>
        <v>658.5453</v>
      </c>
      <c r="K52" s="46">
        <f>Tabela1[[#This Row],[Coluna1]]*H51</f>
        <v>0</v>
      </c>
      <c r="L52" s="46">
        <v>0</v>
      </c>
      <c r="M52" s="47">
        <f t="shared" si="0"/>
        <v>0</v>
      </c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G52" s="41"/>
      <c r="CH52" s="41"/>
      <c r="CI52" s="41"/>
      <c r="CJ52" s="41"/>
      <c r="CK52" s="41"/>
      <c r="CL52" s="41"/>
      <c r="CM52" s="41"/>
      <c r="CN52" s="41"/>
      <c r="CO52" s="41"/>
      <c r="CP52" s="41"/>
      <c r="CQ52" s="41"/>
      <c r="CR52" s="41"/>
      <c r="CS52" s="41"/>
      <c r="CT52" s="41"/>
      <c r="CU52" s="41"/>
      <c r="CV52" s="41"/>
      <c r="CW52" s="41"/>
      <c r="CX52" s="41"/>
      <c r="CY52" s="41"/>
      <c r="CZ52" s="41"/>
      <c r="DA52" s="41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41"/>
      <c r="DP52" s="41"/>
      <c r="DQ52" s="41"/>
      <c r="DR52" s="41"/>
      <c r="DS52" s="41"/>
      <c r="DT52" s="41"/>
      <c r="DU52" s="41"/>
      <c r="DV52" s="41"/>
      <c r="DW52" s="41"/>
      <c r="DX52" s="41"/>
      <c r="DY52" s="41"/>
      <c r="DZ52" s="41"/>
      <c r="EA52" s="41"/>
      <c r="EB52" s="41"/>
      <c r="EC52" s="41"/>
      <c r="ED52" s="41"/>
      <c r="EE52" s="41"/>
      <c r="EF52" s="41"/>
      <c r="EG52" s="41"/>
      <c r="EH52" s="41"/>
      <c r="EI52" s="41"/>
      <c r="EJ52" s="41"/>
      <c r="EK52" s="41"/>
      <c r="EL52" s="41"/>
      <c r="EM52" s="41"/>
      <c r="EN52" s="41"/>
      <c r="EO52" s="41"/>
      <c r="EP52" s="41"/>
      <c r="EQ52" s="41"/>
      <c r="ER52" s="41"/>
      <c r="ES52" s="41"/>
      <c r="ET52" s="41"/>
      <c r="EU52" s="41"/>
      <c r="EV52" s="41"/>
      <c r="EW52" s="41"/>
      <c r="EX52" s="41"/>
      <c r="EY52" s="41"/>
      <c r="EZ52" s="41"/>
      <c r="FA52" s="41"/>
      <c r="FB52" s="41"/>
      <c r="FC52" s="41"/>
      <c r="FD52" s="41"/>
      <c r="FE52" s="41"/>
      <c r="FF52" s="41"/>
      <c r="FG52" s="41"/>
      <c r="FH52" s="41"/>
      <c r="FI52" s="41"/>
      <c r="FJ52" s="41"/>
      <c r="FK52" s="41"/>
      <c r="FL52" s="41"/>
      <c r="FM52" s="41"/>
      <c r="FN52" s="41"/>
      <c r="FO52" s="41"/>
      <c r="FP52" s="41"/>
      <c r="FQ52" s="41"/>
      <c r="FR52" s="41"/>
      <c r="FS52" s="41"/>
      <c r="FT52" s="41"/>
      <c r="FU52" s="41"/>
      <c r="FV52" s="41"/>
      <c r="FW52" s="41"/>
      <c r="FX52" s="41"/>
      <c r="FY52" s="41"/>
      <c r="FZ52" s="41"/>
      <c r="GA52" s="41"/>
      <c r="GB52" s="41"/>
      <c r="GC52" s="41"/>
      <c r="GD52" s="41"/>
      <c r="GE52" s="41"/>
      <c r="GF52" s="41"/>
      <c r="GG52" s="41"/>
      <c r="GH52" s="41"/>
      <c r="GI52" s="41"/>
      <c r="GJ52" s="41"/>
      <c r="GK52" s="41"/>
      <c r="GL52" s="41"/>
      <c r="GM52" s="41"/>
      <c r="GN52" s="41"/>
      <c r="GO52" s="41"/>
      <c r="GP52" s="41"/>
      <c r="GQ52" s="41"/>
      <c r="GR52" s="41"/>
      <c r="GS52" s="41"/>
      <c r="GT52" s="41"/>
      <c r="GU52" s="41"/>
      <c r="GV52" s="41"/>
      <c r="GW52" s="41"/>
      <c r="GX52" s="41"/>
      <c r="GY52" s="41"/>
      <c r="GZ52" s="41"/>
      <c r="HA52" s="41"/>
      <c r="HB52" s="41"/>
      <c r="HC52" s="41"/>
      <c r="HD52" s="41"/>
      <c r="HE52" s="41"/>
      <c r="HF52" s="41"/>
      <c r="HG52" s="41"/>
      <c r="HH52" s="41"/>
      <c r="HI52" s="41"/>
      <c r="HJ52" s="41"/>
      <c r="HK52" s="41"/>
      <c r="HL52" s="41"/>
      <c r="HM52" s="41"/>
      <c r="HN52" s="41"/>
      <c r="HO52" s="41"/>
      <c r="HP52" s="41"/>
      <c r="HQ52" s="41"/>
      <c r="HR52" s="41"/>
      <c r="HS52" s="41"/>
      <c r="HT52" s="41"/>
      <c r="HU52" s="41"/>
      <c r="HV52" s="41"/>
      <c r="HW52" s="41"/>
      <c r="HX52" s="41"/>
      <c r="HY52" s="41"/>
      <c r="HZ52" s="41"/>
      <c r="IA52" s="41"/>
      <c r="IB52" s="41"/>
      <c r="IC52" s="41"/>
      <c r="ID52" s="41"/>
      <c r="IE52" s="41"/>
      <c r="IF52" s="41"/>
      <c r="IG52" s="41"/>
      <c r="IH52" s="41"/>
      <c r="II52" s="41"/>
      <c r="IJ52" s="41"/>
      <c r="IK52" s="41"/>
      <c r="IL52" s="41"/>
      <c r="IM52" s="41"/>
      <c r="IN52" s="41"/>
      <c r="IO52" s="41"/>
      <c r="IP52" s="41"/>
      <c r="IQ52" s="41"/>
      <c r="IR52" s="41"/>
      <c r="IS52" s="41"/>
      <c r="IT52" s="41"/>
      <c r="IU52" s="41"/>
      <c r="IV52" s="41"/>
      <c r="IW52" s="41"/>
      <c r="IX52" s="41"/>
      <c r="IY52" s="41"/>
      <c r="IZ52" s="41"/>
      <c r="JA52" s="41"/>
      <c r="JB52" s="41"/>
      <c r="JC52" s="41"/>
      <c r="JD52" s="41"/>
      <c r="JE52" s="41"/>
      <c r="JF52" s="41"/>
      <c r="JG52" s="41"/>
      <c r="JH52" s="41"/>
      <c r="JI52" s="41"/>
      <c r="JJ52" s="41"/>
      <c r="JK52" s="41"/>
      <c r="JL52" s="41"/>
      <c r="JM52" s="41"/>
      <c r="JN52" s="41"/>
      <c r="JO52" s="41"/>
      <c r="JP52" s="41"/>
      <c r="JQ52" s="41"/>
      <c r="JR52" s="41"/>
      <c r="JS52" s="41"/>
      <c r="JT52" s="41"/>
      <c r="JU52" s="41"/>
      <c r="JV52" s="41"/>
      <c r="JW52" s="41"/>
      <c r="JX52" s="41"/>
      <c r="JY52" s="41"/>
      <c r="JZ52" s="41"/>
      <c r="KA52" s="41"/>
      <c r="KB52" s="41"/>
      <c r="KC52" s="41"/>
      <c r="KD52" s="41"/>
      <c r="KE52" s="41"/>
      <c r="KF52" s="41"/>
      <c r="KG52" s="41"/>
      <c r="KH52" s="41"/>
      <c r="KI52" s="41"/>
      <c r="KJ52" s="41"/>
      <c r="KK52" s="41"/>
      <c r="KL52" s="41"/>
      <c r="KM52" s="41"/>
      <c r="KN52" s="41"/>
      <c r="KO52" s="41"/>
      <c r="KP52" s="41"/>
      <c r="KQ52" s="41"/>
      <c r="KR52" s="41"/>
      <c r="KS52" s="41"/>
      <c r="KT52" s="41"/>
      <c r="KU52" s="41"/>
      <c r="KV52" s="41"/>
      <c r="KW52" s="41"/>
      <c r="KX52" s="41"/>
      <c r="KY52" s="41"/>
      <c r="KZ52" s="41"/>
      <c r="LA52" s="41"/>
      <c r="LB52" s="41"/>
      <c r="LC52" s="41"/>
      <c r="LD52" s="41"/>
      <c r="LE52" s="41"/>
      <c r="LF52" s="41"/>
      <c r="LG52" s="41"/>
      <c r="LH52" s="41"/>
      <c r="LI52" s="41"/>
      <c r="LJ52" s="41"/>
      <c r="LK52" s="41"/>
      <c r="LL52" s="41"/>
      <c r="LM52" s="41"/>
      <c r="LN52" s="41"/>
      <c r="LO52" s="41"/>
      <c r="LP52" s="41"/>
      <c r="LQ52" s="41"/>
      <c r="LR52" s="41"/>
      <c r="LS52" s="41"/>
      <c r="LT52" s="41"/>
      <c r="LU52" s="41"/>
      <c r="LV52" s="41"/>
      <c r="LW52" s="41"/>
      <c r="LX52" s="41"/>
      <c r="LY52" s="41"/>
      <c r="LZ52" s="41"/>
      <c r="MA52" s="41"/>
      <c r="MB52" s="41"/>
      <c r="MC52" s="41"/>
      <c r="MD52" s="41"/>
      <c r="ME52" s="41"/>
      <c r="MF52" s="41"/>
      <c r="MG52" s="41"/>
      <c r="MH52" s="41"/>
      <c r="MI52" s="41"/>
      <c r="MJ52" s="41"/>
      <c r="MK52" s="41"/>
      <c r="ML52" s="41"/>
      <c r="MM52" s="41"/>
      <c r="MN52" s="41"/>
      <c r="MO52" s="41"/>
      <c r="MP52" s="41"/>
      <c r="MQ52" s="41"/>
      <c r="MR52" s="41"/>
      <c r="MS52" s="41"/>
      <c r="MT52" s="41"/>
      <c r="MU52" s="41"/>
      <c r="MV52" s="41"/>
      <c r="MW52" s="41"/>
      <c r="MX52" s="41"/>
      <c r="MY52" s="41"/>
      <c r="MZ52" s="41"/>
      <c r="NA52" s="41"/>
      <c r="NB52" s="41"/>
      <c r="NC52" s="41"/>
      <c r="ND52" s="41"/>
      <c r="NE52" s="41"/>
      <c r="NF52" s="41"/>
      <c r="NG52" s="41"/>
      <c r="NH52" s="41"/>
      <c r="NI52" s="41"/>
      <c r="NJ52" s="41"/>
      <c r="NK52" s="41"/>
      <c r="NL52" s="41"/>
      <c r="NM52" s="41"/>
      <c r="NN52" s="41"/>
      <c r="NO52" s="41"/>
      <c r="NP52" s="41"/>
      <c r="NQ52" s="41"/>
      <c r="NR52" s="41"/>
      <c r="NS52" s="41"/>
      <c r="NT52" s="41"/>
      <c r="NU52" s="41"/>
      <c r="NV52" s="41"/>
      <c r="NW52" s="41"/>
      <c r="NX52" s="41"/>
      <c r="NY52" s="41"/>
      <c r="NZ52" s="41"/>
      <c r="OA52" s="41"/>
      <c r="OB52" s="41"/>
      <c r="OC52" s="41"/>
      <c r="OD52" s="41"/>
      <c r="OE52" s="41"/>
      <c r="OF52" s="41"/>
      <c r="OG52" s="41"/>
      <c r="OH52" s="41"/>
      <c r="OI52" s="41"/>
      <c r="OJ52" s="41"/>
      <c r="OK52" s="41"/>
      <c r="OL52" s="41"/>
      <c r="OM52" s="41"/>
      <c r="ON52" s="41"/>
      <c r="OO52" s="41"/>
      <c r="OP52" s="41"/>
      <c r="OQ52" s="41"/>
      <c r="OR52" s="41"/>
      <c r="OS52" s="41"/>
      <c r="OT52" s="41"/>
      <c r="OU52" s="41"/>
      <c r="OV52" s="41"/>
      <c r="OW52" s="41"/>
      <c r="OX52" s="41"/>
      <c r="OY52" s="41"/>
      <c r="OZ52" s="41"/>
      <c r="PA52" s="41"/>
      <c r="PB52" s="41"/>
      <c r="PC52" s="41"/>
      <c r="PD52" s="41"/>
      <c r="PE52" s="41"/>
      <c r="PF52" s="41"/>
      <c r="PG52" s="41"/>
      <c r="PH52" s="41"/>
      <c r="PI52" s="41"/>
      <c r="PJ52" s="41"/>
      <c r="PK52" s="41"/>
      <c r="PL52" s="41"/>
      <c r="PM52" s="41"/>
      <c r="PN52" s="41"/>
      <c r="PO52" s="41"/>
      <c r="PP52" s="41"/>
      <c r="PQ52" s="41"/>
      <c r="PR52" s="41"/>
      <c r="PS52" s="41"/>
      <c r="PT52" s="41"/>
      <c r="PU52" s="41"/>
      <c r="PV52" s="41"/>
      <c r="PW52" s="41"/>
      <c r="PX52" s="41"/>
      <c r="PY52" s="41"/>
      <c r="PZ52" s="41"/>
      <c r="QA52" s="41"/>
      <c r="QB52" s="41"/>
      <c r="QC52" s="41"/>
      <c r="QD52" s="41"/>
      <c r="QE52" s="41"/>
      <c r="QF52" s="41"/>
      <c r="QG52" s="41"/>
      <c r="QH52" s="41"/>
      <c r="QI52" s="41"/>
      <c r="QJ52" s="41"/>
      <c r="QK52" s="41"/>
      <c r="QL52" s="41"/>
      <c r="QM52" s="41"/>
      <c r="QN52" s="41"/>
      <c r="QO52" s="41"/>
      <c r="QP52" s="41"/>
      <c r="QQ52" s="41"/>
      <c r="QR52" s="41"/>
      <c r="QS52" s="41"/>
      <c r="QT52" s="41"/>
      <c r="QU52" s="41"/>
      <c r="QV52" s="41"/>
      <c r="QW52" s="41"/>
      <c r="QX52" s="41"/>
      <c r="QY52" s="41"/>
      <c r="QZ52" s="41"/>
      <c r="RA52" s="41"/>
      <c r="RB52" s="41"/>
      <c r="RC52" s="41"/>
      <c r="RD52" s="41"/>
      <c r="RE52" s="41"/>
      <c r="RF52" s="41"/>
      <c r="RG52" s="41"/>
      <c r="RH52" s="41"/>
      <c r="RI52" s="41"/>
      <c r="RJ52" s="41"/>
      <c r="RK52" s="41"/>
      <c r="RL52" s="41"/>
      <c r="RM52" s="41"/>
      <c r="RN52" s="41"/>
      <c r="RO52" s="41"/>
      <c r="RP52" s="41"/>
      <c r="RQ52" s="41"/>
      <c r="RR52" s="41"/>
      <c r="RS52" s="41"/>
      <c r="RT52" s="41"/>
      <c r="RU52" s="41"/>
      <c r="RV52" s="41"/>
      <c r="RW52" s="41"/>
      <c r="RX52" s="41"/>
      <c r="RY52" s="41"/>
      <c r="RZ52" s="41"/>
      <c r="SA52" s="41"/>
      <c r="SB52" s="41"/>
      <c r="SC52" s="41"/>
      <c r="SD52" s="41"/>
      <c r="SE52" s="41"/>
      <c r="SF52" s="41"/>
      <c r="SG52" s="41"/>
      <c r="SH52" s="41"/>
      <c r="SI52" s="41"/>
      <c r="SJ52" s="41"/>
      <c r="SK52" s="41"/>
      <c r="SL52" s="41"/>
      <c r="SM52" s="41"/>
      <c r="SN52" s="41"/>
      <c r="SO52" s="41"/>
      <c r="SP52" s="41"/>
      <c r="SQ52" s="41"/>
      <c r="SR52" s="41"/>
      <c r="SS52" s="41"/>
      <c r="ST52" s="41"/>
      <c r="SU52" s="41"/>
      <c r="SV52" s="41"/>
      <c r="SW52" s="41"/>
      <c r="SX52" s="41"/>
      <c r="SY52" s="41"/>
      <c r="SZ52" s="41"/>
      <c r="TA52" s="41"/>
      <c r="TB52" s="41"/>
      <c r="TC52" s="41"/>
      <c r="TD52" s="41"/>
      <c r="TE52" s="41"/>
      <c r="TF52" s="41"/>
      <c r="TG52" s="41"/>
      <c r="TH52" s="41"/>
      <c r="TI52" s="41"/>
      <c r="TJ52" s="41"/>
      <c r="TK52" s="41"/>
      <c r="TL52" s="41"/>
      <c r="TM52" s="41"/>
      <c r="TN52" s="41"/>
      <c r="TO52" s="41"/>
      <c r="TP52" s="41"/>
      <c r="TQ52" s="41"/>
      <c r="TR52" s="41"/>
      <c r="TS52" s="41"/>
      <c r="TT52" s="41"/>
      <c r="TU52" s="41"/>
      <c r="TV52" s="41"/>
      <c r="TW52" s="41"/>
      <c r="TX52" s="41"/>
      <c r="TY52" s="41"/>
      <c r="TZ52" s="41"/>
      <c r="UA52" s="41"/>
      <c r="UB52" s="41"/>
      <c r="UC52" s="41"/>
      <c r="UD52" s="41"/>
      <c r="UE52" s="41"/>
      <c r="UF52" s="41"/>
      <c r="UG52" s="41"/>
      <c r="UH52" s="41"/>
      <c r="UI52" s="41"/>
      <c r="UJ52" s="41"/>
      <c r="UK52" s="41"/>
      <c r="UL52" s="41"/>
      <c r="UM52" s="41"/>
      <c r="UN52" s="41"/>
      <c r="UO52" s="41"/>
      <c r="UP52" s="41"/>
      <c r="UQ52" s="41"/>
      <c r="UR52" s="41"/>
      <c r="US52" s="41"/>
      <c r="UT52" s="41"/>
      <c r="UU52" s="41"/>
      <c r="UV52" s="41"/>
      <c r="UW52" s="41"/>
      <c r="UX52" s="41"/>
      <c r="UY52" s="41"/>
      <c r="UZ52" s="41"/>
      <c r="VA52" s="41"/>
      <c r="VB52" s="41"/>
      <c r="VC52" s="41"/>
      <c r="VD52" s="41"/>
      <c r="VE52" s="41"/>
      <c r="VF52" s="41"/>
      <c r="VG52" s="41"/>
      <c r="VH52" s="41"/>
      <c r="VI52" s="41"/>
      <c r="VJ52" s="41"/>
      <c r="VK52" s="41"/>
      <c r="VL52" s="41"/>
      <c r="VM52" s="41"/>
      <c r="VN52" s="41"/>
      <c r="VO52" s="41"/>
      <c r="VP52" s="41"/>
      <c r="VQ52" s="41"/>
      <c r="VR52" s="41"/>
      <c r="VS52" s="41"/>
      <c r="VT52" s="41"/>
      <c r="VU52" s="41"/>
      <c r="VV52" s="41"/>
      <c r="VW52" s="41"/>
      <c r="VX52" s="41"/>
      <c r="VY52" s="41"/>
      <c r="VZ52" s="41"/>
      <c r="WA52" s="41"/>
      <c r="WB52" s="41"/>
      <c r="WC52" s="41"/>
      <c r="WD52" s="41"/>
      <c r="WE52" s="41"/>
      <c r="WF52" s="41"/>
      <c r="WG52" s="41"/>
      <c r="WH52" s="41"/>
      <c r="WI52" s="41"/>
      <c r="WJ52" s="41"/>
      <c r="WK52" s="41"/>
      <c r="WL52" s="41"/>
      <c r="WM52" s="41"/>
      <c r="WN52" s="41"/>
      <c r="WO52" s="41"/>
      <c r="WP52" s="41"/>
      <c r="WQ52" s="41"/>
      <c r="WR52" s="41"/>
      <c r="WS52" s="41"/>
      <c r="WT52" s="41"/>
      <c r="WU52" s="41"/>
      <c r="WV52" s="41"/>
      <c r="WW52" s="41"/>
      <c r="WX52" s="41"/>
    </row>
    <row r="53" spans="1:622" s="73" customFormat="1" ht="15" customHeight="1" x14ac:dyDescent="0.25">
      <c r="A53" s="52">
        <v>4</v>
      </c>
      <c r="B53" s="52" t="s">
        <v>18</v>
      </c>
      <c r="C53" s="53"/>
      <c r="D53" s="54"/>
      <c r="E53" s="37"/>
      <c r="F53" s="54"/>
      <c r="G53" s="54"/>
      <c r="H53" s="54"/>
      <c r="I53" s="31"/>
      <c r="J53" s="31">
        <f>SUM(J54:J62)</f>
        <v>23521.532300000003</v>
      </c>
      <c r="K53" s="31">
        <f>SUM(K54:K62)</f>
        <v>15565.554899999999</v>
      </c>
      <c r="L53" s="31">
        <f>(L54+L59)</f>
        <v>39087.087200000002</v>
      </c>
      <c r="M53" s="40">
        <f t="shared" si="0"/>
        <v>48675.011833855315</v>
      </c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  <c r="BP53" s="41"/>
      <c r="BQ53" s="41"/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G53" s="41"/>
      <c r="CH53" s="41"/>
      <c r="CI53" s="41"/>
      <c r="CJ53" s="41"/>
      <c r="CK53" s="41"/>
      <c r="CL53" s="41"/>
      <c r="CM53" s="41"/>
      <c r="CN53" s="41"/>
      <c r="CO53" s="41"/>
      <c r="CP53" s="41"/>
      <c r="CQ53" s="41"/>
      <c r="CR53" s="41"/>
      <c r="CS53" s="41"/>
      <c r="CT53" s="41"/>
      <c r="CU53" s="41"/>
      <c r="CV53" s="41"/>
      <c r="CW53" s="41"/>
      <c r="CX53" s="41"/>
      <c r="CY53" s="41"/>
      <c r="CZ53" s="41"/>
      <c r="DA53" s="41"/>
      <c r="DB53" s="41"/>
      <c r="DC53" s="41"/>
      <c r="DD53" s="41"/>
      <c r="DE53" s="41"/>
      <c r="DF53" s="41"/>
      <c r="DG53" s="41"/>
      <c r="DH53" s="41"/>
      <c r="DI53" s="41"/>
      <c r="DJ53" s="41"/>
      <c r="DK53" s="41"/>
      <c r="DL53" s="41"/>
      <c r="DM53" s="41"/>
      <c r="DN53" s="41"/>
      <c r="DO53" s="41"/>
      <c r="DP53" s="41"/>
      <c r="DQ53" s="41"/>
      <c r="DR53" s="41"/>
      <c r="DS53" s="41"/>
      <c r="DT53" s="41"/>
      <c r="DU53" s="41"/>
      <c r="DV53" s="41"/>
      <c r="DW53" s="41"/>
      <c r="DX53" s="41"/>
      <c r="DY53" s="41"/>
      <c r="DZ53" s="41"/>
      <c r="EA53" s="41"/>
      <c r="EB53" s="41"/>
      <c r="EC53" s="41"/>
      <c r="ED53" s="41"/>
      <c r="EE53" s="41"/>
      <c r="EF53" s="41"/>
      <c r="EG53" s="41"/>
      <c r="EH53" s="41"/>
      <c r="EI53" s="41"/>
      <c r="EJ53" s="41"/>
      <c r="EK53" s="41"/>
      <c r="EL53" s="41"/>
      <c r="EM53" s="41"/>
      <c r="EN53" s="41"/>
      <c r="EO53" s="41"/>
      <c r="EP53" s="41"/>
      <c r="EQ53" s="41"/>
      <c r="ER53" s="41"/>
      <c r="ES53" s="41"/>
      <c r="ET53" s="41"/>
      <c r="EU53" s="41"/>
      <c r="EV53" s="41"/>
      <c r="EW53" s="41"/>
      <c r="EX53" s="41"/>
      <c r="EY53" s="41"/>
      <c r="EZ53" s="41"/>
      <c r="FA53" s="41"/>
      <c r="FB53" s="41"/>
      <c r="FC53" s="41"/>
      <c r="FD53" s="41"/>
      <c r="FE53" s="41"/>
      <c r="FF53" s="41"/>
      <c r="FG53" s="41"/>
      <c r="FH53" s="41"/>
      <c r="FI53" s="41"/>
      <c r="FJ53" s="41"/>
      <c r="FK53" s="41"/>
      <c r="FL53" s="41"/>
      <c r="FM53" s="41"/>
      <c r="FN53" s="41"/>
      <c r="FO53" s="41"/>
      <c r="FP53" s="41"/>
      <c r="FQ53" s="41"/>
      <c r="FR53" s="41"/>
      <c r="FS53" s="41"/>
      <c r="FT53" s="41"/>
      <c r="FU53" s="41"/>
      <c r="FV53" s="41"/>
      <c r="FW53" s="41"/>
      <c r="FX53" s="41"/>
      <c r="FY53" s="41"/>
      <c r="FZ53" s="41"/>
      <c r="GA53" s="41"/>
      <c r="GB53" s="41"/>
      <c r="GC53" s="41"/>
      <c r="GD53" s="41"/>
      <c r="GE53" s="41"/>
      <c r="GF53" s="41"/>
      <c r="GG53" s="41"/>
      <c r="GH53" s="41"/>
      <c r="GI53" s="41"/>
      <c r="GJ53" s="41"/>
      <c r="GK53" s="41"/>
      <c r="GL53" s="41"/>
      <c r="GM53" s="41"/>
      <c r="GN53" s="41"/>
      <c r="GO53" s="41"/>
      <c r="GP53" s="41"/>
      <c r="GQ53" s="41"/>
      <c r="GR53" s="41"/>
      <c r="GS53" s="41"/>
      <c r="GT53" s="41"/>
      <c r="GU53" s="41"/>
      <c r="GV53" s="41"/>
      <c r="GW53" s="41"/>
      <c r="GX53" s="41"/>
      <c r="GY53" s="41"/>
      <c r="GZ53" s="41"/>
      <c r="HA53" s="41"/>
      <c r="HB53" s="41"/>
      <c r="HC53" s="41"/>
      <c r="HD53" s="41"/>
      <c r="HE53" s="41"/>
      <c r="HF53" s="41"/>
      <c r="HG53" s="41"/>
      <c r="HH53" s="41"/>
      <c r="HI53" s="41"/>
      <c r="HJ53" s="41"/>
      <c r="HK53" s="41"/>
      <c r="HL53" s="41"/>
      <c r="HM53" s="41"/>
      <c r="HN53" s="41"/>
      <c r="HO53" s="41"/>
      <c r="HP53" s="41"/>
      <c r="HQ53" s="41"/>
      <c r="HR53" s="41"/>
      <c r="HS53" s="41"/>
      <c r="HT53" s="41"/>
      <c r="HU53" s="41"/>
      <c r="HV53" s="41"/>
      <c r="HW53" s="41"/>
      <c r="HX53" s="41"/>
      <c r="HY53" s="41"/>
      <c r="HZ53" s="41"/>
      <c r="IA53" s="41"/>
      <c r="IB53" s="41"/>
      <c r="IC53" s="41"/>
      <c r="ID53" s="41"/>
      <c r="IE53" s="41"/>
      <c r="IF53" s="41"/>
      <c r="IG53" s="41"/>
      <c r="IH53" s="41"/>
      <c r="II53" s="41"/>
      <c r="IJ53" s="41"/>
      <c r="IK53" s="41"/>
      <c r="IL53" s="41"/>
      <c r="IM53" s="41"/>
      <c r="IN53" s="41"/>
      <c r="IO53" s="41"/>
      <c r="IP53" s="41"/>
      <c r="IQ53" s="41"/>
      <c r="IR53" s="41"/>
      <c r="IS53" s="41"/>
      <c r="IT53" s="41"/>
      <c r="IU53" s="41"/>
      <c r="IV53" s="41"/>
      <c r="IW53" s="41"/>
      <c r="IX53" s="41"/>
      <c r="IY53" s="41"/>
      <c r="IZ53" s="41"/>
      <c r="JA53" s="41"/>
      <c r="JB53" s="41"/>
      <c r="JC53" s="41"/>
      <c r="JD53" s="41"/>
      <c r="JE53" s="41"/>
      <c r="JF53" s="41"/>
      <c r="JG53" s="41"/>
      <c r="JH53" s="41"/>
      <c r="JI53" s="41"/>
      <c r="JJ53" s="41"/>
      <c r="JK53" s="41"/>
      <c r="JL53" s="41"/>
      <c r="JM53" s="41"/>
      <c r="JN53" s="41"/>
      <c r="JO53" s="41"/>
      <c r="JP53" s="41"/>
      <c r="JQ53" s="41"/>
      <c r="JR53" s="41"/>
      <c r="JS53" s="41"/>
      <c r="JT53" s="41"/>
      <c r="JU53" s="41"/>
      <c r="JV53" s="41"/>
      <c r="JW53" s="41"/>
      <c r="JX53" s="41"/>
      <c r="JY53" s="41"/>
      <c r="JZ53" s="41"/>
      <c r="KA53" s="41"/>
      <c r="KB53" s="41"/>
      <c r="KC53" s="41"/>
      <c r="KD53" s="41"/>
      <c r="KE53" s="41"/>
      <c r="KF53" s="41"/>
      <c r="KG53" s="41"/>
      <c r="KH53" s="41"/>
      <c r="KI53" s="41"/>
      <c r="KJ53" s="41"/>
      <c r="KK53" s="41"/>
      <c r="KL53" s="41"/>
      <c r="KM53" s="41"/>
      <c r="KN53" s="41"/>
      <c r="KO53" s="41"/>
      <c r="KP53" s="41"/>
      <c r="KQ53" s="41"/>
      <c r="KR53" s="41"/>
      <c r="KS53" s="41"/>
      <c r="KT53" s="41"/>
      <c r="KU53" s="41"/>
      <c r="KV53" s="41"/>
      <c r="KW53" s="41"/>
      <c r="KX53" s="41"/>
      <c r="KY53" s="41"/>
      <c r="KZ53" s="41"/>
      <c r="LA53" s="41"/>
      <c r="LB53" s="41"/>
      <c r="LC53" s="41"/>
      <c r="LD53" s="41"/>
      <c r="LE53" s="41"/>
      <c r="LF53" s="41"/>
      <c r="LG53" s="41"/>
      <c r="LH53" s="41"/>
      <c r="LI53" s="41"/>
      <c r="LJ53" s="41"/>
      <c r="LK53" s="41"/>
      <c r="LL53" s="41"/>
      <c r="LM53" s="41"/>
      <c r="LN53" s="41"/>
      <c r="LO53" s="41"/>
      <c r="LP53" s="41"/>
      <c r="LQ53" s="41"/>
      <c r="LR53" s="41"/>
      <c r="LS53" s="41"/>
      <c r="LT53" s="41"/>
      <c r="LU53" s="41"/>
      <c r="LV53" s="41"/>
      <c r="LW53" s="41"/>
      <c r="LX53" s="41"/>
      <c r="LY53" s="41"/>
      <c r="LZ53" s="41"/>
      <c r="MA53" s="41"/>
      <c r="MB53" s="41"/>
      <c r="MC53" s="41"/>
      <c r="MD53" s="41"/>
      <c r="ME53" s="41"/>
      <c r="MF53" s="41"/>
      <c r="MG53" s="41"/>
      <c r="MH53" s="41"/>
      <c r="MI53" s="41"/>
      <c r="MJ53" s="41"/>
      <c r="MK53" s="41"/>
      <c r="ML53" s="41"/>
      <c r="MM53" s="41"/>
      <c r="MN53" s="41"/>
      <c r="MO53" s="41"/>
      <c r="MP53" s="41"/>
      <c r="MQ53" s="41"/>
      <c r="MR53" s="41"/>
      <c r="MS53" s="41"/>
      <c r="MT53" s="41"/>
      <c r="MU53" s="41"/>
      <c r="MV53" s="41"/>
      <c r="MW53" s="41"/>
      <c r="MX53" s="41"/>
      <c r="MY53" s="41"/>
      <c r="MZ53" s="41"/>
      <c r="NA53" s="41"/>
      <c r="NB53" s="41"/>
      <c r="NC53" s="41"/>
      <c r="ND53" s="41"/>
      <c r="NE53" s="41"/>
      <c r="NF53" s="41"/>
      <c r="NG53" s="41"/>
      <c r="NH53" s="41"/>
      <c r="NI53" s="41"/>
      <c r="NJ53" s="41"/>
      <c r="NK53" s="41"/>
      <c r="NL53" s="41"/>
      <c r="NM53" s="41"/>
      <c r="NN53" s="41"/>
      <c r="NO53" s="41"/>
      <c r="NP53" s="41"/>
      <c r="NQ53" s="41"/>
      <c r="NR53" s="41"/>
      <c r="NS53" s="41"/>
      <c r="NT53" s="41"/>
      <c r="NU53" s="41"/>
      <c r="NV53" s="41"/>
      <c r="NW53" s="41"/>
      <c r="NX53" s="41"/>
      <c r="NY53" s="41"/>
      <c r="NZ53" s="41"/>
      <c r="OA53" s="41"/>
      <c r="OB53" s="41"/>
      <c r="OC53" s="41"/>
      <c r="OD53" s="41"/>
      <c r="OE53" s="41"/>
      <c r="OF53" s="41"/>
      <c r="OG53" s="41"/>
      <c r="OH53" s="41"/>
      <c r="OI53" s="41"/>
      <c r="OJ53" s="41"/>
      <c r="OK53" s="41"/>
      <c r="OL53" s="41"/>
      <c r="OM53" s="41"/>
      <c r="ON53" s="41"/>
      <c r="OO53" s="41"/>
      <c r="OP53" s="41"/>
      <c r="OQ53" s="41"/>
      <c r="OR53" s="41"/>
      <c r="OS53" s="41"/>
      <c r="OT53" s="41"/>
      <c r="OU53" s="41"/>
      <c r="OV53" s="41"/>
      <c r="OW53" s="41"/>
      <c r="OX53" s="41"/>
      <c r="OY53" s="41"/>
      <c r="OZ53" s="41"/>
      <c r="PA53" s="41"/>
      <c r="PB53" s="41"/>
      <c r="PC53" s="41"/>
      <c r="PD53" s="41"/>
      <c r="PE53" s="41"/>
      <c r="PF53" s="41"/>
      <c r="PG53" s="41"/>
      <c r="PH53" s="41"/>
      <c r="PI53" s="41"/>
      <c r="PJ53" s="41"/>
      <c r="PK53" s="41"/>
      <c r="PL53" s="41"/>
      <c r="PM53" s="41"/>
      <c r="PN53" s="41"/>
      <c r="PO53" s="41"/>
      <c r="PP53" s="41"/>
      <c r="PQ53" s="41"/>
      <c r="PR53" s="41"/>
      <c r="PS53" s="41"/>
      <c r="PT53" s="41"/>
      <c r="PU53" s="41"/>
      <c r="PV53" s="41"/>
      <c r="PW53" s="41"/>
      <c r="PX53" s="41"/>
      <c r="PY53" s="41"/>
      <c r="PZ53" s="41"/>
      <c r="QA53" s="41"/>
      <c r="QB53" s="41"/>
      <c r="QC53" s="41"/>
      <c r="QD53" s="41"/>
      <c r="QE53" s="41"/>
      <c r="QF53" s="41"/>
      <c r="QG53" s="41"/>
      <c r="QH53" s="41"/>
      <c r="QI53" s="41"/>
      <c r="QJ53" s="41"/>
      <c r="QK53" s="41"/>
      <c r="QL53" s="41"/>
      <c r="QM53" s="41"/>
      <c r="QN53" s="41"/>
      <c r="QO53" s="41"/>
      <c r="QP53" s="41"/>
      <c r="QQ53" s="41"/>
      <c r="QR53" s="41"/>
      <c r="QS53" s="41"/>
      <c r="QT53" s="41"/>
      <c r="QU53" s="41"/>
      <c r="QV53" s="41"/>
      <c r="QW53" s="41"/>
      <c r="QX53" s="41"/>
      <c r="QY53" s="41"/>
      <c r="QZ53" s="41"/>
      <c r="RA53" s="41"/>
      <c r="RB53" s="41"/>
      <c r="RC53" s="41"/>
      <c r="RD53" s="41"/>
      <c r="RE53" s="41"/>
      <c r="RF53" s="41"/>
      <c r="RG53" s="41"/>
      <c r="RH53" s="41"/>
      <c r="RI53" s="41"/>
      <c r="RJ53" s="41"/>
      <c r="RK53" s="41"/>
      <c r="RL53" s="41"/>
      <c r="RM53" s="41"/>
      <c r="RN53" s="41"/>
      <c r="RO53" s="41"/>
      <c r="RP53" s="41"/>
      <c r="RQ53" s="41"/>
      <c r="RR53" s="41"/>
      <c r="RS53" s="41"/>
      <c r="RT53" s="41"/>
      <c r="RU53" s="41"/>
      <c r="RV53" s="41"/>
      <c r="RW53" s="41"/>
      <c r="RX53" s="41"/>
      <c r="RY53" s="41"/>
      <c r="RZ53" s="41"/>
      <c r="SA53" s="41"/>
      <c r="SB53" s="41"/>
      <c r="SC53" s="41"/>
      <c r="SD53" s="41"/>
      <c r="SE53" s="41"/>
      <c r="SF53" s="41"/>
      <c r="SG53" s="41"/>
      <c r="SH53" s="41"/>
      <c r="SI53" s="41"/>
      <c r="SJ53" s="41"/>
      <c r="SK53" s="41"/>
      <c r="SL53" s="41"/>
      <c r="SM53" s="41"/>
      <c r="SN53" s="41"/>
      <c r="SO53" s="41"/>
      <c r="SP53" s="41"/>
      <c r="SQ53" s="41"/>
      <c r="SR53" s="41"/>
      <c r="SS53" s="41"/>
      <c r="ST53" s="41"/>
      <c r="SU53" s="41"/>
      <c r="SV53" s="41"/>
      <c r="SW53" s="41"/>
      <c r="SX53" s="41"/>
      <c r="SY53" s="41"/>
      <c r="SZ53" s="41"/>
      <c r="TA53" s="41"/>
      <c r="TB53" s="41"/>
      <c r="TC53" s="41"/>
      <c r="TD53" s="41"/>
      <c r="TE53" s="41"/>
      <c r="TF53" s="41"/>
      <c r="TG53" s="41"/>
      <c r="TH53" s="41"/>
      <c r="TI53" s="41"/>
      <c r="TJ53" s="41"/>
      <c r="TK53" s="41"/>
      <c r="TL53" s="41"/>
      <c r="TM53" s="41"/>
      <c r="TN53" s="41"/>
      <c r="TO53" s="41"/>
      <c r="TP53" s="41"/>
      <c r="TQ53" s="41"/>
      <c r="TR53" s="41"/>
      <c r="TS53" s="41"/>
      <c r="TT53" s="41"/>
      <c r="TU53" s="41"/>
      <c r="TV53" s="41"/>
      <c r="TW53" s="41"/>
      <c r="TX53" s="41"/>
      <c r="TY53" s="41"/>
      <c r="TZ53" s="41"/>
      <c r="UA53" s="41"/>
      <c r="UB53" s="41"/>
      <c r="UC53" s="41"/>
      <c r="UD53" s="41"/>
      <c r="UE53" s="41"/>
      <c r="UF53" s="41"/>
      <c r="UG53" s="41"/>
      <c r="UH53" s="41"/>
      <c r="UI53" s="41"/>
      <c r="UJ53" s="41"/>
      <c r="UK53" s="41"/>
      <c r="UL53" s="41"/>
      <c r="UM53" s="41"/>
      <c r="UN53" s="41"/>
      <c r="UO53" s="41"/>
      <c r="UP53" s="41"/>
      <c r="UQ53" s="41"/>
      <c r="UR53" s="41"/>
      <c r="US53" s="41"/>
      <c r="UT53" s="41"/>
      <c r="UU53" s="41"/>
      <c r="UV53" s="41"/>
      <c r="UW53" s="41"/>
      <c r="UX53" s="41"/>
      <c r="UY53" s="41"/>
      <c r="UZ53" s="41"/>
      <c r="VA53" s="41"/>
      <c r="VB53" s="41"/>
      <c r="VC53" s="41"/>
      <c r="VD53" s="41"/>
      <c r="VE53" s="41"/>
      <c r="VF53" s="41"/>
      <c r="VG53" s="41"/>
      <c r="VH53" s="41"/>
      <c r="VI53" s="41"/>
      <c r="VJ53" s="41"/>
      <c r="VK53" s="41"/>
      <c r="VL53" s="41"/>
      <c r="VM53" s="41"/>
      <c r="VN53" s="41"/>
      <c r="VO53" s="41"/>
      <c r="VP53" s="41"/>
      <c r="VQ53" s="41"/>
      <c r="VR53" s="41"/>
      <c r="VS53" s="41"/>
      <c r="VT53" s="41"/>
      <c r="VU53" s="41"/>
      <c r="VV53" s="41"/>
      <c r="VW53" s="41"/>
      <c r="VX53" s="41"/>
      <c r="VY53" s="41"/>
      <c r="VZ53" s="41"/>
      <c r="WA53" s="41"/>
      <c r="WB53" s="41"/>
      <c r="WC53" s="41"/>
      <c r="WD53" s="41"/>
      <c r="WE53" s="41"/>
      <c r="WF53" s="41"/>
      <c r="WG53" s="41"/>
      <c r="WH53" s="41"/>
      <c r="WI53" s="41"/>
      <c r="WJ53" s="41"/>
      <c r="WK53" s="41"/>
      <c r="WL53" s="41"/>
      <c r="WM53" s="41"/>
      <c r="WN53" s="41"/>
      <c r="WO53" s="41"/>
      <c r="WP53" s="41"/>
      <c r="WQ53" s="41"/>
      <c r="WR53" s="41"/>
      <c r="WS53" s="41"/>
      <c r="WT53" s="41"/>
      <c r="WU53" s="41"/>
      <c r="WV53" s="41"/>
      <c r="WW53" s="41"/>
      <c r="WX53" s="41"/>
    </row>
    <row r="54" spans="1:622" s="67" customFormat="1" ht="26.25" customHeight="1" x14ac:dyDescent="0.25">
      <c r="A54" s="58"/>
      <c r="B54" s="59">
        <v>101165</v>
      </c>
      <c r="C54" s="60"/>
      <c r="D54" s="61" t="s">
        <v>80</v>
      </c>
      <c r="E54" s="76" t="s">
        <v>20</v>
      </c>
      <c r="F54" s="63" t="s">
        <v>11</v>
      </c>
      <c r="G54" s="63"/>
      <c r="H54" s="63">
        <v>32.36</v>
      </c>
      <c r="I54" s="77">
        <v>1144.1500000000001</v>
      </c>
      <c r="J54" s="65"/>
      <c r="K54" s="65">
        <f>Tabela1[[#This Row],[Coluna1]]*H53</f>
        <v>0</v>
      </c>
      <c r="L54" s="65">
        <f>H54*I54</f>
        <v>37024.694000000003</v>
      </c>
      <c r="M54" s="47">
        <f t="shared" si="0"/>
        <v>46106.720855752894</v>
      </c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6"/>
      <c r="CQ54" s="66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6"/>
      <c r="DC54" s="66"/>
      <c r="DD54" s="66"/>
      <c r="DE54" s="66"/>
      <c r="DF54" s="66"/>
      <c r="DG54" s="66"/>
      <c r="DH54" s="66"/>
      <c r="DI54" s="66"/>
      <c r="DJ54" s="66"/>
      <c r="DK54" s="66"/>
      <c r="DL54" s="66"/>
      <c r="DM54" s="66"/>
      <c r="DN54" s="66"/>
      <c r="DO54" s="66"/>
      <c r="DP54" s="66"/>
      <c r="DQ54" s="66"/>
      <c r="DR54" s="66"/>
      <c r="DS54" s="66"/>
      <c r="DT54" s="66"/>
      <c r="DU54" s="66"/>
      <c r="DV54" s="66"/>
      <c r="DW54" s="66"/>
      <c r="DX54" s="66"/>
      <c r="DY54" s="66"/>
      <c r="DZ54" s="66"/>
      <c r="EA54" s="66"/>
      <c r="EB54" s="66"/>
      <c r="EC54" s="66"/>
      <c r="ED54" s="66"/>
      <c r="EE54" s="66"/>
      <c r="EF54" s="66"/>
      <c r="EG54" s="66"/>
      <c r="EH54" s="66"/>
      <c r="EI54" s="66"/>
      <c r="EJ54" s="66"/>
      <c r="EK54" s="66"/>
      <c r="EL54" s="66"/>
      <c r="EM54" s="66"/>
      <c r="EN54" s="66"/>
      <c r="EO54" s="66"/>
      <c r="EP54" s="66"/>
      <c r="EQ54" s="66"/>
      <c r="ER54" s="66"/>
      <c r="ES54" s="66"/>
      <c r="ET54" s="66"/>
      <c r="EU54" s="66"/>
      <c r="EV54" s="66"/>
      <c r="EW54" s="66"/>
      <c r="EX54" s="66"/>
      <c r="EY54" s="66"/>
      <c r="EZ54" s="66"/>
      <c r="FA54" s="66"/>
      <c r="FB54" s="66"/>
      <c r="FC54" s="66"/>
      <c r="FD54" s="66"/>
      <c r="FE54" s="66"/>
      <c r="FF54" s="66"/>
      <c r="FG54" s="66"/>
      <c r="FH54" s="66"/>
      <c r="FI54" s="66"/>
      <c r="FJ54" s="66"/>
      <c r="FK54" s="66"/>
      <c r="FL54" s="66"/>
      <c r="FM54" s="66"/>
      <c r="FN54" s="66"/>
      <c r="FO54" s="66"/>
      <c r="FP54" s="66"/>
      <c r="FQ54" s="66"/>
      <c r="FR54" s="66"/>
      <c r="FS54" s="66"/>
      <c r="FT54" s="66"/>
      <c r="FU54" s="66"/>
      <c r="FV54" s="66"/>
      <c r="FW54" s="66"/>
      <c r="FX54" s="66"/>
      <c r="FY54" s="66"/>
      <c r="FZ54" s="66"/>
      <c r="GA54" s="66"/>
      <c r="GB54" s="66"/>
      <c r="GC54" s="66"/>
      <c r="GD54" s="66"/>
      <c r="GE54" s="66"/>
      <c r="GF54" s="66"/>
      <c r="GG54" s="66"/>
      <c r="GH54" s="66"/>
      <c r="GI54" s="66"/>
      <c r="GJ54" s="66"/>
      <c r="GK54" s="66"/>
      <c r="GL54" s="66"/>
      <c r="GM54" s="66"/>
      <c r="GN54" s="66"/>
      <c r="GO54" s="66"/>
      <c r="GP54" s="66"/>
      <c r="GQ54" s="66"/>
      <c r="GR54" s="66"/>
      <c r="GS54" s="66"/>
      <c r="GT54" s="66"/>
      <c r="GU54" s="66"/>
      <c r="GV54" s="66"/>
      <c r="GW54" s="66"/>
      <c r="GX54" s="66"/>
      <c r="GY54" s="66"/>
      <c r="GZ54" s="66"/>
      <c r="HA54" s="66"/>
      <c r="HB54" s="66"/>
      <c r="HC54" s="66"/>
      <c r="HD54" s="66"/>
      <c r="HE54" s="66"/>
      <c r="HF54" s="66"/>
      <c r="HG54" s="66"/>
      <c r="HH54" s="66"/>
      <c r="HI54" s="66"/>
      <c r="HJ54" s="66"/>
      <c r="HK54" s="66"/>
      <c r="HL54" s="66"/>
      <c r="HM54" s="66"/>
      <c r="HN54" s="66"/>
      <c r="HO54" s="66"/>
      <c r="HP54" s="66"/>
      <c r="HQ54" s="66"/>
      <c r="HR54" s="66"/>
      <c r="HS54" s="66"/>
      <c r="HT54" s="66"/>
      <c r="HU54" s="66"/>
      <c r="HV54" s="66"/>
      <c r="HW54" s="66"/>
      <c r="HX54" s="66"/>
      <c r="HY54" s="66"/>
      <c r="HZ54" s="66"/>
      <c r="IA54" s="66"/>
      <c r="IB54" s="66"/>
      <c r="IC54" s="66"/>
      <c r="ID54" s="66"/>
      <c r="IE54" s="66"/>
      <c r="IF54" s="66"/>
      <c r="IG54" s="66"/>
      <c r="IH54" s="66"/>
      <c r="II54" s="66"/>
      <c r="IJ54" s="66"/>
      <c r="IK54" s="66"/>
      <c r="IL54" s="66"/>
      <c r="IM54" s="66"/>
      <c r="IN54" s="66"/>
      <c r="IO54" s="66"/>
      <c r="IP54" s="66"/>
      <c r="IQ54" s="66"/>
      <c r="IR54" s="66"/>
      <c r="IS54" s="66"/>
      <c r="IT54" s="66"/>
      <c r="IU54" s="66"/>
      <c r="IV54" s="66"/>
      <c r="IW54" s="66"/>
      <c r="IX54" s="66"/>
      <c r="IY54" s="66"/>
      <c r="IZ54" s="66"/>
      <c r="JA54" s="66"/>
      <c r="JB54" s="66"/>
      <c r="JC54" s="66"/>
      <c r="JD54" s="66"/>
      <c r="JE54" s="66"/>
      <c r="JF54" s="66"/>
      <c r="JG54" s="66"/>
      <c r="JH54" s="66"/>
      <c r="JI54" s="66"/>
      <c r="JJ54" s="66"/>
      <c r="JK54" s="66"/>
      <c r="JL54" s="66"/>
      <c r="JM54" s="66"/>
      <c r="JN54" s="66"/>
      <c r="JO54" s="66"/>
      <c r="JP54" s="66"/>
      <c r="JQ54" s="66"/>
      <c r="JR54" s="66"/>
      <c r="JS54" s="66"/>
      <c r="JT54" s="66"/>
      <c r="JU54" s="66"/>
      <c r="JV54" s="66"/>
      <c r="JW54" s="66"/>
      <c r="JX54" s="66"/>
      <c r="JY54" s="66"/>
      <c r="JZ54" s="66"/>
      <c r="KA54" s="66"/>
      <c r="KB54" s="66"/>
      <c r="KC54" s="66"/>
      <c r="KD54" s="66"/>
      <c r="KE54" s="66"/>
      <c r="KF54" s="66"/>
      <c r="KG54" s="66"/>
      <c r="KH54" s="66"/>
      <c r="KI54" s="66"/>
      <c r="KJ54" s="66"/>
      <c r="KK54" s="66"/>
      <c r="KL54" s="66"/>
      <c r="KM54" s="66"/>
      <c r="KN54" s="66"/>
      <c r="KO54" s="66"/>
      <c r="KP54" s="66"/>
      <c r="KQ54" s="66"/>
      <c r="KR54" s="66"/>
      <c r="KS54" s="66"/>
      <c r="KT54" s="66"/>
      <c r="KU54" s="66"/>
      <c r="KV54" s="66"/>
      <c r="KW54" s="66"/>
      <c r="KX54" s="66"/>
      <c r="KY54" s="66"/>
      <c r="KZ54" s="66"/>
      <c r="LA54" s="66"/>
      <c r="LB54" s="66"/>
      <c r="LC54" s="66"/>
      <c r="LD54" s="66"/>
      <c r="LE54" s="66"/>
      <c r="LF54" s="66"/>
      <c r="LG54" s="66"/>
      <c r="LH54" s="66"/>
      <c r="LI54" s="66"/>
      <c r="LJ54" s="66"/>
      <c r="LK54" s="66"/>
      <c r="LL54" s="66"/>
      <c r="LM54" s="66"/>
      <c r="LN54" s="66"/>
      <c r="LO54" s="66"/>
      <c r="LP54" s="66"/>
      <c r="LQ54" s="66"/>
      <c r="LR54" s="66"/>
      <c r="LS54" s="66"/>
      <c r="LT54" s="66"/>
      <c r="LU54" s="66"/>
      <c r="LV54" s="66"/>
      <c r="LW54" s="66"/>
      <c r="LX54" s="66"/>
      <c r="LY54" s="66"/>
      <c r="LZ54" s="66"/>
      <c r="MA54" s="66"/>
      <c r="MB54" s="66"/>
      <c r="MC54" s="66"/>
      <c r="MD54" s="66"/>
      <c r="ME54" s="66"/>
      <c r="MF54" s="66"/>
      <c r="MG54" s="66"/>
      <c r="MH54" s="66"/>
      <c r="MI54" s="66"/>
      <c r="MJ54" s="66"/>
      <c r="MK54" s="66"/>
      <c r="ML54" s="66"/>
      <c r="MM54" s="66"/>
      <c r="MN54" s="66"/>
      <c r="MO54" s="66"/>
      <c r="MP54" s="66"/>
      <c r="MQ54" s="66"/>
      <c r="MR54" s="66"/>
      <c r="MS54" s="66"/>
      <c r="MT54" s="66"/>
      <c r="MU54" s="66"/>
      <c r="MV54" s="66"/>
      <c r="MW54" s="66"/>
      <c r="MX54" s="66"/>
      <c r="MY54" s="66"/>
      <c r="MZ54" s="66"/>
      <c r="NA54" s="66"/>
      <c r="NB54" s="66"/>
      <c r="NC54" s="66"/>
      <c r="ND54" s="66"/>
      <c r="NE54" s="66"/>
      <c r="NF54" s="66"/>
      <c r="NG54" s="66"/>
      <c r="NH54" s="66"/>
      <c r="NI54" s="66"/>
      <c r="NJ54" s="66"/>
      <c r="NK54" s="66"/>
      <c r="NL54" s="66"/>
      <c r="NM54" s="66"/>
      <c r="NN54" s="66"/>
      <c r="NO54" s="66"/>
      <c r="NP54" s="66"/>
      <c r="NQ54" s="66"/>
      <c r="NR54" s="66"/>
      <c r="NS54" s="66"/>
      <c r="NT54" s="66"/>
      <c r="NU54" s="66"/>
      <c r="NV54" s="66"/>
      <c r="NW54" s="66"/>
      <c r="NX54" s="66"/>
      <c r="NY54" s="66"/>
      <c r="NZ54" s="66"/>
      <c r="OA54" s="66"/>
      <c r="OB54" s="66"/>
      <c r="OC54" s="66"/>
      <c r="OD54" s="66"/>
      <c r="OE54" s="66"/>
      <c r="OF54" s="66"/>
      <c r="OG54" s="66"/>
      <c r="OH54" s="66"/>
      <c r="OI54" s="66"/>
      <c r="OJ54" s="66"/>
      <c r="OK54" s="66"/>
      <c r="OL54" s="66"/>
      <c r="OM54" s="66"/>
      <c r="ON54" s="66"/>
      <c r="OO54" s="66"/>
      <c r="OP54" s="66"/>
      <c r="OQ54" s="66"/>
      <c r="OR54" s="66"/>
      <c r="OS54" s="66"/>
      <c r="OT54" s="66"/>
      <c r="OU54" s="66"/>
      <c r="OV54" s="66"/>
      <c r="OW54" s="66"/>
      <c r="OX54" s="66"/>
      <c r="OY54" s="66"/>
      <c r="OZ54" s="66"/>
      <c r="PA54" s="66"/>
      <c r="PB54" s="66"/>
      <c r="PC54" s="66"/>
      <c r="PD54" s="66"/>
      <c r="PE54" s="66"/>
      <c r="PF54" s="66"/>
      <c r="PG54" s="66"/>
      <c r="PH54" s="66"/>
      <c r="PI54" s="66"/>
      <c r="PJ54" s="66"/>
      <c r="PK54" s="66"/>
      <c r="PL54" s="66"/>
      <c r="PM54" s="66"/>
      <c r="PN54" s="66"/>
      <c r="PO54" s="66"/>
      <c r="PP54" s="66"/>
      <c r="PQ54" s="66"/>
      <c r="PR54" s="66"/>
      <c r="PS54" s="66"/>
      <c r="PT54" s="66"/>
      <c r="PU54" s="66"/>
      <c r="PV54" s="66"/>
      <c r="PW54" s="66"/>
      <c r="PX54" s="66"/>
      <c r="PY54" s="66"/>
      <c r="PZ54" s="66"/>
      <c r="QA54" s="66"/>
      <c r="QB54" s="66"/>
      <c r="QC54" s="66"/>
      <c r="QD54" s="66"/>
      <c r="QE54" s="66"/>
      <c r="QF54" s="66"/>
      <c r="QG54" s="66"/>
      <c r="QH54" s="66"/>
      <c r="QI54" s="66"/>
      <c r="QJ54" s="66"/>
      <c r="QK54" s="66"/>
      <c r="QL54" s="66"/>
      <c r="QM54" s="66"/>
      <c r="QN54" s="66"/>
      <c r="QO54" s="66"/>
      <c r="QP54" s="66"/>
      <c r="QQ54" s="66"/>
      <c r="QR54" s="66"/>
      <c r="QS54" s="66"/>
      <c r="QT54" s="66"/>
      <c r="QU54" s="66"/>
      <c r="QV54" s="66"/>
      <c r="QW54" s="66"/>
      <c r="QX54" s="66"/>
      <c r="QY54" s="66"/>
      <c r="QZ54" s="66"/>
      <c r="RA54" s="66"/>
      <c r="RB54" s="66"/>
      <c r="RC54" s="66"/>
      <c r="RD54" s="66"/>
      <c r="RE54" s="66"/>
      <c r="RF54" s="66"/>
      <c r="RG54" s="66"/>
      <c r="RH54" s="66"/>
      <c r="RI54" s="66"/>
      <c r="RJ54" s="66"/>
      <c r="RK54" s="66"/>
      <c r="RL54" s="66"/>
      <c r="RM54" s="66"/>
      <c r="RN54" s="66"/>
      <c r="RO54" s="66"/>
      <c r="RP54" s="66"/>
      <c r="RQ54" s="66"/>
      <c r="RR54" s="66"/>
      <c r="RS54" s="66"/>
      <c r="RT54" s="66"/>
      <c r="RU54" s="66"/>
      <c r="RV54" s="66"/>
      <c r="RW54" s="66"/>
      <c r="RX54" s="66"/>
      <c r="RY54" s="66"/>
      <c r="RZ54" s="66"/>
      <c r="SA54" s="66"/>
      <c r="SB54" s="66"/>
      <c r="SC54" s="66"/>
      <c r="SD54" s="66"/>
      <c r="SE54" s="66"/>
      <c r="SF54" s="66"/>
      <c r="SG54" s="66"/>
      <c r="SH54" s="66"/>
      <c r="SI54" s="66"/>
      <c r="SJ54" s="66"/>
      <c r="SK54" s="66"/>
      <c r="SL54" s="66"/>
      <c r="SM54" s="66"/>
      <c r="SN54" s="66"/>
      <c r="SO54" s="66"/>
      <c r="SP54" s="66"/>
      <c r="SQ54" s="66"/>
      <c r="SR54" s="66"/>
      <c r="SS54" s="66"/>
      <c r="ST54" s="66"/>
      <c r="SU54" s="66"/>
      <c r="SV54" s="66"/>
      <c r="SW54" s="66"/>
      <c r="SX54" s="66"/>
      <c r="SY54" s="66"/>
      <c r="SZ54" s="66"/>
      <c r="TA54" s="66"/>
      <c r="TB54" s="66"/>
      <c r="TC54" s="66"/>
      <c r="TD54" s="66"/>
      <c r="TE54" s="66"/>
      <c r="TF54" s="66"/>
      <c r="TG54" s="66"/>
      <c r="TH54" s="66"/>
      <c r="TI54" s="66"/>
      <c r="TJ54" s="66"/>
      <c r="TK54" s="66"/>
      <c r="TL54" s="66"/>
      <c r="TM54" s="66"/>
      <c r="TN54" s="66"/>
      <c r="TO54" s="66"/>
      <c r="TP54" s="66"/>
      <c r="TQ54" s="66"/>
      <c r="TR54" s="66"/>
      <c r="TS54" s="66"/>
      <c r="TT54" s="66"/>
      <c r="TU54" s="66"/>
      <c r="TV54" s="66"/>
      <c r="TW54" s="66"/>
      <c r="TX54" s="66"/>
      <c r="TY54" s="66"/>
      <c r="TZ54" s="66"/>
      <c r="UA54" s="66"/>
      <c r="UB54" s="66"/>
      <c r="UC54" s="66"/>
      <c r="UD54" s="66"/>
      <c r="UE54" s="66"/>
      <c r="UF54" s="66"/>
      <c r="UG54" s="66"/>
      <c r="UH54" s="66"/>
      <c r="UI54" s="66"/>
      <c r="UJ54" s="66"/>
      <c r="UK54" s="66"/>
      <c r="UL54" s="66"/>
      <c r="UM54" s="66"/>
      <c r="UN54" s="66"/>
      <c r="UO54" s="66"/>
      <c r="UP54" s="66"/>
      <c r="UQ54" s="66"/>
      <c r="UR54" s="66"/>
      <c r="US54" s="66"/>
      <c r="UT54" s="66"/>
      <c r="UU54" s="66"/>
      <c r="UV54" s="66"/>
      <c r="UW54" s="66"/>
      <c r="UX54" s="66"/>
      <c r="UY54" s="66"/>
      <c r="UZ54" s="66"/>
      <c r="VA54" s="66"/>
      <c r="VB54" s="66"/>
      <c r="VC54" s="66"/>
      <c r="VD54" s="66"/>
      <c r="VE54" s="66"/>
      <c r="VF54" s="66"/>
      <c r="VG54" s="66"/>
      <c r="VH54" s="66"/>
      <c r="VI54" s="66"/>
      <c r="VJ54" s="66"/>
      <c r="VK54" s="66"/>
      <c r="VL54" s="66"/>
      <c r="VM54" s="66"/>
      <c r="VN54" s="66"/>
      <c r="VO54" s="66"/>
      <c r="VP54" s="66"/>
      <c r="VQ54" s="66"/>
      <c r="VR54" s="66"/>
      <c r="VS54" s="66"/>
      <c r="VT54" s="66"/>
      <c r="VU54" s="66"/>
      <c r="VV54" s="66"/>
      <c r="VW54" s="66"/>
      <c r="VX54" s="66"/>
      <c r="VY54" s="66"/>
      <c r="VZ54" s="66"/>
      <c r="WA54" s="66"/>
      <c r="WB54" s="66"/>
      <c r="WC54" s="66"/>
      <c r="WD54" s="66"/>
      <c r="WE54" s="66"/>
      <c r="WF54" s="66"/>
      <c r="WG54" s="66"/>
      <c r="WH54" s="66"/>
      <c r="WI54" s="66"/>
      <c r="WJ54" s="66"/>
      <c r="WK54" s="66"/>
      <c r="WL54" s="66"/>
      <c r="WM54" s="66"/>
      <c r="WN54" s="66"/>
      <c r="WO54" s="66"/>
      <c r="WP54" s="66"/>
      <c r="WQ54" s="66"/>
      <c r="WR54" s="66"/>
      <c r="WS54" s="66"/>
      <c r="WT54" s="66"/>
      <c r="WU54" s="66"/>
      <c r="WV54" s="66"/>
      <c r="WW54" s="66"/>
      <c r="WX54" s="66"/>
    </row>
    <row r="55" spans="1:622" s="49" customFormat="1" ht="15" customHeight="1" outlineLevel="1" x14ac:dyDescent="0.25">
      <c r="B55" s="68" t="s">
        <v>86</v>
      </c>
      <c r="C55" s="69">
        <v>88316</v>
      </c>
      <c r="D55" s="70" t="s">
        <v>80</v>
      </c>
      <c r="E55" s="69" t="s">
        <v>82</v>
      </c>
      <c r="F55" s="71" t="s">
        <v>83</v>
      </c>
      <c r="G55" s="71"/>
      <c r="H55" s="44">
        <v>24.83</v>
      </c>
      <c r="I55" s="57">
        <v>127.42</v>
      </c>
      <c r="J55" s="46"/>
      <c r="K55" s="46">
        <f>Tabela1[[#This Row],[VALOR UNIT]]*H54</f>
        <v>4123.3112000000001</v>
      </c>
      <c r="L55" s="46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41"/>
      <c r="CF55" s="41"/>
      <c r="CG55" s="41"/>
      <c r="CH55" s="41"/>
      <c r="CI55" s="41"/>
      <c r="CJ55" s="41"/>
      <c r="CK55" s="41"/>
      <c r="CL55" s="41"/>
      <c r="CM55" s="41"/>
      <c r="CN55" s="41"/>
      <c r="CO55" s="41"/>
      <c r="CP55" s="41"/>
      <c r="CQ55" s="41"/>
      <c r="CR55" s="41"/>
      <c r="CS55" s="41"/>
      <c r="CT55" s="41"/>
      <c r="CU55" s="41"/>
      <c r="CV55" s="41"/>
      <c r="CW55" s="41"/>
      <c r="CX55" s="41"/>
      <c r="CY55" s="41"/>
      <c r="CZ55" s="41"/>
      <c r="DA55" s="41"/>
      <c r="DB55" s="41"/>
      <c r="DC55" s="41"/>
      <c r="DD55" s="41"/>
      <c r="DE55" s="41"/>
      <c r="DF55" s="41"/>
      <c r="DG55" s="41"/>
      <c r="DH55" s="41"/>
      <c r="DI55" s="41"/>
      <c r="DJ55" s="41"/>
      <c r="DK55" s="41"/>
      <c r="DL55" s="41"/>
      <c r="DM55" s="41"/>
      <c r="DN55" s="41"/>
      <c r="DO55" s="41"/>
      <c r="DP55" s="41"/>
      <c r="DQ55" s="41"/>
      <c r="DR55" s="41"/>
      <c r="DS55" s="41"/>
      <c r="DT55" s="41"/>
      <c r="DU55" s="41"/>
      <c r="DV55" s="41"/>
      <c r="DW55" s="41"/>
      <c r="DX55" s="41"/>
      <c r="DY55" s="41"/>
      <c r="DZ55" s="41"/>
      <c r="EA55" s="41"/>
      <c r="EB55" s="41"/>
      <c r="EC55" s="41"/>
      <c r="ED55" s="41"/>
      <c r="EE55" s="41"/>
      <c r="EF55" s="41"/>
      <c r="EG55" s="41"/>
      <c r="EH55" s="41"/>
      <c r="EI55" s="41"/>
      <c r="EJ55" s="41"/>
      <c r="EK55" s="41"/>
      <c r="EL55" s="41"/>
      <c r="EM55" s="41"/>
      <c r="EN55" s="41"/>
      <c r="EO55" s="41"/>
      <c r="EP55" s="41"/>
      <c r="EQ55" s="41"/>
      <c r="ER55" s="41"/>
      <c r="ES55" s="41"/>
      <c r="ET55" s="41"/>
      <c r="EU55" s="41"/>
      <c r="EV55" s="41"/>
      <c r="EW55" s="41"/>
      <c r="EX55" s="41"/>
      <c r="EY55" s="41"/>
      <c r="EZ55" s="41"/>
      <c r="FA55" s="41"/>
      <c r="FB55" s="41"/>
      <c r="FC55" s="41"/>
      <c r="FD55" s="41"/>
      <c r="FE55" s="41"/>
      <c r="FF55" s="41"/>
      <c r="FG55" s="41"/>
      <c r="FH55" s="41"/>
      <c r="FI55" s="41"/>
      <c r="FJ55" s="41"/>
      <c r="FK55" s="41"/>
      <c r="FL55" s="41"/>
      <c r="FM55" s="41"/>
      <c r="FN55" s="41"/>
      <c r="FO55" s="41"/>
      <c r="FP55" s="41"/>
      <c r="FQ55" s="41"/>
      <c r="FR55" s="41"/>
      <c r="FS55" s="41"/>
      <c r="FT55" s="41"/>
      <c r="FU55" s="41"/>
      <c r="FV55" s="41"/>
      <c r="FW55" s="41"/>
      <c r="FX55" s="41"/>
      <c r="FY55" s="41"/>
      <c r="FZ55" s="41"/>
      <c r="GA55" s="41"/>
      <c r="GB55" s="41"/>
      <c r="GC55" s="41"/>
      <c r="GD55" s="41"/>
      <c r="GE55" s="41"/>
      <c r="GF55" s="41"/>
      <c r="GG55" s="41"/>
      <c r="GH55" s="41"/>
      <c r="GI55" s="41"/>
      <c r="GJ55" s="41"/>
      <c r="GK55" s="41"/>
      <c r="GL55" s="41"/>
      <c r="GM55" s="41"/>
      <c r="GN55" s="41"/>
      <c r="GO55" s="41"/>
      <c r="GP55" s="41"/>
      <c r="GQ55" s="41"/>
      <c r="GR55" s="41"/>
      <c r="GS55" s="41"/>
      <c r="GT55" s="41"/>
      <c r="GU55" s="41"/>
      <c r="GV55" s="41"/>
      <c r="GW55" s="41"/>
      <c r="GX55" s="41"/>
      <c r="GY55" s="41"/>
      <c r="GZ55" s="41"/>
      <c r="HA55" s="41"/>
      <c r="HB55" s="41"/>
      <c r="HC55" s="41"/>
      <c r="HD55" s="41"/>
      <c r="HE55" s="41"/>
      <c r="HF55" s="41"/>
      <c r="HG55" s="41"/>
      <c r="HH55" s="41"/>
      <c r="HI55" s="41"/>
      <c r="HJ55" s="41"/>
      <c r="HK55" s="41"/>
      <c r="HL55" s="41"/>
      <c r="HM55" s="41"/>
      <c r="HN55" s="41"/>
      <c r="HO55" s="41"/>
      <c r="HP55" s="41"/>
      <c r="HQ55" s="41"/>
      <c r="HR55" s="41"/>
      <c r="HS55" s="41"/>
      <c r="HT55" s="41"/>
      <c r="HU55" s="41"/>
      <c r="HV55" s="41"/>
      <c r="HW55" s="41"/>
      <c r="HX55" s="41"/>
      <c r="HY55" s="41"/>
      <c r="HZ55" s="41"/>
      <c r="IA55" s="41"/>
      <c r="IB55" s="41"/>
      <c r="IC55" s="41"/>
      <c r="ID55" s="41"/>
      <c r="IE55" s="41"/>
      <c r="IF55" s="41"/>
      <c r="IG55" s="41"/>
      <c r="IH55" s="41"/>
      <c r="II55" s="41"/>
      <c r="IJ55" s="41"/>
      <c r="IK55" s="41"/>
      <c r="IL55" s="41"/>
      <c r="IM55" s="41"/>
      <c r="IN55" s="41"/>
      <c r="IO55" s="41"/>
      <c r="IP55" s="41"/>
      <c r="IQ55" s="41"/>
      <c r="IR55" s="41"/>
      <c r="IS55" s="41"/>
      <c r="IT55" s="41"/>
      <c r="IU55" s="41"/>
      <c r="IV55" s="41"/>
      <c r="IW55" s="41"/>
      <c r="IX55" s="41"/>
      <c r="IY55" s="41"/>
      <c r="IZ55" s="41"/>
      <c r="JA55" s="41"/>
      <c r="JB55" s="41"/>
      <c r="JC55" s="41"/>
      <c r="JD55" s="41"/>
      <c r="JE55" s="41"/>
      <c r="JF55" s="41"/>
      <c r="JG55" s="41"/>
      <c r="JH55" s="41"/>
      <c r="JI55" s="41"/>
      <c r="JJ55" s="41"/>
      <c r="JK55" s="41"/>
      <c r="JL55" s="41"/>
      <c r="JM55" s="41"/>
      <c r="JN55" s="41"/>
      <c r="JO55" s="41"/>
      <c r="JP55" s="41"/>
      <c r="JQ55" s="41"/>
      <c r="JR55" s="41"/>
      <c r="JS55" s="41"/>
      <c r="JT55" s="41"/>
      <c r="JU55" s="41"/>
      <c r="JV55" s="41"/>
      <c r="JW55" s="41"/>
      <c r="JX55" s="41"/>
      <c r="JY55" s="41"/>
      <c r="JZ55" s="41"/>
      <c r="KA55" s="41"/>
      <c r="KB55" s="41"/>
      <c r="KC55" s="41"/>
      <c r="KD55" s="41"/>
      <c r="KE55" s="41"/>
      <c r="KF55" s="41"/>
      <c r="KG55" s="41"/>
      <c r="KH55" s="41"/>
      <c r="KI55" s="41"/>
      <c r="KJ55" s="41"/>
      <c r="KK55" s="41"/>
      <c r="KL55" s="41"/>
      <c r="KM55" s="41"/>
      <c r="KN55" s="41"/>
      <c r="KO55" s="41"/>
      <c r="KP55" s="41"/>
      <c r="KQ55" s="41"/>
      <c r="KR55" s="41"/>
      <c r="KS55" s="41"/>
      <c r="KT55" s="41"/>
      <c r="KU55" s="41"/>
      <c r="KV55" s="41"/>
      <c r="KW55" s="41"/>
      <c r="KX55" s="41"/>
      <c r="KY55" s="41"/>
      <c r="KZ55" s="41"/>
      <c r="LA55" s="41"/>
      <c r="LB55" s="41"/>
      <c r="LC55" s="41"/>
      <c r="LD55" s="41"/>
      <c r="LE55" s="41"/>
      <c r="LF55" s="41"/>
      <c r="LG55" s="41"/>
      <c r="LH55" s="41"/>
      <c r="LI55" s="41"/>
      <c r="LJ55" s="41"/>
      <c r="LK55" s="41"/>
      <c r="LL55" s="41"/>
      <c r="LM55" s="41"/>
      <c r="LN55" s="41"/>
      <c r="LO55" s="41"/>
      <c r="LP55" s="41"/>
      <c r="LQ55" s="41"/>
      <c r="LR55" s="41"/>
      <c r="LS55" s="41"/>
      <c r="LT55" s="41"/>
      <c r="LU55" s="41"/>
      <c r="LV55" s="41"/>
      <c r="LW55" s="41"/>
      <c r="LX55" s="41"/>
      <c r="LY55" s="41"/>
      <c r="LZ55" s="41"/>
      <c r="MA55" s="41"/>
      <c r="MB55" s="41"/>
      <c r="MC55" s="41"/>
      <c r="MD55" s="41"/>
      <c r="ME55" s="41"/>
      <c r="MF55" s="41"/>
      <c r="MG55" s="41"/>
      <c r="MH55" s="41"/>
      <c r="MI55" s="41"/>
      <c r="MJ55" s="41"/>
      <c r="MK55" s="41"/>
      <c r="ML55" s="41"/>
      <c r="MM55" s="41"/>
      <c r="MN55" s="41"/>
      <c r="MO55" s="41"/>
      <c r="MP55" s="41"/>
      <c r="MQ55" s="41"/>
      <c r="MR55" s="41"/>
      <c r="MS55" s="41"/>
      <c r="MT55" s="41"/>
      <c r="MU55" s="41"/>
      <c r="MV55" s="41"/>
      <c r="MW55" s="41"/>
      <c r="MX55" s="41"/>
      <c r="MY55" s="41"/>
      <c r="MZ55" s="41"/>
      <c r="NA55" s="41"/>
      <c r="NB55" s="41"/>
      <c r="NC55" s="41"/>
      <c r="ND55" s="41"/>
      <c r="NE55" s="41"/>
      <c r="NF55" s="41"/>
      <c r="NG55" s="41"/>
      <c r="NH55" s="41"/>
      <c r="NI55" s="41"/>
      <c r="NJ55" s="41"/>
      <c r="NK55" s="41"/>
      <c r="NL55" s="41"/>
      <c r="NM55" s="41"/>
      <c r="NN55" s="41"/>
      <c r="NO55" s="41"/>
      <c r="NP55" s="41"/>
      <c r="NQ55" s="41"/>
      <c r="NR55" s="41"/>
      <c r="NS55" s="41"/>
      <c r="NT55" s="41"/>
      <c r="NU55" s="41"/>
      <c r="NV55" s="41"/>
      <c r="NW55" s="41"/>
      <c r="NX55" s="41"/>
      <c r="NY55" s="41"/>
      <c r="NZ55" s="41"/>
      <c r="OA55" s="41"/>
      <c r="OB55" s="41"/>
      <c r="OC55" s="41"/>
      <c r="OD55" s="41"/>
      <c r="OE55" s="41"/>
      <c r="OF55" s="41"/>
      <c r="OG55" s="41"/>
      <c r="OH55" s="41"/>
      <c r="OI55" s="41"/>
      <c r="OJ55" s="41"/>
      <c r="OK55" s="41"/>
      <c r="OL55" s="41"/>
      <c r="OM55" s="41"/>
      <c r="ON55" s="41"/>
      <c r="OO55" s="41"/>
      <c r="OP55" s="41"/>
      <c r="OQ55" s="41"/>
      <c r="OR55" s="41"/>
      <c r="OS55" s="41"/>
      <c r="OT55" s="41"/>
      <c r="OU55" s="41"/>
      <c r="OV55" s="41"/>
      <c r="OW55" s="41"/>
      <c r="OX55" s="41"/>
      <c r="OY55" s="41"/>
      <c r="OZ55" s="41"/>
      <c r="PA55" s="41"/>
      <c r="PB55" s="41"/>
      <c r="PC55" s="41"/>
      <c r="PD55" s="41"/>
      <c r="PE55" s="41"/>
      <c r="PF55" s="41"/>
      <c r="PG55" s="41"/>
      <c r="PH55" s="41"/>
      <c r="PI55" s="41"/>
      <c r="PJ55" s="41"/>
      <c r="PK55" s="41"/>
      <c r="PL55" s="41"/>
      <c r="PM55" s="41"/>
      <c r="PN55" s="41"/>
      <c r="PO55" s="41"/>
      <c r="PP55" s="41"/>
      <c r="PQ55" s="41"/>
      <c r="PR55" s="41"/>
      <c r="PS55" s="41"/>
      <c r="PT55" s="41"/>
      <c r="PU55" s="41"/>
      <c r="PV55" s="41"/>
      <c r="PW55" s="41"/>
      <c r="PX55" s="41"/>
      <c r="PY55" s="41"/>
      <c r="PZ55" s="41"/>
      <c r="QA55" s="41"/>
      <c r="QB55" s="41"/>
      <c r="QC55" s="41"/>
      <c r="QD55" s="41"/>
      <c r="QE55" s="41"/>
      <c r="QF55" s="41"/>
      <c r="QG55" s="41"/>
      <c r="QH55" s="41"/>
      <c r="QI55" s="41"/>
      <c r="QJ55" s="41"/>
      <c r="QK55" s="41"/>
      <c r="QL55" s="41"/>
      <c r="QM55" s="41"/>
      <c r="QN55" s="41"/>
      <c r="QO55" s="41"/>
      <c r="QP55" s="41"/>
      <c r="QQ55" s="41"/>
      <c r="QR55" s="41"/>
      <c r="QS55" s="41"/>
      <c r="QT55" s="41"/>
      <c r="QU55" s="41"/>
      <c r="QV55" s="41"/>
      <c r="QW55" s="41"/>
      <c r="QX55" s="41"/>
      <c r="QY55" s="41"/>
      <c r="QZ55" s="41"/>
      <c r="RA55" s="41"/>
      <c r="RB55" s="41"/>
      <c r="RC55" s="41"/>
      <c r="RD55" s="41"/>
      <c r="RE55" s="41"/>
      <c r="RF55" s="41"/>
      <c r="RG55" s="41"/>
      <c r="RH55" s="41"/>
      <c r="RI55" s="41"/>
      <c r="RJ55" s="41"/>
      <c r="RK55" s="41"/>
      <c r="RL55" s="41"/>
      <c r="RM55" s="41"/>
      <c r="RN55" s="41"/>
      <c r="RO55" s="41"/>
      <c r="RP55" s="41"/>
      <c r="RQ55" s="41"/>
      <c r="RR55" s="41"/>
      <c r="RS55" s="41"/>
      <c r="RT55" s="41"/>
      <c r="RU55" s="41"/>
      <c r="RV55" s="41"/>
      <c r="RW55" s="41"/>
      <c r="RX55" s="41"/>
      <c r="RY55" s="41"/>
      <c r="RZ55" s="41"/>
      <c r="SA55" s="41"/>
      <c r="SB55" s="41"/>
      <c r="SC55" s="41"/>
      <c r="SD55" s="41"/>
      <c r="SE55" s="41"/>
      <c r="SF55" s="41"/>
      <c r="SG55" s="41"/>
      <c r="SH55" s="41"/>
      <c r="SI55" s="41"/>
      <c r="SJ55" s="41"/>
      <c r="SK55" s="41"/>
      <c r="SL55" s="41"/>
      <c r="SM55" s="41"/>
      <c r="SN55" s="41"/>
      <c r="SO55" s="41"/>
      <c r="SP55" s="41"/>
      <c r="SQ55" s="41"/>
      <c r="SR55" s="41"/>
      <c r="SS55" s="41"/>
      <c r="ST55" s="41"/>
      <c r="SU55" s="41"/>
      <c r="SV55" s="41"/>
      <c r="SW55" s="41"/>
      <c r="SX55" s="41"/>
      <c r="SY55" s="41"/>
      <c r="SZ55" s="41"/>
      <c r="TA55" s="41"/>
      <c r="TB55" s="41"/>
      <c r="TC55" s="41"/>
      <c r="TD55" s="41"/>
      <c r="TE55" s="41"/>
      <c r="TF55" s="41"/>
      <c r="TG55" s="41"/>
      <c r="TH55" s="41"/>
      <c r="TI55" s="41"/>
      <c r="TJ55" s="41"/>
      <c r="TK55" s="41"/>
      <c r="TL55" s="41"/>
      <c r="TM55" s="41"/>
      <c r="TN55" s="41"/>
      <c r="TO55" s="41"/>
      <c r="TP55" s="41"/>
      <c r="TQ55" s="41"/>
      <c r="TR55" s="41"/>
      <c r="TS55" s="41"/>
      <c r="TT55" s="41"/>
      <c r="TU55" s="41"/>
      <c r="TV55" s="41"/>
      <c r="TW55" s="41"/>
      <c r="TX55" s="41"/>
      <c r="TY55" s="41"/>
      <c r="TZ55" s="41"/>
      <c r="UA55" s="41"/>
      <c r="UB55" s="41"/>
      <c r="UC55" s="41"/>
      <c r="UD55" s="41"/>
      <c r="UE55" s="41"/>
      <c r="UF55" s="41"/>
      <c r="UG55" s="41"/>
      <c r="UH55" s="41"/>
      <c r="UI55" s="41"/>
      <c r="UJ55" s="41"/>
      <c r="UK55" s="41"/>
      <c r="UL55" s="41"/>
      <c r="UM55" s="41"/>
      <c r="UN55" s="41"/>
      <c r="UO55" s="41"/>
      <c r="UP55" s="41"/>
      <c r="UQ55" s="41"/>
      <c r="UR55" s="41"/>
      <c r="US55" s="41"/>
      <c r="UT55" s="41"/>
      <c r="UU55" s="41"/>
      <c r="UV55" s="41"/>
      <c r="UW55" s="41"/>
      <c r="UX55" s="41"/>
      <c r="UY55" s="41"/>
      <c r="UZ55" s="41"/>
      <c r="VA55" s="41"/>
      <c r="VB55" s="41"/>
      <c r="VC55" s="41"/>
      <c r="VD55" s="41"/>
      <c r="VE55" s="41"/>
      <c r="VF55" s="41"/>
      <c r="VG55" s="41"/>
      <c r="VH55" s="41"/>
      <c r="VI55" s="41"/>
      <c r="VJ55" s="41"/>
      <c r="VK55" s="41"/>
      <c r="VL55" s="41"/>
      <c r="VM55" s="41"/>
      <c r="VN55" s="41"/>
      <c r="VO55" s="41"/>
      <c r="VP55" s="41"/>
      <c r="VQ55" s="41"/>
      <c r="VR55" s="41"/>
      <c r="VS55" s="41"/>
      <c r="VT55" s="41"/>
      <c r="VU55" s="41"/>
      <c r="VV55" s="41"/>
      <c r="VW55" s="41"/>
      <c r="VX55" s="41"/>
      <c r="VY55" s="41"/>
      <c r="VZ55" s="41"/>
      <c r="WA55" s="41"/>
      <c r="WB55" s="41"/>
      <c r="WC55" s="41"/>
      <c r="WD55" s="41"/>
      <c r="WE55" s="41"/>
      <c r="WF55" s="41"/>
      <c r="WG55" s="41"/>
      <c r="WH55" s="41"/>
      <c r="WI55" s="41"/>
      <c r="WJ55" s="41"/>
      <c r="WK55" s="41"/>
      <c r="WL55" s="41"/>
      <c r="WM55" s="41"/>
      <c r="WN55" s="41"/>
      <c r="WO55" s="41"/>
      <c r="WP55" s="41"/>
      <c r="WQ55" s="41"/>
      <c r="WR55" s="41"/>
      <c r="WS55" s="41"/>
      <c r="WT55" s="41"/>
      <c r="WU55" s="41"/>
      <c r="WV55" s="41"/>
      <c r="WW55" s="41"/>
      <c r="WX55" s="41"/>
    </row>
    <row r="56" spans="1:622" s="49" customFormat="1" ht="15" customHeight="1" outlineLevel="1" x14ac:dyDescent="0.25">
      <c r="B56" s="68" t="s">
        <v>86</v>
      </c>
      <c r="C56" s="69">
        <v>88309</v>
      </c>
      <c r="D56" s="70" t="s">
        <v>80</v>
      </c>
      <c r="E56" s="69" t="s">
        <v>84</v>
      </c>
      <c r="F56" s="71" t="s">
        <v>83</v>
      </c>
      <c r="G56" s="71"/>
      <c r="H56" s="44">
        <v>29.88</v>
      </c>
      <c r="I56" s="57">
        <v>306.64999999999998</v>
      </c>
      <c r="J56" s="46"/>
      <c r="K56" s="46">
        <f>Tabela1[[#This Row],[VALOR UNIT]]*H54</f>
        <v>9923.1939999999995</v>
      </c>
      <c r="L56" s="46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41"/>
      <c r="CI56" s="41"/>
      <c r="CJ56" s="41"/>
      <c r="CK56" s="41"/>
      <c r="CL56" s="41"/>
      <c r="CM56" s="41"/>
      <c r="CN56" s="41"/>
      <c r="CO56" s="41"/>
      <c r="CP56" s="41"/>
      <c r="CQ56" s="41"/>
      <c r="CR56" s="41"/>
      <c r="CS56" s="41"/>
      <c r="CT56" s="41"/>
      <c r="CU56" s="41"/>
      <c r="CV56" s="41"/>
      <c r="CW56" s="41"/>
      <c r="CX56" s="41"/>
      <c r="CY56" s="41"/>
      <c r="CZ56" s="41"/>
      <c r="DA56" s="41"/>
      <c r="DB56" s="41"/>
      <c r="DC56" s="41"/>
      <c r="DD56" s="41"/>
      <c r="DE56" s="41"/>
      <c r="DF56" s="41"/>
      <c r="DG56" s="41"/>
      <c r="DH56" s="41"/>
      <c r="DI56" s="41"/>
      <c r="DJ56" s="41"/>
      <c r="DK56" s="41"/>
      <c r="DL56" s="41"/>
      <c r="DM56" s="41"/>
      <c r="DN56" s="41"/>
      <c r="DO56" s="41"/>
      <c r="DP56" s="41"/>
      <c r="DQ56" s="41"/>
      <c r="DR56" s="41"/>
      <c r="DS56" s="41"/>
      <c r="DT56" s="41"/>
      <c r="DU56" s="41"/>
      <c r="DV56" s="41"/>
      <c r="DW56" s="41"/>
      <c r="DX56" s="41"/>
      <c r="DY56" s="41"/>
      <c r="DZ56" s="41"/>
      <c r="EA56" s="41"/>
      <c r="EB56" s="41"/>
      <c r="EC56" s="41"/>
      <c r="ED56" s="41"/>
      <c r="EE56" s="41"/>
      <c r="EF56" s="41"/>
      <c r="EG56" s="41"/>
      <c r="EH56" s="41"/>
      <c r="EI56" s="41"/>
      <c r="EJ56" s="41"/>
      <c r="EK56" s="41"/>
      <c r="EL56" s="41"/>
      <c r="EM56" s="41"/>
      <c r="EN56" s="41"/>
      <c r="EO56" s="41"/>
      <c r="EP56" s="41"/>
      <c r="EQ56" s="41"/>
      <c r="ER56" s="41"/>
      <c r="ES56" s="41"/>
      <c r="ET56" s="41"/>
      <c r="EU56" s="41"/>
      <c r="EV56" s="41"/>
      <c r="EW56" s="41"/>
      <c r="EX56" s="41"/>
      <c r="EY56" s="41"/>
      <c r="EZ56" s="41"/>
      <c r="FA56" s="41"/>
      <c r="FB56" s="41"/>
      <c r="FC56" s="41"/>
      <c r="FD56" s="41"/>
      <c r="FE56" s="41"/>
      <c r="FF56" s="41"/>
      <c r="FG56" s="41"/>
      <c r="FH56" s="41"/>
      <c r="FI56" s="41"/>
      <c r="FJ56" s="41"/>
      <c r="FK56" s="41"/>
      <c r="FL56" s="41"/>
      <c r="FM56" s="41"/>
      <c r="FN56" s="41"/>
      <c r="FO56" s="41"/>
      <c r="FP56" s="41"/>
      <c r="FQ56" s="41"/>
      <c r="FR56" s="41"/>
      <c r="FS56" s="41"/>
      <c r="FT56" s="41"/>
      <c r="FU56" s="41"/>
      <c r="FV56" s="41"/>
      <c r="FW56" s="41"/>
      <c r="FX56" s="41"/>
      <c r="FY56" s="41"/>
      <c r="FZ56" s="41"/>
      <c r="GA56" s="41"/>
      <c r="GB56" s="41"/>
      <c r="GC56" s="41"/>
      <c r="GD56" s="41"/>
      <c r="GE56" s="41"/>
      <c r="GF56" s="41"/>
      <c r="GG56" s="41"/>
      <c r="GH56" s="41"/>
      <c r="GI56" s="41"/>
      <c r="GJ56" s="41"/>
      <c r="GK56" s="41"/>
      <c r="GL56" s="41"/>
      <c r="GM56" s="41"/>
      <c r="GN56" s="41"/>
      <c r="GO56" s="41"/>
      <c r="GP56" s="41"/>
      <c r="GQ56" s="41"/>
      <c r="GR56" s="41"/>
      <c r="GS56" s="41"/>
      <c r="GT56" s="41"/>
      <c r="GU56" s="41"/>
      <c r="GV56" s="41"/>
      <c r="GW56" s="41"/>
      <c r="GX56" s="41"/>
      <c r="GY56" s="41"/>
      <c r="GZ56" s="41"/>
      <c r="HA56" s="41"/>
      <c r="HB56" s="41"/>
      <c r="HC56" s="41"/>
      <c r="HD56" s="41"/>
      <c r="HE56" s="41"/>
      <c r="HF56" s="41"/>
      <c r="HG56" s="41"/>
      <c r="HH56" s="41"/>
      <c r="HI56" s="41"/>
      <c r="HJ56" s="41"/>
      <c r="HK56" s="41"/>
      <c r="HL56" s="41"/>
      <c r="HM56" s="41"/>
      <c r="HN56" s="41"/>
      <c r="HO56" s="41"/>
      <c r="HP56" s="41"/>
      <c r="HQ56" s="41"/>
      <c r="HR56" s="41"/>
      <c r="HS56" s="41"/>
      <c r="HT56" s="41"/>
      <c r="HU56" s="41"/>
      <c r="HV56" s="41"/>
      <c r="HW56" s="41"/>
      <c r="HX56" s="41"/>
      <c r="HY56" s="41"/>
      <c r="HZ56" s="41"/>
      <c r="IA56" s="41"/>
      <c r="IB56" s="41"/>
      <c r="IC56" s="41"/>
      <c r="ID56" s="41"/>
      <c r="IE56" s="41"/>
      <c r="IF56" s="41"/>
      <c r="IG56" s="41"/>
      <c r="IH56" s="41"/>
      <c r="II56" s="41"/>
      <c r="IJ56" s="41"/>
      <c r="IK56" s="41"/>
      <c r="IL56" s="41"/>
      <c r="IM56" s="41"/>
      <c r="IN56" s="41"/>
      <c r="IO56" s="41"/>
      <c r="IP56" s="41"/>
      <c r="IQ56" s="41"/>
      <c r="IR56" s="41"/>
      <c r="IS56" s="41"/>
      <c r="IT56" s="41"/>
      <c r="IU56" s="41"/>
      <c r="IV56" s="41"/>
      <c r="IW56" s="41"/>
      <c r="IX56" s="41"/>
      <c r="IY56" s="41"/>
      <c r="IZ56" s="41"/>
      <c r="JA56" s="41"/>
      <c r="JB56" s="41"/>
      <c r="JC56" s="41"/>
      <c r="JD56" s="41"/>
      <c r="JE56" s="41"/>
      <c r="JF56" s="41"/>
      <c r="JG56" s="41"/>
      <c r="JH56" s="41"/>
      <c r="JI56" s="41"/>
      <c r="JJ56" s="41"/>
      <c r="JK56" s="41"/>
      <c r="JL56" s="41"/>
      <c r="JM56" s="41"/>
      <c r="JN56" s="41"/>
      <c r="JO56" s="41"/>
      <c r="JP56" s="41"/>
      <c r="JQ56" s="41"/>
      <c r="JR56" s="41"/>
      <c r="JS56" s="41"/>
      <c r="JT56" s="41"/>
      <c r="JU56" s="41"/>
      <c r="JV56" s="41"/>
      <c r="JW56" s="41"/>
      <c r="JX56" s="41"/>
      <c r="JY56" s="41"/>
      <c r="JZ56" s="41"/>
      <c r="KA56" s="41"/>
      <c r="KB56" s="41"/>
      <c r="KC56" s="41"/>
      <c r="KD56" s="41"/>
      <c r="KE56" s="41"/>
      <c r="KF56" s="41"/>
      <c r="KG56" s="41"/>
      <c r="KH56" s="41"/>
      <c r="KI56" s="41"/>
      <c r="KJ56" s="41"/>
      <c r="KK56" s="41"/>
      <c r="KL56" s="41"/>
      <c r="KM56" s="41"/>
      <c r="KN56" s="41"/>
      <c r="KO56" s="41"/>
      <c r="KP56" s="41"/>
      <c r="KQ56" s="41"/>
      <c r="KR56" s="41"/>
      <c r="KS56" s="41"/>
      <c r="KT56" s="41"/>
      <c r="KU56" s="41"/>
      <c r="KV56" s="41"/>
      <c r="KW56" s="41"/>
      <c r="KX56" s="41"/>
      <c r="KY56" s="41"/>
      <c r="KZ56" s="41"/>
      <c r="LA56" s="41"/>
      <c r="LB56" s="41"/>
      <c r="LC56" s="41"/>
      <c r="LD56" s="41"/>
      <c r="LE56" s="41"/>
      <c r="LF56" s="41"/>
      <c r="LG56" s="41"/>
      <c r="LH56" s="41"/>
      <c r="LI56" s="41"/>
      <c r="LJ56" s="41"/>
      <c r="LK56" s="41"/>
      <c r="LL56" s="41"/>
      <c r="LM56" s="41"/>
      <c r="LN56" s="41"/>
      <c r="LO56" s="41"/>
      <c r="LP56" s="41"/>
      <c r="LQ56" s="41"/>
      <c r="LR56" s="41"/>
      <c r="LS56" s="41"/>
      <c r="LT56" s="41"/>
      <c r="LU56" s="41"/>
      <c r="LV56" s="41"/>
      <c r="LW56" s="41"/>
      <c r="LX56" s="41"/>
      <c r="LY56" s="41"/>
      <c r="LZ56" s="41"/>
      <c r="MA56" s="41"/>
      <c r="MB56" s="41"/>
      <c r="MC56" s="41"/>
      <c r="MD56" s="41"/>
      <c r="ME56" s="41"/>
      <c r="MF56" s="41"/>
      <c r="MG56" s="41"/>
      <c r="MH56" s="41"/>
      <c r="MI56" s="41"/>
      <c r="MJ56" s="41"/>
      <c r="MK56" s="41"/>
      <c r="ML56" s="41"/>
      <c r="MM56" s="41"/>
      <c r="MN56" s="41"/>
      <c r="MO56" s="41"/>
      <c r="MP56" s="41"/>
      <c r="MQ56" s="41"/>
      <c r="MR56" s="41"/>
      <c r="MS56" s="41"/>
      <c r="MT56" s="41"/>
      <c r="MU56" s="41"/>
      <c r="MV56" s="41"/>
      <c r="MW56" s="41"/>
      <c r="MX56" s="41"/>
      <c r="MY56" s="41"/>
      <c r="MZ56" s="41"/>
      <c r="NA56" s="41"/>
      <c r="NB56" s="41"/>
      <c r="NC56" s="41"/>
      <c r="ND56" s="41"/>
      <c r="NE56" s="41"/>
      <c r="NF56" s="41"/>
      <c r="NG56" s="41"/>
      <c r="NH56" s="41"/>
      <c r="NI56" s="41"/>
      <c r="NJ56" s="41"/>
      <c r="NK56" s="41"/>
      <c r="NL56" s="41"/>
      <c r="NM56" s="41"/>
      <c r="NN56" s="41"/>
      <c r="NO56" s="41"/>
      <c r="NP56" s="41"/>
      <c r="NQ56" s="41"/>
      <c r="NR56" s="41"/>
      <c r="NS56" s="41"/>
      <c r="NT56" s="41"/>
      <c r="NU56" s="41"/>
      <c r="NV56" s="41"/>
      <c r="NW56" s="41"/>
      <c r="NX56" s="41"/>
      <c r="NY56" s="41"/>
      <c r="NZ56" s="41"/>
      <c r="OA56" s="41"/>
      <c r="OB56" s="41"/>
      <c r="OC56" s="41"/>
      <c r="OD56" s="41"/>
      <c r="OE56" s="41"/>
      <c r="OF56" s="41"/>
      <c r="OG56" s="41"/>
      <c r="OH56" s="41"/>
      <c r="OI56" s="41"/>
      <c r="OJ56" s="41"/>
      <c r="OK56" s="41"/>
      <c r="OL56" s="41"/>
      <c r="OM56" s="41"/>
      <c r="ON56" s="41"/>
      <c r="OO56" s="41"/>
      <c r="OP56" s="41"/>
      <c r="OQ56" s="41"/>
      <c r="OR56" s="41"/>
      <c r="OS56" s="41"/>
      <c r="OT56" s="41"/>
      <c r="OU56" s="41"/>
      <c r="OV56" s="41"/>
      <c r="OW56" s="41"/>
      <c r="OX56" s="41"/>
      <c r="OY56" s="41"/>
      <c r="OZ56" s="41"/>
      <c r="PA56" s="41"/>
      <c r="PB56" s="41"/>
      <c r="PC56" s="41"/>
      <c r="PD56" s="41"/>
      <c r="PE56" s="41"/>
      <c r="PF56" s="41"/>
      <c r="PG56" s="41"/>
      <c r="PH56" s="41"/>
      <c r="PI56" s="41"/>
      <c r="PJ56" s="41"/>
      <c r="PK56" s="41"/>
      <c r="PL56" s="41"/>
      <c r="PM56" s="41"/>
      <c r="PN56" s="41"/>
      <c r="PO56" s="41"/>
      <c r="PP56" s="41"/>
      <c r="PQ56" s="41"/>
      <c r="PR56" s="41"/>
      <c r="PS56" s="41"/>
      <c r="PT56" s="41"/>
      <c r="PU56" s="41"/>
      <c r="PV56" s="41"/>
      <c r="PW56" s="41"/>
      <c r="PX56" s="41"/>
      <c r="PY56" s="41"/>
      <c r="PZ56" s="41"/>
      <c r="QA56" s="41"/>
      <c r="QB56" s="41"/>
      <c r="QC56" s="41"/>
      <c r="QD56" s="41"/>
      <c r="QE56" s="41"/>
      <c r="QF56" s="41"/>
      <c r="QG56" s="41"/>
      <c r="QH56" s="41"/>
      <c r="QI56" s="41"/>
      <c r="QJ56" s="41"/>
      <c r="QK56" s="41"/>
      <c r="QL56" s="41"/>
      <c r="QM56" s="41"/>
      <c r="QN56" s="41"/>
      <c r="QO56" s="41"/>
      <c r="QP56" s="41"/>
      <c r="QQ56" s="41"/>
      <c r="QR56" s="41"/>
      <c r="QS56" s="41"/>
      <c r="QT56" s="41"/>
      <c r="QU56" s="41"/>
      <c r="QV56" s="41"/>
      <c r="QW56" s="41"/>
      <c r="QX56" s="41"/>
      <c r="QY56" s="41"/>
      <c r="QZ56" s="41"/>
      <c r="RA56" s="41"/>
      <c r="RB56" s="41"/>
      <c r="RC56" s="41"/>
      <c r="RD56" s="41"/>
      <c r="RE56" s="41"/>
      <c r="RF56" s="41"/>
      <c r="RG56" s="41"/>
      <c r="RH56" s="41"/>
      <c r="RI56" s="41"/>
      <c r="RJ56" s="41"/>
      <c r="RK56" s="41"/>
      <c r="RL56" s="41"/>
      <c r="RM56" s="41"/>
      <c r="RN56" s="41"/>
      <c r="RO56" s="41"/>
      <c r="RP56" s="41"/>
      <c r="RQ56" s="41"/>
      <c r="RR56" s="41"/>
      <c r="RS56" s="41"/>
      <c r="RT56" s="41"/>
      <c r="RU56" s="41"/>
      <c r="RV56" s="41"/>
      <c r="RW56" s="41"/>
      <c r="RX56" s="41"/>
      <c r="RY56" s="41"/>
      <c r="RZ56" s="41"/>
      <c r="SA56" s="41"/>
      <c r="SB56" s="41"/>
      <c r="SC56" s="41"/>
      <c r="SD56" s="41"/>
      <c r="SE56" s="41"/>
      <c r="SF56" s="41"/>
      <c r="SG56" s="41"/>
      <c r="SH56" s="41"/>
      <c r="SI56" s="41"/>
      <c r="SJ56" s="41"/>
      <c r="SK56" s="41"/>
      <c r="SL56" s="41"/>
      <c r="SM56" s="41"/>
      <c r="SN56" s="41"/>
      <c r="SO56" s="41"/>
      <c r="SP56" s="41"/>
      <c r="SQ56" s="41"/>
      <c r="SR56" s="41"/>
      <c r="SS56" s="41"/>
      <c r="ST56" s="41"/>
      <c r="SU56" s="41"/>
      <c r="SV56" s="41"/>
      <c r="SW56" s="41"/>
      <c r="SX56" s="41"/>
      <c r="SY56" s="41"/>
      <c r="SZ56" s="41"/>
      <c r="TA56" s="41"/>
      <c r="TB56" s="41"/>
      <c r="TC56" s="41"/>
      <c r="TD56" s="41"/>
      <c r="TE56" s="41"/>
      <c r="TF56" s="41"/>
      <c r="TG56" s="41"/>
      <c r="TH56" s="41"/>
      <c r="TI56" s="41"/>
      <c r="TJ56" s="41"/>
      <c r="TK56" s="41"/>
      <c r="TL56" s="41"/>
      <c r="TM56" s="41"/>
      <c r="TN56" s="41"/>
      <c r="TO56" s="41"/>
      <c r="TP56" s="41"/>
      <c r="TQ56" s="41"/>
      <c r="TR56" s="41"/>
      <c r="TS56" s="41"/>
      <c r="TT56" s="41"/>
      <c r="TU56" s="41"/>
      <c r="TV56" s="41"/>
      <c r="TW56" s="41"/>
      <c r="TX56" s="41"/>
      <c r="TY56" s="41"/>
      <c r="TZ56" s="41"/>
      <c r="UA56" s="41"/>
      <c r="UB56" s="41"/>
      <c r="UC56" s="41"/>
      <c r="UD56" s="41"/>
      <c r="UE56" s="41"/>
      <c r="UF56" s="41"/>
      <c r="UG56" s="41"/>
      <c r="UH56" s="41"/>
      <c r="UI56" s="41"/>
      <c r="UJ56" s="41"/>
      <c r="UK56" s="41"/>
      <c r="UL56" s="41"/>
      <c r="UM56" s="41"/>
      <c r="UN56" s="41"/>
      <c r="UO56" s="41"/>
      <c r="UP56" s="41"/>
      <c r="UQ56" s="41"/>
      <c r="UR56" s="41"/>
      <c r="US56" s="41"/>
      <c r="UT56" s="41"/>
      <c r="UU56" s="41"/>
      <c r="UV56" s="41"/>
      <c r="UW56" s="41"/>
      <c r="UX56" s="41"/>
      <c r="UY56" s="41"/>
      <c r="UZ56" s="41"/>
      <c r="VA56" s="41"/>
      <c r="VB56" s="41"/>
      <c r="VC56" s="41"/>
      <c r="VD56" s="41"/>
      <c r="VE56" s="41"/>
      <c r="VF56" s="41"/>
      <c r="VG56" s="41"/>
      <c r="VH56" s="41"/>
      <c r="VI56" s="41"/>
      <c r="VJ56" s="41"/>
      <c r="VK56" s="41"/>
      <c r="VL56" s="41"/>
      <c r="VM56" s="41"/>
      <c r="VN56" s="41"/>
      <c r="VO56" s="41"/>
      <c r="VP56" s="41"/>
      <c r="VQ56" s="41"/>
      <c r="VR56" s="41"/>
      <c r="VS56" s="41"/>
      <c r="VT56" s="41"/>
      <c r="VU56" s="41"/>
      <c r="VV56" s="41"/>
      <c r="VW56" s="41"/>
      <c r="VX56" s="41"/>
      <c r="VY56" s="41"/>
      <c r="VZ56" s="41"/>
      <c r="WA56" s="41"/>
      <c r="WB56" s="41"/>
      <c r="WC56" s="41"/>
      <c r="WD56" s="41"/>
      <c r="WE56" s="41"/>
      <c r="WF56" s="41"/>
      <c r="WG56" s="41"/>
      <c r="WH56" s="41"/>
      <c r="WI56" s="41"/>
      <c r="WJ56" s="41"/>
      <c r="WK56" s="41"/>
      <c r="WL56" s="41"/>
      <c r="WM56" s="41"/>
      <c r="WN56" s="41"/>
      <c r="WO56" s="41"/>
      <c r="WP56" s="41"/>
      <c r="WQ56" s="41"/>
      <c r="WR56" s="41"/>
      <c r="WS56" s="41"/>
      <c r="WT56" s="41"/>
      <c r="WU56" s="41"/>
      <c r="WV56" s="41"/>
      <c r="WW56" s="41"/>
      <c r="WX56" s="41"/>
    </row>
    <row r="57" spans="1:622" s="49" customFormat="1" ht="15" customHeight="1" outlineLevel="1" x14ac:dyDescent="0.25">
      <c r="B57" s="68" t="s">
        <v>86</v>
      </c>
      <c r="C57" s="69">
        <v>87292</v>
      </c>
      <c r="D57" s="70" t="s">
        <v>80</v>
      </c>
      <c r="E57" s="69" t="s">
        <v>108</v>
      </c>
      <c r="F57" s="71" t="s">
        <v>11</v>
      </c>
      <c r="G57" s="71"/>
      <c r="H57" s="44">
        <v>637.26</v>
      </c>
      <c r="I57" s="57">
        <v>82.84</v>
      </c>
      <c r="J57" s="46">
        <f>Tabela1[[#This Row],[VALOR UNIT]]*H54</f>
        <v>2680.7024000000001</v>
      </c>
      <c r="K57" s="46">
        <f>Tabela1[[#This Row],[Coluna1]]*H56</f>
        <v>0</v>
      </c>
      <c r="L57" s="46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41"/>
      <c r="BJ57" s="41"/>
      <c r="BK57" s="41"/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41"/>
      <c r="CE57" s="41"/>
      <c r="CF57" s="41"/>
      <c r="CG57" s="41"/>
      <c r="CH57" s="41"/>
      <c r="CI57" s="41"/>
      <c r="CJ57" s="41"/>
      <c r="CK57" s="41"/>
      <c r="CL57" s="41"/>
      <c r="CM57" s="41"/>
      <c r="CN57" s="41"/>
      <c r="CO57" s="41"/>
      <c r="CP57" s="41"/>
      <c r="CQ57" s="41"/>
      <c r="CR57" s="41"/>
      <c r="CS57" s="41"/>
      <c r="CT57" s="41"/>
      <c r="CU57" s="41"/>
      <c r="CV57" s="41"/>
      <c r="CW57" s="41"/>
      <c r="CX57" s="41"/>
      <c r="CY57" s="41"/>
      <c r="CZ57" s="41"/>
      <c r="DA57" s="41"/>
      <c r="DB57" s="41"/>
      <c r="DC57" s="41"/>
      <c r="DD57" s="41"/>
      <c r="DE57" s="41"/>
      <c r="DF57" s="41"/>
      <c r="DG57" s="41"/>
      <c r="DH57" s="41"/>
      <c r="DI57" s="41"/>
      <c r="DJ57" s="41"/>
      <c r="DK57" s="41"/>
      <c r="DL57" s="41"/>
      <c r="DM57" s="41"/>
      <c r="DN57" s="41"/>
      <c r="DO57" s="41"/>
      <c r="DP57" s="41"/>
      <c r="DQ57" s="41"/>
      <c r="DR57" s="41"/>
      <c r="DS57" s="41"/>
      <c r="DT57" s="41"/>
      <c r="DU57" s="41"/>
      <c r="DV57" s="41"/>
      <c r="DW57" s="41"/>
      <c r="DX57" s="41"/>
      <c r="DY57" s="41"/>
      <c r="DZ57" s="41"/>
      <c r="EA57" s="41"/>
      <c r="EB57" s="41"/>
      <c r="EC57" s="41"/>
      <c r="ED57" s="41"/>
      <c r="EE57" s="41"/>
      <c r="EF57" s="41"/>
      <c r="EG57" s="41"/>
      <c r="EH57" s="41"/>
      <c r="EI57" s="41"/>
      <c r="EJ57" s="41"/>
      <c r="EK57" s="41"/>
      <c r="EL57" s="41"/>
      <c r="EM57" s="41"/>
      <c r="EN57" s="41"/>
      <c r="EO57" s="41"/>
      <c r="EP57" s="41"/>
      <c r="EQ57" s="41"/>
      <c r="ER57" s="41"/>
      <c r="ES57" s="41"/>
      <c r="ET57" s="41"/>
      <c r="EU57" s="41"/>
      <c r="EV57" s="41"/>
      <c r="EW57" s="41"/>
      <c r="EX57" s="41"/>
      <c r="EY57" s="41"/>
      <c r="EZ57" s="41"/>
      <c r="FA57" s="41"/>
      <c r="FB57" s="41"/>
      <c r="FC57" s="41"/>
      <c r="FD57" s="41"/>
      <c r="FE57" s="41"/>
      <c r="FF57" s="41"/>
      <c r="FG57" s="41"/>
      <c r="FH57" s="41"/>
      <c r="FI57" s="41"/>
      <c r="FJ57" s="41"/>
      <c r="FK57" s="41"/>
      <c r="FL57" s="41"/>
      <c r="FM57" s="41"/>
      <c r="FN57" s="41"/>
      <c r="FO57" s="41"/>
      <c r="FP57" s="41"/>
      <c r="FQ57" s="41"/>
      <c r="FR57" s="41"/>
      <c r="FS57" s="41"/>
      <c r="FT57" s="41"/>
      <c r="FU57" s="41"/>
      <c r="FV57" s="41"/>
      <c r="FW57" s="41"/>
      <c r="FX57" s="41"/>
      <c r="FY57" s="41"/>
      <c r="FZ57" s="41"/>
      <c r="GA57" s="41"/>
      <c r="GB57" s="41"/>
      <c r="GC57" s="41"/>
      <c r="GD57" s="41"/>
      <c r="GE57" s="41"/>
      <c r="GF57" s="41"/>
      <c r="GG57" s="41"/>
      <c r="GH57" s="41"/>
      <c r="GI57" s="41"/>
      <c r="GJ57" s="41"/>
      <c r="GK57" s="41"/>
      <c r="GL57" s="41"/>
      <c r="GM57" s="41"/>
      <c r="GN57" s="41"/>
      <c r="GO57" s="41"/>
      <c r="GP57" s="41"/>
      <c r="GQ57" s="41"/>
      <c r="GR57" s="41"/>
      <c r="GS57" s="41"/>
      <c r="GT57" s="41"/>
      <c r="GU57" s="41"/>
      <c r="GV57" s="41"/>
      <c r="GW57" s="41"/>
      <c r="GX57" s="41"/>
      <c r="GY57" s="41"/>
      <c r="GZ57" s="41"/>
      <c r="HA57" s="41"/>
      <c r="HB57" s="41"/>
      <c r="HC57" s="41"/>
      <c r="HD57" s="41"/>
      <c r="HE57" s="41"/>
      <c r="HF57" s="41"/>
      <c r="HG57" s="41"/>
      <c r="HH57" s="41"/>
      <c r="HI57" s="41"/>
      <c r="HJ57" s="41"/>
      <c r="HK57" s="41"/>
      <c r="HL57" s="41"/>
      <c r="HM57" s="41"/>
      <c r="HN57" s="41"/>
      <c r="HO57" s="41"/>
      <c r="HP57" s="41"/>
      <c r="HQ57" s="41"/>
      <c r="HR57" s="41"/>
      <c r="HS57" s="41"/>
      <c r="HT57" s="41"/>
      <c r="HU57" s="41"/>
      <c r="HV57" s="41"/>
      <c r="HW57" s="41"/>
      <c r="HX57" s="41"/>
      <c r="HY57" s="41"/>
      <c r="HZ57" s="41"/>
      <c r="IA57" s="41"/>
      <c r="IB57" s="41"/>
      <c r="IC57" s="41"/>
      <c r="ID57" s="41"/>
      <c r="IE57" s="41"/>
      <c r="IF57" s="41"/>
      <c r="IG57" s="41"/>
      <c r="IH57" s="41"/>
      <c r="II57" s="41"/>
      <c r="IJ57" s="41"/>
      <c r="IK57" s="41"/>
      <c r="IL57" s="41"/>
      <c r="IM57" s="41"/>
      <c r="IN57" s="41"/>
      <c r="IO57" s="41"/>
      <c r="IP57" s="41"/>
      <c r="IQ57" s="41"/>
      <c r="IR57" s="41"/>
      <c r="IS57" s="41"/>
      <c r="IT57" s="41"/>
      <c r="IU57" s="41"/>
      <c r="IV57" s="41"/>
      <c r="IW57" s="41"/>
      <c r="IX57" s="41"/>
      <c r="IY57" s="41"/>
      <c r="IZ57" s="41"/>
      <c r="JA57" s="41"/>
      <c r="JB57" s="41"/>
      <c r="JC57" s="41"/>
      <c r="JD57" s="41"/>
      <c r="JE57" s="41"/>
      <c r="JF57" s="41"/>
      <c r="JG57" s="41"/>
      <c r="JH57" s="41"/>
      <c r="JI57" s="41"/>
      <c r="JJ57" s="41"/>
      <c r="JK57" s="41"/>
      <c r="JL57" s="41"/>
      <c r="JM57" s="41"/>
      <c r="JN57" s="41"/>
      <c r="JO57" s="41"/>
      <c r="JP57" s="41"/>
      <c r="JQ57" s="41"/>
      <c r="JR57" s="41"/>
      <c r="JS57" s="41"/>
      <c r="JT57" s="41"/>
      <c r="JU57" s="41"/>
      <c r="JV57" s="41"/>
      <c r="JW57" s="41"/>
      <c r="JX57" s="41"/>
      <c r="JY57" s="41"/>
      <c r="JZ57" s="41"/>
      <c r="KA57" s="41"/>
      <c r="KB57" s="41"/>
      <c r="KC57" s="41"/>
      <c r="KD57" s="41"/>
      <c r="KE57" s="41"/>
      <c r="KF57" s="41"/>
      <c r="KG57" s="41"/>
      <c r="KH57" s="41"/>
      <c r="KI57" s="41"/>
      <c r="KJ57" s="41"/>
      <c r="KK57" s="41"/>
      <c r="KL57" s="41"/>
      <c r="KM57" s="41"/>
      <c r="KN57" s="41"/>
      <c r="KO57" s="41"/>
      <c r="KP57" s="41"/>
      <c r="KQ57" s="41"/>
      <c r="KR57" s="41"/>
      <c r="KS57" s="41"/>
      <c r="KT57" s="41"/>
      <c r="KU57" s="41"/>
      <c r="KV57" s="41"/>
      <c r="KW57" s="41"/>
      <c r="KX57" s="41"/>
      <c r="KY57" s="41"/>
      <c r="KZ57" s="41"/>
      <c r="LA57" s="41"/>
      <c r="LB57" s="41"/>
      <c r="LC57" s="41"/>
      <c r="LD57" s="41"/>
      <c r="LE57" s="41"/>
      <c r="LF57" s="41"/>
      <c r="LG57" s="41"/>
      <c r="LH57" s="41"/>
      <c r="LI57" s="41"/>
      <c r="LJ57" s="41"/>
      <c r="LK57" s="41"/>
      <c r="LL57" s="41"/>
      <c r="LM57" s="41"/>
      <c r="LN57" s="41"/>
      <c r="LO57" s="41"/>
      <c r="LP57" s="41"/>
      <c r="LQ57" s="41"/>
      <c r="LR57" s="41"/>
      <c r="LS57" s="41"/>
      <c r="LT57" s="41"/>
      <c r="LU57" s="41"/>
      <c r="LV57" s="41"/>
      <c r="LW57" s="41"/>
      <c r="LX57" s="41"/>
      <c r="LY57" s="41"/>
      <c r="LZ57" s="41"/>
      <c r="MA57" s="41"/>
      <c r="MB57" s="41"/>
      <c r="MC57" s="41"/>
      <c r="MD57" s="41"/>
      <c r="ME57" s="41"/>
      <c r="MF57" s="41"/>
      <c r="MG57" s="41"/>
      <c r="MH57" s="41"/>
      <c r="MI57" s="41"/>
      <c r="MJ57" s="41"/>
      <c r="MK57" s="41"/>
      <c r="ML57" s="41"/>
      <c r="MM57" s="41"/>
      <c r="MN57" s="41"/>
      <c r="MO57" s="41"/>
      <c r="MP57" s="41"/>
      <c r="MQ57" s="41"/>
      <c r="MR57" s="41"/>
      <c r="MS57" s="41"/>
      <c r="MT57" s="41"/>
      <c r="MU57" s="41"/>
      <c r="MV57" s="41"/>
      <c r="MW57" s="41"/>
      <c r="MX57" s="41"/>
      <c r="MY57" s="41"/>
      <c r="MZ57" s="41"/>
      <c r="NA57" s="41"/>
      <c r="NB57" s="41"/>
      <c r="NC57" s="41"/>
      <c r="ND57" s="41"/>
      <c r="NE57" s="41"/>
      <c r="NF57" s="41"/>
      <c r="NG57" s="41"/>
      <c r="NH57" s="41"/>
      <c r="NI57" s="41"/>
      <c r="NJ57" s="41"/>
      <c r="NK57" s="41"/>
      <c r="NL57" s="41"/>
      <c r="NM57" s="41"/>
      <c r="NN57" s="41"/>
      <c r="NO57" s="41"/>
      <c r="NP57" s="41"/>
      <c r="NQ57" s="41"/>
      <c r="NR57" s="41"/>
      <c r="NS57" s="41"/>
      <c r="NT57" s="41"/>
      <c r="NU57" s="41"/>
      <c r="NV57" s="41"/>
      <c r="NW57" s="41"/>
      <c r="NX57" s="41"/>
      <c r="NY57" s="41"/>
      <c r="NZ57" s="41"/>
      <c r="OA57" s="41"/>
      <c r="OB57" s="41"/>
      <c r="OC57" s="41"/>
      <c r="OD57" s="41"/>
      <c r="OE57" s="41"/>
      <c r="OF57" s="41"/>
      <c r="OG57" s="41"/>
      <c r="OH57" s="41"/>
      <c r="OI57" s="41"/>
      <c r="OJ57" s="41"/>
      <c r="OK57" s="41"/>
      <c r="OL57" s="41"/>
      <c r="OM57" s="41"/>
      <c r="ON57" s="41"/>
      <c r="OO57" s="41"/>
      <c r="OP57" s="41"/>
      <c r="OQ57" s="41"/>
      <c r="OR57" s="41"/>
      <c r="OS57" s="41"/>
      <c r="OT57" s="41"/>
      <c r="OU57" s="41"/>
      <c r="OV57" s="41"/>
      <c r="OW57" s="41"/>
      <c r="OX57" s="41"/>
      <c r="OY57" s="41"/>
      <c r="OZ57" s="41"/>
      <c r="PA57" s="41"/>
      <c r="PB57" s="41"/>
      <c r="PC57" s="41"/>
      <c r="PD57" s="41"/>
      <c r="PE57" s="41"/>
      <c r="PF57" s="41"/>
      <c r="PG57" s="41"/>
      <c r="PH57" s="41"/>
      <c r="PI57" s="41"/>
      <c r="PJ57" s="41"/>
      <c r="PK57" s="41"/>
      <c r="PL57" s="41"/>
      <c r="PM57" s="41"/>
      <c r="PN57" s="41"/>
      <c r="PO57" s="41"/>
      <c r="PP57" s="41"/>
      <c r="PQ57" s="41"/>
      <c r="PR57" s="41"/>
      <c r="PS57" s="41"/>
      <c r="PT57" s="41"/>
      <c r="PU57" s="41"/>
      <c r="PV57" s="41"/>
      <c r="PW57" s="41"/>
      <c r="PX57" s="41"/>
      <c r="PY57" s="41"/>
      <c r="PZ57" s="41"/>
      <c r="QA57" s="41"/>
      <c r="QB57" s="41"/>
      <c r="QC57" s="41"/>
      <c r="QD57" s="41"/>
      <c r="QE57" s="41"/>
      <c r="QF57" s="41"/>
      <c r="QG57" s="41"/>
      <c r="QH57" s="41"/>
      <c r="QI57" s="41"/>
      <c r="QJ57" s="41"/>
      <c r="QK57" s="41"/>
      <c r="QL57" s="41"/>
      <c r="QM57" s="41"/>
      <c r="QN57" s="41"/>
      <c r="QO57" s="41"/>
      <c r="QP57" s="41"/>
      <c r="QQ57" s="41"/>
      <c r="QR57" s="41"/>
      <c r="QS57" s="41"/>
      <c r="QT57" s="41"/>
      <c r="QU57" s="41"/>
      <c r="QV57" s="41"/>
      <c r="QW57" s="41"/>
      <c r="QX57" s="41"/>
      <c r="QY57" s="41"/>
      <c r="QZ57" s="41"/>
      <c r="RA57" s="41"/>
      <c r="RB57" s="41"/>
      <c r="RC57" s="41"/>
      <c r="RD57" s="41"/>
      <c r="RE57" s="41"/>
      <c r="RF57" s="41"/>
      <c r="RG57" s="41"/>
      <c r="RH57" s="41"/>
      <c r="RI57" s="41"/>
      <c r="RJ57" s="41"/>
      <c r="RK57" s="41"/>
      <c r="RL57" s="41"/>
      <c r="RM57" s="41"/>
      <c r="RN57" s="41"/>
      <c r="RO57" s="41"/>
      <c r="RP57" s="41"/>
      <c r="RQ57" s="41"/>
      <c r="RR57" s="41"/>
      <c r="RS57" s="41"/>
      <c r="RT57" s="41"/>
      <c r="RU57" s="41"/>
      <c r="RV57" s="41"/>
      <c r="RW57" s="41"/>
      <c r="RX57" s="41"/>
      <c r="RY57" s="41"/>
      <c r="RZ57" s="41"/>
      <c r="SA57" s="41"/>
      <c r="SB57" s="41"/>
      <c r="SC57" s="41"/>
      <c r="SD57" s="41"/>
      <c r="SE57" s="41"/>
      <c r="SF57" s="41"/>
      <c r="SG57" s="41"/>
      <c r="SH57" s="41"/>
      <c r="SI57" s="41"/>
      <c r="SJ57" s="41"/>
      <c r="SK57" s="41"/>
      <c r="SL57" s="41"/>
      <c r="SM57" s="41"/>
      <c r="SN57" s="41"/>
      <c r="SO57" s="41"/>
      <c r="SP57" s="41"/>
      <c r="SQ57" s="41"/>
      <c r="SR57" s="41"/>
      <c r="SS57" s="41"/>
      <c r="ST57" s="41"/>
      <c r="SU57" s="41"/>
      <c r="SV57" s="41"/>
      <c r="SW57" s="41"/>
      <c r="SX57" s="41"/>
      <c r="SY57" s="41"/>
      <c r="SZ57" s="41"/>
      <c r="TA57" s="41"/>
      <c r="TB57" s="41"/>
      <c r="TC57" s="41"/>
      <c r="TD57" s="41"/>
      <c r="TE57" s="41"/>
      <c r="TF57" s="41"/>
      <c r="TG57" s="41"/>
      <c r="TH57" s="41"/>
      <c r="TI57" s="41"/>
      <c r="TJ57" s="41"/>
      <c r="TK57" s="41"/>
      <c r="TL57" s="41"/>
      <c r="TM57" s="41"/>
      <c r="TN57" s="41"/>
      <c r="TO57" s="41"/>
      <c r="TP57" s="41"/>
      <c r="TQ57" s="41"/>
      <c r="TR57" s="41"/>
      <c r="TS57" s="41"/>
      <c r="TT57" s="41"/>
      <c r="TU57" s="41"/>
      <c r="TV57" s="41"/>
      <c r="TW57" s="41"/>
      <c r="TX57" s="41"/>
      <c r="TY57" s="41"/>
      <c r="TZ57" s="41"/>
      <c r="UA57" s="41"/>
      <c r="UB57" s="41"/>
      <c r="UC57" s="41"/>
      <c r="UD57" s="41"/>
      <c r="UE57" s="41"/>
      <c r="UF57" s="41"/>
      <c r="UG57" s="41"/>
      <c r="UH57" s="41"/>
      <c r="UI57" s="41"/>
      <c r="UJ57" s="41"/>
      <c r="UK57" s="41"/>
      <c r="UL57" s="41"/>
      <c r="UM57" s="41"/>
      <c r="UN57" s="41"/>
      <c r="UO57" s="41"/>
      <c r="UP57" s="41"/>
      <c r="UQ57" s="41"/>
      <c r="UR57" s="41"/>
      <c r="US57" s="41"/>
      <c r="UT57" s="41"/>
      <c r="UU57" s="41"/>
      <c r="UV57" s="41"/>
      <c r="UW57" s="41"/>
      <c r="UX57" s="41"/>
      <c r="UY57" s="41"/>
      <c r="UZ57" s="41"/>
      <c r="VA57" s="41"/>
      <c r="VB57" s="41"/>
      <c r="VC57" s="41"/>
      <c r="VD57" s="41"/>
      <c r="VE57" s="41"/>
      <c r="VF57" s="41"/>
      <c r="VG57" s="41"/>
      <c r="VH57" s="41"/>
      <c r="VI57" s="41"/>
      <c r="VJ57" s="41"/>
      <c r="VK57" s="41"/>
      <c r="VL57" s="41"/>
      <c r="VM57" s="41"/>
      <c r="VN57" s="41"/>
      <c r="VO57" s="41"/>
      <c r="VP57" s="41"/>
      <c r="VQ57" s="41"/>
      <c r="VR57" s="41"/>
      <c r="VS57" s="41"/>
      <c r="VT57" s="41"/>
      <c r="VU57" s="41"/>
      <c r="VV57" s="41"/>
      <c r="VW57" s="41"/>
      <c r="VX57" s="41"/>
      <c r="VY57" s="41"/>
      <c r="VZ57" s="41"/>
      <c r="WA57" s="41"/>
      <c r="WB57" s="41"/>
      <c r="WC57" s="41"/>
      <c r="WD57" s="41"/>
      <c r="WE57" s="41"/>
      <c r="WF57" s="41"/>
      <c r="WG57" s="41"/>
      <c r="WH57" s="41"/>
      <c r="WI57" s="41"/>
      <c r="WJ57" s="41"/>
      <c r="WK57" s="41"/>
      <c r="WL57" s="41"/>
      <c r="WM57" s="41"/>
      <c r="WN57" s="41"/>
      <c r="WO57" s="41"/>
      <c r="WP57" s="41"/>
      <c r="WQ57" s="41"/>
      <c r="WR57" s="41"/>
      <c r="WS57" s="41"/>
      <c r="WT57" s="41"/>
      <c r="WU57" s="41"/>
      <c r="WV57" s="41"/>
      <c r="WW57" s="41"/>
      <c r="WX57" s="41"/>
    </row>
    <row r="58" spans="1:622" s="49" customFormat="1" ht="15" customHeight="1" outlineLevel="1" x14ac:dyDescent="0.25">
      <c r="B58" s="68" t="s">
        <v>92</v>
      </c>
      <c r="C58" s="69">
        <v>34566</v>
      </c>
      <c r="D58" s="70" t="s">
        <v>80</v>
      </c>
      <c r="E58" s="69" t="s">
        <v>109</v>
      </c>
      <c r="F58" s="71" t="s">
        <v>24</v>
      </c>
      <c r="G58" s="71"/>
      <c r="H58" s="44">
        <v>5.13</v>
      </c>
      <c r="I58" s="57">
        <v>627.24</v>
      </c>
      <c r="J58" s="46">
        <f>Tabela1[[#This Row],[VALOR UNIT]]*H54</f>
        <v>20297.486400000002</v>
      </c>
      <c r="K58" s="46">
        <f>Tabela1[[#This Row],[Coluna1]]*H57</f>
        <v>0</v>
      </c>
      <c r="L58" s="46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41"/>
      <c r="BZ58" s="41"/>
      <c r="CA58" s="41"/>
      <c r="CB58" s="41"/>
      <c r="CC58" s="41"/>
      <c r="CD58" s="41"/>
      <c r="CE58" s="41"/>
      <c r="CF58" s="41"/>
      <c r="CG58" s="41"/>
      <c r="CH58" s="41"/>
      <c r="CI58" s="41"/>
      <c r="CJ58" s="41"/>
      <c r="CK58" s="41"/>
      <c r="CL58" s="41"/>
      <c r="CM58" s="41"/>
      <c r="CN58" s="41"/>
      <c r="CO58" s="41"/>
      <c r="CP58" s="41"/>
      <c r="CQ58" s="41"/>
      <c r="CR58" s="41"/>
      <c r="CS58" s="41"/>
      <c r="CT58" s="41"/>
      <c r="CU58" s="41"/>
      <c r="CV58" s="41"/>
      <c r="CW58" s="41"/>
      <c r="CX58" s="41"/>
      <c r="CY58" s="41"/>
      <c r="CZ58" s="41"/>
      <c r="DA58" s="41"/>
      <c r="DB58" s="41"/>
      <c r="DC58" s="41"/>
      <c r="DD58" s="41"/>
      <c r="DE58" s="41"/>
      <c r="DF58" s="41"/>
      <c r="DG58" s="41"/>
      <c r="DH58" s="41"/>
      <c r="DI58" s="41"/>
      <c r="DJ58" s="41"/>
      <c r="DK58" s="41"/>
      <c r="DL58" s="41"/>
      <c r="DM58" s="41"/>
      <c r="DN58" s="41"/>
      <c r="DO58" s="41"/>
      <c r="DP58" s="41"/>
      <c r="DQ58" s="41"/>
      <c r="DR58" s="41"/>
      <c r="DS58" s="41"/>
      <c r="DT58" s="41"/>
      <c r="DU58" s="41"/>
      <c r="DV58" s="41"/>
      <c r="DW58" s="41"/>
      <c r="DX58" s="41"/>
      <c r="DY58" s="41"/>
      <c r="DZ58" s="41"/>
      <c r="EA58" s="41"/>
      <c r="EB58" s="41"/>
      <c r="EC58" s="41"/>
      <c r="ED58" s="41"/>
      <c r="EE58" s="41"/>
      <c r="EF58" s="41"/>
      <c r="EG58" s="41"/>
      <c r="EH58" s="41"/>
      <c r="EI58" s="41"/>
      <c r="EJ58" s="41"/>
      <c r="EK58" s="41"/>
      <c r="EL58" s="41"/>
      <c r="EM58" s="41"/>
      <c r="EN58" s="41"/>
      <c r="EO58" s="41"/>
      <c r="EP58" s="41"/>
      <c r="EQ58" s="41"/>
      <c r="ER58" s="41"/>
      <c r="ES58" s="41"/>
      <c r="ET58" s="41"/>
      <c r="EU58" s="41"/>
      <c r="EV58" s="41"/>
      <c r="EW58" s="41"/>
      <c r="EX58" s="41"/>
      <c r="EY58" s="41"/>
      <c r="EZ58" s="41"/>
      <c r="FA58" s="41"/>
      <c r="FB58" s="41"/>
      <c r="FC58" s="41"/>
      <c r="FD58" s="41"/>
      <c r="FE58" s="41"/>
      <c r="FF58" s="41"/>
      <c r="FG58" s="41"/>
      <c r="FH58" s="41"/>
      <c r="FI58" s="41"/>
      <c r="FJ58" s="41"/>
      <c r="FK58" s="41"/>
      <c r="FL58" s="41"/>
      <c r="FM58" s="41"/>
      <c r="FN58" s="41"/>
      <c r="FO58" s="41"/>
      <c r="FP58" s="41"/>
      <c r="FQ58" s="41"/>
      <c r="FR58" s="41"/>
      <c r="FS58" s="41"/>
      <c r="FT58" s="41"/>
      <c r="FU58" s="41"/>
      <c r="FV58" s="41"/>
      <c r="FW58" s="41"/>
      <c r="FX58" s="41"/>
      <c r="FY58" s="41"/>
      <c r="FZ58" s="41"/>
      <c r="GA58" s="41"/>
      <c r="GB58" s="41"/>
      <c r="GC58" s="41"/>
      <c r="GD58" s="41"/>
      <c r="GE58" s="41"/>
      <c r="GF58" s="41"/>
      <c r="GG58" s="41"/>
      <c r="GH58" s="41"/>
      <c r="GI58" s="41"/>
      <c r="GJ58" s="41"/>
      <c r="GK58" s="41"/>
      <c r="GL58" s="41"/>
      <c r="GM58" s="41"/>
      <c r="GN58" s="41"/>
      <c r="GO58" s="41"/>
      <c r="GP58" s="41"/>
      <c r="GQ58" s="41"/>
      <c r="GR58" s="41"/>
      <c r="GS58" s="41"/>
      <c r="GT58" s="41"/>
      <c r="GU58" s="41"/>
      <c r="GV58" s="41"/>
      <c r="GW58" s="41"/>
      <c r="GX58" s="41"/>
      <c r="GY58" s="41"/>
      <c r="GZ58" s="41"/>
      <c r="HA58" s="41"/>
      <c r="HB58" s="41"/>
      <c r="HC58" s="41"/>
      <c r="HD58" s="41"/>
      <c r="HE58" s="41"/>
      <c r="HF58" s="41"/>
      <c r="HG58" s="41"/>
      <c r="HH58" s="41"/>
      <c r="HI58" s="41"/>
      <c r="HJ58" s="41"/>
      <c r="HK58" s="41"/>
      <c r="HL58" s="41"/>
      <c r="HM58" s="41"/>
      <c r="HN58" s="41"/>
      <c r="HO58" s="41"/>
      <c r="HP58" s="41"/>
      <c r="HQ58" s="41"/>
      <c r="HR58" s="41"/>
      <c r="HS58" s="41"/>
      <c r="HT58" s="41"/>
      <c r="HU58" s="41"/>
      <c r="HV58" s="41"/>
      <c r="HW58" s="41"/>
      <c r="HX58" s="41"/>
      <c r="HY58" s="41"/>
      <c r="HZ58" s="41"/>
      <c r="IA58" s="41"/>
      <c r="IB58" s="41"/>
      <c r="IC58" s="41"/>
      <c r="ID58" s="41"/>
      <c r="IE58" s="41"/>
      <c r="IF58" s="41"/>
      <c r="IG58" s="41"/>
      <c r="IH58" s="41"/>
      <c r="II58" s="41"/>
      <c r="IJ58" s="41"/>
      <c r="IK58" s="41"/>
      <c r="IL58" s="41"/>
      <c r="IM58" s="41"/>
      <c r="IN58" s="41"/>
      <c r="IO58" s="41"/>
      <c r="IP58" s="41"/>
      <c r="IQ58" s="41"/>
      <c r="IR58" s="41"/>
      <c r="IS58" s="41"/>
      <c r="IT58" s="41"/>
      <c r="IU58" s="41"/>
      <c r="IV58" s="41"/>
      <c r="IW58" s="41"/>
      <c r="IX58" s="41"/>
      <c r="IY58" s="41"/>
      <c r="IZ58" s="41"/>
      <c r="JA58" s="41"/>
      <c r="JB58" s="41"/>
      <c r="JC58" s="41"/>
      <c r="JD58" s="41"/>
      <c r="JE58" s="41"/>
      <c r="JF58" s="41"/>
      <c r="JG58" s="41"/>
      <c r="JH58" s="41"/>
      <c r="JI58" s="41"/>
      <c r="JJ58" s="41"/>
      <c r="JK58" s="41"/>
      <c r="JL58" s="41"/>
      <c r="JM58" s="41"/>
      <c r="JN58" s="41"/>
      <c r="JO58" s="41"/>
      <c r="JP58" s="41"/>
      <c r="JQ58" s="41"/>
      <c r="JR58" s="41"/>
      <c r="JS58" s="41"/>
      <c r="JT58" s="41"/>
      <c r="JU58" s="41"/>
      <c r="JV58" s="41"/>
      <c r="JW58" s="41"/>
      <c r="JX58" s="41"/>
      <c r="JY58" s="41"/>
      <c r="JZ58" s="41"/>
      <c r="KA58" s="41"/>
      <c r="KB58" s="41"/>
      <c r="KC58" s="41"/>
      <c r="KD58" s="41"/>
      <c r="KE58" s="41"/>
      <c r="KF58" s="41"/>
      <c r="KG58" s="41"/>
      <c r="KH58" s="41"/>
      <c r="KI58" s="41"/>
      <c r="KJ58" s="41"/>
      <c r="KK58" s="41"/>
      <c r="KL58" s="41"/>
      <c r="KM58" s="41"/>
      <c r="KN58" s="41"/>
      <c r="KO58" s="41"/>
      <c r="KP58" s="41"/>
      <c r="KQ58" s="41"/>
      <c r="KR58" s="41"/>
      <c r="KS58" s="41"/>
      <c r="KT58" s="41"/>
      <c r="KU58" s="41"/>
      <c r="KV58" s="41"/>
      <c r="KW58" s="41"/>
      <c r="KX58" s="41"/>
      <c r="KY58" s="41"/>
      <c r="KZ58" s="41"/>
      <c r="LA58" s="41"/>
      <c r="LB58" s="41"/>
      <c r="LC58" s="41"/>
      <c r="LD58" s="41"/>
      <c r="LE58" s="41"/>
      <c r="LF58" s="41"/>
      <c r="LG58" s="41"/>
      <c r="LH58" s="41"/>
      <c r="LI58" s="41"/>
      <c r="LJ58" s="41"/>
      <c r="LK58" s="41"/>
      <c r="LL58" s="41"/>
      <c r="LM58" s="41"/>
      <c r="LN58" s="41"/>
      <c r="LO58" s="41"/>
      <c r="LP58" s="41"/>
      <c r="LQ58" s="41"/>
      <c r="LR58" s="41"/>
      <c r="LS58" s="41"/>
      <c r="LT58" s="41"/>
      <c r="LU58" s="41"/>
      <c r="LV58" s="41"/>
      <c r="LW58" s="41"/>
      <c r="LX58" s="41"/>
      <c r="LY58" s="41"/>
      <c r="LZ58" s="41"/>
      <c r="MA58" s="41"/>
      <c r="MB58" s="41"/>
      <c r="MC58" s="41"/>
      <c r="MD58" s="41"/>
      <c r="ME58" s="41"/>
      <c r="MF58" s="41"/>
      <c r="MG58" s="41"/>
      <c r="MH58" s="41"/>
      <c r="MI58" s="41"/>
      <c r="MJ58" s="41"/>
      <c r="MK58" s="41"/>
      <c r="ML58" s="41"/>
      <c r="MM58" s="41"/>
      <c r="MN58" s="41"/>
      <c r="MO58" s="41"/>
      <c r="MP58" s="41"/>
      <c r="MQ58" s="41"/>
      <c r="MR58" s="41"/>
      <c r="MS58" s="41"/>
      <c r="MT58" s="41"/>
      <c r="MU58" s="41"/>
      <c r="MV58" s="41"/>
      <c r="MW58" s="41"/>
      <c r="MX58" s="41"/>
      <c r="MY58" s="41"/>
      <c r="MZ58" s="41"/>
      <c r="NA58" s="41"/>
      <c r="NB58" s="41"/>
      <c r="NC58" s="41"/>
      <c r="ND58" s="41"/>
      <c r="NE58" s="41"/>
      <c r="NF58" s="41"/>
      <c r="NG58" s="41"/>
      <c r="NH58" s="41"/>
      <c r="NI58" s="41"/>
      <c r="NJ58" s="41"/>
      <c r="NK58" s="41"/>
      <c r="NL58" s="41"/>
      <c r="NM58" s="41"/>
      <c r="NN58" s="41"/>
      <c r="NO58" s="41"/>
      <c r="NP58" s="41"/>
      <c r="NQ58" s="41"/>
      <c r="NR58" s="41"/>
      <c r="NS58" s="41"/>
      <c r="NT58" s="41"/>
      <c r="NU58" s="41"/>
      <c r="NV58" s="41"/>
      <c r="NW58" s="41"/>
      <c r="NX58" s="41"/>
      <c r="NY58" s="41"/>
      <c r="NZ58" s="41"/>
      <c r="OA58" s="41"/>
      <c r="OB58" s="41"/>
      <c r="OC58" s="41"/>
      <c r="OD58" s="41"/>
      <c r="OE58" s="41"/>
      <c r="OF58" s="41"/>
      <c r="OG58" s="41"/>
      <c r="OH58" s="41"/>
      <c r="OI58" s="41"/>
      <c r="OJ58" s="41"/>
      <c r="OK58" s="41"/>
      <c r="OL58" s="41"/>
      <c r="OM58" s="41"/>
      <c r="ON58" s="41"/>
      <c r="OO58" s="41"/>
      <c r="OP58" s="41"/>
      <c r="OQ58" s="41"/>
      <c r="OR58" s="41"/>
      <c r="OS58" s="41"/>
      <c r="OT58" s="41"/>
      <c r="OU58" s="41"/>
      <c r="OV58" s="41"/>
      <c r="OW58" s="41"/>
      <c r="OX58" s="41"/>
      <c r="OY58" s="41"/>
      <c r="OZ58" s="41"/>
      <c r="PA58" s="41"/>
      <c r="PB58" s="41"/>
      <c r="PC58" s="41"/>
      <c r="PD58" s="41"/>
      <c r="PE58" s="41"/>
      <c r="PF58" s="41"/>
      <c r="PG58" s="41"/>
      <c r="PH58" s="41"/>
      <c r="PI58" s="41"/>
      <c r="PJ58" s="41"/>
      <c r="PK58" s="41"/>
      <c r="PL58" s="41"/>
      <c r="PM58" s="41"/>
      <c r="PN58" s="41"/>
      <c r="PO58" s="41"/>
      <c r="PP58" s="41"/>
      <c r="PQ58" s="41"/>
      <c r="PR58" s="41"/>
      <c r="PS58" s="41"/>
      <c r="PT58" s="41"/>
      <c r="PU58" s="41"/>
      <c r="PV58" s="41"/>
      <c r="PW58" s="41"/>
      <c r="PX58" s="41"/>
      <c r="PY58" s="41"/>
      <c r="PZ58" s="41"/>
      <c r="QA58" s="41"/>
      <c r="QB58" s="41"/>
      <c r="QC58" s="41"/>
      <c r="QD58" s="41"/>
      <c r="QE58" s="41"/>
      <c r="QF58" s="41"/>
      <c r="QG58" s="41"/>
      <c r="QH58" s="41"/>
      <c r="QI58" s="41"/>
      <c r="QJ58" s="41"/>
      <c r="QK58" s="41"/>
      <c r="QL58" s="41"/>
      <c r="QM58" s="41"/>
      <c r="QN58" s="41"/>
      <c r="QO58" s="41"/>
      <c r="QP58" s="41"/>
      <c r="QQ58" s="41"/>
      <c r="QR58" s="41"/>
      <c r="QS58" s="41"/>
      <c r="QT58" s="41"/>
      <c r="QU58" s="41"/>
      <c r="QV58" s="41"/>
      <c r="QW58" s="41"/>
      <c r="QX58" s="41"/>
      <c r="QY58" s="41"/>
      <c r="QZ58" s="41"/>
      <c r="RA58" s="41"/>
      <c r="RB58" s="41"/>
      <c r="RC58" s="41"/>
      <c r="RD58" s="41"/>
      <c r="RE58" s="41"/>
      <c r="RF58" s="41"/>
      <c r="RG58" s="41"/>
      <c r="RH58" s="41"/>
      <c r="RI58" s="41"/>
      <c r="RJ58" s="41"/>
      <c r="RK58" s="41"/>
      <c r="RL58" s="41"/>
      <c r="RM58" s="41"/>
      <c r="RN58" s="41"/>
      <c r="RO58" s="41"/>
      <c r="RP58" s="41"/>
      <c r="RQ58" s="41"/>
      <c r="RR58" s="41"/>
      <c r="RS58" s="41"/>
      <c r="RT58" s="41"/>
      <c r="RU58" s="41"/>
      <c r="RV58" s="41"/>
      <c r="RW58" s="41"/>
      <c r="RX58" s="41"/>
      <c r="RY58" s="41"/>
      <c r="RZ58" s="41"/>
      <c r="SA58" s="41"/>
      <c r="SB58" s="41"/>
      <c r="SC58" s="41"/>
      <c r="SD58" s="41"/>
      <c r="SE58" s="41"/>
      <c r="SF58" s="41"/>
      <c r="SG58" s="41"/>
      <c r="SH58" s="41"/>
      <c r="SI58" s="41"/>
      <c r="SJ58" s="41"/>
      <c r="SK58" s="41"/>
      <c r="SL58" s="41"/>
      <c r="SM58" s="41"/>
      <c r="SN58" s="41"/>
      <c r="SO58" s="41"/>
      <c r="SP58" s="41"/>
      <c r="SQ58" s="41"/>
      <c r="SR58" s="41"/>
      <c r="SS58" s="41"/>
      <c r="ST58" s="41"/>
      <c r="SU58" s="41"/>
      <c r="SV58" s="41"/>
      <c r="SW58" s="41"/>
      <c r="SX58" s="41"/>
      <c r="SY58" s="41"/>
      <c r="SZ58" s="41"/>
      <c r="TA58" s="41"/>
      <c r="TB58" s="41"/>
      <c r="TC58" s="41"/>
      <c r="TD58" s="41"/>
      <c r="TE58" s="41"/>
      <c r="TF58" s="41"/>
      <c r="TG58" s="41"/>
      <c r="TH58" s="41"/>
      <c r="TI58" s="41"/>
      <c r="TJ58" s="41"/>
      <c r="TK58" s="41"/>
      <c r="TL58" s="41"/>
      <c r="TM58" s="41"/>
      <c r="TN58" s="41"/>
      <c r="TO58" s="41"/>
      <c r="TP58" s="41"/>
      <c r="TQ58" s="41"/>
      <c r="TR58" s="41"/>
      <c r="TS58" s="41"/>
      <c r="TT58" s="41"/>
      <c r="TU58" s="41"/>
      <c r="TV58" s="41"/>
      <c r="TW58" s="41"/>
      <c r="TX58" s="41"/>
      <c r="TY58" s="41"/>
      <c r="TZ58" s="41"/>
      <c r="UA58" s="41"/>
      <c r="UB58" s="41"/>
      <c r="UC58" s="41"/>
      <c r="UD58" s="41"/>
      <c r="UE58" s="41"/>
      <c r="UF58" s="41"/>
      <c r="UG58" s="41"/>
      <c r="UH58" s="41"/>
      <c r="UI58" s="41"/>
      <c r="UJ58" s="41"/>
      <c r="UK58" s="41"/>
      <c r="UL58" s="41"/>
      <c r="UM58" s="41"/>
      <c r="UN58" s="41"/>
      <c r="UO58" s="41"/>
      <c r="UP58" s="41"/>
      <c r="UQ58" s="41"/>
      <c r="UR58" s="41"/>
      <c r="US58" s="41"/>
      <c r="UT58" s="41"/>
      <c r="UU58" s="41"/>
      <c r="UV58" s="41"/>
      <c r="UW58" s="41"/>
      <c r="UX58" s="41"/>
      <c r="UY58" s="41"/>
      <c r="UZ58" s="41"/>
      <c r="VA58" s="41"/>
      <c r="VB58" s="41"/>
      <c r="VC58" s="41"/>
      <c r="VD58" s="41"/>
      <c r="VE58" s="41"/>
      <c r="VF58" s="41"/>
      <c r="VG58" s="41"/>
      <c r="VH58" s="41"/>
      <c r="VI58" s="41"/>
      <c r="VJ58" s="41"/>
      <c r="VK58" s="41"/>
      <c r="VL58" s="41"/>
      <c r="VM58" s="41"/>
      <c r="VN58" s="41"/>
      <c r="VO58" s="41"/>
      <c r="VP58" s="41"/>
      <c r="VQ58" s="41"/>
      <c r="VR58" s="41"/>
      <c r="VS58" s="41"/>
      <c r="VT58" s="41"/>
      <c r="VU58" s="41"/>
      <c r="VV58" s="41"/>
      <c r="VW58" s="41"/>
      <c r="VX58" s="41"/>
      <c r="VY58" s="41"/>
      <c r="VZ58" s="41"/>
      <c r="WA58" s="41"/>
      <c r="WB58" s="41"/>
      <c r="WC58" s="41"/>
      <c r="WD58" s="41"/>
      <c r="WE58" s="41"/>
      <c r="WF58" s="41"/>
      <c r="WG58" s="41"/>
      <c r="WH58" s="41"/>
      <c r="WI58" s="41"/>
      <c r="WJ58" s="41"/>
      <c r="WK58" s="41"/>
      <c r="WL58" s="41"/>
      <c r="WM58" s="41"/>
      <c r="WN58" s="41"/>
      <c r="WO58" s="41"/>
      <c r="WP58" s="41"/>
      <c r="WQ58" s="41"/>
      <c r="WR58" s="41"/>
      <c r="WS58" s="41"/>
      <c r="WT58" s="41"/>
      <c r="WU58" s="41"/>
      <c r="WV58" s="41"/>
      <c r="WW58" s="41"/>
      <c r="WX58" s="41"/>
    </row>
    <row r="59" spans="1:622" s="67" customFormat="1" ht="30" customHeight="1" x14ac:dyDescent="0.25">
      <c r="A59" s="58"/>
      <c r="B59" s="58">
        <v>87905</v>
      </c>
      <c r="C59" s="74"/>
      <c r="D59" s="63" t="s">
        <v>80</v>
      </c>
      <c r="E59" s="75" t="s">
        <v>21</v>
      </c>
      <c r="F59" s="63" t="s">
        <v>16</v>
      </c>
      <c r="G59" s="63"/>
      <c r="H59" s="63">
        <v>231.21</v>
      </c>
      <c r="I59" s="65">
        <v>8.92</v>
      </c>
      <c r="J59" s="65"/>
      <c r="K59" s="65">
        <f>Tabela1[[#This Row],[Coluna1]]*H58</f>
        <v>0</v>
      </c>
      <c r="L59" s="65">
        <f>H59*I59</f>
        <v>2062.3932</v>
      </c>
      <c r="M59" s="47">
        <f t="shared" ref="M59:M122" si="2">L59*(1+$G$5)</f>
        <v>2568.2909781024237</v>
      </c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  <c r="BU59" s="66"/>
      <c r="BV59" s="66"/>
      <c r="BW59" s="66"/>
      <c r="BX59" s="66"/>
      <c r="BY59" s="66"/>
      <c r="BZ59" s="66"/>
      <c r="CA59" s="66"/>
      <c r="CB59" s="66"/>
      <c r="CC59" s="66"/>
      <c r="CD59" s="66"/>
      <c r="CE59" s="66"/>
      <c r="CF59" s="66"/>
      <c r="CG59" s="66"/>
      <c r="CH59" s="66"/>
      <c r="CI59" s="66"/>
      <c r="CJ59" s="66"/>
      <c r="CK59" s="66"/>
      <c r="CL59" s="66"/>
      <c r="CM59" s="66"/>
      <c r="CN59" s="66"/>
      <c r="CO59" s="66"/>
      <c r="CP59" s="66"/>
      <c r="CQ59" s="66"/>
      <c r="CR59" s="66"/>
      <c r="CS59" s="66"/>
      <c r="CT59" s="66"/>
      <c r="CU59" s="66"/>
      <c r="CV59" s="66"/>
      <c r="CW59" s="66"/>
      <c r="CX59" s="66"/>
      <c r="CY59" s="66"/>
      <c r="CZ59" s="66"/>
      <c r="DA59" s="66"/>
      <c r="DB59" s="66"/>
      <c r="DC59" s="66"/>
      <c r="DD59" s="66"/>
      <c r="DE59" s="66"/>
      <c r="DF59" s="66"/>
      <c r="DG59" s="66"/>
      <c r="DH59" s="66"/>
      <c r="DI59" s="66"/>
      <c r="DJ59" s="66"/>
      <c r="DK59" s="66"/>
      <c r="DL59" s="66"/>
      <c r="DM59" s="66"/>
      <c r="DN59" s="66"/>
      <c r="DO59" s="66"/>
      <c r="DP59" s="66"/>
      <c r="DQ59" s="66"/>
      <c r="DR59" s="66"/>
      <c r="DS59" s="66"/>
      <c r="DT59" s="66"/>
      <c r="DU59" s="66"/>
      <c r="DV59" s="66"/>
      <c r="DW59" s="66"/>
      <c r="DX59" s="66"/>
      <c r="DY59" s="66"/>
      <c r="DZ59" s="66"/>
      <c r="EA59" s="66"/>
      <c r="EB59" s="66"/>
      <c r="EC59" s="66"/>
      <c r="ED59" s="66"/>
      <c r="EE59" s="66"/>
      <c r="EF59" s="66"/>
      <c r="EG59" s="66"/>
      <c r="EH59" s="66"/>
      <c r="EI59" s="66"/>
      <c r="EJ59" s="66"/>
      <c r="EK59" s="66"/>
      <c r="EL59" s="66"/>
      <c r="EM59" s="66"/>
      <c r="EN59" s="66"/>
      <c r="EO59" s="66"/>
      <c r="EP59" s="66"/>
      <c r="EQ59" s="66"/>
      <c r="ER59" s="66"/>
      <c r="ES59" s="66"/>
      <c r="ET59" s="66"/>
      <c r="EU59" s="66"/>
      <c r="EV59" s="66"/>
      <c r="EW59" s="66"/>
      <c r="EX59" s="66"/>
      <c r="EY59" s="66"/>
      <c r="EZ59" s="66"/>
      <c r="FA59" s="66"/>
      <c r="FB59" s="66"/>
      <c r="FC59" s="66"/>
      <c r="FD59" s="66"/>
      <c r="FE59" s="66"/>
      <c r="FF59" s="66"/>
      <c r="FG59" s="66"/>
      <c r="FH59" s="66"/>
      <c r="FI59" s="66"/>
      <c r="FJ59" s="66"/>
      <c r="FK59" s="66"/>
      <c r="FL59" s="66"/>
      <c r="FM59" s="66"/>
      <c r="FN59" s="66"/>
      <c r="FO59" s="66"/>
      <c r="FP59" s="66"/>
      <c r="FQ59" s="66"/>
      <c r="FR59" s="66"/>
      <c r="FS59" s="66"/>
      <c r="FT59" s="66"/>
      <c r="FU59" s="66"/>
      <c r="FV59" s="66"/>
      <c r="FW59" s="66"/>
      <c r="FX59" s="66"/>
      <c r="FY59" s="66"/>
      <c r="FZ59" s="66"/>
      <c r="GA59" s="66"/>
      <c r="GB59" s="66"/>
      <c r="GC59" s="66"/>
      <c r="GD59" s="66"/>
      <c r="GE59" s="66"/>
      <c r="GF59" s="66"/>
      <c r="GG59" s="66"/>
      <c r="GH59" s="66"/>
      <c r="GI59" s="66"/>
      <c r="GJ59" s="66"/>
      <c r="GK59" s="66"/>
      <c r="GL59" s="66"/>
      <c r="GM59" s="66"/>
      <c r="GN59" s="66"/>
      <c r="GO59" s="66"/>
      <c r="GP59" s="66"/>
      <c r="GQ59" s="66"/>
      <c r="GR59" s="66"/>
      <c r="GS59" s="66"/>
      <c r="GT59" s="66"/>
      <c r="GU59" s="66"/>
      <c r="GV59" s="66"/>
      <c r="GW59" s="66"/>
      <c r="GX59" s="66"/>
      <c r="GY59" s="66"/>
      <c r="GZ59" s="66"/>
      <c r="HA59" s="66"/>
      <c r="HB59" s="66"/>
      <c r="HC59" s="66"/>
      <c r="HD59" s="66"/>
      <c r="HE59" s="66"/>
      <c r="HF59" s="66"/>
      <c r="HG59" s="66"/>
      <c r="HH59" s="66"/>
      <c r="HI59" s="66"/>
      <c r="HJ59" s="66"/>
      <c r="HK59" s="66"/>
      <c r="HL59" s="66"/>
      <c r="HM59" s="66"/>
      <c r="HN59" s="66"/>
      <c r="HO59" s="66"/>
      <c r="HP59" s="66"/>
      <c r="HQ59" s="66"/>
      <c r="HR59" s="66"/>
      <c r="HS59" s="66"/>
      <c r="HT59" s="66"/>
      <c r="HU59" s="66"/>
      <c r="HV59" s="66"/>
      <c r="HW59" s="66"/>
      <c r="HX59" s="66"/>
      <c r="HY59" s="66"/>
      <c r="HZ59" s="66"/>
      <c r="IA59" s="66"/>
      <c r="IB59" s="66"/>
      <c r="IC59" s="66"/>
      <c r="ID59" s="66"/>
      <c r="IE59" s="66"/>
      <c r="IF59" s="66"/>
      <c r="IG59" s="66"/>
      <c r="IH59" s="66"/>
      <c r="II59" s="66"/>
      <c r="IJ59" s="66"/>
      <c r="IK59" s="66"/>
      <c r="IL59" s="66"/>
      <c r="IM59" s="66"/>
      <c r="IN59" s="66"/>
      <c r="IO59" s="66"/>
      <c r="IP59" s="66"/>
      <c r="IQ59" s="66"/>
      <c r="IR59" s="66"/>
      <c r="IS59" s="66"/>
      <c r="IT59" s="66"/>
      <c r="IU59" s="66"/>
      <c r="IV59" s="66"/>
      <c r="IW59" s="66"/>
      <c r="IX59" s="66"/>
      <c r="IY59" s="66"/>
      <c r="IZ59" s="66"/>
      <c r="JA59" s="66"/>
      <c r="JB59" s="66"/>
      <c r="JC59" s="66"/>
      <c r="JD59" s="66"/>
      <c r="JE59" s="66"/>
      <c r="JF59" s="66"/>
      <c r="JG59" s="66"/>
      <c r="JH59" s="66"/>
      <c r="JI59" s="66"/>
      <c r="JJ59" s="66"/>
      <c r="JK59" s="66"/>
      <c r="JL59" s="66"/>
      <c r="JM59" s="66"/>
      <c r="JN59" s="66"/>
      <c r="JO59" s="66"/>
      <c r="JP59" s="66"/>
      <c r="JQ59" s="66"/>
      <c r="JR59" s="66"/>
      <c r="JS59" s="66"/>
      <c r="JT59" s="66"/>
      <c r="JU59" s="66"/>
      <c r="JV59" s="66"/>
      <c r="JW59" s="66"/>
      <c r="JX59" s="66"/>
      <c r="JY59" s="66"/>
      <c r="JZ59" s="66"/>
      <c r="KA59" s="66"/>
      <c r="KB59" s="66"/>
      <c r="KC59" s="66"/>
      <c r="KD59" s="66"/>
      <c r="KE59" s="66"/>
      <c r="KF59" s="66"/>
      <c r="KG59" s="66"/>
      <c r="KH59" s="66"/>
      <c r="KI59" s="66"/>
      <c r="KJ59" s="66"/>
      <c r="KK59" s="66"/>
      <c r="KL59" s="66"/>
      <c r="KM59" s="66"/>
      <c r="KN59" s="66"/>
      <c r="KO59" s="66"/>
      <c r="KP59" s="66"/>
      <c r="KQ59" s="66"/>
      <c r="KR59" s="66"/>
      <c r="KS59" s="66"/>
      <c r="KT59" s="66"/>
      <c r="KU59" s="66"/>
      <c r="KV59" s="66"/>
      <c r="KW59" s="66"/>
      <c r="KX59" s="66"/>
      <c r="KY59" s="66"/>
      <c r="KZ59" s="66"/>
      <c r="LA59" s="66"/>
      <c r="LB59" s="66"/>
      <c r="LC59" s="66"/>
      <c r="LD59" s="66"/>
      <c r="LE59" s="66"/>
      <c r="LF59" s="66"/>
      <c r="LG59" s="66"/>
      <c r="LH59" s="66"/>
      <c r="LI59" s="66"/>
      <c r="LJ59" s="66"/>
      <c r="LK59" s="66"/>
      <c r="LL59" s="66"/>
      <c r="LM59" s="66"/>
      <c r="LN59" s="66"/>
      <c r="LO59" s="66"/>
      <c r="LP59" s="66"/>
      <c r="LQ59" s="66"/>
      <c r="LR59" s="66"/>
      <c r="LS59" s="66"/>
      <c r="LT59" s="66"/>
      <c r="LU59" s="66"/>
      <c r="LV59" s="66"/>
      <c r="LW59" s="66"/>
      <c r="LX59" s="66"/>
      <c r="LY59" s="66"/>
      <c r="LZ59" s="66"/>
      <c r="MA59" s="66"/>
      <c r="MB59" s="66"/>
      <c r="MC59" s="66"/>
      <c r="MD59" s="66"/>
      <c r="ME59" s="66"/>
      <c r="MF59" s="66"/>
      <c r="MG59" s="66"/>
      <c r="MH59" s="66"/>
      <c r="MI59" s="66"/>
      <c r="MJ59" s="66"/>
      <c r="MK59" s="66"/>
      <c r="ML59" s="66"/>
      <c r="MM59" s="66"/>
      <c r="MN59" s="66"/>
      <c r="MO59" s="66"/>
      <c r="MP59" s="66"/>
      <c r="MQ59" s="66"/>
      <c r="MR59" s="66"/>
      <c r="MS59" s="66"/>
      <c r="MT59" s="66"/>
      <c r="MU59" s="66"/>
      <c r="MV59" s="66"/>
      <c r="MW59" s="66"/>
      <c r="MX59" s="66"/>
      <c r="MY59" s="66"/>
      <c r="MZ59" s="66"/>
      <c r="NA59" s="66"/>
      <c r="NB59" s="66"/>
      <c r="NC59" s="66"/>
      <c r="ND59" s="66"/>
      <c r="NE59" s="66"/>
      <c r="NF59" s="66"/>
      <c r="NG59" s="66"/>
      <c r="NH59" s="66"/>
      <c r="NI59" s="66"/>
      <c r="NJ59" s="66"/>
      <c r="NK59" s="66"/>
      <c r="NL59" s="66"/>
      <c r="NM59" s="66"/>
      <c r="NN59" s="66"/>
      <c r="NO59" s="66"/>
      <c r="NP59" s="66"/>
      <c r="NQ59" s="66"/>
      <c r="NR59" s="66"/>
      <c r="NS59" s="66"/>
      <c r="NT59" s="66"/>
      <c r="NU59" s="66"/>
      <c r="NV59" s="66"/>
      <c r="NW59" s="66"/>
      <c r="NX59" s="66"/>
      <c r="NY59" s="66"/>
      <c r="NZ59" s="66"/>
      <c r="OA59" s="66"/>
      <c r="OB59" s="66"/>
      <c r="OC59" s="66"/>
      <c r="OD59" s="66"/>
      <c r="OE59" s="66"/>
      <c r="OF59" s="66"/>
      <c r="OG59" s="66"/>
      <c r="OH59" s="66"/>
      <c r="OI59" s="66"/>
      <c r="OJ59" s="66"/>
      <c r="OK59" s="66"/>
      <c r="OL59" s="66"/>
      <c r="OM59" s="66"/>
      <c r="ON59" s="66"/>
      <c r="OO59" s="66"/>
      <c r="OP59" s="66"/>
      <c r="OQ59" s="66"/>
      <c r="OR59" s="66"/>
      <c r="OS59" s="66"/>
      <c r="OT59" s="66"/>
      <c r="OU59" s="66"/>
      <c r="OV59" s="66"/>
      <c r="OW59" s="66"/>
      <c r="OX59" s="66"/>
      <c r="OY59" s="66"/>
      <c r="OZ59" s="66"/>
      <c r="PA59" s="66"/>
      <c r="PB59" s="66"/>
      <c r="PC59" s="66"/>
      <c r="PD59" s="66"/>
      <c r="PE59" s="66"/>
      <c r="PF59" s="66"/>
      <c r="PG59" s="66"/>
      <c r="PH59" s="66"/>
      <c r="PI59" s="66"/>
      <c r="PJ59" s="66"/>
      <c r="PK59" s="66"/>
      <c r="PL59" s="66"/>
      <c r="PM59" s="66"/>
      <c r="PN59" s="66"/>
      <c r="PO59" s="66"/>
      <c r="PP59" s="66"/>
      <c r="PQ59" s="66"/>
      <c r="PR59" s="66"/>
      <c r="PS59" s="66"/>
      <c r="PT59" s="66"/>
      <c r="PU59" s="66"/>
      <c r="PV59" s="66"/>
      <c r="PW59" s="66"/>
      <c r="PX59" s="66"/>
      <c r="PY59" s="66"/>
      <c r="PZ59" s="66"/>
      <c r="QA59" s="66"/>
      <c r="QB59" s="66"/>
      <c r="QC59" s="66"/>
      <c r="QD59" s="66"/>
      <c r="QE59" s="66"/>
      <c r="QF59" s="66"/>
      <c r="QG59" s="66"/>
      <c r="QH59" s="66"/>
      <c r="QI59" s="66"/>
      <c r="QJ59" s="66"/>
      <c r="QK59" s="66"/>
      <c r="QL59" s="66"/>
      <c r="QM59" s="66"/>
      <c r="QN59" s="66"/>
      <c r="QO59" s="66"/>
      <c r="QP59" s="66"/>
      <c r="QQ59" s="66"/>
      <c r="QR59" s="66"/>
      <c r="QS59" s="66"/>
      <c r="QT59" s="66"/>
      <c r="QU59" s="66"/>
      <c r="QV59" s="66"/>
      <c r="QW59" s="66"/>
      <c r="QX59" s="66"/>
      <c r="QY59" s="66"/>
      <c r="QZ59" s="66"/>
      <c r="RA59" s="66"/>
      <c r="RB59" s="66"/>
      <c r="RC59" s="66"/>
      <c r="RD59" s="66"/>
      <c r="RE59" s="66"/>
      <c r="RF59" s="66"/>
      <c r="RG59" s="66"/>
      <c r="RH59" s="66"/>
      <c r="RI59" s="66"/>
      <c r="RJ59" s="66"/>
      <c r="RK59" s="66"/>
      <c r="RL59" s="66"/>
      <c r="RM59" s="66"/>
      <c r="RN59" s="66"/>
      <c r="RO59" s="66"/>
      <c r="RP59" s="66"/>
      <c r="RQ59" s="66"/>
      <c r="RR59" s="66"/>
      <c r="RS59" s="66"/>
      <c r="RT59" s="66"/>
      <c r="RU59" s="66"/>
      <c r="RV59" s="66"/>
      <c r="RW59" s="66"/>
      <c r="RX59" s="66"/>
      <c r="RY59" s="66"/>
      <c r="RZ59" s="66"/>
      <c r="SA59" s="66"/>
      <c r="SB59" s="66"/>
      <c r="SC59" s="66"/>
      <c r="SD59" s="66"/>
      <c r="SE59" s="66"/>
      <c r="SF59" s="66"/>
      <c r="SG59" s="66"/>
      <c r="SH59" s="66"/>
      <c r="SI59" s="66"/>
      <c r="SJ59" s="66"/>
      <c r="SK59" s="66"/>
      <c r="SL59" s="66"/>
      <c r="SM59" s="66"/>
      <c r="SN59" s="66"/>
      <c r="SO59" s="66"/>
      <c r="SP59" s="66"/>
      <c r="SQ59" s="66"/>
      <c r="SR59" s="66"/>
      <c r="SS59" s="66"/>
      <c r="ST59" s="66"/>
      <c r="SU59" s="66"/>
      <c r="SV59" s="66"/>
      <c r="SW59" s="66"/>
      <c r="SX59" s="66"/>
      <c r="SY59" s="66"/>
      <c r="SZ59" s="66"/>
      <c r="TA59" s="66"/>
      <c r="TB59" s="66"/>
      <c r="TC59" s="66"/>
      <c r="TD59" s="66"/>
      <c r="TE59" s="66"/>
      <c r="TF59" s="66"/>
      <c r="TG59" s="66"/>
      <c r="TH59" s="66"/>
      <c r="TI59" s="66"/>
      <c r="TJ59" s="66"/>
      <c r="TK59" s="66"/>
      <c r="TL59" s="66"/>
      <c r="TM59" s="66"/>
      <c r="TN59" s="66"/>
      <c r="TO59" s="66"/>
      <c r="TP59" s="66"/>
      <c r="TQ59" s="66"/>
      <c r="TR59" s="66"/>
      <c r="TS59" s="66"/>
      <c r="TT59" s="66"/>
      <c r="TU59" s="66"/>
      <c r="TV59" s="66"/>
      <c r="TW59" s="66"/>
      <c r="TX59" s="66"/>
      <c r="TY59" s="66"/>
      <c r="TZ59" s="66"/>
      <c r="UA59" s="66"/>
      <c r="UB59" s="66"/>
      <c r="UC59" s="66"/>
      <c r="UD59" s="66"/>
      <c r="UE59" s="66"/>
      <c r="UF59" s="66"/>
      <c r="UG59" s="66"/>
      <c r="UH59" s="66"/>
      <c r="UI59" s="66"/>
      <c r="UJ59" s="66"/>
      <c r="UK59" s="66"/>
      <c r="UL59" s="66"/>
      <c r="UM59" s="66"/>
      <c r="UN59" s="66"/>
      <c r="UO59" s="66"/>
      <c r="UP59" s="66"/>
      <c r="UQ59" s="66"/>
      <c r="UR59" s="66"/>
      <c r="US59" s="66"/>
      <c r="UT59" s="66"/>
      <c r="UU59" s="66"/>
      <c r="UV59" s="66"/>
      <c r="UW59" s="66"/>
      <c r="UX59" s="66"/>
      <c r="UY59" s="66"/>
      <c r="UZ59" s="66"/>
      <c r="VA59" s="66"/>
      <c r="VB59" s="66"/>
      <c r="VC59" s="66"/>
      <c r="VD59" s="66"/>
      <c r="VE59" s="66"/>
      <c r="VF59" s="66"/>
      <c r="VG59" s="66"/>
      <c r="VH59" s="66"/>
      <c r="VI59" s="66"/>
      <c r="VJ59" s="66"/>
      <c r="VK59" s="66"/>
      <c r="VL59" s="66"/>
      <c r="VM59" s="66"/>
      <c r="VN59" s="66"/>
      <c r="VO59" s="66"/>
      <c r="VP59" s="66"/>
      <c r="VQ59" s="66"/>
      <c r="VR59" s="66"/>
      <c r="VS59" s="66"/>
      <c r="VT59" s="66"/>
      <c r="VU59" s="66"/>
      <c r="VV59" s="66"/>
      <c r="VW59" s="66"/>
      <c r="VX59" s="66"/>
      <c r="VY59" s="66"/>
      <c r="VZ59" s="66"/>
      <c r="WA59" s="66"/>
      <c r="WB59" s="66"/>
      <c r="WC59" s="66"/>
      <c r="WD59" s="66"/>
      <c r="WE59" s="66"/>
      <c r="WF59" s="66"/>
      <c r="WG59" s="66"/>
      <c r="WH59" s="66"/>
      <c r="WI59" s="66"/>
      <c r="WJ59" s="66"/>
      <c r="WK59" s="66"/>
      <c r="WL59" s="66"/>
      <c r="WM59" s="66"/>
      <c r="WN59" s="66"/>
      <c r="WO59" s="66"/>
      <c r="WP59" s="66"/>
      <c r="WQ59" s="66"/>
      <c r="WR59" s="66"/>
      <c r="WS59" s="66"/>
      <c r="WT59" s="66"/>
      <c r="WU59" s="66"/>
      <c r="WV59" s="66"/>
      <c r="WW59" s="66"/>
      <c r="WX59" s="66"/>
    </row>
    <row r="60" spans="1:622" s="49" customFormat="1" ht="15" customHeight="1" outlineLevel="1" x14ac:dyDescent="0.25">
      <c r="B60" s="42" t="s">
        <v>86</v>
      </c>
      <c r="C60" s="49">
        <v>88316</v>
      </c>
      <c r="D60" s="44" t="s">
        <v>80</v>
      </c>
      <c r="E60" s="49" t="s">
        <v>82</v>
      </c>
      <c r="F60" s="50" t="s">
        <v>83</v>
      </c>
      <c r="G60" s="50"/>
      <c r="H60" s="44">
        <v>24.83</v>
      </c>
      <c r="I60" s="46">
        <v>1.42</v>
      </c>
      <c r="J60" s="46"/>
      <c r="K60" s="46">
        <f>Tabela1[[#This Row],[VALOR UNIT]]*H59</f>
        <v>328.31819999999999</v>
      </c>
      <c r="L60" s="46">
        <v>0</v>
      </c>
      <c r="M60" s="47">
        <f t="shared" si="2"/>
        <v>0</v>
      </c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  <c r="BO60" s="41"/>
      <c r="BP60" s="41"/>
      <c r="BQ60" s="41"/>
      <c r="BR60" s="41"/>
      <c r="BS60" s="41"/>
      <c r="BT60" s="41"/>
      <c r="BU60" s="41"/>
      <c r="BV60" s="41"/>
      <c r="BW60" s="41"/>
      <c r="BX60" s="41"/>
      <c r="BY60" s="41"/>
      <c r="BZ60" s="41"/>
      <c r="CA60" s="41"/>
      <c r="CB60" s="41"/>
      <c r="CC60" s="41"/>
      <c r="CD60" s="41"/>
      <c r="CE60" s="41"/>
      <c r="CF60" s="41"/>
      <c r="CG60" s="41"/>
      <c r="CH60" s="41"/>
      <c r="CI60" s="41"/>
      <c r="CJ60" s="41"/>
      <c r="CK60" s="41"/>
      <c r="CL60" s="41"/>
      <c r="CM60" s="41"/>
      <c r="CN60" s="41"/>
      <c r="CO60" s="41"/>
      <c r="CP60" s="41"/>
      <c r="CQ60" s="41"/>
      <c r="CR60" s="41"/>
      <c r="CS60" s="41"/>
      <c r="CT60" s="41"/>
      <c r="CU60" s="41"/>
      <c r="CV60" s="41"/>
      <c r="CW60" s="41"/>
      <c r="CX60" s="41"/>
      <c r="CY60" s="41"/>
      <c r="CZ60" s="41"/>
      <c r="DA60" s="41"/>
      <c r="DB60" s="41"/>
      <c r="DC60" s="41"/>
      <c r="DD60" s="41"/>
      <c r="DE60" s="41"/>
      <c r="DF60" s="41"/>
      <c r="DG60" s="41"/>
      <c r="DH60" s="41"/>
      <c r="DI60" s="41"/>
      <c r="DJ60" s="41"/>
      <c r="DK60" s="41"/>
      <c r="DL60" s="41"/>
      <c r="DM60" s="41"/>
      <c r="DN60" s="41"/>
      <c r="DO60" s="41"/>
      <c r="DP60" s="41"/>
      <c r="DQ60" s="41"/>
      <c r="DR60" s="41"/>
      <c r="DS60" s="41"/>
      <c r="DT60" s="41"/>
      <c r="DU60" s="41"/>
      <c r="DV60" s="41"/>
      <c r="DW60" s="41"/>
      <c r="DX60" s="41"/>
      <c r="DY60" s="41"/>
      <c r="DZ60" s="41"/>
      <c r="EA60" s="41"/>
      <c r="EB60" s="41"/>
      <c r="EC60" s="41"/>
      <c r="ED60" s="41"/>
      <c r="EE60" s="41"/>
      <c r="EF60" s="41"/>
      <c r="EG60" s="41"/>
      <c r="EH60" s="41"/>
      <c r="EI60" s="41"/>
      <c r="EJ60" s="41"/>
      <c r="EK60" s="41"/>
      <c r="EL60" s="41"/>
      <c r="EM60" s="41"/>
      <c r="EN60" s="41"/>
      <c r="EO60" s="41"/>
      <c r="EP60" s="41"/>
      <c r="EQ60" s="41"/>
      <c r="ER60" s="41"/>
      <c r="ES60" s="41"/>
      <c r="ET60" s="41"/>
      <c r="EU60" s="41"/>
      <c r="EV60" s="41"/>
      <c r="EW60" s="41"/>
      <c r="EX60" s="41"/>
      <c r="EY60" s="41"/>
      <c r="EZ60" s="41"/>
      <c r="FA60" s="41"/>
      <c r="FB60" s="41"/>
      <c r="FC60" s="41"/>
      <c r="FD60" s="41"/>
      <c r="FE60" s="41"/>
      <c r="FF60" s="41"/>
      <c r="FG60" s="41"/>
      <c r="FH60" s="41"/>
      <c r="FI60" s="41"/>
      <c r="FJ60" s="41"/>
      <c r="FK60" s="41"/>
      <c r="FL60" s="41"/>
      <c r="FM60" s="41"/>
      <c r="FN60" s="41"/>
      <c r="FO60" s="41"/>
      <c r="FP60" s="41"/>
      <c r="FQ60" s="41"/>
      <c r="FR60" s="41"/>
      <c r="FS60" s="41"/>
      <c r="FT60" s="41"/>
      <c r="FU60" s="41"/>
      <c r="FV60" s="41"/>
      <c r="FW60" s="41"/>
      <c r="FX60" s="41"/>
      <c r="FY60" s="41"/>
      <c r="FZ60" s="41"/>
      <c r="GA60" s="41"/>
      <c r="GB60" s="41"/>
      <c r="GC60" s="41"/>
      <c r="GD60" s="41"/>
      <c r="GE60" s="41"/>
      <c r="GF60" s="41"/>
      <c r="GG60" s="41"/>
      <c r="GH60" s="41"/>
      <c r="GI60" s="41"/>
      <c r="GJ60" s="41"/>
      <c r="GK60" s="41"/>
      <c r="GL60" s="41"/>
      <c r="GM60" s="41"/>
      <c r="GN60" s="41"/>
      <c r="GO60" s="41"/>
      <c r="GP60" s="41"/>
      <c r="GQ60" s="41"/>
      <c r="GR60" s="41"/>
      <c r="GS60" s="41"/>
      <c r="GT60" s="41"/>
      <c r="GU60" s="41"/>
      <c r="GV60" s="41"/>
      <c r="GW60" s="41"/>
      <c r="GX60" s="41"/>
      <c r="GY60" s="41"/>
      <c r="GZ60" s="41"/>
      <c r="HA60" s="41"/>
      <c r="HB60" s="41"/>
      <c r="HC60" s="41"/>
      <c r="HD60" s="41"/>
      <c r="HE60" s="41"/>
      <c r="HF60" s="41"/>
      <c r="HG60" s="41"/>
      <c r="HH60" s="41"/>
      <c r="HI60" s="41"/>
      <c r="HJ60" s="41"/>
      <c r="HK60" s="41"/>
      <c r="HL60" s="41"/>
      <c r="HM60" s="41"/>
      <c r="HN60" s="41"/>
      <c r="HO60" s="41"/>
      <c r="HP60" s="41"/>
      <c r="HQ60" s="41"/>
      <c r="HR60" s="41"/>
      <c r="HS60" s="41"/>
      <c r="HT60" s="41"/>
      <c r="HU60" s="41"/>
      <c r="HV60" s="41"/>
      <c r="HW60" s="41"/>
      <c r="HX60" s="41"/>
      <c r="HY60" s="41"/>
      <c r="HZ60" s="41"/>
      <c r="IA60" s="41"/>
      <c r="IB60" s="41"/>
      <c r="IC60" s="41"/>
      <c r="ID60" s="41"/>
      <c r="IE60" s="41"/>
      <c r="IF60" s="41"/>
      <c r="IG60" s="41"/>
      <c r="IH60" s="41"/>
      <c r="II60" s="41"/>
      <c r="IJ60" s="41"/>
      <c r="IK60" s="41"/>
      <c r="IL60" s="41"/>
      <c r="IM60" s="41"/>
      <c r="IN60" s="41"/>
      <c r="IO60" s="41"/>
      <c r="IP60" s="41"/>
      <c r="IQ60" s="41"/>
      <c r="IR60" s="41"/>
      <c r="IS60" s="41"/>
      <c r="IT60" s="41"/>
      <c r="IU60" s="41"/>
      <c r="IV60" s="41"/>
      <c r="IW60" s="41"/>
      <c r="IX60" s="41"/>
      <c r="IY60" s="41"/>
      <c r="IZ60" s="41"/>
      <c r="JA60" s="41"/>
      <c r="JB60" s="41"/>
      <c r="JC60" s="41"/>
      <c r="JD60" s="41"/>
      <c r="JE60" s="41"/>
      <c r="JF60" s="41"/>
      <c r="JG60" s="41"/>
      <c r="JH60" s="41"/>
      <c r="JI60" s="41"/>
      <c r="JJ60" s="41"/>
      <c r="JK60" s="41"/>
      <c r="JL60" s="41"/>
      <c r="JM60" s="41"/>
      <c r="JN60" s="41"/>
      <c r="JO60" s="41"/>
      <c r="JP60" s="41"/>
      <c r="JQ60" s="41"/>
      <c r="JR60" s="41"/>
      <c r="JS60" s="41"/>
      <c r="JT60" s="41"/>
      <c r="JU60" s="41"/>
      <c r="JV60" s="41"/>
      <c r="JW60" s="41"/>
      <c r="JX60" s="41"/>
      <c r="JY60" s="41"/>
      <c r="JZ60" s="41"/>
      <c r="KA60" s="41"/>
      <c r="KB60" s="41"/>
      <c r="KC60" s="41"/>
      <c r="KD60" s="41"/>
      <c r="KE60" s="41"/>
      <c r="KF60" s="41"/>
      <c r="KG60" s="41"/>
      <c r="KH60" s="41"/>
      <c r="KI60" s="41"/>
      <c r="KJ60" s="41"/>
      <c r="KK60" s="41"/>
      <c r="KL60" s="41"/>
      <c r="KM60" s="41"/>
      <c r="KN60" s="41"/>
      <c r="KO60" s="41"/>
      <c r="KP60" s="41"/>
      <c r="KQ60" s="41"/>
      <c r="KR60" s="41"/>
      <c r="KS60" s="41"/>
      <c r="KT60" s="41"/>
      <c r="KU60" s="41"/>
      <c r="KV60" s="41"/>
      <c r="KW60" s="41"/>
      <c r="KX60" s="41"/>
      <c r="KY60" s="41"/>
      <c r="KZ60" s="41"/>
      <c r="LA60" s="41"/>
      <c r="LB60" s="41"/>
      <c r="LC60" s="41"/>
      <c r="LD60" s="41"/>
      <c r="LE60" s="41"/>
      <c r="LF60" s="41"/>
      <c r="LG60" s="41"/>
      <c r="LH60" s="41"/>
      <c r="LI60" s="41"/>
      <c r="LJ60" s="41"/>
      <c r="LK60" s="41"/>
      <c r="LL60" s="41"/>
      <c r="LM60" s="41"/>
      <c r="LN60" s="41"/>
      <c r="LO60" s="41"/>
      <c r="LP60" s="41"/>
      <c r="LQ60" s="41"/>
      <c r="LR60" s="41"/>
      <c r="LS60" s="41"/>
      <c r="LT60" s="41"/>
      <c r="LU60" s="41"/>
      <c r="LV60" s="41"/>
      <c r="LW60" s="41"/>
      <c r="LX60" s="41"/>
      <c r="LY60" s="41"/>
      <c r="LZ60" s="41"/>
      <c r="MA60" s="41"/>
      <c r="MB60" s="41"/>
      <c r="MC60" s="41"/>
      <c r="MD60" s="41"/>
      <c r="ME60" s="41"/>
      <c r="MF60" s="41"/>
      <c r="MG60" s="41"/>
      <c r="MH60" s="41"/>
      <c r="MI60" s="41"/>
      <c r="MJ60" s="41"/>
      <c r="MK60" s="41"/>
      <c r="ML60" s="41"/>
      <c r="MM60" s="41"/>
      <c r="MN60" s="41"/>
      <c r="MO60" s="41"/>
      <c r="MP60" s="41"/>
      <c r="MQ60" s="41"/>
      <c r="MR60" s="41"/>
      <c r="MS60" s="41"/>
      <c r="MT60" s="41"/>
      <c r="MU60" s="41"/>
      <c r="MV60" s="41"/>
      <c r="MW60" s="41"/>
      <c r="MX60" s="41"/>
      <c r="MY60" s="41"/>
      <c r="MZ60" s="41"/>
      <c r="NA60" s="41"/>
      <c r="NB60" s="41"/>
      <c r="NC60" s="41"/>
      <c r="ND60" s="41"/>
      <c r="NE60" s="41"/>
      <c r="NF60" s="41"/>
      <c r="NG60" s="41"/>
      <c r="NH60" s="41"/>
      <c r="NI60" s="41"/>
      <c r="NJ60" s="41"/>
      <c r="NK60" s="41"/>
      <c r="NL60" s="41"/>
      <c r="NM60" s="41"/>
      <c r="NN60" s="41"/>
      <c r="NO60" s="41"/>
      <c r="NP60" s="41"/>
      <c r="NQ60" s="41"/>
      <c r="NR60" s="41"/>
      <c r="NS60" s="41"/>
      <c r="NT60" s="41"/>
      <c r="NU60" s="41"/>
      <c r="NV60" s="41"/>
      <c r="NW60" s="41"/>
      <c r="NX60" s="41"/>
      <c r="NY60" s="41"/>
      <c r="NZ60" s="41"/>
      <c r="OA60" s="41"/>
      <c r="OB60" s="41"/>
      <c r="OC60" s="41"/>
      <c r="OD60" s="41"/>
      <c r="OE60" s="41"/>
      <c r="OF60" s="41"/>
      <c r="OG60" s="41"/>
      <c r="OH60" s="41"/>
      <c r="OI60" s="41"/>
      <c r="OJ60" s="41"/>
      <c r="OK60" s="41"/>
      <c r="OL60" s="41"/>
      <c r="OM60" s="41"/>
      <c r="ON60" s="41"/>
      <c r="OO60" s="41"/>
      <c r="OP60" s="41"/>
      <c r="OQ60" s="41"/>
      <c r="OR60" s="41"/>
      <c r="OS60" s="41"/>
      <c r="OT60" s="41"/>
      <c r="OU60" s="41"/>
      <c r="OV60" s="41"/>
      <c r="OW60" s="41"/>
      <c r="OX60" s="41"/>
      <c r="OY60" s="41"/>
      <c r="OZ60" s="41"/>
      <c r="PA60" s="41"/>
      <c r="PB60" s="41"/>
      <c r="PC60" s="41"/>
      <c r="PD60" s="41"/>
      <c r="PE60" s="41"/>
      <c r="PF60" s="41"/>
      <c r="PG60" s="41"/>
      <c r="PH60" s="41"/>
      <c r="PI60" s="41"/>
      <c r="PJ60" s="41"/>
      <c r="PK60" s="41"/>
      <c r="PL60" s="41"/>
      <c r="PM60" s="41"/>
      <c r="PN60" s="41"/>
      <c r="PO60" s="41"/>
      <c r="PP60" s="41"/>
      <c r="PQ60" s="41"/>
      <c r="PR60" s="41"/>
      <c r="PS60" s="41"/>
      <c r="PT60" s="41"/>
      <c r="PU60" s="41"/>
      <c r="PV60" s="41"/>
      <c r="PW60" s="41"/>
      <c r="PX60" s="41"/>
      <c r="PY60" s="41"/>
      <c r="PZ60" s="41"/>
      <c r="QA60" s="41"/>
      <c r="QB60" s="41"/>
      <c r="QC60" s="41"/>
      <c r="QD60" s="41"/>
      <c r="QE60" s="41"/>
      <c r="QF60" s="41"/>
      <c r="QG60" s="41"/>
      <c r="QH60" s="41"/>
      <c r="QI60" s="41"/>
      <c r="QJ60" s="41"/>
      <c r="QK60" s="41"/>
      <c r="QL60" s="41"/>
      <c r="QM60" s="41"/>
      <c r="QN60" s="41"/>
      <c r="QO60" s="41"/>
      <c r="QP60" s="41"/>
      <c r="QQ60" s="41"/>
      <c r="QR60" s="41"/>
      <c r="QS60" s="41"/>
      <c r="QT60" s="41"/>
      <c r="QU60" s="41"/>
      <c r="QV60" s="41"/>
      <c r="QW60" s="41"/>
      <c r="QX60" s="41"/>
      <c r="QY60" s="41"/>
      <c r="QZ60" s="41"/>
      <c r="RA60" s="41"/>
      <c r="RB60" s="41"/>
      <c r="RC60" s="41"/>
      <c r="RD60" s="41"/>
      <c r="RE60" s="41"/>
      <c r="RF60" s="41"/>
      <c r="RG60" s="41"/>
      <c r="RH60" s="41"/>
      <c r="RI60" s="41"/>
      <c r="RJ60" s="41"/>
      <c r="RK60" s="41"/>
      <c r="RL60" s="41"/>
      <c r="RM60" s="41"/>
      <c r="RN60" s="41"/>
      <c r="RO60" s="41"/>
      <c r="RP60" s="41"/>
      <c r="RQ60" s="41"/>
      <c r="RR60" s="41"/>
      <c r="RS60" s="41"/>
      <c r="RT60" s="41"/>
      <c r="RU60" s="41"/>
      <c r="RV60" s="41"/>
      <c r="RW60" s="41"/>
      <c r="RX60" s="41"/>
      <c r="RY60" s="41"/>
      <c r="RZ60" s="41"/>
      <c r="SA60" s="41"/>
      <c r="SB60" s="41"/>
      <c r="SC60" s="41"/>
      <c r="SD60" s="41"/>
      <c r="SE60" s="41"/>
      <c r="SF60" s="41"/>
      <c r="SG60" s="41"/>
      <c r="SH60" s="41"/>
      <c r="SI60" s="41"/>
      <c r="SJ60" s="41"/>
      <c r="SK60" s="41"/>
      <c r="SL60" s="41"/>
      <c r="SM60" s="41"/>
      <c r="SN60" s="41"/>
      <c r="SO60" s="41"/>
      <c r="SP60" s="41"/>
      <c r="SQ60" s="41"/>
      <c r="SR60" s="41"/>
      <c r="SS60" s="41"/>
      <c r="ST60" s="41"/>
      <c r="SU60" s="41"/>
      <c r="SV60" s="41"/>
      <c r="SW60" s="41"/>
      <c r="SX60" s="41"/>
      <c r="SY60" s="41"/>
      <c r="SZ60" s="41"/>
      <c r="TA60" s="41"/>
      <c r="TB60" s="41"/>
      <c r="TC60" s="41"/>
      <c r="TD60" s="41"/>
      <c r="TE60" s="41"/>
      <c r="TF60" s="41"/>
      <c r="TG60" s="41"/>
      <c r="TH60" s="41"/>
      <c r="TI60" s="41"/>
      <c r="TJ60" s="41"/>
      <c r="TK60" s="41"/>
      <c r="TL60" s="41"/>
      <c r="TM60" s="41"/>
      <c r="TN60" s="41"/>
      <c r="TO60" s="41"/>
      <c r="TP60" s="41"/>
      <c r="TQ60" s="41"/>
      <c r="TR60" s="41"/>
      <c r="TS60" s="41"/>
      <c r="TT60" s="41"/>
      <c r="TU60" s="41"/>
      <c r="TV60" s="41"/>
      <c r="TW60" s="41"/>
      <c r="TX60" s="41"/>
      <c r="TY60" s="41"/>
      <c r="TZ60" s="41"/>
      <c r="UA60" s="41"/>
      <c r="UB60" s="41"/>
      <c r="UC60" s="41"/>
      <c r="UD60" s="41"/>
      <c r="UE60" s="41"/>
      <c r="UF60" s="41"/>
      <c r="UG60" s="41"/>
      <c r="UH60" s="41"/>
      <c r="UI60" s="41"/>
      <c r="UJ60" s="41"/>
      <c r="UK60" s="41"/>
      <c r="UL60" s="41"/>
      <c r="UM60" s="41"/>
      <c r="UN60" s="41"/>
      <c r="UO60" s="41"/>
      <c r="UP60" s="41"/>
      <c r="UQ60" s="41"/>
      <c r="UR60" s="41"/>
      <c r="US60" s="41"/>
      <c r="UT60" s="41"/>
      <c r="UU60" s="41"/>
      <c r="UV60" s="41"/>
      <c r="UW60" s="41"/>
      <c r="UX60" s="41"/>
      <c r="UY60" s="41"/>
      <c r="UZ60" s="41"/>
      <c r="VA60" s="41"/>
      <c r="VB60" s="41"/>
      <c r="VC60" s="41"/>
      <c r="VD60" s="41"/>
      <c r="VE60" s="41"/>
      <c r="VF60" s="41"/>
      <c r="VG60" s="41"/>
      <c r="VH60" s="41"/>
      <c r="VI60" s="41"/>
      <c r="VJ60" s="41"/>
      <c r="VK60" s="41"/>
      <c r="VL60" s="41"/>
      <c r="VM60" s="41"/>
      <c r="VN60" s="41"/>
      <c r="VO60" s="41"/>
      <c r="VP60" s="41"/>
      <c r="VQ60" s="41"/>
      <c r="VR60" s="41"/>
      <c r="VS60" s="41"/>
      <c r="VT60" s="41"/>
      <c r="VU60" s="41"/>
      <c r="VV60" s="41"/>
      <c r="VW60" s="41"/>
      <c r="VX60" s="41"/>
      <c r="VY60" s="41"/>
      <c r="VZ60" s="41"/>
      <c r="WA60" s="41"/>
      <c r="WB60" s="41"/>
      <c r="WC60" s="41"/>
      <c r="WD60" s="41"/>
      <c r="WE60" s="41"/>
      <c r="WF60" s="41"/>
      <c r="WG60" s="41"/>
      <c r="WH60" s="41"/>
      <c r="WI60" s="41"/>
      <c r="WJ60" s="41"/>
      <c r="WK60" s="41"/>
      <c r="WL60" s="41"/>
      <c r="WM60" s="41"/>
      <c r="WN60" s="41"/>
      <c r="WO60" s="41"/>
      <c r="WP60" s="41"/>
      <c r="WQ60" s="41"/>
      <c r="WR60" s="41"/>
      <c r="WS60" s="41"/>
      <c r="WT60" s="41"/>
      <c r="WU60" s="41"/>
      <c r="WV60" s="41"/>
      <c r="WW60" s="41"/>
      <c r="WX60" s="41"/>
    </row>
    <row r="61" spans="1:622" s="49" customFormat="1" ht="15" customHeight="1" outlineLevel="1" x14ac:dyDescent="0.25">
      <c r="B61" s="42" t="s">
        <v>86</v>
      </c>
      <c r="C61" s="49">
        <v>88309</v>
      </c>
      <c r="D61" s="44" t="s">
        <v>80</v>
      </c>
      <c r="E61" s="49" t="s">
        <v>84</v>
      </c>
      <c r="F61" s="50" t="s">
        <v>83</v>
      </c>
      <c r="G61" s="50"/>
      <c r="H61" s="44">
        <v>29.88</v>
      </c>
      <c r="I61" s="46">
        <v>5.15</v>
      </c>
      <c r="J61" s="46"/>
      <c r="K61" s="46">
        <f>Tabela1[[#This Row],[VALOR UNIT]]*H59</f>
        <v>1190.7315000000001</v>
      </c>
      <c r="L61" s="46">
        <v>0</v>
      </c>
      <c r="M61" s="47">
        <f t="shared" si="2"/>
        <v>0</v>
      </c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  <c r="GA61" s="41"/>
      <c r="GB61" s="41"/>
      <c r="GC61" s="41"/>
      <c r="GD61" s="41"/>
      <c r="GE61" s="41"/>
      <c r="GF61" s="41"/>
      <c r="GG61" s="41"/>
      <c r="GH61" s="41"/>
      <c r="GI61" s="41"/>
      <c r="GJ61" s="41"/>
      <c r="GK61" s="41"/>
      <c r="GL61" s="41"/>
      <c r="GM61" s="41"/>
      <c r="GN61" s="41"/>
      <c r="GO61" s="41"/>
      <c r="GP61" s="41"/>
      <c r="GQ61" s="41"/>
      <c r="GR61" s="41"/>
      <c r="GS61" s="41"/>
      <c r="GT61" s="41"/>
      <c r="GU61" s="41"/>
      <c r="GV61" s="41"/>
      <c r="GW61" s="41"/>
      <c r="GX61" s="41"/>
      <c r="GY61" s="41"/>
      <c r="GZ61" s="41"/>
      <c r="HA61" s="41"/>
      <c r="HB61" s="41"/>
      <c r="HC61" s="41"/>
      <c r="HD61" s="41"/>
      <c r="HE61" s="41"/>
      <c r="HF61" s="41"/>
      <c r="HG61" s="41"/>
      <c r="HH61" s="41"/>
      <c r="HI61" s="41"/>
      <c r="HJ61" s="41"/>
      <c r="HK61" s="41"/>
      <c r="HL61" s="41"/>
      <c r="HM61" s="41"/>
      <c r="HN61" s="41"/>
      <c r="HO61" s="41"/>
      <c r="HP61" s="41"/>
      <c r="HQ61" s="41"/>
      <c r="HR61" s="41"/>
      <c r="HS61" s="41"/>
      <c r="HT61" s="41"/>
      <c r="HU61" s="41"/>
      <c r="HV61" s="41"/>
      <c r="HW61" s="41"/>
      <c r="HX61" s="41"/>
      <c r="HY61" s="41"/>
      <c r="HZ61" s="41"/>
      <c r="IA61" s="41"/>
      <c r="IB61" s="41"/>
      <c r="IC61" s="41"/>
      <c r="ID61" s="41"/>
      <c r="IE61" s="41"/>
      <c r="IF61" s="41"/>
      <c r="IG61" s="41"/>
      <c r="IH61" s="41"/>
      <c r="II61" s="41"/>
      <c r="IJ61" s="41"/>
      <c r="IK61" s="41"/>
      <c r="IL61" s="41"/>
      <c r="IM61" s="41"/>
      <c r="IN61" s="41"/>
      <c r="IO61" s="41"/>
      <c r="IP61" s="41"/>
      <c r="IQ61" s="41"/>
      <c r="IR61" s="41"/>
      <c r="IS61" s="41"/>
      <c r="IT61" s="41"/>
      <c r="IU61" s="41"/>
      <c r="IV61" s="41"/>
      <c r="IW61" s="41"/>
      <c r="IX61" s="41"/>
      <c r="IY61" s="41"/>
      <c r="IZ61" s="41"/>
      <c r="JA61" s="41"/>
      <c r="JB61" s="41"/>
      <c r="JC61" s="41"/>
      <c r="JD61" s="41"/>
      <c r="JE61" s="41"/>
      <c r="JF61" s="41"/>
      <c r="JG61" s="41"/>
      <c r="JH61" s="41"/>
      <c r="JI61" s="41"/>
      <c r="JJ61" s="41"/>
      <c r="JK61" s="41"/>
      <c r="JL61" s="41"/>
      <c r="JM61" s="41"/>
      <c r="JN61" s="41"/>
      <c r="JO61" s="41"/>
      <c r="JP61" s="41"/>
      <c r="JQ61" s="41"/>
      <c r="JR61" s="41"/>
      <c r="JS61" s="41"/>
      <c r="JT61" s="41"/>
      <c r="JU61" s="41"/>
      <c r="JV61" s="41"/>
      <c r="JW61" s="41"/>
      <c r="JX61" s="41"/>
      <c r="JY61" s="41"/>
      <c r="JZ61" s="41"/>
      <c r="KA61" s="41"/>
      <c r="KB61" s="41"/>
      <c r="KC61" s="41"/>
      <c r="KD61" s="41"/>
      <c r="KE61" s="41"/>
      <c r="KF61" s="41"/>
      <c r="KG61" s="41"/>
      <c r="KH61" s="41"/>
      <c r="KI61" s="41"/>
      <c r="KJ61" s="41"/>
      <c r="KK61" s="41"/>
      <c r="KL61" s="41"/>
      <c r="KM61" s="41"/>
      <c r="KN61" s="41"/>
      <c r="KO61" s="41"/>
      <c r="KP61" s="41"/>
      <c r="KQ61" s="41"/>
      <c r="KR61" s="41"/>
      <c r="KS61" s="41"/>
      <c r="KT61" s="41"/>
      <c r="KU61" s="41"/>
      <c r="KV61" s="41"/>
      <c r="KW61" s="41"/>
      <c r="KX61" s="41"/>
      <c r="KY61" s="41"/>
      <c r="KZ61" s="41"/>
      <c r="LA61" s="41"/>
      <c r="LB61" s="41"/>
      <c r="LC61" s="41"/>
      <c r="LD61" s="41"/>
      <c r="LE61" s="41"/>
      <c r="LF61" s="41"/>
      <c r="LG61" s="41"/>
      <c r="LH61" s="41"/>
      <c r="LI61" s="41"/>
      <c r="LJ61" s="41"/>
      <c r="LK61" s="41"/>
      <c r="LL61" s="41"/>
      <c r="LM61" s="41"/>
      <c r="LN61" s="41"/>
      <c r="LO61" s="41"/>
      <c r="LP61" s="41"/>
      <c r="LQ61" s="41"/>
      <c r="LR61" s="41"/>
      <c r="LS61" s="41"/>
      <c r="LT61" s="41"/>
      <c r="LU61" s="41"/>
      <c r="LV61" s="41"/>
      <c r="LW61" s="41"/>
      <c r="LX61" s="41"/>
      <c r="LY61" s="41"/>
      <c r="LZ61" s="41"/>
      <c r="MA61" s="41"/>
      <c r="MB61" s="41"/>
      <c r="MC61" s="41"/>
      <c r="MD61" s="41"/>
      <c r="ME61" s="41"/>
      <c r="MF61" s="41"/>
      <c r="MG61" s="41"/>
      <c r="MH61" s="41"/>
      <c r="MI61" s="41"/>
      <c r="MJ61" s="41"/>
      <c r="MK61" s="41"/>
      <c r="ML61" s="41"/>
      <c r="MM61" s="41"/>
      <c r="MN61" s="41"/>
      <c r="MO61" s="41"/>
      <c r="MP61" s="41"/>
      <c r="MQ61" s="41"/>
      <c r="MR61" s="41"/>
      <c r="MS61" s="41"/>
      <c r="MT61" s="41"/>
      <c r="MU61" s="41"/>
      <c r="MV61" s="41"/>
      <c r="MW61" s="41"/>
      <c r="MX61" s="41"/>
      <c r="MY61" s="41"/>
      <c r="MZ61" s="41"/>
      <c r="NA61" s="41"/>
      <c r="NB61" s="41"/>
      <c r="NC61" s="41"/>
      <c r="ND61" s="41"/>
      <c r="NE61" s="41"/>
      <c r="NF61" s="41"/>
      <c r="NG61" s="41"/>
      <c r="NH61" s="41"/>
      <c r="NI61" s="41"/>
      <c r="NJ61" s="41"/>
      <c r="NK61" s="41"/>
      <c r="NL61" s="41"/>
      <c r="NM61" s="41"/>
      <c r="NN61" s="41"/>
      <c r="NO61" s="41"/>
      <c r="NP61" s="41"/>
      <c r="NQ61" s="41"/>
      <c r="NR61" s="41"/>
      <c r="NS61" s="41"/>
      <c r="NT61" s="41"/>
      <c r="NU61" s="41"/>
      <c r="NV61" s="41"/>
      <c r="NW61" s="41"/>
      <c r="NX61" s="41"/>
      <c r="NY61" s="41"/>
      <c r="NZ61" s="41"/>
      <c r="OA61" s="41"/>
      <c r="OB61" s="41"/>
      <c r="OC61" s="41"/>
      <c r="OD61" s="41"/>
      <c r="OE61" s="41"/>
      <c r="OF61" s="41"/>
      <c r="OG61" s="41"/>
      <c r="OH61" s="41"/>
      <c r="OI61" s="41"/>
      <c r="OJ61" s="41"/>
      <c r="OK61" s="41"/>
      <c r="OL61" s="41"/>
      <c r="OM61" s="41"/>
      <c r="ON61" s="41"/>
      <c r="OO61" s="41"/>
      <c r="OP61" s="41"/>
      <c r="OQ61" s="41"/>
      <c r="OR61" s="41"/>
      <c r="OS61" s="41"/>
      <c r="OT61" s="41"/>
      <c r="OU61" s="41"/>
      <c r="OV61" s="41"/>
      <c r="OW61" s="41"/>
      <c r="OX61" s="41"/>
      <c r="OY61" s="41"/>
      <c r="OZ61" s="41"/>
      <c r="PA61" s="41"/>
      <c r="PB61" s="41"/>
      <c r="PC61" s="41"/>
      <c r="PD61" s="41"/>
      <c r="PE61" s="41"/>
      <c r="PF61" s="41"/>
      <c r="PG61" s="41"/>
      <c r="PH61" s="41"/>
      <c r="PI61" s="41"/>
      <c r="PJ61" s="41"/>
      <c r="PK61" s="41"/>
      <c r="PL61" s="41"/>
      <c r="PM61" s="41"/>
      <c r="PN61" s="41"/>
      <c r="PO61" s="41"/>
      <c r="PP61" s="41"/>
      <c r="PQ61" s="41"/>
      <c r="PR61" s="41"/>
      <c r="PS61" s="41"/>
      <c r="PT61" s="41"/>
      <c r="PU61" s="41"/>
      <c r="PV61" s="41"/>
      <c r="PW61" s="41"/>
      <c r="PX61" s="41"/>
      <c r="PY61" s="41"/>
      <c r="PZ61" s="41"/>
      <c r="QA61" s="41"/>
      <c r="QB61" s="41"/>
      <c r="QC61" s="41"/>
      <c r="QD61" s="41"/>
      <c r="QE61" s="41"/>
      <c r="QF61" s="41"/>
      <c r="QG61" s="41"/>
      <c r="QH61" s="41"/>
      <c r="QI61" s="41"/>
      <c r="QJ61" s="41"/>
      <c r="QK61" s="41"/>
      <c r="QL61" s="41"/>
      <c r="QM61" s="41"/>
      <c r="QN61" s="41"/>
      <c r="QO61" s="41"/>
      <c r="QP61" s="41"/>
      <c r="QQ61" s="41"/>
      <c r="QR61" s="41"/>
      <c r="QS61" s="41"/>
      <c r="QT61" s="41"/>
      <c r="QU61" s="41"/>
      <c r="QV61" s="41"/>
      <c r="QW61" s="41"/>
      <c r="QX61" s="41"/>
      <c r="QY61" s="41"/>
      <c r="QZ61" s="41"/>
      <c r="RA61" s="41"/>
      <c r="RB61" s="41"/>
      <c r="RC61" s="41"/>
      <c r="RD61" s="41"/>
      <c r="RE61" s="41"/>
      <c r="RF61" s="41"/>
      <c r="RG61" s="41"/>
      <c r="RH61" s="41"/>
      <c r="RI61" s="41"/>
      <c r="RJ61" s="41"/>
      <c r="RK61" s="41"/>
      <c r="RL61" s="41"/>
      <c r="RM61" s="41"/>
      <c r="RN61" s="41"/>
      <c r="RO61" s="41"/>
      <c r="RP61" s="41"/>
      <c r="RQ61" s="41"/>
      <c r="RR61" s="41"/>
      <c r="RS61" s="41"/>
      <c r="RT61" s="41"/>
      <c r="RU61" s="41"/>
      <c r="RV61" s="41"/>
      <c r="RW61" s="41"/>
      <c r="RX61" s="41"/>
      <c r="RY61" s="41"/>
      <c r="RZ61" s="41"/>
      <c r="SA61" s="41"/>
      <c r="SB61" s="41"/>
      <c r="SC61" s="41"/>
      <c r="SD61" s="41"/>
      <c r="SE61" s="41"/>
      <c r="SF61" s="41"/>
      <c r="SG61" s="41"/>
      <c r="SH61" s="41"/>
      <c r="SI61" s="41"/>
      <c r="SJ61" s="41"/>
      <c r="SK61" s="41"/>
      <c r="SL61" s="41"/>
      <c r="SM61" s="41"/>
      <c r="SN61" s="41"/>
      <c r="SO61" s="41"/>
      <c r="SP61" s="41"/>
      <c r="SQ61" s="41"/>
      <c r="SR61" s="41"/>
      <c r="SS61" s="41"/>
      <c r="ST61" s="41"/>
      <c r="SU61" s="41"/>
      <c r="SV61" s="41"/>
      <c r="SW61" s="41"/>
      <c r="SX61" s="41"/>
      <c r="SY61" s="41"/>
      <c r="SZ61" s="41"/>
      <c r="TA61" s="41"/>
      <c r="TB61" s="41"/>
      <c r="TC61" s="41"/>
      <c r="TD61" s="41"/>
      <c r="TE61" s="41"/>
      <c r="TF61" s="41"/>
      <c r="TG61" s="41"/>
      <c r="TH61" s="41"/>
      <c r="TI61" s="41"/>
      <c r="TJ61" s="41"/>
      <c r="TK61" s="41"/>
      <c r="TL61" s="41"/>
      <c r="TM61" s="41"/>
      <c r="TN61" s="41"/>
      <c r="TO61" s="41"/>
      <c r="TP61" s="41"/>
      <c r="TQ61" s="41"/>
      <c r="TR61" s="41"/>
      <c r="TS61" s="41"/>
      <c r="TT61" s="41"/>
      <c r="TU61" s="41"/>
      <c r="TV61" s="41"/>
      <c r="TW61" s="41"/>
      <c r="TX61" s="41"/>
      <c r="TY61" s="41"/>
      <c r="TZ61" s="41"/>
      <c r="UA61" s="41"/>
      <c r="UB61" s="41"/>
      <c r="UC61" s="41"/>
      <c r="UD61" s="41"/>
      <c r="UE61" s="41"/>
      <c r="UF61" s="41"/>
      <c r="UG61" s="41"/>
      <c r="UH61" s="41"/>
      <c r="UI61" s="41"/>
      <c r="UJ61" s="41"/>
      <c r="UK61" s="41"/>
      <c r="UL61" s="41"/>
      <c r="UM61" s="41"/>
      <c r="UN61" s="41"/>
      <c r="UO61" s="41"/>
      <c r="UP61" s="41"/>
      <c r="UQ61" s="41"/>
      <c r="UR61" s="41"/>
      <c r="US61" s="41"/>
      <c r="UT61" s="41"/>
      <c r="UU61" s="41"/>
      <c r="UV61" s="41"/>
      <c r="UW61" s="41"/>
      <c r="UX61" s="41"/>
      <c r="UY61" s="41"/>
      <c r="UZ61" s="41"/>
      <c r="VA61" s="41"/>
      <c r="VB61" s="41"/>
      <c r="VC61" s="41"/>
      <c r="VD61" s="41"/>
      <c r="VE61" s="41"/>
      <c r="VF61" s="41"/>
      <c r="VG61" s="41"/>
      <c r="VH61" s="41"/>
      <c r="VI61" s="41"/>
      <c r="VJ61" s="41"/>
      <c r="VK61" s="41"/>
      <c r="VL61" s="41"/>
      <c r="VM61" s="41"/>
      <c r="VN61" s="41"/>
      <c r="VO61" s="41"/>
      <c r="VP61" s="41"/>
      <c r="VQ61" s="41"/>
      <c r="VR61" s="41"/>
      <c r="VS61" s="41"/>
      <c r="VT61" s="41"/>
      <c r="VU61" s="41"/>
      <c r="VV61" s="41"/>
      <c r="VW61" s="41"/>
      <c r="VX61" s="41"/>
      <c r="VY61" s="41"/>
      <c r="VZ61" s="41"/>
      <c r="WA61" s="41"/>
      <c r="WB61" s="41"/>
      <c r="WC61" s="41"/>
      <c r="WD61" s="41"/>
      <c r="WE61" s="41"/>
      <c r="WF61" s="41"/>
      <c r="WG61" s="41"/>
      <c r="WH61" s="41"/>
      <c r="WI61" s="41"/>
      <c r="WJ61" s="41"/>
      <c r="WK61" s="41"/>
      <c r="WL61" s="41"/>
      <c r="WM61" s="41"/>
      <c r="WN61" s="41"/>
      <c r="WO61" s="41"/>
      <c r="WP61" s="41"/>
      <c r="WQ61" s="41"/>
      <c r="WR61" s="41"/>
      <c r="WS61" s="41"/>
      <c r="WT61" s="41"/>
      <c r="WU61" s="41"/>
      <c r="WV61" s="41"/>
      <c r="WW61" s="41"/>
      <c r="WX61" s="41"/>
    </row>
    <row r="62" spans="1:622" s="49" customFormat="1" ht="15" customHeight="1" outlineLevel="1" x14ac:dyDescent="0.25">
      <c r="B62" s="42" t="s">
        <v>86</v>
      </c>
      <c r="C62" s="49">
        <v>87313</v>
      </c>
      <c r="D62" s="44" t="s">
        <v>80</v>
      </c>
      <c r="E62" s="49" t="s">
        <v>110</v>
      </c>
      <c r="F62" s="50" t="s">
        <v>11</v>
      </c>
      <c r="G62" s="50"/>
      <c r="H62" s="44">
        <v>635.33000000000004</v>
      </c>
      <c r="I62" s="46">
        <v>2.35</v>
      </c>
      <c r="J62" s="46">
        <f>Tabela1[[#This Row],[VALOR UNIT]]*H59</f>
        <v>543.34350000000006</v>
      </c>
      <c r="K62" s="46">
        <f>Tabela1[[#This Row],[Coluna1]]*H61</f>
        <v>0</v>
      </c>
      <c r="L62" s="46">
        <v>0</v>
      </c>
      <c r="M62" s="47">
        <f t="shared" si="2"/>
        <v>0</v>
      </c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/>
      <c r="CU62" s="41"/>
      <c r="CV62" s="41"/>
      <c r="CW62" s="41"/>
      <c r="CX62" s="41"/>
      <c r="CY62" s="41"/>
      <c r="CZ62" s="41"/>
      <c r="DA62" s="41"/>
      <c r="DB62" s="41"/>
      <c r="DC62" s="41"/>
      <c r="DD62" s="41"/>
      <c r="DE62" s="41"/>
      <c r="DF62" s="41"/>
      <c r="DG62" s="41"/>
      <c r="DH62" s="41"/>
      <c r="DI62" s="41"/>
      <c r="DJ62" s="41"/>
      <c r="DK62" s="41"/>
      <c r="DL62" s="41"/>
      <c r="DM62" s="41"/>
      <c r="DN62" s="41"/>
      <c r="DO62" s="41"/>
      <c r="DP62" s="41"/>
      <c r="DQ62" s="41"/>
      <c r="DR62" s="41"/>
      <c r="DS62" s="41"/>
      <c r="DT62" s="41"/>
      <c r="DU62" s="41"/>
      <c r="DV62" s="41"/>
      <c r="DW62" s="41"/>
      <c r="DX62" s="41"/>
      <c r="DY62" s="41"/>
      <c r="DZ62" s="41"/>
      <c r="EA62" s="41"/>
      <c r="EB62" s="41"/>
      <c r="EC62" s="41"/>
      <c r="ED62" s="41"/>
      <c r="EE62" s="41"/>
      <c r="EF62" s="41"/>
      <c r="EG62" s="41"/>
      <c r="EH62" s="41"/>
      <c r="EI62" s="41"/>
      <c r="EJ62" s="41"/>
      <c r="EK62" s="41"/>
      <c r="EL62" s="41"/>
      <c r="EM62" s="41"/>
      <c r="EN62" s="41"/>
      <c r="EO62" s="41"/>
      <c r="EP62" s="41"/>
      <c r="EQ62" s="41"/>
      <c r="ER62" s="41"/>
      <c r="ES62" s="41"/>
      <c r="ET62" s="41"/>
      <c r="EU62" s="41"/>
      <c r="EV62" s="41"/>
      <c r="EW62" s="41"/>
      <c r="EX62" s="41"/>
      <c r="EY62" s="41"/>
      <c r="EZ62" s="41"/>
      <c r="FA62" s="41"/>
      <c r="FB62" s="41"/>
      <c r="FC62" s="41"/>
      <c r="FD62" s="41"/>
      <c r="FE62" s="41"/>
      <c r="FF62" s="41"/>
      <c r="FG62" s="41"/>
      <c r="FH62" s="41"/>
      <c r="FI62" s="41"/>
      <c r="FJ62" s="41"/>
      <c r="FK62" s="41"/>
      <c r="FL62" s="41"/>
      <c r="FM62" s="41"/>
      <c r="FN62" s="41"/>
      <c r="FO62" s="41"/>
      <c r="FP62" s="41"/>
      <c r="FQ62" s="41"/>
      <c r="FR62" s="41"/>
      <c r="FS62" s="41"/>
      <c r="FT62" s="41"/>
      <c r="FU62" s="41"/>
      <c r="FV62" s="41"/>
      <c r="FW62" s="41"/>
      <c r="FX62" s="41"/>
      <c r="FY62" s="41"/>
      <c r="FZ62" s="41"/>
      <c r="GA62" s="41"/>
      <c r="GB62" s="41"/>
      <c r="GC62" s="41"/>
      <c r="GD62" s="41"/>
      <c r="GE62" s="41"/>
      <c r="GF62" s="41"/>
      <c r="GG62" s="41"/>
      <c r="GH62" s="41"/>
      <c r="GI62" s="41"/>
      <c r="GJ62" s="41"/>
      <c r="GK62" s="41"/>
      <c r="GL62" s="41"/>
      <c r="GM62" s="41"/>
      <c r="GN62" s="41"/>
      <c r="GO62" s="41"/>
      <c r="GP62" s="41"/>
      <c r="GQ62" s="41"/>
      <c r="GR62" s="41"/>
      <c r="GS62" s="41"/>
      <c r="GT62" s="41"/>
      <c r="GU62" s="41"/>
      <c r="GV62" s="41"/>
      <c r="GW62" s="41"/>
      <c r="GX62" s="41"/>
      <c r="GY62" s="41"/>
      <c r="GZ62" s="41"/>
      <c r="HA62" s="41"/>
      <c r="HB62" s="41"/>
      <c r="HC62" s="41"/>
      <c r="HD62" s="41"/>
      <c r="HE62" s="41"/>
      <c r="HF62" s="41"/>
      <c r="HG62" s="41"/>
      <c r="HH62" s="41"/>
      <c r="HI62" s="41"/>
      <c r="HJ62" s="41"/>
      <c r="HK62" s="41"/>
      <c r="HL62" s="41"/>
      <c r="HM62" s="41"/>
      <c r="HN62" s="41"/>
      <c r="HO62" s="41"/>
      <c r="HP62" s="41"/>
      <c r="HQ62" s="41"/>
      <c r="HR62" s="41"/>
      <c r="HS62" s="41"/>
      <c r="HT62" s="41"/>
      <c r="HU62" s="41"/>
      <c r="HV62" s="41"/>
      <c r="HW62" s="41"/>
      <c r="HX62" s="41"/>
      <c r="HY62" s="41"/>
      <c r="HZ62" s="41"/>
      <c r="IA62" s="41"/>
      <c r="IB62" s="41"/>
      <c r="IC62" s="41"/>
      <c r="ID62" s="41"/>
      <c r="IE62" s="41"/>
      <c r="IF62" s="41"/>
      <c r="IG62" s="41"/>
      <c r="IH62" s="41"/>
      <c r="II62" s="41"/>
      <c r="IJ62" s="41"/>
      <c r="IK62" s="41"/>
      <c r="IL62" s="41"/>
      <c r="IM62" s="41"/>
      <c r="IN62" s="41"/>
      <c r="IO62" s="41"/>
      <c r="IP62" s="41"/>
      <c r="IQ62" s="41"/>
      <c r="IR62" s="41"/>
      <c r="IS62" s="41"/>
      <c r="IT62" s="41"/>
      <c r="IU62" s="41"/>
      <c r="IV62" s="41"/>
      <c r="IW62" s="41"/>
      <c r="IX62" s="41"/>
      <c r="IY62" s="41"/>
      <c r="IZ62" s="41"/>
      <c r="JA62" s="41"/>
      <c r="JB62" s="41"/>
      <c r="JC62" s="41"/>
      <c r="JD62" s="41"/>
      <c r="JE62" s="41"/>
      <c r="JF62" s="41"/>
      <c r="JG62" s="41"/>
      <c r="JH62" s="41"/>
      <c r="JI62" s="41"/>
      <c r="JJ62" s="41"/>
      <c r="JK62" s="41"/>
      <c r="JL62" s="41"/>
      <c r="JM62" s="41"/>
      <c r="JN62" s="41"/>
      <c r="JO62" s="41"/>
      <c r="JP62" s="41"/>
      <c r="JQ62" s="41"/>
      <c r="JR62" s="41"/>
      <c r="JS62" s="41"/>
      <c r="JT62" s="41"/>
      <c r="JU62" s="41"/>
      <c r="JV62" s="41"/>
      <c r="JW62" s="41"/>
      <c r="JX62" s="41"/>
      <c r="JY62" s="41"/>
      <c r="JZ62" s="41"/>
      <c r="KA62" s="41"/>
      <c r="KB62" s="41"/>
      <c r="KC62" s="41"/>
      <c r="KD62" s="41"/>
      <c r="KE62" s="41"/>
      <c r="KF62" s="41"/>
      <c r="KG62" s="41"/>
      <c r="KH62" s="41"/>
      <c r="KI62" s="41"/>
      <c r="KJ62" s="41"/>
      <c r="KK62" s="41"/>
      <c r="KL62" s="41"/>
      <c r="KM62" s="41"/>
      <c r="KN62" s="41"/>
      <c r="KO62" s="41"/>
      <c r="KP62" s="41"/>
      <c r="KQ62" s="41"/>
      <c r="KR62" s="41"/>
      <c r="KS62" s="41"/>
      <c r="KT62" s="41"/>
      <c r="KU62" s="41"/>
      <c r="KV62" s="41"/>
      <c r="KW62" s="41"/>
      <c r="KX62" s="41"/>
      <c r="KY62" s="41"/>
      <c r="KZ62" s="41"/>
      <c r="LA62" s="41"/>
      <c r="LB62" s="41"/>
      <c r="LC62" s="41"/>
      <c r="LD62" s="41"/>
      <c r="LE62" s="41"/>
      <c r="LF62" s="41"/>
      <c r="LG62" s="41"/>
      <c r="LH62" s="41"/>
      <c r="LI62" s="41"/>
      <c r="LJ62" s="41"/>
      <c r="LK62" s="41"/>
      <c r="LL62" s="41"/>
      <c r="LM62" s="41"/>
      <c r="LN62" s="41"/>
      <c r="LO62" s="41"/>
      <c r="LP62" s="41"/>
      <c r="LQ62" s="41"/>
      <c r="LR62" s="41"/>
      <c r="LS62" s="41"/>
      <c r="LT62" s="41"/>
      <c r="LU62" s="41"/>
      <c r="LV62" s="41"/>
      <c r="LW62" s="41"/>
      <c r="LX62" s="41"/>
      <c r="LY62" s="41"/>
      <c r="LZ62" s="41"/>
      <c r="MA62" s="41"/>
      <c r="MB62" s="41"/>
      <c r="MC62" s="41"/>
      <c r="MD62" s="41"/>
      <c r="ME62" s="41"/>
      <c r="MF62" s="41"/>
      <c r="MG62" s="41"/>
      <c r="MH62" s="41"/>
      <c r="MI62" s="41"/>
      <c r="MJ62" s="41"/>
      <c r="MK62" s="41"/>
      <c r="ML62" s="41"/>
      <c r="MM62" s="41"/>
      <c r="MN62" s="41"/>
      <c r="MO62" s="41"/>
      <c r="MP62" s="41"/>
      <c r="MQ62" s="41"/>
      <c r="MR62" s="41"/>
      <c r="MS62" s="41"/>
      <c r="MT62" s="41"/>
      <c r="MU62" s="41"/>
      <c r="MV62" s="41"/>
      <c r="MW62" s="41"/>
      <c r="MX62" s="41"/>
      <c r="MY62" s="41"/>
      <c r="MZ62" s="41"/>
      <c r="NA62" s="41"/>
      <c r="NB62" s="41"/>
      <c r="NC62" s="41"/>
      <c r="ND62" s="41"/>
      <c r="NE62" s="41"/>
      <c r="NF62" s="41"/>
      <c r="NG62" s="41"/>
      <c r="NH62" s="41"/>
      <c r="NI62" s="41"/>
      <c r="NJ62" s="41"/>
      <c r="NK62" s="41"/>
      <c r="NL62" s="41"/>
      <c r="NM62" s="41"/>
      <c r="NN62" s="41"/>
      <c r="NO62" s="41"/>
      <c r="NP62" s="41"/>
      <c r="NQ62" s="41"/>
      <c r="NR62" s="41"/>
      <c r="NS62" s="41"/>
      <c r="NT62" s="41"/>
      <c r="NU62" s="41"/>
      <c r="NV62" s="41"/>
      <c r="NW62" s="41"/>
      <c r="NX62" s="41"/>
      <c r="NY62" s="41"/>
      <c r="NZ62" s="41"/>
      <c r="OA62" s="41"/>
      <c r="OB62" s="41"/>
      <c r="OC62" s="41"/>
      <c r="OD62" s="41"/>
      <c r="OE62" s="41"/>
      <c r="OF62" s="41"/>
      <c r="OG62" s="41"/>
      <c r="OH62" s="41"/>
      <c r="OI62" s="41"/>
      <c r="OJ62" s="41"/>
      <c r="OK62" s="41"/>
      <c r="OL62" s="41"/>
      <c r="OM62" s="41"/>
      <c r="ON62" s="41"/>
      <c r="OO62" s="41"/>
      <c r="OP62" s="41"/>
      <c r="OQ62" s="41"/>
      <c r="OR62" s="41"/>
      <c r="OS62" s="41"/>
      <c r="OT62" s="41"/>
      <c r="OU62" s="41"/>
      <c r="OV62" s="41"/>
      <c r="OW62" s="41"/>
      <c r="OX62" s="41"/>
      <c r="OY62" s="41"/>
      <c r="OZ62" s="41"/>
      <c r="PA62" s="41"/>
      <c r="PB62" s="41"/>
      <c r="PC62" s="41"/>
      <c r="PD62" s="41"/>
      <c r="PE62" s="41"/>
      <c r="PF62" s="41"/>
      <c r="PG62" s="41"/>
      <c r="PH62" s="41"/>
      <c r="PI62" s="41"/>
      <c r="PJ62" s="41"/>
      <c r="PK62" s="41"/>
      <c r="PL62" s="41"/>
      <c r="PM62" s="41"/>
      <c r="PN62" s="41"/>
      <c r="PO62" s="41"/>
      <c r="PP62" s="41"/>
      <c r="PQ62" s="41"/>
      <c r="PR62" s="41"/>
      <c r="PS62" s="41"/>
      <c r="PT62" s="41"/>
      <c r="PU62" s="41"/>
      <c r="PV62" s="41"/>
      <c r="PW62" s="41"/>
      <c r="PX62" s="41"/>
      <c r="PY62" s="41"/>
      <c r="PZ62" s="41"/>
      <c r="QA62" s="41"/>
      <c r="QB62" s="41"/>
      <c r="QC62" s="41"/>
      <c r="QD62" s="41"/>
      <c r="QE62" s="41"/>
      <c r="QF62" s="41"/>
      <c r="QG62" s="41"/>
      <c r="QH62" s="41"/>
      <c r="QI62" s="41"/>
      <c r="QJ62" s="41"/>
      <c r="QK62" s="41"/>
      <c r="QL62" s="41"/>
      <c r="QM62" s="41"/>
      <c r="QN62" s="41"/>
      <c r="QO62" s="41"/>
      <c r="QP62" s="41"/>
      <c r="QQ62" s="41"/>
      <c r="QR62" s="41"/>
      <c r="QS62" s="41"/>
      <c r="QT62" s="41"/>
      <c r="QU62" s="41"/>
      <c r="QV62" s="41"/>
      <c r="QW62" s="41"/>
      <c r="QX62" s="41"/>
      <c r="QY62" s="41"/>
      <c r="QZ62" s="41"/>
      <c r="RA62" s="41"/>
      <c r="RB62" s="41"/>
      <c r="RC62" s="41"/>
      <c r="RD62" s="41"/>
      <c r="RE62" s="41"/>
      <c r="RF62" s="41"/>
      <c r="RG62" s="41"/>
      <c r="RH62" s="41"/>
      <c r="RI62" s="41"/>
      <c r="RJ62" s="41"/>
      <c r="RK62" s="41"/>
      <c r="RL62" s="41"/>
      <c r="RM62" s="41"/>
      <c r="RN62" s="41"/>
      <c r="RO62" s="41"/>
      <c r="RP62" s="41"/>
      <c r="RQ62" s="41"/>
      <c r="RR62" s="41"/>
      <c r="RS62" s="41"/>
      <c r="RT62" s="41"/>
      <c r="RU62" s="41"/>
      <c r="RV62" s="41"/>
      <c r="RW62" s="41"/>
      <c r="RX62" s="41"/>
      <c r="RY62" s="41"/>
      <c r="RZ62" s="41"/>
      <c r="SA62" s="41"/>
      <c r="SB62" s="41"/>
      <c r="SC62" s="41"/>
      <c r="SD62" s="41"/>
      <c r="SE62" s="41"/>
      <c r="SF62" s="41"/>
      <c r="SG62" s="41"/>
      <c r="SH62" s="41"/>
      <c r="SI62" s="41"/>
      <c r="SJ62" s="41"/>
      <c r="SK62" s="41"/>
      <c r="SL62" s="41"/>
      <c r="SM62" s="41"/>
      <c r="SN62" s="41"/>
      <c r="SO62" s="41"/>
      <c r="SP62" s="41"/>
      <c r="SQ62" s="41"/>
      <c r="SR62" s="41"/>
      <c r="SS62" s="41"/>
      <c r="ST62" s="41"/>
      <c r="SU62" s="41"/>
      <c r="SV62" s="41"/>
      <c r="SW62" s="41"/>
      <c r="SX62" s="41"/>
      <c r="SY62" s="41"/>
      <c r="SZ62" s="41"/>
      <c r="TA62" s="41"/>
      <c r="TB62" s="41"/>
      <c r="TC62" s="41"/>
      <c r="TD62" s="41"/>
      <c r="TE62" s="41"/>
      <c r="TF62" s="41"/>
      <c r="TG62" s="41"/>
      <c r="TH62" s="41"/>
      <c r="TI62" s="41"/>
      <c r="TJ62" s="41"/>
      <c r="TK62" s="41"/>
      <c r="TL62" s="41"/>
      <c r="TM62" s="41"/>
      <c r="TN62" s="41"/>
      <c r="TO62" s="41"/>
      <c r="TP62" s="41"/>
      <c r="TQ62" s="41"/>
      <c r="TR62" s="41"/>
      <c r="TS62" s="41"/>
      <c r="TT62" s="41"/>
      <c r="TU62" s="41"/>
      <c r="TV62" s="41"/>
      <c r="TW62" s="41"/>
      <c r="TX62" s="41"/>
      <c r="TY62" s="41"/>
      <c r="TZ62" s="41"/>
      <c r="UA62" s="41"/>
      <c r="UB62" s="41"/>
      <c r="UC62" s="41"/>
      <c r="UD62" s="41"/>
      <c r="UE62" s="41"/>
      <c r="UF62" s="41"/>
      <c r="UG62" s="41"/>
      <c r="UH62" s="41"/>
      <c r="UI62" s="41"/>
      <c r="UJ62" s="41"/>
      <c r="UK62" s="41"/>
      <c r="UL62" s="41"/>
      <c r="UM62" s="41"/>
      <c r="UN62" s="41"/>
      <c r="UO62" s="41"/>
      <c r="UP62" s="41"/>
      <c r="UQ62" s="41"/>
      <c r="UR62" s="41"/>
      <c r="US62" s="41"/>
      <c r="UT62" s="41"/>
      <c r="UU62" s="41"/>
      <c r="UV62" s="41"/>
      <c r="UW62" s="41"/>
      <c r="UX62" s="41"/>
      <c r="UY62" s="41"/>
      <c r="UZ62" s="41"/>
      <c r="VA62" s="41"/>
      <c r="VB62" s="41"/>
      <c r="VC62" s="41"/>
      <c r="VD62" s="41"/>
      <c r="VE62" s="41"/>
      <c r="VF62" s="41"/>
      <c r="VG62" s="41"/>
      <c r="VH62" s="41"/>
      <c r="VI62" s="41"/>
      <c r="VJ62" s="41"/>
      <c r="VK62" s="41"/>
      <c r="VL62" s="41"/>
      <c r="VM62" s="41"/>
      <c r="VN62" s="41"/>
      <c r="VO62" s="41"/>
      <c r="VP62" s="41"/>
      <c r="VQ62" s="41"/>
      <c r="VR62" s="41"/>
      <c r="VS62" s="41"/>
      <c r="VT62" s="41"/>
      <c r="VU62" s="41"/>
      <c r="VV62" s="41"/>
      <c r="VW62" s="41"/>
      <c r="VX62" s="41"/>
      <c r="VY62" s="41"/>
      <c r="VZ62" s="41"/>
      <c r="WA62" s="41"/>
      <c r="WB62" s="41"/>
      <c r="WC62" s="41"/>
      <c r="WD62" s="41"/>
      <c r="WE62" s="41"/>
      <c r="WF62" s="41"/>
      <c r="WG62" s="41"/>
      <c r="WH62" s="41"/>
      <c r="WI62" s="41"/>
      <c r="WJ62" s="41"/>
      <c r="WK62" s="41"/>
      <c r="WL62" s="41"/>
      <c r="WM62" s="41"/>
      <c r="WN62" s="41"/>
      <c r="WO62" s="41"/>
      <c r="WP62" s="41"/>
      <c r="WQ62" s="41"/>
      <c r="WR62" s="41"/>
      <c r="WS62" s="41"/>
      <c r="WT62" s="41"/>
      <c r="WU62" s="41"/>
      <c r="WV62" s="41"/>
      <c r="WW62" s="41"/>
      <c r="WX62" s="41"/>
    </row>
    <row r="63" spans="1:622" s="73" customFormat="1" ht="15" customHeight="1" x14ac:dyDescent="0.25">
      <c r="A63" s="52">
        <v>5</v>
      </c>
      <c r="B63" s="52" t="s">
        <v>22</v>
      </c>
      <c r="C63" s="53"/>
      <c r="D63" s="54"/>
      <c r="E63" s="37"/>
      <c r="F63" s="54"/>
      <c r="G63" s="54"/>
      <c r="H63" s="54"/>
      <c r="I63" s="31"/>
      <c r="J63" s="31">
        <f>SUM(J64:J87)</f>
        <v>19939.409</v>
      </c>
      <c r="K63" s="31">
        <f>SUM(K64:K87)</f>
        <v>2425.2955000000002</v>
      </c>
      <c r="L63" s="31">
        <f>SUM(L64+L71+L78)</f>
        <v>22364.7045</v>
      </c>
      <c r="M63" s="40">
        <f t="shared" si="2"/>
        <v>27850.687635741178</v>
      </c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1"/>
      <c r="IR63" s="41"/>
      <c r="IS63" s="41"/>
      <c r="IT63" s="41"/>
      <c r="IU63" s="41"/>
      <c r="IV63" s="41"/>
      <c r="IW63" s="41"/>
      <c r="IX63" s="41"/>
      <c r="IY63" s="41"/>
      <c r="IZ63" s="41"/>
      <c r="JA63" s="41"/>
      <c r="JB63" s="41"/>
      <c r="JC63" s="41"/>
      <c r="JD63" s="41"/>
      <c r="JE63" s="41"/>
      <c r="JF63" s="41"/>
      <c r="JG63" s="41"/>
      <c r="JH63" s="41"/>
      <c r="JI63" s="41"/>
      <c r="JJ63" s="41"/>
      <c r="JK63" s="41"/>
      <c r="JL63" s="41"/>
      <c r="JM63" s="41"/>
      <c r="JN63" s="41"/>
      <c r="JO63" s="41"/>
      <c r="JP63" s="41"/>
      <c r="JQ63" s="41"/>
      <c r="JR63" s="41"/>
      <c r="JS63" s="41"/>
      <c r="JT63" s="41"/>
      <c r="JU63" s="41"/>
      <c r="JV63" s="41"/>
      <c r="JW63" s="41"/>
      <c r="JX63" s="41"/>
      <c r="JY63" s="41"/>
      <c r="JZ63" s="41"/>
      <c r="KA63" s="41"/>
      <c r="KB63" s="41"/>
      <c r="KC63" s="41"/>
      <c r="KD63" s="41"/>
      <c r="KE63" s="41"/>
      <c r="KF63" s="41"/>
      <c r="KG63" s="41"/>
      <c r="KH63" s="41"/>
      <c r="KI63" s="41"/>
      <c r="KJ63" s="41"/>
      <c r="KK63" s="41"/>
      <c r="KL63" s="41"/>
      <c r="KM63" s="41"/>
      <c r="KN63" s="41"/>
      <c r="KO63" s="41"/>
      <c r="KP63" s="41"/>
      <c r="KQ63" s="41"/>
      <c r="KR63" s="41"/>
      <c r="KS63" s="41"/>
      <c r="KT63" s="41"/>
      <c r="KU63" s="41"/>
      <c r="KV63" s="41"/>
      <c r="KW63" s="41"/>
      <c r="KX63" s="41"/>
      <c r="KY63" s="41"/>
      <c r="KZ63" s="41"/>
      <c r="LA63" s="41"/>
      <c r="LB63" s="41"/>
      <c r="LC63" s="41"/>
      <c r="LD63" s="41"/>
      <c r="LE63" s="41"/>
      <c r="LF63" s="41"/>
      <c r="LG63" s="41"/>
      <c r="LH63" s="41"/>
      <c r="LI63" s="41"/>
      <c r="LJ63" s="41"/>
      <c r="LK63" s="41"/>
      <c r="LL63" s="41"/>
      <c r="LM63" s="41"/>
      <c r="LN63" s="41"/>
      <c r="LO63" s="41"/>
      <c r="LP63" s="41"/>
      <c r="LQ63" s="41"/>
      <c r="LR63" s="41"/>
      <c r="LS63" s="41"/>
      <c r="LT63" s="41"/>
      <c r="LU63" s="41"/>
      <c r="LV63" s="41"/>
      <c r="LW63" s="41"/>
      <c r="LX63" s="41"/>
      <c r="LY63" s="41"/>
      <c r="LZ63" s="41"/>
      <c r="MA63" s="41"/>
      <c r="MB63" s="41"/>
      <c r="MC63" s="41"/>
      <c r="MD63" s="41"/>
      <c r="ME63" s="41"/>
      <c r="MF63" s="41"/>
      <c r="MG63" s="41"/>
      <c r="MH63" s="41"/>
      <c r="MI63" s="41"/>
      <c r="MJ63" s="41"/>
      <c r="MK63" s="41"/>
      <c r="ML63" s="41"/>
      <c r="MM63" s="41"/>
      <c r="MN63" s="41"/>
      <c r="MO63" s="41"/>
      <c r="MP63" s="41"/>
      <c r="MQ63" s="41"/>
      <c r="MR63" s="41"/>
      <c r="MS63" s="41"/>
      <c r="MT63" s="41"/>
      <c r="MU63" s="41"/>
      <c r="MV63" s="41"/>
      <c r="MW63" s="41"/>
      <c r="MX63" s="41"/>
      <c r="MY63" s="41"/>
      <c r="MZ63" s="41"/>
      <c r="NA63" s="41"/>
      <c r="NB63" s="41"/>
      <c r="NC63" s="41"/>
      <c r="ND63" s="41"/>
      <c r="NE63" s="41"/>
      <c r="NF63" s="41"/>
      <c r="NG63" s="41"/>
      <c r="NH63" s="41"/>
      <c r="NI63" s="41"/>
      <c r="NJ63" s="41"/>
      <c r="NK63" s="41"/>
      <c r="NL63" s="41"/>
      <c r="NM63" s="41"/>
      <c r="NN63" s="41"/>
      <c r="NO63" s="41"/>
      <c r="NP63" s="41"/>
      <c r="NQ63" s="41"/>
      <c r="NR63" s="41"/>
      <c r="NS63" s="41"/>
      <c r="NT63" s="41"/>
      <c r="NU63" s="41"/>
      <c r="NV63" s="41"/>
      <c r="NW63" s="41"/>
      <c r="NX63" s="41"/>
      <c r="NY63" s="41"/>
      <c r="NZ63" s="41"/>
      <c r="OA63" s="41"/>
      <c r="OB63" s="41"/>
      <c r="OC63" s="41"/>
      <c r="OD63" s="41"/>
      <c r="OE63" s="41"/>
      <c r="OF63" s="41"/>
      <c r="OG63" s="41"/>
      <c r="OH63" s="41"/>
      <c r="OI63" s="41"/>
      <c r="OJ63" s="41"/>
      <c r="OK63" s="41"/>
      <c r="OL63" s="41"/>
      <c r="OM63" s="41"/>
      <c r="ON63" s="41"/>
      <c r="OO63" s="41"/>
      <c r="OP63" s="41"/>
      <c r="OQ63" s="41"/>
      <c r="OR63" s="41"/>
      <c r="OS63" s="41"/>
      <c r="OT63" s="41"/>
      <c r="OU63" s="41"/>
      <c r="OV63" s="41"/>
      <c r="OW63" s="41"/>
      <c r="OX63" s="41"/>
      <c r="OY63" s="41"/>
      <c r="OZ63" s="41"/>
      <c r="PA63" s="41"/>
      <c r="PB63" s="41"/>
      <c r="PC63" s="41"/>
      <c r="PD63" s="41"/>
      <c r="PE63" s="41"/>
      <c r="PF63" s="41"/>
      <c r="PG63" s="41"/>
      <c r="PH63" s="41"/>
      <c r="PI63" s="41"/>
      <c r="PJ63" s="41"/>
      <c r="PK63" s="41"/>
      <c r="PL63" s="41"/>
      <c r="PM63" s="41"/>
      <c r="PN63" s="41"/>
      <c r="PO63" s="41"/>
      <c r="PP63" s="41"/>
      <c r="PQ63" s="41"/>
      <c r="PR63" s="41"/>
      <c r="PS63" s="41"/>
      <c r="PT63" s="41"/>
      <c r="PU63" s="41"/>
      <c r="PV63" s="41"/>
      <c r="PW63" s="41"/>
      <c r="PX63" s="41"/>
      <c r="PY63" s="41"/>
      <c r="PZ63" s="41"/>
      <c r="QA63" s="41"/>
      <c r="QB63" s="41"/>
      <c r="QC63" s="41"/>
      <c r="QD63" s="41"/>
      <c r="QE63" s="41"/>
      <c r="QF63" s="41"/>
      <c r="QG63" s="41"/>
      <c r="QH63" s="41"/>
      <c r="QI63" s="41"/>
      <c r="QJ63" s="41"/>
      <c r="QK63" s="41"/>
      <c r="QL63" s="41"/>
      <c r="QM63" s="41"/>
      <c r="QN63" s="41"/>
      <c r="QO63" s="41"/>
      <c r="QP63" s="41"/>
      <c r="QQ63" s="41"/>
      <c r="QR63" s="41"/>
      <c r="QS63" s="41"/>
      <c r="QT63" s="41"/>
      <c r="QU63" s="41"/>
      <c r="QV63" s="41"/>
      <c r="QW63" s="41"/>
      <c r="QX63" s="41"/>
      <c r="QY63" s="41"/>
      <c r="QZ63" s="41"/>
      <c r="RA63" s="41"/>
      <c r="RB63" s="41"/>
      <c r="RC63" s="41"/>
      <c r="RD63" s="41"/>
      <c r="RE63" s="41"/>
      <c r="RF63" s="41"/>
      <c r="RG63" s="41"/>
      <c r="RH63" s="41"/>
      <c r="RI63" s="41"/>
      <c r="RJ63" s="41"/>
      <c r="RK63" s="41"/>
      <c r="RL63" s="41"/>
      <c r="RM63" s="41"/>
      <c r="RN63" s="41"/>
      <c r="RO63" s="41"/>
      <c r="RP63" s="41"/>
      <c r="RQ63" s="41"/>
      <c r="RR63" s="41"/>
      <c r="RS63" s="41"/>
      <c r="RT63" s="41"/>
      <c r="RU63" s="41"/>
      <c r="RV63" s="41"/>
      <c r="RW63" s="41"/>
      <c r="RX63" s="41"/>
      <c r="RY63" s="41"/>
      <c r="RZ63" s="41"/>
      <c r="SA63" s="41"/>
      <c r="SB63" s="41"/>
      <c r="SC63" s="41"/>
      <c r="SD63" s="41"/>
      <c r="SE63" s="41"/>
      <c r="SF63" s="41"/>
      <c r="SG63" s="41"/>
      <c r="SH63" s="41"/>
      <c r="SI63" s="41"/>
      <c r="SJ63" s="41"/>
      <c r="SK63" s="41"/>
      <c r="SL63" s="41"/>
      <c r="SM63" s="41"/>
      <c r="SN63" s="41"/>
      <c r="SO63" s="41"/>
      <c r="SP63" s="41"/>
      <c r="SQ63" s="41"/>
      <c r="SR63" s="41"/>
      <c r="SS63" s="41"/>
      <c r="ST63" s="41"/>
      <c r="SU63" s="41"/>
      <c r="SV63" s="41"/>
      <c r="SW63" s="41"/>
      <c r="SX63" s="41"/>
      <c r="SY63" s="41"/>
      <c r="SZ63" s="41"/>
      <c r="TA63" s="41"/>
      <c r="TB63" s="41"/>
      <c r="TC63" s="41"/>
      <c r="TD63" s="41"/>
      <c r="TE63" s="41"/>
      <c r="TF63" s="41"/>
      <c r="TG63" s="41"/>
      <c r="TH63" s="41"/>
      <c r="TI63" s="41"/>
      <c r="TJ63" s="41"/>
      <c r="TK63" s="41"/>
      <c r="TL63" s="41"/>
      <c r="TM63" s="41"/>
      <c r="TN63" s="41"/>
      <c r="TO63" s="41"/>
      <c r="TP63" s="41"/>
      <c r="TQ63" s="41"/>
      <c r="TR63" s="41"/>
      <c r="TS63" s="41"/>
      <c r="TT63" s="41"/>
      <c r="TU63" s="41"/>
      <c r="TV63" s="41"/>
      <c r="TW63" s="41"/>
      <c r="TX63" s="41"/>
      <c r="TY63" s="41"/>
      <c r="TZ63" s="41"/>
      <c r="UA63" s="41"/>
      <c r="UB63" s="41"/>
      <c r="UC63" s="41"/>
      <c r="UD63" s="41"/>
      <c r="UE63" s="41"/>
      <c r="UF63" s="41"/>
      <c r="UG63" s="41"/>
      <c r="UH63" s="41"/>
      <c r="UI63" s="41"/>
      <c r="UJ63" s="41"/>
      <c r="UK63" s="41"/>
      <c r="UL63" s="41"/>
      <c r="UM63" s="41"/>
      <c r="UN63" s="41"/>
      <c r="UO63" s="41"/>
      <c r="UP63" s="41"/>
      <c r="UQ63" s="41"/>
      <c r="UR63" s="41"/>
      <c r="US63" s="41"/>
      <c r="UT63" s="41"/>
      <c r="UU63" s="41"/>
      <c r="UV63" s="41"/>
      <c r="UW63" s="41"/>
      <c r="UX63" s="41"/>
      <c r="UY63" s="41"/>
      <c r="UZ63" s="41"/>
      <c r="VA63" s="41"/>
      <c r="VB63" s="41"/>
      <c r="VC63" s="41"/>
      <c r="VD63" s="41"/>
      <c r="VE63" s="41"/>
      <c r="VF63" s="41"/>
      <c r="VG63" s="41"/>
      <c r="VH63" s="41"/>
      <c r="VI63" s="41"/>
      <c r="VJ63" s="41"/>
      <c r="VK63" s="41"/>
      <c r="VL63" s="41"/>
      <c r="VM63" s="41"/>
      <c r="VN63" s="41"/>
      <c r="VO63" s="41"/>
      <c r="VP63" s="41"/>
      <c r="VQ63" s="41"/>
      <c r="VR63" s="41"/>
      <c r="VS63" s="41"/>
      <c r="VT63" s="41"/>
      <c r="VU63" s="41"/>
      <c r="VV63" s="41"/>
      <c r="VW63" s="41"/>
      <c r="VX63" s="41"/>
      <c r="VY63" s="41"/>
      <c r="VZ63" s="41"/>
      <c r="WA63" s="41"/>
      <c r="WB63" s="41"/>
      <c r="WC63" s="41"/>
      <c r="WD63" s="41"/>
      <c r="WE63" s="41"/>
      <c r="WF63" s="41"/>
      <c r="WG63" s="41"/>
      <c r="WH63" s="41"/>
      <c r="WI63" s="41"/>
      <c r="WJ63" s="41"/>
      <c r="WK63" s="41"/>
      <c r="WL63" s="41"/>
      <c r="WM63" s="41"/>
      <c r="WN63" s="41"/>
      <c r="WO63" s="41"/>
      <c r="WP63" s="41"/>
      <c r="WQ63" s="41"/>
      <c r="WR63" s="41"/>
      <c r="WS63" s="41"/>
      <c r="WT63" s="41"/>
      <c r="WU63" s="41"/>
      <c r="WV63" s="41"/>
      <c r="WW63" s="41"/>
      <c r="WX63" s="41"/>
    </row>
    <row r="64" spans="1:622" s="67" customFormat="1" ht="15" customHeight="1" x14ac:dyDescent="0.25">
      <c r="A64" s="58"/>
      <c r="B64" s="58">
        <v>92608</v>
      </c>
      <c r="C64" s="74"/>
      <c r="D64" s="63" t="s">
        <v>80</v>
      </c>
      <c r="E64" s="74" t="s">
        <v>111</v>
      </c>
      <c r="F64" s="79" t="s">
        <v>24</v>
      </c>
      <c r="G64" s="79"/>
      <c r="H64" s="63">
        <v>4</v>
      </c>
      <c r="I64" s="65">
        <v>1155.71</v>
      </c>
      <c r="J64" s="65"/>
      <c r="K64" s="65">
        <f>Tabela1[[#This Row],[Coluna1]]*H63</f>
        <v>0</v>
      </c>
      <c r="L64" s="65">
        <f>H64*I64</f>
        <v>4622.84</v>
      </c>
      <c r="M64" s="47">
        <f t="shared" si="2"/>
        <v>5756.8063476988818</v>
      </c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  <c r="BU64" s="66"/>
      <c r="BV64" s="66"/>
      <c r="BW64" s="66"/>
      <c r="BX64" s="66"/>
      <c r="BY64" s="66"/>
      <c r="BZ64" s="66"/>
      <c r="CA64" s="66"/>
      <c r="CB64" s="66"/>
      <c r="CC64" s="66"/>
      <c r="CD64" s="66"/>
      <c r="CE64" s="66"/>
      <c r="CF64" s="66"/>
      <c r="CG64" s="66"/>
      <c r="CH64" s="66"/>
      <c r="CI64" s="66"/>
      <c r="CJ64" s="66"/>
      <c r="CK64" s="66"/>
      <c r="CL64" s="66"/>
      <c r="CM64" s="66"/>
      <c r="CN64" s="66"/>
      <c r="CO64" s="66"/>
      <c r="CP64" s="66"/>
      <c r="CQ64" s="66"/>
      <c r="CR64" s="66"/>
      <c r="CS64" s="66"/>
      <c r="CT64" s="66"/>
      <c r="CU64" s="66"/>
      <c r="CV64" s="66"/>
      <c r="CW64" s="66"/>
      <c r="CX64" s="66"/>
      <c r="CY64" s="66"/>
      <c r="CZ64" s="66"/>
      <c r="DA64" s="66"/>
      <c r="DB64" s="66"/>
      <c r="DC64" s="66"/>
      <c r="DD64" s="66"/>
      <c r="DE64" s="66"/>
      <c r="DF64" s="66"/>
      <c r="DG64" s="66"/>
      <c r="DH64" s="66"/>
      <c r="DI64" s="66"/>
      <c r="DJ64" s="66"/>
      <c r="DK64" s="66"/>
      <c r="DL64" s="66"/>
      <c r="DM64" s="66"/>
      <c r="DN64" s="66"/>
      <c r="DO64" s="66"/>
      <c r="DP64" s="66"/>
      <c r="DQ64" s="66"/>
      <c r="DR64" s="66"/>
      <c r="DS64" s="66"/>
      <c r="DT64" s="66"/>
      <c r="DU64" s="66"/>
      <c r="DV64" s="66"/>
      <c r="DW64" s="66"/>
      <c r="DX64" s="66"/>
      <c r="DY64" s="66"/>
      <c r="DZ64" s="66"/>
      <c r="EA64" s="66"/>
      <c r="EB64" s="66"/>
      <c r="EC64" s="66"/>
      <c r="ED64" s="66"/>
      <c r="EE64" s="66"/>
      <c r="EF64" s="66"/>
      <c r="EG64" s="66"/>
      <c r="EH64" s="66"/>
      <c r="EI64" s="66"/>
      <c r="EJ64" s="66"/>
      <c r="EK64" s="66"/>
      <c r="EL64" s="66"/>
      <c r="EM64" s="66"/>
      <c r="EN64" s="66"/>
      <c r="EO64" s="66"/>
      <c r="EP64" s="66"/>
      <c r="EQ64" s="66"/>
      <c r="ER64" s="66"/>
      <c r="ES64" s="66"/>
      <c r="ET64" s="66"/>
      <c r="EU64" s="66"/>
      <c r="EV64" s="66"/>
      <c r="EW64" s="66"/>
      <c r="EX64" s="66"/>
      <c r="EY64" s="66"/>
      <c r="EZ64" s="66"/>
      <c r="FA64" s="66"/>
      <c r="FB64" s="66"/>
      <c r="FC64" s="66"/>
      <c r="FD64" s="66"/>
      <c r="FE64" s="66"/>
      <c r="FF64" s="66"/>
      <c r="FG64" s="66"/>
      <c r="FH64" s="66"/>
      <c r="FI64" s="66"/>
      <c r="FJ64" s="66"/>
      <c r="FK64" s="66"/>
      <c r="FL64" s="66"/>
      <c r="FM64" s="66"/>
      <c r="FN64" s="66"/>
      <c r="FO64" s="66"/>
      <c r="FP64" s="66"/>
      <c r="FQ64" s="66"/>
      <c r="FR64" s="66"/>
      <c r="FS64" s="66"/>
      <c r="FT64" s="66"/>
      <c r="FU64" s="66"/>
      <c r="FV64" s="66"/>
      <c r="FW64" s="66"/>
      <c r="FX64" s="66"/>
      <c r="FY64" s="66"/>
      <c r="FZ64" s="66"/>
      <c r="GA64" s="66"/>
      <c r="GB64" s="66"/>
      <c r="GC64" s="66"/>
      <c r="GD64" s="66"/>
      <c r="GE64" s="66"/>
      <c r="GF64" s="66"/>
      <c r="GG64" s="66"/>
      <c r="GH64" s="66"/>
      <c r="GI64" s="66"/>
      <c r="GJ64" s="66"/>
      <c r="GK64" s="66"/>
      <c r="GL64" s="66"/>
      <c r="GM64" s="66"/>
      <c r="GN64" s="66"/>
      <c r="GO64" s="66"/>
      <c r="GP64" s="66"/>
      <c r="GQ64" s="66"/>
      <c r="GR64" s="66"/>
      <c r="GS64" s="66"/>
      <c r="GT64" s="66"/>
      <c r="GU64" s="66"/>
      <c r="GV64" s="66"/>
      <c r="GW64" s="66"/>
      <c r="GX64" s="66"/>
      <c r="GY64" s="66"/>
      <c r="GZ64" s="66"/>
      <c r="HA64" s="66"/>
      <c r="HB64" s="66"/>
      <c r="HC64" s="66"/>
      <c r="HD64" s="66"/>
      <c r="HE64" s="66"/>
      <c r="HF64" s="66"/>
      <c r="HG64" s="66"/>
      <c r="HH64" s="66"/>
      <c r="HI64" s="66"/>
      <c r="HJ64" s="66"/>
      <c r="HK64" s="66"/>
      <c r="HL64" s="66"/>
      <c r="HM64" s="66"/>
      <c r="HN64" s="66"/>
      <c r="HO64" s="66"/>
      <c r="HP64" s="66"/>
      <c r="HQ64" s="66"/>
      <c r="HR64" s="66"/>
      <c r="HS64" s="66"/>
      <c r="HT64" s="66"/>
      <c r="HU64" s="66"/>
      <c r="HV64" s="66"/>
      <c r="HW64" s="66"/>
      <c r="HX64" s="66"/>
      <c r="HY64" s="66"/>
      <c r="HZ64" s="66"/>
      <c r="IA64" s="66"/>
      <c r="IB64" s="66"/>
      <c r="IC64" s="66"/>
      <c r="ID64" s="66"/>
      <c r="IE64" s="66"/>
      <c r="IF64" s="66"/>
      <c r="IG64" s="66"/>
      <c r="IH64" s="66"/>
      <c r="II64" s="66"/>
      <c r="IJ64" s="66"/>
      <c r="IK64" s="66"/>
      <c r="IL64" s="66"/>
      <c r="IM64" s="66"/>
      <c r="IN64" s="66"/>
      <c r="IO64" s="66"/>
      <c r="IP64" s="66"/>
      <c r="IQ64" s="66"/>
      <c r="IR64" s="66"/>
      <c r="IS64" s="66"/>
      <c r="IT64" s="66"/>
      <c r="IU64" s="66"/>
      <c r="IV64" s="66"/>
      <c r="IW64" s="66"/>
      <c r="IX64" s="66"/>
      <c r="IY64" s="66"/>
      <c r="IZ64" s="66"/>
      <c r="JA64" s="66"/>
      <c r="JB64" s="66"/>
      <c r="JC64" s="66"/>
      <c r="JD64" s="66"/>
      <c r="JE64" s="66"/>
      <c r="JF64" s="66"/>
      <c r="JG64" s="66"/>
      <c r="JH64" s="66"/>
      <c r="JI64" s="66"/>
      <c r="JJ64" s="66"/>
      <c r="JK64" s="66"/>
      <c r="JL64" s="66"/>
      <c r="JM64" s="66"/>
      <c r="JN64" s="66"/>
      <c r="JO64" s="66"/>
      <c r="JP64" s="66"/>
      <c r="JQ64" s="66"/>
      <c r="JR64" s="66"/>
      <c r="JS64" s="66"/>
      <c r="JT64" s="66"/>
      <c r="JU64" s="66"/>
      <c r="JV64" s="66"/>
      <c r="JW64" s="66"/>
      <c r="JX64" s="66"/>
      <c r="JY64" s="66"/>
      <c r="JZ64" s="66"/>
      <c r="KA64" s="66"/>
      <c r="KB64" s="66"/>
      <c r="KC64" s="66"/>
      <c r="KD64" s="66"/>
      <c r="KE64" s="66"/>
      <c r="KF64" s="66"/>
      <c r="KG64" s="66"/>
      <c r="KH64" s="66"/>
      <c r="KI64" s="66"/>
      <c r="KJ64" s="66"/>
      <c r="KK64" s="66"/>
      <c r="KL64" s="66"/>
      <c r="KM64" s="66"/>
      <c r="KN64" s="66"/>
      <c r="KO64" s="66"/>
      <c r="KP64" s="66"/>
      <c r="KQ64" s="66"/>
      <c r="KR64" s="66"/>
      <c r="KS64" s="66"/>
      <c r="KT64" s="66"/>
      <c r="KU64" s="66"/>
      <c r="KV64" s="66"/>
      <c r="KW64" s="66"/>
      <c r="KX64" s="66"/>
      <c r="KY64" s="66"/>
      <c r="KZ64" s="66"/>
      <c r="LA64" s="66"/>
      <c r="LB64" s="66"/>
      <c r="LC64" s="66"/>
      <c r="LD64" s="66"/>
      <c r="LE64" s="66"/>
      <c r="LF64" s="66"/>
      <c r="LG64" s="66"/>
      <c r="LH64" s="66"/>
      <c r="LI64" s="66"/>
      <c r="LJ64" s="66"/>
      <c r="LK64" s="66"/>
      <c r="LL64" s="66"/>
      <c r="LM64" s="66"/>
      <c r="LN64" s="66"/>
      <c r="LO64" s="66"/>
      <c r="LP64" s="66"/>
      <c r="LQ64" s="66"/>
      <c r="LR64" s="66"/>
      <c r="LS64" s="66"/>
      <c r="LT64" s="66"/>
      <c r="LU64" s="66"/>
      <c r="LV64" s="66"/>
      <c r="LW64" s="66"/>
      <c r="LX64" s="66"/>
      <c r="LY64" s="66"/>
      <c r="LZ64" s="66"/>
      <c r="MA64" s="66"/>
      <c r="MB64" s="66"/>
      <c r="MC64" s="66"/>
      <c r="MD64" s="66"/>
      <c r="ME64" s="66"/>
      <c r="MF64" s="66"/>
      <c r="MG64" s="66"/>
      <c r="MH64" s="66"/>
      <c r="MI64" s="66"/>
      <c r="MJ64" s="66"/>
      <c r="MK64" s="66"/>
      <c r="ML64" s="66"/>
      <c r="MM64" s="66"/>
      <c r="MN64" s="66"/>
      <c r="MO64" s="66"/>
      <c r="MP64" s="66"/>
      <c r="MQ64" s="66"/>
      <c r="MR64" s="66"/>
      <c r="MS64" s="66"/>
      <c r="MT64" s="66"/>
      <c r="MU64" s="66"/>
      <c r="MV64" s="66"/>
      <c r="MW64" s="66"/>
      <c r="MX64" s="66"/>
      <c r="MY64" s="66"/>
      <c r="MZ64" s="66"/>
      <c r="NA64" s="66"/>
      <c r="NB64" s="66"/>
      <c r="NC64" s="66"/>
      <c r="ND64" s="66"/>
      <c r="NE64" s="66"/>
      <c r="NF64" s="66"/>
      <c r="NG64" s="66"/>
      <c r="NH64" s="66"/>
      <c r="NI64" s="66"/>
      <c r="NJ64" s="66"/>
      <c r="NK64" s="66"/>
      <c r="NL64" s="66"/>
      <c r="NM64" s="66"/>
      <c r="NN64" s="66"/>
      <c r="NO64" s="66"/>
      <c r="NP64" s="66"/>
      <c r="NQ64" s="66"/>
      <c r="NR64" s="66"/>
      <c r="NS64" s="66"/>
      <c r="NT64" s="66"/>
      <c r="NU64" s="66"/>
      <c r="NV64" s="66"/>
      <c r="NW64" s="66"/>
      <c r="NX64" s="66"/>
      <c r="NY64" s="66"/>
      <c r="NZ64" s="66"/>
      <c r="OA64" s="66"/>
      <c r="OB64" s="66"/>
      <c r="OC64" s="66"/>
      <c r="OD64" s="66"/>
      <c r="OE64" s="66"/>
      <c r="OF64" s="66"/>
      <c r="OG64" s="66"/>
      <c r="OH64" s="66"/>
      <c r="OI64" s="66"/>
      <c r="OJ64" s="66"/>
      <c r="OK64" s="66"/>
      <c r="OL64" s="66"/>
      <c r="OM64" s="66"/>
      <c r="ON64" s="66"/>
      <c r="OO64" s="66"/>
      <c r="OP64" s="66"/>
      <c r="OQ64" s="66"/>
      <c r="OR64" s="66"/>
      <c r="OS64" s="66"/>
      <c r="OT64" s="66"/>
      <c r="OU64" s="66"/>
      <c r="OV64" s="66"/>
      <c r="OW64" s="66"/>
      <c r="OX64" s="66"/>
      <c r="OY64" s="66"/>
      <c r="OZ64" s="66"/>
      <c r="PA64" s="66"/>
      <c r="PB64" s="66"/>
      <c r="PC64" s="66"/>
      <c r="PD64" s="66"/>
      <c r="PE64" s="66"/>
      <c r="PF64" s="66"/>
      <c r="PG64" s="66"/>
      <c r="PH64" s="66"/>
      <c r="PI64" s="66"/>
      <c r="PJ64" s="66"/>
      <c r="PK64" s="66"/>
      <c r="PL64" s="66"/>
      <c r="PM64" s="66"/>
      <c r="PN64" s="66"/>
      <c r="PO64" s="66"/>
      <c r="PP64" s="66"/>
      <c r="PQ64" s="66"/>
      <c r="PR64" s="66"/>
      <c r="PS64" s="66"/>
      <c r="PT64" s="66"/>
      <c r="PU64" s="66"/>
      <c r="PV64" s="66"/>
      <c r="PW64" s="66"/>
      <c r="PX64" s="66"/>
      <c r="PY64" s="66"/>
      <c r="PZ64" s="66"/>
      <c r="QA64" s="66"/>
      <c r="QB64" s="66"/>
      <c r="QC64" s="66"/>
      <c r="QD64" s="66"/>
      <c r="QE64" s="66"/>
      <c r="QF64" s="66"/>
      <c r="QG64" s="66"/>
      <c r="QH64" s="66"/>
      <c r="QI64" s="66"/>
      <c r="QJ64" s="66"/>
      <c r="QK64" s="66"/>
      <c r="QL64" s="66"/>
      <c r="QM64" s="66"/>
      <c r="QN64" s="66"/>
      <c r="QO64" s="66"/>
      <c r="QP64" s="66"/>
      <c r="QQ64" s="66"/>
      <c r="QR64" s="66"/>
      <c r="QS64" s="66"/>
      <c r="QT64" s="66"/>
      <c r="QU64" s="66"/>
      <c r="QV64" s="66"/>
      <c r="QW64" s="66"/>
      <c r="QX64" s="66"/>
      <c r="QY64" s="66"/>
      <c r="QZ64" s="66"/>
      <c r="RA64" s="66"/>
      <c r="RB64" s="66"/>
      <c r="RC64" s="66"/>
      <c r="RD64" s="66"/>
      <c r="RE64" s="66"/>
      <c r="RF64" s="66"/>
      <c r="RG64" s="66"/>
      <c r="RH64" s="66"/>
      <c r="RI64" s="66"/>
      <c r="RJ64" s="66"/>
      <c r="RK64" s="66"/>
      <c r="RL64" s="66"/>
      <c r="RM64" s="66"/>
      <c r="RN64" s="66"/>
      <c r="RO64" s="66"/>
      <c r="RP64" s="66"/>
      <c r="RQ64" s="66"/>
      <c r="RR64" s="66"/>
      <c r="RS64" s="66"/>
      <c r="RT64" s="66"/>
      <c r="RU64" s="66"/>
      <c r="RV64" s="66"/>
      <c r="RW64" s="66"/>
      <c r="RX64" s="66"/>
      <c r="RY64" s="66"/>
      <c r="RZ64" s="66"/>
      <c r="SA64" s="66"/>
      <c r="SB64" s="66"/>
      <c r="SC64" s="66"/>
      <c r="SD64" s="66"/>
      <c r="SE64" s="66"/>
      <c r="SF64" s="66"/>
      <c r="SG64" s="66"/>
      <c r="SH64" s="66"/>
      <c r="SI64" s="66"/>
      <c r="SJ64" s="66"/>
      <c r="SK64" s="66"/>
      <c r="SL64" s="66"/>
      <c r="SM64" s="66"/>
      <c r="SN64" s="66"/>
      <c r="SO64" s="66"/>
      <c r="SP64" s="66"/>
      <c r="SQ64" s="66"/>
      <c r="SR64" s="66"/>
      <c r="SS64" s="66"/>
      <c r="ST64" s="66"/>
      <c r="SU64" s="66"/>
      <c r="SV64" s="66"/>
      <c r="SW64" s="66"/>
      <c r="SX64" s="66"/>
      <c r="SY64" s="66"/>
      <c r="SZ64" s="66"/>
      <c r="TA64" s="66"/>
      <c r="TB64" s="66"/>
      <c r="TC64" s="66"/>
      <c r="TD64" s="66"/>
      <c r="TE64" s="66"/>
      <c r="TF64" s="66"/>
      <c r="TG64" s="66"/>
      <c r="TH64" s="66"/>
      <c r="TI64" s="66"/>
      <c r="TJ64" s="66"/>
      <c r="TK64" s="66"/>
      <c r="TL64" s="66"/>
      <c r="TM64" s="66"/>
      <c r="TN64" s="66"/>
      <c r="TO64" s="66"/>
      <c r="TP64" s="66"/>
      <c r="TQ64" s="66"/>
      <c r="TR64" s="66"/>
      <c r="TS64" s="66"/>
      <c r="TT64" s="66"/>
      <c r="TU64" s="66"/>
      <c r="TV64" s="66"/>
      <c r="TW64" s="66"/>
      <c r="TX64" s="66"/>
      <c r="TY64" s="66"/>
      <c r="TZ64" s="66"/>
      <c r="UA64" s="66"/>
      <c r="UB64" s="66"/>
      <c r="UC64" s="66"/>
      <c r="UD64" s="66"/>
      <c r="UE64" s="66"/>
      <c r="UF64" s="66"/>
      <c r="UG64" s="66"/>
      <c r="UH64" s="66"/>
      <c r="UI64" s="66"/>
      <c r="UJ64" s="66"/>
      <c r="UK64" s="66"/>
      <c r="UL64" s="66"/>
      <c r="UM64" s="66"/>
      <c r="UN64" s="66"/>
      <c r="UO64" s="66"/>
      <c r="UP64" s="66"/>
      <c r="UQ64" s="66"/>
      <c r="UR64" s="66"/>
      <c r="US64" s="66"/>
      <c r="UT64" s="66"/>
      <c r="UU64" s="66"/>
      <c r="UV64" s="66"/>
      <c r="UW64" s="66"/>
      <c r="UX64" s="66"/>
      <c r="UY64" s="66"/>
      <c r="UZ64" s="66"/>
      <c r="VA64" s="66"/>
      <c r="VB64" s="66"/>
      <c r="VC64" s="66"/>
      <c r="VD64" s="66"/>
      <c r="VE64" s="66"/>
      <c r="VF64" s="66"/>
      <c r="VG64" s="66"/>
      <c r="VH64" s="66"/>
      <c r="VI64" s="66"/>
      <c r="VJ64" s="66"/>
      <c r="VK64" s="66"/>
      <c r="VL64" s="66"/>
      <c r="VM64" s="66"/>
      <c r="VN64" s="66"/>
      <c r="VO64" s="66"/>
      <c r="VP64" s="66"/>
      <c r="VQ64" s="66"/>
      <c r="VR64" s="66"/>
      <c r="VS64" s="66"/>
      <c r="VT64" s="66"/>
      <c r="VU64" s="66"/>
      <c r="VV64" s="66"/>
      <c r="VW64" s="66"/>
      <c r="VX64" s="66"/>
      <c r="VY64" s="66"/>
      <c r="VZ64" s="66"/>
      <c r="WA64" s="66"/>
      <c r="WB64" s="66"/>
      <c r="WC64" s="66"/>
      <c r="WD64" s="66"/>
      <c r="WE64" s="66"/>
      <c r="WF64" s="66"/>
      <c r="WG64" s="66"/>
      <c r="WH64" s="66"/>
      <c r="WI64" s="66"/>
      <c r="WJ64" s="66"/>
      <c r="WK64" s="66"/>
      <c r="WL64" s="66"/>
      <c r="WM64" s="66"/>
      <c r="WN64" s="66"/>
      <c r="WO64" s="66"/>
      <c r="WP64" s="66"/>
      <c r="WQ64" s="66"/>
      <c r="WR64" s="66"/>
      <c r="WS64" s="66"/>
      <c r="WT64" s="66"/>
      <c r="WU64" s="66"/>
      <c r="WV64" s="66"/>
      <c r="WW64" s="66"/>
      <c r="WX64" s="66"/>
    </row>
    <row r="65" spans="1:622" s="49" customFormat="1" ht="15" customHeight="1" outlineLevel="1" x14ac:dyDescent="0.25">
      <c r="B65" s="42" t="s">
        <v>86</v>
      </c>
      <c r="C65" s="49">
        <v>92256</v>
      </c>
      <c r="D65" s="44" t="s">
        <v>80</v>
      </c>
      <c r="E65" s="49" t="s">
        <v>112</v>
      </c>
      <c r="F65" s="50" t="s">
        <v>24</v>
      </c>
      <c r="G65" s="50"/>
      <c r="H65" s="44">
        <v>305.98</v>
      </c>
      <c r="I65" s="46">
        <v>305.98</v>
      </c>
      <c r="J65" s="46"/>
      <c r="K65" s="46">
        <f>Tabela1[[#This Row],[VALOR UNIT]]*H64</f>
        <v>1223.92</v>
      </c>
      <c r="L65" s="46">
        <v>0</v>
      </c>
      <c r="M65" s="47">
        <f t="shared" si="2"/>
        <v>0</v>
      </c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  <c r="BP65" s="41"/>
      <c r="BQ65" s="41"/>
      <c r="BR65" s="41"/>
      <c r="BS65" s="41"/>
      <c r="BT65" s="41"/>
      <c r="BU65" s="41"/>
      <c r="BV65" s="41"/>
      <c r="BW65" s="41"/>
      <c r="BX65" s="41"/>
      <c r="BY65" s="41"/>
      <c r="BZ65" s="41"/>
      <c r="CA65" s="41"/>
      <c r="CB65" s="41"/>
      <c r="CC65" s="41"/>
      <c r="CD65" s="41"/>
      <c r="CE65" s="41"/>
      <c r="CF65" s="41"/>
      <c r="CG65" s="41"/>
      <c r="CH65" s="41"/>
      <c r="CI65" s="41"/>
      <c r="CJ65" s="41"/>
      <c r="CK65" s="41"/>
      <c r="CL65" s="41"/>
      <c r="CM65" s="41"/>
      <c r="CN65" s="41"/>
      <c r="CO65" s="41"/>
      <c r="CP65" s="41"/>
      <c r="CQ65" s="41"/>
      <c r="CR65" s="41"/>
      <c r="CS65" s="41"/>
      <c r="CT65" s="41"/>
      <c r="CU65" s="41"/>
      <c r="CV65" s="41"/>
      <c r="CW65" s="41"/>
      <c r="CX65" s="41"/>
      <c r="CY65" s="41"/>
      <c r="CZ65" s="41"/>
      <c r="DA65" s="41"/>
      <c r="DB65" s="41"/>
      <c r="DC65" s="41"/>
      <c r="DD65" s="41"/>
      <c r="DE65" s="41"/>
      <c r="DF65" s="41"/>
      <c r="DG65" s="41"/>
      <c r="DH65" s="41"/>
      <c r="DI65" s="41"/>
      <c r="DJ65" s="41"/>
      <c r="DK65" s="41"/>
      <c r="DL65" s="41"/>
      <c r="DM65" s="41"/>
      <c r="DN65" s="41"/>
      <c r="DO65" s="41"/>
      <c r="DP65" s="41"/>
      <c r="DQ65" s="41"/>
      <c r="DR65" s="41"/>
      <c r="DS65" s="41"/>
      <c r="DT65" s="41"/>
      <c r="DU65" s="41"/>
      <c r="DV65" s="41"/>
      <c r="DW65" s="41"/>
      <c r="DX65" s="41"/>
      <c r="DY65" s="41"/>
      <c r="DZ65" s="41"/>
      <c r="EA65" s="41"/>
      <c r="EB65" s="41"/>
      <c r="EC65" s="41"/>
      <c r="ED65" s="41"/>
      <c r="EE65" s="41"/>
      <c r="EF65" s="41"/>
      <c r="EG65" s="41"/>
      <c r="EH65" s="41"/>
      <c r="EI65" s="41"/>
      <c r="EJ65" s="41"/>
      <c r="EK65" s="41"/>
      <c r="EL65" s="41"/>
      <c r="EM65" s="41"/>
      <c r="EN65" s="41"/>
      <c r="EO65" s="41"/>
      <c r="EP65" s="41"/>
      <c r="EQ65" s="41"/>
      <c r="ER65" s="41"/>
      <c r="ES65" s="41"/>
      <c r="ET65" s="41"/>
      <c r="EU65" s="41"/>
      <c r="EV65" s="41"/>
      <c r="EW65" s="41"/>
      <c r="EX65" s="41"/>
      <c r="EY65" s="41"/>
      <c r="EZ65" s="41"/>
      <c r="FA65" s="41"/>
      <c r="FB65" s="41"/>
      <c r="FC65" s="41"/>
      <c r="FD65" s="41"/>
      <c r="FE65" s="41"/>
      <c r="FF65" s="41"/>
      <c r="FG65" s="41"/>
      <c r="FH65" s="41"/>
      <c r="FI65" s="41"/>
      <c r="FJ65" s="41"/>
      <c r="FK65" s="41"/>
      <c r="FL65" s="41"/>
      <c r="FM65" s="41"/>
      <c r="FN65" s="41"/>
      <c r="FO65" s="41"/>
      <c r="FP65" s="41"/>
      <c r="FQ65" s="41"/>
      <c r="FR65" s="41"/>
      <c r="FS65" s="41"/>
      <c r="FT65" s="41"/>
      <c r="FU65" s="41"/>
      <c r="FV65" s="41"/>
      <c r="FW65" s="41"/>
      <c r="FX65" s="41"/>
      <c r="FY65" s="41"/>
      <c r="FZ65" s="41"/>
      <c r="GA65" s="41"/>
      <c r="GB65" s="41"/>
      <c r="GC65" s="41"/>
      <c r="GD65" s="41"/>
      <c r="GE65" s="41"/>
      <c r="GF65" s="41"/>
      <c r="GG65" s="41"/>
      <c r="GH65" s="41"/>
      <c r="GI65" s="41"/>
      <c r="GJ65" s="41"/>
      <c r="GK65" s="41"/>
      <c r="GL65" s="41"/>
      <c r="GM65" s="41"/>
      <c r="GN65" s="41"/>
      <c r="GO65" s="41"/>
      <c r="GP65" s="41"/>
      <c r="GQ65" s="41"/>
      <c r="GR65" s="41"/>
      <c r="GS65" s="41"/>
      <c r="GT65" s="41"/>
      <c r="GU65" s="41"/>
      <c r="GV65" s="41"/>
      <c r="GW65" s="41"/>
      <c r="GX65" s="41"/>
      <c r="GY65" s="41"/>
      <c r="GZ65" s="41"/>
      <c r="HA65" s="41"/>
      <c r="HB65" s="41"/>
      <c r="HC65" s="41"/>
      <c r="HD65" s="41"/>
      <c r="HE65" s="41"/>
      <c r="HF65" s="41"/>
      <c r="HG65" s="41"/>
      <c r="HH65" s="41"/>
      <c r="HI65" s="41"/>
      <c r="HJ65" s="41"/>
      <c r="HK65" s="41"/>
      <c r="HL65" s="41"/>
      <c r="HM65" s="41"/>
      <c r="HN65" s="41"/>
      <c r="HO65" s="41"/>
      <c r="HP65" s="41"/>
      <c r="HQ65" s="41"/>
      <c r="HR65" s="41"/>
      <c r="HS65" s="41"/>
      <c r="HT65" s="41"/>
      <c r="HU65" s="41"/>
      <c r="HV65" s="41"/>
      <c r="HW65" s="41"/>
      <c r="HX65" s="41"/>
      <c r="HY65" s="41"/>
      <c r="HZ65" s="41"/>
      <c r="IA65" s="41"/>
      <c r="IB65" s="41"/>
      <c r="IC65" s="41"/>
      <c r="ID65" s="41"/>
      <c r="IE65" s="41"/>
      <c r="IF65" s="41"/>
      <c r="IG65" s="41"/>
      <c r="IH65" s="41"/>
      <c r="II65" s="41"/>
      <c r="IJ65" s="41"/>
      <c r="IK65" s="41"/>
      <c r="IL65" s="41"/>
      <c r="IM65" s="41"/>
      <c r="IN65" s="41"/>
      <c r="IO65" s="41"/>
      <c r="IP65" s="41"/>
      <c r="IQ65" s="41"/>
      <c r="IR65" s="41"/>
      <c r="IS65" s="41"/>
      <c r="IT65" s="41"/>
      <c r="IU65" s="41"/>
      <c r="IV65" s="41"/>
      <c r="IW65" s="41"/>
      <c r="IX65" s="41"/>
      <c r="IY65" s="41"/>
      <c r="IZ65" s="41"/>
      <c r="JA65" s="41"/>
      <c r="JB65" s="41"/>
      <c r="JC65" s="41"/>
      <c r="JD65" s="41"/>
      <c r="JE65" s="41"/>
      <c r="JF65" s="41"/>
      <c r="JG65" s="41"/>
      <c r="JH65" s="41"/>
      <c r="JI65" s="41"/>
      <c r="JJ65" s="41"/>
      <c r="JK65" s="41"/>
      <c r="JL65" s="41"/>
      <c r="JM65" s="41"/>
      <c r="JN65" s="41"/>
      <c r="JO65" s="41"/>
      <c r="JP65" s="41"/>
      <c r="JQ65" s="41"/>
      <c r="JR65" s="41"/>
      <c r="JS65" s="41"/>
      <c r="JT65" s="41"/>
      <c r="JU65" s="41"/>
      <c r="JV65" s="41"/>
      <c r="JW65" s="41"/>
      <c r="JX65" s="41"/>
      <c r="JY65" s="41"/>
      <c r="JZ65" s="41"/>
      <c r="KA65" s="41"/>
      <c r="KB65" s="41"/>
      <c r="KC65" s="41"/>
      <c r="KD65" s="41"/>
      <c r="KE65" s="41"/>
      <c r="KF65" s="41"/>
      <c r="KG65" s="41"/>
      <c r="KH65" s="41"/>
      <c r="KI65" s="41"/>
      <c r="KJ65" s="41"/>
      <c r="KK65" s="41"/>
      <c r="KL65" s="41"/>
      <c r="KM65" s="41"/>
      <c r="KN65" s="41"/>
      <c r="KO65" s="41"/>
      <c r="KP65" s="41"/>
      <c r="KQ65" s="41"/>
      <c r="KR65" s="41"/>
      <c r="KS65" s="41"/>
      <c r="KT65" s="41"/>
      <c r="KU65" s="41"/>
      <c r="KV65" s="41"/>
      <c r="KW65" s="41"/>
      <c r="KX65" s="41"/>
      <c r="KY65" s="41"/>
      <c r="KZ65" s="41"/>
      <c r="LA65" s="41"/>
      <c r="LB65" s="41"/>
      <c r="LC65" s="41"/>
      <c r="LD65" s="41"/>
      <c r="LE65" s="41"/>
      <c r="LF65" s="41"/>
      <c r="LG65" s="41"/>
      <c r="LH65" s="41"/>
      <c r="LI65" s="41"/>
      <c r="LJ65" s="41"/>
      <c r="LK65" s="41"/>
      <c r="LL65" s="41"/>
      <c r="LM65" s="41"/>
      <c r="LN65" s="41"/>
      <c r="LO65" s="41"/>
      <c r="LP65" s="41"/>
      <c r="LQ65" s="41"/>
      <c r="LR65" s="41"/>
      <c r="LS65" s="41"/>
      <c r="LT65" s="41"/>
      <c r="LU65" s="41"/>
      <c r="LV65" s="41"/>
      <c r="LW65" s="41"/>
      <c r="LX65" s="41"/>
      <c r="LY65" s="41"/>
      <c r="LZ65" s="41"/>
      <c r="MA65" s="41"/>
      <c r="MB65" s="41"/>
      <c r="MC65" s="41"/>
      <c r="MD65" s="41"/>
      <c r="ME65" s="41"/>
      <c r="MF65" s="41"/>
      <c r="MG65" s="41"/>
      <c r="MH65" s="41"/>
      <c r="MI65" s="41"/>
      <c r="MJ65" s="41"/>
      <c r="MK65" s="41"/>
      <c r="ML65" s="41"/>
      <c r="MM65" s="41"/>
      <c r="MN65" s="41"/>
      <c r="MO65" s="41"/>
      <c r="MP65" s="41"/>
      <c r="MQ65" s="41"/>
      <c r="MR65" s="41"/>
      <c r="MS65" s="41"/>
      <c r="MT65" s="41"/>
      <c r="MU65" s="41"/>
      <c r="MV65" s="41"/>
      <c r="MW65" s="41"/>
      <c r="MX65" s="41"/>
      <c r="MY65" s="41"/>
      <c r="MZ65" s="41"/>
      <c r="NA65" s="41"/>
      <c r="NB65" s="41"/>
      <c r="NC65" s="41"/>
      <c r="ND65" s="41"/>
      <c r="NE65" s="41"/>
      <c r="NF65" s="41"/>
      <c r="NG65" s="41"/>
      <c r="NH65" s="41"/>
      <c r="NI65" s="41"/>
      <c r="NJ65" s="41"/>
      <c r="NK65" s="41"/>
      <c r="NL65" s="41"/>
      <c r="NM65" s="41"/>
      <c r="NN65" s="41"/>
      <c r="NO65" s="41"/>
      <c r="NP65" s="41"/>
      <c r="NQ65" s="41"/>
      <c r="NR65" s="41"/>
      <c r="NS65" s="41"/>
      <c r="NT65" s="41"/>
      <c r="NU65" s="41"/>
      <c r="NV65" s="41"/>
      <c r="NW65" s="41"/>
      <c r="NX65" s="41"/>
      <c r="NY65" s="41"/>
      <c r="NZ65" s="41"/>
      <c r="OA65" s="41"/>
      <c r="OB65" s="41"/>
      <c r="OC65" s="41"/>
      <c r="OD65" s="41"/>
      <c r="OE65" s="41"/>
      <c r="OF65" s="41"/>
      <c r="OG65" s="41"/>
      <c r="OH65" s="41"/>
      <c r="OI65" s="41"/>
      <c r="OJ65" s="41"/>
      <c r="OK65" s="41"/>
      <c r="OL65" s="41"/>
      <c r="OM65" s="41"/>
      <c r="ON65" s="41"/>
      <c r="OO65" s="41"/>
      <c r="OP65" s="41"/>
      <c r="OQ65" s="41"/>
      <c r="OR65" s="41"/>
      <c r="OS65" s="41"/>
      <c r="OT65" s="41"/>
      <c r="OU65" s="41"/>
      <c r="OV65" s="41"/>
      <c r="OW65" s="41"/>
      <c r="OX65" s="41"/>
      <c r="OY65" s="41"/>
      <c r="OZ65" s="41"/>
      <c r="PA65" s="41"/>
      <c r="PB65" s="41"/>
      <c r="PC65" s="41"/>
      <c r="PD65" s="41"/>
      <c r="PE65" s="41"/>
      <c r="PF65" s="41"/>
      <c r="PG65" s="41"/>
      <c r="PH65" s="41"/>
      <c r="PI65" s="41"/>
      <c r="PJ65" s="41"/>
      <c r="PK65" s="41"/>
      <c r="PL65" s="41"/>
      <c r="PM65" s="41"/>
      <c r="PN65" s="41"/>
      <c r="PO65" s="41"/>
      <c r="PP65" s="41"/>
      <c r="PQ65" s="41"/>
      <c r="PR65" s="41"/>
      <c r="PS65" s="41"/>
      <c r="PT65" s="41"/>
      <c r="PU65" s="41"/>
      <c r="PV65" s="41"/>
      <c r="PW65" s="41"/>
      <c r="PX65" s="41"/>
      <c r="PY65" s="41"/>
      <c r="PZ65" s="41"/>
      <c r="QA65" s="41"/>
      <c r="QB65" s="41"/>
      <c r="QC65" s="41"/>
      <c r="QD65" s="41"/>
      <c r="QE65" s="41"/>
      <c r="QF65" s="41"/>
      <c r="QG65" s="41"/>
      <c r="QH65" s="41"/>
      <c r="QI65" s="41"/>
      <c r="QJ65" s="41"/>
      <c r="QK65" s="41"/>
      <c r="QL65" s="41"/>
      <c r="QM65" s="41"/>
      <c r="QN65" s="41"/>
      <c r="QO65" s="41"/>
      <c r="QP65" s="41"/>
      <c r="QQ65" s="41"/>
      <c r="QR65" s="41"/>
      <c r="QS65" s="41"/>
      <c r="QT65" s="41"/>
      <c r="QU65" s="41"/>
      <c r="QV65" s="41"/>
      <c r="QW65" s="41"/>
      <c r="QX65" s="41"/>
      <c r="QY65" s="41"/>
      <c r="QZ65" s="41"/>
      <c r="RA65" s="41"/>
      <c r="RB65" s="41"/>
      <c r="RC65" s="41"/>
      <c r="RD65" s="41"/>
      <c r="RE65" s="41"/>
      <c r="RF65" s="41"/>
      <c r="RG65" s="41"/>
      <c r="RH65" s="41"/>
      <c r="RI65" s="41"/>
      <c r="RJ65" s="41"/>
      <c r="RK65" s="41"/>
      <c r="RL65" s="41"/>
      <c r="RM65" s="41"/>
      <c r="RN65" s="41"/>
      <c r="RO65" s="41"/>
      <c r="RP65" s="41"/>
      <c r="RQ65" s="41"/>
      <c r="RR65" s="41"/>
      <c r="RS65" s="41"/>
      <c r="RT65" s="41"/>
      <c r="RU65" s="41"/>
      <c r="RV65" s="41"/>
      <c r="RW65" s="41"/>
      <c r="RX65" s="41"/>
      <c r="RY65" s="41"/>
      <c r="RZ65" s="41"/>
      <c r="SA65" s="41"/>
      <c r="SB65" s="41"/>
      <c r="SC65" s="41"/>
      <c r="SD65" s="41"/>
      <c r="SE65" s="41"/>
      <c r="SF65" s="41"/>
      <c r="SG65" s="41"/>
      <c r="SH65" s="41"/>
      <c r="SI65" s="41"/>
      <c r="SJ65" s="41"/>
      <c r="SK65" s="41"/>
      <c r="SL65" s="41"/>
      <c r="SM65" s="41"/>
      <c r="SN65" s="41"/>
      <c r="SO65" s="41"/>
      <c r="SP65" s="41"/>
      <c r="SQ65" s="41"/>
      <c r="SR65" s="41"/>
      <c r="SS65" s="41"/>
      <c r="ST65" s="41"/>
      <c r="SU65" s="41"/>
      <c r="SV65" s="41"/>
      <c r="SW65" s="41"/>
      <c r="SX65" s="41"/>
      <c r="SY65" s="41"/>
      <c r="SZ65" s="41"/>
      <c r="TA65" s="41"/>
      <c r="TB65" s="41"/>
      <c r="TC65" s="41"/>
      <c r="TD65" s="41"/>
      <c r="TE65" s="41"/>
      <c r="TF65" s="41"/>
      <c r="TG65" s="41"/>
      <c r="TH65" s="41"/>
      <c r="TI65" s="41"/>
      <c r="TJ65" s="41"/>
      <c r="TK65" s="41"/>
      <c r="TL65" s="41"/>
      <c r="TM65" s="41"/>
      <c r="TN65" s="41"/>
      <c r="TO65" s="41"/>
      <c r="TP65" s="41"/>
      <c r="TQ65" s="41"/>
      <c r="TR65" s="41"/>
      <c r="TS65" s="41"/>
      <c r="TT65" s="41"/>
      <c r="TU65" s="41"/>
      <c r="TV65" s="41"/>
      <c r="TW65" s="41"/>
      <c r="TX65" s="41"/>
      <c r="TY65" s="41"/>
      <c r="TZ65" s="41"/>
      <c r="UA65" s="41"/>
      <c r="UB65" s="41"/>
      <c r="UC65" s="41"/>
      <c r="UD65" s="41"/>
      <c r="UE65" s="41"/>
      <c r="UF65" s="41"/>
      <c r="UG65" s="41"/>
      <c r="UH65" s="41"/>
      <c r="UI65" s="41"/>
      <c r="UJ65" s="41"/>
      <c r="UK65" s="41"/>
      <c r="UL65" s="41"/>
      <c r="UM65" s="41"/>
      <c r="UN65" s="41"/>
      <c r="UO65" s="41"/>
      <c r="UP65" s="41"/>
      <c r="UQ65" s="41"/>
      <c r="UR65" s="41"/>
      <c r="US65" s="41"/>
      <c r="UT65" s="41"/>
      <c r="UU65" s="41"/>
      <c r="UV65" s="41"/>
      <c r="UW65" s="41"/>
      <c r="UX65" s="41"/>
      <c r="UY65" s="41"/>
      <c r="UZ65" s="41"/>
      <c r="VA65" s="41"/>
      <c r="VB65" s="41"/>
      <c r="VC65" s="41"/>
      <c r="VD65" s="41"/>
      <c r="VE65" s="41"/>
      <c r="VF65" s="41"/>
      <c r="VG65" s="41"/>
      <c r="VH65" s="41"/>
      <c r="VI65" s="41"/>
      <c r="VJ65" s="41"/>
      <c r="VK65" s="41"/>
      <c r="VL65" s="41"/>
      <c r="VM65" s="41"/>
      <c r="VN65" s="41"/>
      <c r="VO65" s="41"/>
      <c r="VP65" s="41"/>
      <c r="VQ65" s="41"/>
      <c r="VR65" s="41"/>
      <c r="VS65" s="41"/>
      <c r="VT65" s="41"/>
      <c r="VU65" s="41"/>
      <c r="VV65" s="41"/>
      <c r="VW65" s="41"/>
      <c r="VX65" s="41"/>
      <c r="VY65" s="41"/>
      <c r="VZ65" s="41"/>
      <c r="WA65" s="41"/>
      <c r="WB65" s="41"/>
      <c r="WC65" s="41"/>
      <c r="WD65" s="41"/>
      <c r="WE65" s="41"/>
      <c r="WF65" s="41"/>
      <c r="WG65" s="41"/>
      <c r="WH65" s="41"/>
      <c r="WI65" s="41"/>
      <c r="WJ65" s="41"/>
      <c r="WK65" s="41"/>
      <c r="WL65" s="41"/>
      <c r="WM65" s="41"/>
      <c r="WN65" s="41"/>
      <c r="WO65" s="41"/>
      <c r="WP65" s="41"/>
      <c r="WQ65" s="41"/>
      <c r="WR65" s="41"/>
      <c r="WS65" s="41"/>
      <c r="WT65" s="41"/>
      <c r="WU65" s="41"/>
      <c r="WV65" s="41"/>
      <c r="WW65" s="41"/>
      <c r="WX65" s="41"/>
    </row>
    <row r="66" spans="1:622" s="49" customFormat="1" ht="15" customHeight="1" outlineLevel="1" x14ac:dyDescent="0.25">
      <c r="B66" s="42" t="s">
        <v>86</v>
      </c>
      <c r="C66" s="49">
        <v>88316</v>
      </c>
      <c r="D66" s="44" t="s">
        <v>80</v>
      </c>
      <c r="E66" s="49" t="s">
        <v>82</v>
      </c>
      <c r="F66" s="50" t="s">
        <v>83</v>
      </c>
      <c r="G66" s="50"/>
      <c r="H66" s="44">
        <v>24.83</v>
      </c>
      <c r="I66" s="46">
        <v>16.11</v>
      </c>
      <c r="J66" s="46"/>
      <c r="K66" s="46">
        <f>Tabela1[[#This Row],[VALOR UNIT]]*H64</f>
        <v>64.44</v>
      </c>
      <c r="L66" s="46">
        <v>0</v>
      </c>
      <c r="M66" s="47">
        <f t="shared" si="2"/>
        <v>0</v>
      </c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41"/>
      <c r="BX66" s="41"/>
      <c r="BY66" s="41"/>
      <c r="BZ66" s="41"/>
      <c r="CA66" s="41"/>
      <c r="CB66" s="41"/>
      <c r="CC66" s="41"/>
      <c r="CD66" s="41"/>
      <c r="CE66" s="41"/>
      <c r="CF66" s="41"/>
      <c r="CG66" s="41"/>
      <c r="CH66" s="41"/>
      <c r="CI66" s="41"/>
      <c r="CJ66" s="41"/>
      <c r="CK66" s="41"/>
      <c r="CL66" s="41"/>
      <c r="CM66" s="41"/>
      <c r="CN66" s="41"/>
      <c r="CO66" s="41"/>
      <c r="CP66" s="41"/>
      <c r="CQ66" s="41"/>
      <c r="CR66" s="41"/>
      <c r="CS66" s="41"/>
      <c r="CT66" s="41"/>
      <c r="CU66" s="41"/>
      <c r="CV66" s="41"/>
      <c r="CW66" s="41"/>
      <c r="CX66" s="41"/>
      <c r="CY66" s="41"/>
      <c r="CZ66" s="41"/>
      <c r="DA66" s="41"/>
      <c r="DB66" s="41"/>
      <c r="DC66" s="41"/>
      <c r="DD66" s="41"/>
      <c r="DE66" s="41"/>
      <c r="DF66" s="41"/>
      <c r="DG66" s="41"/>
      <c r="DH66" s="41"/>
      <c r="DI66" s="41"/>
      <c r="DJ66" s="41"/>
      <c r="DK66" s="41"/>
      <c r="DL66" s="41"/>
      <c r="DM66" s="41"/>
      <c r="DN66" s="41"/>
      <c r="DO66" s="41"/>
      <c r="DP66" s="41"/>
      <c r="DQ66" s="41"/>
      <c r="DR66" s="41"/>
      <c r="DS66" s="41"/>
      <c r="DT66" s="41"/>
      <c r="DU66" s="41"/>
      <c r="DV66" s="41"/>
      <c r="DW66" s="41"/>
      <c r="DX66" s="41"/>
      <c r="DY66" s="41"/>
      <c r="DZ66" s="41"/>
      <c r="EA66" s="41"/>
      <c r="EB66" s="41"/>
      <c r="EC66" s="41"/>
      <c r="ED66" s="41"/>
      <c r="EE66" s="41"/>
      <c r="EF66" s="41"/>
      <c r="EG66" s="41"/>
      <c r="EH66" s="41"/>
      <c r="EI66" s="41"/>
      <c r="EJ66" s="41"/>
      <c r="EK66" s="41"/>
      <c r="EL66" s="41"/>
      <c r="EM66" s="41"/>
      <c r="EN66" s="41"/>
      <c r="EO66" s="41"/>
      <c r="EP66" s="41"/>
      <c r="EQ66" s="41"/>
      <c r="ER66" s="41"/>
      <c r="ES66" s="41"/>
      <c r="ET66" s="41"/>
      <c r="EU66" s="41"/>
      <c r="EV66" s="41"/>
      <c r="EW66" s="41"/>
      <c r="EX66" s="41"/>
      <c r="EY66" s="41"/>
      <c r="EZ66" s="41"/>
      <c r="FA66" s="41"/>
      <c r="FB66" s="41"/>
      <c r="FC66" s="41"/>
      <c r="FD66" s="41"/>
      <c r="FE66" s="41"/>
      <c r="FF66" s="41"/>
      <c r="FG66" s="41"/>
      <c r="FH66" s="41"/>
      <c r="FI66" s="41"/>
      <c r="FJ66" s="41"/>
      <c r="FK66" s="41"/>
      <c r="FL66" s="41"/>
      <c r="FM66" s="41"/>
      <c r="FN66" s="41"/>
      <c r="FO66" s="41"/>
      <c r="FP66" s="41"/>
      <c r="FQ66" s="41"/>
      <c r="FR66" s="41"/>
      <c r="FS66" s="41"/>
      <c r="FT66" s="41"/>
      <c r="FU66" s="41"/>
      <c r="FV66" s="41"/>
      <c r="FW66" s="41"/>
      <c r="FX66" s="41"/>
      <c r="FY66" s="41"/>
      <c r="FZ66" s="41"/>
      <c r="GA66" s="41"/>
      <c r="GB66" s="41"/>
      <c r="GC66" s="41"/>
      <c r="GD66" s="41"/>
      <c r="GE66" s="41"/>
      <c r="GF66" s="41"/>
      <c r="GG66" s="41"/>
      <c r="GH66" s="41"/>
      <c r="GI66" s="41"/>
      <c r="GJ66" s="41"/>
      <c r="GK66" s="41"/>
      <c r="GL66" s="41"/>
      <c r="GM66" s="41"/>
      <c r="GN66" s="41"/>
      <c r="GO66" s="41"/>
      <c r="GP66" s="41"/>
      <c r="GQ66" s="41"/>
      <c r="GR66" s="41"/>
      <c r="GS66" s="41"/>
      <c r="GT66" s="41"/>
      <c r="GU66" s="41"/>
      <c r="GV66" s="41"/>
      <c r="GW66" s="41"/>
      <c r="GX66" s="41"/>
      <c r="GY66" s="41"/>
      <c r="GZ66" s="41"/>
      <c r="HA66" s="41"/>
      <c r="HB66" s="41"/>
      <c r="HC66" s="41"/>
      <c r="HD66" s="41"/>
      <c r="HE66" s="41"/>
      <c r="HF66" s="41"/>
      <c r="HG66" s="41"/>
      <c r="HH66" s="41"/>
      <c r="HI66" s="41"/>
      <c r="HJ66" s="41"/>
      <c r="HK66" s="41"/>
      <c r="HL66" s="41"/>
      <c r="HM66" s="41"/>
      <c r="HN66" s="41"/>
      <c r="HO66" s="41"/>
      <c r="HP66" s="41"/>
      <c r="HQ66" s="41"/>
      <c r="HR66" s="41"/>
      <c r="HS66" s="41"/>
      <c r="HT66" s="41"/>
      <c r="HU66" s="41"/>
      <c r="HV66" s="41"/>
      <c r="HW66" s="41"/>
      <c r="HX66" s="41"/>
      <c r="HY66" s="41"/>
      <c r="HZ66" s="41"/>
      <c r="IA66" s="41"/>
      <c r="IB66" s="41"/>
      <c r="IC66" s="41"/>
      <c r="ID66" s="41"/>
      <c r="IE66" s="41"/>
      <c r="IF66" s="41"/>
      <c r="IG66" s="41"/>
      <c r="IH66" s="41"/>
      <c r="II66" s="41"/>
      <c r="IJ66" s="41"/>
      <c r="IK66" s="41"/>
      <c r="IL66" s="41"/>
      <c r="IM66" s="41"/>
      <c r="IN66" s="41"/>
      <c r="IO66" s="41"/>
      <c r="IP66" s="41"/>
      <c r="IQ66" s="41"/>
      <c r="IR66" s="41"/>
      <c r="IS66" s="41"/>
      <c r="IT66" s="41"/>
      <c r="IU66" s="41"/>
      <c r="IV66" s="41"/>
      <c r="IW66" s="41"/>
      <c r="IX66" s="41"/>
      <c r="IY66" s="41"/>
      <c r="IZ66" s="41"/>
      <c r="JA66" s="41"/>
      <c r="JB66" s="41"/>
      <c r="JC66" s="41"/>
      <c r="JD66" s="41"/>
      <c r="JE66" s="41"/>
      <c r="JF66" s="41"/>
      <c r="JG66" s="41"/>
      <c r="JH66" s="41"/>
      <c r="JI66" s="41"/>
      <c r="JJ66" s="41"/>
      <c r="JK66" s="41"/>
      <c r="JL66" s="41"/>
      <c r="JM66" s="41"/>
      <c r="JN66" s="41"/>
      <c r="JO66" s="41"/>
      <c r="JP66" s="41"/>
      <c r="JQ66" s="41"/>
      <c r="JR66" s="41"/>
      <c r="JS66" s="41"/>
      <c r="JT66" s="41"/>
      <c r="JU66" s="41"/>
      <c r="JV66" s="41"/>
      <c r="JW66" s="41"/>
      <c r="JX66" s="41"/>
      <c r="JY66" s="41"/>
      <c r="JZ66" s="41"/>
      <c r="KA66" s="41"/>
      <c r="KB66" s="41"/>
      <c r="KC66" s="41"/>
      <c r="KD66" s="41"/>
      <c r="KE66" s="41"/>
      <c r="KF66" s="41"/>
      <c r="KG66" s="41"/>
      <c r="KH66" s="41"/>
      <c r="KI66" s="41"/>
      <c r="KJ66" s="41"/>
      <c r="KK66" s="41"/>
      <c r="KL66" s="41"/>
      <c r="KM66" s="41"/>
      <c r="KN66" s="41"/>
      <c r="KO66" s="41"/>
      <c r="KP66" s="41"/>
      <c r="KQ66" s="41"/>
      <c r="KR66" s="41"/>
      <c r="KS66" s="41"/>
      <c r="KT66" s="41"/>
      <c r="KU66" s="41"/>
      <c r="KV66" s="41"/>
      <c r="KW66" s="41"/>
      <c r="KX66" s="41"/>
      <c r="KY66" s="41"/>
      <c r="KZ66" s="41"/>
      <c r="LA66" s="41"/>
      <c r="LB66" s="41"/>
      <c r="LC66" s="41"/>
      <c r="LD66" s="41"/>
      <c r="LE66" s="41"/>
      <c r="LF66" s="41"/>
      <c r="LG66" s="41"/>
      <c r="LH66" s="41"/>
      <c r="LI66" s="41"/>
      <c r="LJ66" s="41"/>
      <c r="LK66" s="41"/>
      <c r="LL66" s="41"/>
      <c r="LM66" s="41"/>
      <c r="LN66" s="41"/>
      <c r="LO66" s="41"/>
      <c r="LP66" s="41"/>
      <c r="LQ66" s="41"/>
      <c r="LR66" s="41"/>
      <c r="LS66" s="41"/>
      <c r="LT66" s="41"/>
      <c r="LU66" s="41"/>
      <c r="LV66" s="41"/>
      <c r="LW66" s="41"/>
      <c r="LX66" s="41"/>
      <c r="LY66" s="41"/>
      <c r="LZ66" s="41"/>
      <c r="MA66" s="41"/>
      <c r="MB66" s="41"/>
      <c r="MC66" s="41"/>
      <c r="MD66" s="41"/>
      <c r="ME66" s="41"/>
      <c r="MF66" s="41"/>
      <c r="MG66" s="41"/>
      <c r="MH66" s="41"/>
      <c r="MI66" s="41"/>
      <c r="MJ66" s="41"/>
      <c r="MK66" s="41"/>
      <c r="ML66" s="41"/>
      <c r="MM66" s="41"/>
      <c r="MN66" s="41"/>
      <c r="MO66" s="41"/>
      <c r="MP66" s="41"/>
      <c r="MQ66" s="41"/>
      <c r="MR66" s="41"/>
      <c r="MS66" s="41"/>
      <c r="MT66" s="41"/>
      <c r="MU66" s="41"/>
      <c r="MV66" s="41"/>
      <c r="MW66" s="41"/>
      <c r="MX66" s="41"/>
      <c r="MY66" s="41"/>
      <c r="MZ66" s="41"/>
      <c r="NA66" s="41"/>
      <c r="NB66" s="41"/>
      <c r="NC66" s="41"/>
      <c r="ND66" s="41"/>
      <c r="NE66" s="41"/>
      <c r="NF66" s="41"/>
      <c r="NG66" s="41"/>
      <c r="NH66" s="41"/>
      <c r="NI66" s="41"/>
      <c r="NJ66" s="41"/>
      <c r="NK66" s="41"/>
      <c r="NL66" s="41"/>
      <c r="NM66" s="41"/>
      <c r="NN66" s="41"/>
      <c r="NO66" s="41"/>
      <c r="NP66" s="41"/>
      <c r="NQ66" s="41"/>
      <c r="NR66" s="41"/>
      <c r="NS66" s="41"/>
      <c r="NT66" s="41"/>
      <c r="NU66" s="41"/>
      <c r="NV66" s="41"/>
      <c r="NW66" s="41"/>
      <c r="NX66" s="41"/>
      <c r="NY66" s="41"/>
      <c r="NZ66" s="41"/>
      <c r="OA66" s="41"/>
      <c r="OB66" s="41"/>
      <c r="OC66" s="41"/>
      <c r="OD66" s="41"/>
      <c r="OE66" s="41"/>
      <c r="OF66" s="41"/>
      <c r="OG66" s="41"/>
      <c r="OH66" s="41"/>
      <c r="OI66" s="41"/>
      <c r="OJ66" s="41"/>
      <c r="OK66" s="41"/>
      <c r="OL66" s="41"/>
      <c r="OM66" s="41"/>
      <c r="ON66" s="41"/>
      <c r="OO66" s="41"/>
      <c r="OP66" s="41"/>
      <c r="OQ66" s="41"/>
      <c r="OR66" s="41"/>
      <c r="OS66" s="41"/>
      <c r="OT66" s="41"/>
      <c r="OU66" s="41"/>
      <c r="OV66" s="41"/>
      <c r="OW66" s="41"/>
      <c r="OX66" s="41"/>
      <c r="OY66" s="41"/>
      <c r="OZ66" s="41"/>
      <c r="PA66" s="41"/>
      <c r="PB66" s="41"/>
      <c r="PC66" s="41"/>
      <c r="PD66" s="41"/>
      <c r="PE66" s="41"/>
      <c r="PF66" s="41"/>
      <c r="PG66" s="41"/>
      <c r="PH66" s="41"/>
      <c r="PI66" s="41"/>
      <c r="PJ66" s="41"/>
      <c r="PK66" s="41"/>
      <c r="PL66" s="41"/>
      <c r="PM66" s="41"/>
      <c r="PN66" s="41"/>
      <c r="PO66" s="41"/>
      <c r="PP66" s="41"/>
      <c r="PQ66" s="41"/>
      <c r="PR66" s="41"/>
      <c r="PS66" s="41"/>
      <c r="PT66" s="41"/>
      <c r="PU66" s="41"/>
      <c r="PV66" s="41"/>
      <c r="PW66" s="41"/>
      <c r="PX66" s="41"/>
      <c r="PY66" s="41"/>
      <c r="PZ66" s="41"/>
      <c r="QA66" s="41"/>
      <c r="QB66" s="41"/>
      <c r="QC66" s="41"/>
      <c r="QD66" s="41"/>
      <c r="QE66" s="41"/>
      <c r="QF66" s="41"/>
      <c r="QG66" s="41"/>
      <c r="QH66" s="41"/>
      <c r="QI66" s="41"/>
      <c r="QJ66" s="41"/>
      <c r="QK66" s="41"/>
      <c r="QL66" s="41"/>
      <c r="QM66" s="41"/>
      <c r="QN66" s="41"/>
      <c r="QO66" s="41"/>
      <c r="QP66" s="41"/>
      <c r="QQ66" s="41"/>
      <c r="QR66" s="41"/>
      <c r="QS66" s="41"/>
      <c r="QT66" s="41"/>
      <c r="QU66" s="41"/>
      <c r="QV66" s="41"/>
      <c r="QW66" s="41"/>
      <c r="QX66" s="41"/>
      <c r="QY66" s="41"/>
      <c r="QZ66" s="41"/>
      <c r="RA66" s="41"/>
      <c r="RB66" s="41"/>
      <c r="RC66" s="41"/>
      <c r="RD66" s="41"/>
      <c r="RE66" s="41"/>
      <c r="RF66" s="41"/>
      <c r="RG66" s="41"/>
      <c r="RH66" s="41"/>
      <c r="RI66" s="41"/>
      <c r="RJ66" s="41"/>
      <c r="RK66" s="41"/>
      <c r="RL66" s="41"/>
      <c r="RM66" s="41"/>
      <c r="RN66" s="41"/>
      <c r="RO66" s="41"/>
      <c r="RP66" s="41"/>
      <c r="RQ66" s="41"/>
      <c r="RR66" s="41"/>
      <c r="RS66" s="41"/>
      <c r="RT66" s="41"/>
      <c r="RU66" s="41"/>
      <c r="RV66" s="41"/>
      <c r="RW66" s="41"/>
      <c r="RX66" s="41"/>
      <c r="RY66" s="41"/>
      <c r="RZ66" s="41"/>
      <c r="SA66" s="41"/>
      <c r="SB66" s="41"/>
      <c r="SC66" s="41"/>
      <c r="SD66" s="41"/>
      <c r="SE66" s="41"/>
      <c r="SF66" s="41"/>
      <c r="SG66" s="41"/>
      <c r="SH66" s="41"/>
      <c r="SI66" s="41"/>
      <c r="SJ66" s="41"/>
      <c r="SK66" s="41"/>
      <c r="SL66" s="41"/>
      <c r="SM66" s="41"/>
      <c r="SN66" s="41"/>
      <c r="SO66" s="41"/>
      <c r="SP66" s="41"/>
      <c r="SQ66" s="41"/>
      <c r="SR66" s="41"/>
      <c r="SS66" s="41"/>
      <c r="ST66" s="41"/>
      <c r="SU66" s="41"/>
      <c r="SV66" s="41"/>
      <c r="SW66" s="41"/>
      <c r="SX66" s="41"/>
      <c r="SY66" s="41"/>
      <c r="SZ66" s="41"/>
      <c r="TA66" s="41"/>
      <c r="TB66" s="41"/>
      <c r="TC66" s="41"/>
      <c r="TD66" s="41"/>
      <c r="TE66" s="41"/>
      <c r="TF66" s="41"/>
      <c r="TG66" s="41"/>
      <c r="TH66" s="41"/>
      <c r="TI66" s="41"/>
      <c r="TJ66" s="41"/>
      <c r="TK66" s="41"/>
      <c r="TL66" s="41"/>
      <c r="TM66" s="41"/>
      <c r="TN66" s="41"/>
      <c r="TO66" s="41"/>
      <c r="TP66" s="41"/>
      <c r="TQ66" s="41"/>
      <c r="TR66" s="41"/>
      <c r="TS66" s="41"/>
      <c r="TT66" s="41"/>
      <c r="TU66" s="41"/>
      <c r="TV66" s="41"/>
      <c r="TW66" s="41"/>
      <c r="TX66" s="41"/>
      <c r="TY66" s="41"/>
      <c r="TZ66" s="41"/>
      <c r="UA66" s="41"/>
      <c r="UB66" s="41"/>
      <c r="UC66" s="41"/>
      <c r="UD66" s="41"/>
      <c r="UE66" s="41"/>
      <c r="UF66" s="41"/>
      <c r="UG66" s="41"/>
      <c r="UH66" s="41"/>
      <c r="UI66" s="41"/>
      <c r="UJ66" s="41"/>
      <c r="UK66" s="41"/>
      <c r="UL66" s="41"/>
      <c r="UM66" s="41"/>
      <c r="UN66" s="41"/>
      <c r="UO66" s="41"/>
      <c r="UP66" s="41"/>
      <c r="UQ66" s="41"/>
      <c r="UR66" s="41"/>
      <c r="US66" s="41"/>
      <c r="UT66" s="41"/>
      <c r="UU66" s="41"/>
      <c r="UV66" s="41"/>
      <c r="UW66" s="41"/>
      <c r="UX66" s="41"/>
      <c r="UY66" s="41"/>
      <c r="UZ66" s="41"/>
      <c r="VA66" s="41"/>
      <c r="VB66" s="41"/>
      <c r="VC66" s="41"/>
      <c r="VD66" s="41"/>
      <c r="VE66" s="41"/>
      <c r="VF66" s="41"/>
      <c r="VG66" s="41"/>
      <c r="VH66" s="41"/>
      <c r="VI66" s="41"/>
      <c r="VJ66" s="41"/>
      <c r="VK66" s="41"/>
      <c r="VL66" s="41"/>
      <c r="VM66" s="41"/>
      <c r="VN66" s="41"/>
      <c r="VO66" s="41"/>
      <c r="VP66" s="41"/>
      <c r="VQ66" s="41"/>
      <c r="VR66" s="41"/>
      <c r="VS66" s="41"/>
      <c r="VT66" s="41"/>
      <c r="VU66" s="41"/>
      <c r="VV66" s="41"/>
      <c r="VW66" s="41"/>
      <c r="VX66" s="41"/>
      <c r="VY66" s="41"/>
      <c r="VZ66" s="41"/>
      <c r="WA66" s="41"/>
      <c r="WB66" s="41"/>
      <c r="WC66" s="41"/>
      <c r="WD66" s="41"/>
      <c r="WE66" s="41"/>
      <c r="WF66" s="41"/>
      <c r="WG66" s="41"/>
      <c r="WH66" s="41"/>
      <c r="WI66" s="41"/>
      <c r="WJ66" s="41"/>
      <c r="WK66" s="41"/>
      <c r="WL66" s="41"/>
      <c r="WM66" s="41"/>
      <c r="WN66" s="41"/>
      <c r="WO66" s="41"/>
      <c r="WP66" s="41"/>
      <c r="WQ66" s="41"/>
      <c r="WR66" s="41"/>
      <c r="WS66" s="41"/>
      <c r="WT66" s="41"/>
      <c r="WU66" s="41"/>
      <c r="WV66" s="41"/>
      <c r="WW66" s="41"/>
      <c r="WX66" s="41"/>
    </row>
    <row r="67" spans="1:622" s="49" customFormat="1" ht="15" customHeight="1" outlineLevel="1" x14ac:dyDescent="0.25">
      <c r="B67" s="42" t="s">
        <v>86</v>
      </c>
      <c r="C67" s="49">
        <v>88278</v>
      </c>
      <c r="D67" s="44" t="s">
        <v>80</v>
      </c>
      <c r="E67" s="49" t="s">
        <v>113</v>
      </c>
      <c r="F67" s="50" t="s">
        <v>83</v>
      </c>
      <c r="G67" s="50"/>
      <c r="H67" s="44">
        <v>31.14</v>
      </c>
      <c r="I67" s="46">
        <v>72.739999999999995</v>
      </c>
      <c r="J67" s="46"/>
      <c r="K67" s="46">
        <f>Tabela1[[#This Row],[VALOR UNIT]]*H64</f>
        <v>290.95999999999998</v>
      </c>
      <c r="L67" s="46">
        <v>0</v>
      </c>
      <c r="M67" s="47">
        <f t="shared" si="2"/>
        <v>0</v>
      </c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  <c r="BR67" s="41"/>
      <c r="BS67" s="41"/>
      <c r="BT67" s="41"/>
      <c r="BU67" s="41"/>
      <c r="BV67" s="41"/>
      <c r="BW67" s="41"/>
      <c r="BX67" s="41"/>
      <c r="BY67" s="41"/>
      <c r="BZ67" s="41"/>
      <c r="CA67" s="41"/>
      <c r="CB67" s="41"/>
      <c r="CC67" s="41"/>
      <c r="CD67" s="41"/>
      <c r="CE67" s="41"/>
      <c r="CF67" s="41"/>
      <c r="CG67" s="41"/>
      <c r="CH67" s="41"/>
      <c r="CI67" s="41"/>
      <c r="CJ67" s="41"/>
      <c r="CK67" s="41"/>
      <c r="CL67" s="41"/>
      <c r="CM67" s="41"/>
      <c r="CN67" s="41"/>
      <c r="CO67" s="41"/>
      <c r="CP67" s="41"/>
      <c r="CQ67" s="41"/>
      <c r="CR67" s="41"/>
      <c r="CS67" s="41"/>
      <c r="CT67" s="41"/>
      <c r="CU67" s="41"/>
      <c r="CV67" s="41"/>
      <c r="CW67" s="41"/>
      <c r="CX67" s="41"/>
      <c r="CY67" s="41"/>
      <c r="CZ67" s="41"/>
      <c r="DA67" s="41"/>
      <c r="DB67" s="41"/>
      <c r="DC67" s="41"/>
      <c r="DD67" s="41"/>
      <c r="DE67" s="41"/>
      <c r="DF67" s="41"/>
      <c r="DG67" s="41"/>
      <c r="DH67" s="41"/>
      <c r="DI67" s="41"/>
      <c r="DJ67" s="41"/>
      <c r="DK67" s="41"/>
      <c r="DL67" s="41"/>
      <c r="DM67" s="41"/>
      <c r="DN67" s="41"/>
      <c r="DO67" s="41"/>
      <c r="DP67" s="41"/>
      <c r="DQ67" s="41"/>
      <c r="DR67" s="41"/>
      <c r="DS67" s="41"/>
      <c r="DT67" s="41"/>
      <c r="DU67" s="41"/>
      <c r="DV67" s="41"/>
      <c r="DW67" s="41"/>
      <c r="DX67" s="41"/>
      <c r="DY67" s="41"/>
      <c r="DZ67" s="41"/>
      <c r="EA67" s="41"/>
      <c r="EB67" s="41"/>
      <c r="EC67" s="41"/>
      <c r="ED67" s="41"/>
      <c r="EE67" s="41"/>
      <c r="EF67" s="41"/>
      <c r="EG67" s="41"/>
      <c r="EH67" s="41"/>
      <c r="EI67" s="41"/>
      <c r="EJ67" s="41"/>
      <c r="EK67" s="41"/>
      <c r="EL67" s="41"/>
      <c r="EM67" s="41"/>
      <c r="EN67" s="41"/>
      <c r="EO67" s="41"/>
      <c r="EP67" s="41"/>
      <c r="EQ67" s="41"/>
      <c r="ER67" s="41"/>
      <c r="ES67" s="41"/>
      <c r="ET67" s="41"/>
      <c r="EU67" s="41"/>
      <c r="EV67" s="41"/>
      <c r="EW67" s="41"/>
      <c r="EX67" s="41"/>
      <c r="EY67" s="41"/>
      <c r="EZ67" s="41"/>
      <c r="FA67" s="41"/>
      <c r="FB67" s="41"/>
      <c r="FC67" s="41"/>
      <c r="FD67" s="41"/>
      <c r="FE67" s="41"/>
      <c r="FF67" s="41"/>
      <c r="FG67" s="41"/>
      <c r="FH67" s="41"/>
      <c r="FI67" s="41"/>
      <c r="FJ67" s="41"/>
      <c r="FK67" s="41"/>
      <c r="FL67" s="41"/>
      <c r="FM67" s="41"/>
      <c r="FN67" s="41"/>
      <c r="FO67" s="41"/>
      <c r="FP67" s="41"/>
      <c r="FQ67" s="41"/>
      <c r="FR67" s="41"/>
      <c r="FS67" s="41"/>
      <c r="FT67" s="41"/>
      <c r="FU67" s="41"/>
      <c r="FV67" s="41"/>
      <c r="FW67" s="41"/>
      <c r="FX67" s="41"/>
      <c r="FY67" s="41"/>
      <c r="FZ67" s="41"/>
      <c r="GA67" s="41"/>
      <c r="GB67" s="41"/>
      <c r="GC67" s="41"/>
      <c r="GD67" s="41"/>
      <c r="GE67" s="41"/>
      <c r="GF67" s="41"/>
      <c r="GG67" s="41"/>
      <c r="GH67" s="41"/>
      <c r="GI67" s="41"/>
      <c r="GJ67" s="41"/>
      <c r="GK67" s="41"/>
      <c r="GL67" s="41"/>
      <c r="GM67" s="41"/>
      <c r="GN67" s="41"/>
      <c r="GO67" s="41"/>
      <c r="GP67" s="41"/>
      <c r="GQ67" s="41"/>
      <c r="GR67" s="41"/>
      <c r="GS67" s="41"/>
      <c r="GT67" s="41"/>
      <c r="GU67" s="41"/>
      <c r="GV67" s="41"/>
      <c r="GW67" s="41"/>
      <c r="GX67" s="41"/>
      <c r="GY67" s="41"/>
      <c r="GZ67" s="41"/>
      <c r="HA67" s="41"/>
      <c r="HB67" s="41"/>
      <c r="HC67" s="41"/>
      <c r="HD67" s="41"/>
      <c r="HE67" s="41"/>
      <c r="HF67" s="41"/>
      <c r="HG67" s="41"/>
      <c r="HH67" s="41"/>
      <c r="HI67" s="41"/>
      <c r="HJ67" s="41"/>
      <c r="HK67" s="41"/>
      <c r="HL67" s="41"/>
      <c r="HM67" s="41"/>
      <c r="HN67" s="41"/>
      <c r="HO67" s="41"/>
      <c r="HP67" s="41"/>
      <c r="HQ67" s="41"/>
      <c r="HR67" s="41"/>
      <c r="HS67" s="41"/>
      <c r="HT67" s="41"/>
      <c r="HU67" s="41"/>
      <c r="HV67" s="41"/>
      <c r="HW67" s="41"/>
      <c r="HX67" s="41"/>
      <c r="HY67" s="41"/>
      <c r="HZ67" s="41"/>
      <c r="IA67" s="41"/>
      <c r="IB67" s="41"/>
      <c r="IC67" s="41"/>
      <c r="ID67" s="41"/>
      <c r="IE67" s="41"/>
      <c r="IF67" s="41"/>
      <c r="IG67" s="41"/>
      <c r="IH67" s="41"/>
      <c r="II67" s="41"/>
      <c r="IJ67" s="41"/>
      <c r="IK67" s="41"/>
      <c r="IL67" s="41"/>
      <c r="IM67" s="41"/>
      <c r="IN67" s="41"/>
      <c r="IO67" s="41"/>
      <c r="IP67" s="41"/>
      <c r="IQ67" s="41"/>
      <c r="IR67" s="41"/>
      <c r="IS67" s="41"/>
      <c r="IT67" s="41"/>
      <c r="IU67" s="41"/>
      <c r="IV67" s="41"/>
      <c r="IW67" s="41"/>
      <c r="IX67" s="41"/>
      <c r="IY67" s="41"/>
      <c r="IZ67" s="41"/>
      <c r="JA67" s="41"/>
      <c r="JB67" s="41"/>
      <c r="JC67" s="41"/>
      <c r="JD67" s="41"/>
      <c r="JE67" s="41"/>
      <c r="JF67" s="41"/>
      <c r="JG67" s="41"/>
      <c r="JH67" s="41"/>
      <c r="JI67" s="41"/>
      <c r="JJ67" s="41"/>
      <c r="JK67" s="41"/>
      <c r="JL67" s="41"/>
      <c r="JM67" s="41"/>
      <c r="JN67" s="41"/>
      <c r="JO67" s="41"/>
      <c r="JP67" s="41"/>
      <c r="JQ67" s="41"/>
      <c r="JR67" s="41"/>
      <c r="JS67" s="41"/>
      <c r="JT67" s="41"/>
      <c r="JU67" s="41"/>
      <c r="JV67" s="41"/>
      <c r="JW67" s="41"/>
      <c r="JX67" s="41"/>
      <c r="JY67" s="41"/>
      <c r="JZ67" s="41"/>
      <c r="KA67" s="41"/>
      <c r="KB67" s="41"/>
      <c r="KC67" s="41"/>
      <c r="KD67" s="41"/>
      <c r="KE67" s="41"/>
      <c r="KF67" s="41"/>
      <c r="KG67" s="41"/>
      <c r="KH67" s="41"/>
      <c r="KI67" s="41"/>
      <c r="KJ67" s="41"/>
      <c r="KK67" s="41"/>
      <c r="KL67" s="41"/>
      <c r="KM67" s="41"/>
      <c r="KN67" s="41"/>
      <c r="KO67" s="41"/>
      <c r="KP67" s="41"/>
      <c r="KQ67" s="41"/>
      <c r="KR67" s="41"/>
      <c r="KS67" s="41"/>
      <c r="KT67" s="41"/>
      <c r="KU67" s="41"/>
      <c r="KV67" s="41"/>
      <c r="KW67" s="41"/>
      <c r="KX67" s="41"/>
      <c r="KY67" s="41"/>
      <c r="KZ67" s="41"/>
      <c r="LA67" s="41"/>
      <c r="LB67" s="41"/>
      <c r="LC67" s="41"/>
      <c r="LD67" s="41"/>
      <c r="LE67" s="41"/>
      <c r="LF67" s="41"/>
      <c r="LG67" s="41"/>
      <c r="LH67" s="41"/>
      <c r="LI67" s="41"/>
      <c r="LJ67" s="41"/>
      <c r="LK67" s="41"/>
      <c r="LL67" s="41"/>
      <c r="LM67" s="41"/>
      <c r="LN67" s="41"/>
      <c r="LO67" s="41"/>
      <c r="LP67" s="41"/>
      <c r="LQ67" s="41"/>
      <c r="LR67" s="41"/>
      <c r="LS67" s="41"/>
      <c r="LT67" s="41"/>
      <c r="LU67" s="41"/>
      <c r="LV67" s="41"/>
      <c r="LW67" s="41"/>
      <c r="LX67" s="41"/>
      <c r="LY67" s="41"/>
      <c r="LZ67" s="41"/>
      <c r="MA67" s="41"/>
      <c r="MB67" s="41"/>
      <c r="MC67" s="41"/>
      <c r="MD67" s="41"/>
      <c r="ME67" s="41"/>
      <c r="MF67" s="41"/>
      <c r="MG67" s="41"/>
      <c r="MH67" s="41"/>
      <c r="MI67" s="41"/>
      <c r="MJ67" s="41"/>
      <c r="MK67" s="41"/>
      <c r="ML67" s="41"/>
      <c r="MM67" s="41"/>
      <c r="MN67" s="41"/>
      <c r="MO67" s="41"/>
      <c r="MP67" s="41"/>
      <c r="MQ67" s="41"/>
      <c r="MR67" s="41"/>
      <c r="MS67" s="41"/>
      <c r="MT67" s="41"/>
      <c r="MU67" s="41"/>
      <c r="MV67" s="41"/>
      <c r="MW67" s="41"/>
      <c r="MX67" s="41"/>
      <c r="MY67" s="41"/>
      <c r="MZ67" s="41"/>
      <c r="NA67" s="41"/>
      <c r="NB67" s="41"/>
      <c r="NC67" s="41"/>
      <c r="ND67" s="41"/>
      <c r="NE67" s="41"/>
      <c r="NF67" s="41"/>
      <c r="NG67" s="41"/>
      <c r="NH67" s="41"/>
      <c r="NI67" s="41"/>
      <c r="NJ67" s="41"/>
      <c r="NK67" s="41"/>
      <c r="NL67" s="41"/>
      <c r="NM67" s="41"/>
      <c r="NN67" s="41"/>
      <c r="NO67" s="41"/>
      <c r="NP67" s="41"/>
      <c r="NQ67" s="41"/>
      <c r="NR67" s="41"/>
      <c r="NS67" s="41"/>
      <c r="NT67" s="41"/>
      <c r="NU67" s="41"/>
      <c r="NV67" s="41"/>
      <c r="NW67" s="41"/>
      <c r="NX67" s="41"/>
      <c r="NY67" s="41"/>
      <c r="NZ67" s="41"/>
      <c r="OA67" s="41"/>
      <c r="OB67" s="41"/>
      <c r="OC67" s="41"/>
      <c r="OD67" s="41"/>
      <c r="OE67" s="41"/>
      <c r="OF67" s="41"/>
      <c r="OG67" s="41"/>
      <c r="OH67" s="41"/>
      <c r="OI67" s="41"/>
      <c r="OJ67" s="41"/>
      <c r="OK67" s="41"/>
      <c r="OL67" s="41"/>
      <c r="OM67" s="41"/>
      <c r="ON67" s="41"/>
      <c r="OO67" s="41"/>
      <c r="OP67" s="41"/>
      <c r="OQ67" s="41"/>
      <c r="OR67" s="41"/>
      <c r="OS67" s="41"/>
      <c r="OT67" s="41"/>
      <c r="OU67" s="41"/>
      <c r="OV67" s="41"/>
      <c r="OW67" s="41"/>
      <c r="OX67" s="41"/>
      <c r="OY67" s="41"/>
      <c r="OZ67" s="41"/>
      <c r="PA67" s="41"/>
      <c r="PB67" s="41"/>
      <c r="PC67" s="41"/>
      <c r="PD67" s="41"/>
      <c r="PE67" s="41"/>
      <c r="PF67" s="41"/>
      <c r="PG67" s="41"/>
      <c r="PH67" s="41"/>
      <c r="PI67" s="41"/>
      <c r="PJ67" s="41"/>
      <c r="PK67" s="41"/>
      <c r="PL67" s="41"/>
      <c r="PM67" s="41"/>
      <c r="PN67" s="41"/>
      <c r="PO67" s="41"/>
      <c r="PP67" s="41"/>
      <c r="PQ67" s="41"/>
      <c r="PR67" s="41"/>
      <c r="PS67" s="41"/>
      <c r="PT67" s="41"/>
      <c r="PU67" s="41"/>
      <c r="PV67" s="41"/>
      <c r="PW67" s="41"/>
      <c r="PX67" s="41"/>
      <c r="PY67" s="41"/>
      <c r="PZ67" s="41"/>
      <c r="QA67" s="41"/>
      <c r="QB67" s="41"/>
      <c r="QC67" s="41"/>
      <c r="QD67" s="41"/>
      <c r="QE67" s="41"/>
      <c r="QF67" s="41"/>
      <c r="QG67" s="41"/>
      <c r="QH67" s="41"/>
      <c r="QI67" s="41"/>
      <c r="QJ67" s="41"/>
      <c r="QK67" s="41"/>
      <c r="QL67" s="41"/>
      <c r="QM67" s="41"/>
      <c r="QN67" s="41"/>
      <c r="QO67" s="41"/>
      <c r="QP67" s="41"/>
      <c r="QQ67" s="41"/>
      <c r="QR67" s="41"/>
      <c r="QS67" s="41"/>
      <c r="QT67" s="41"/>
      <c r="QU67" s="41"/>
      <c r="QV67" s="41"/>
      <c r="QW67" s="41"/>
      <c r="QX67" s="41"/>
      <c r="QY67" s="41"/>
      <c r="QZ67" s="41"/>
      <c r="RA67" s="41"/>
      <c r="RB67" s="41"/>
      <c r="RC67" s="41"/>
      <c r="RD67" s="41"/>
      <c r="RE67" s="41"/>
      <c r="RF67" s="41"/>
      <c r="RG67" s="41"/>
      <c r="RH67" s="41"/>
      <c r="RI67" s="41"/>
      <c r="RJ67" s="41"/>
      <c r="RK67" s="41"/>
      <c r="RL67" s="41"/>
      <c r="RM67" s="41"/>
      <c r="RN67" s="41"/>
      <c r="RO67" s="41"/>
      <c r="RP67" s="41"/>
      <c r="RQ67" s="41"/>
      <c r="RR67" s="41"/>
      <c r="RS67" s="41"/>
      <c r="RT67" s="41"/>
      <c r="RU67" s="41"/>
      <c r="RV67" s="41"/>
      <c r="RW67" s="41"/>
      <c r="RX67" s="41"/>
      <c r="RY67" s="41"/>
      <c r="RZ67" s="41"/>
      <c r="SA67" s="41"/>
      <c r="SB67" s="41"/>
      <c r="SC67" s="41"/>
      <c r="SD67" s="41"/>
      <c r="SE67" s="41"/>
      <c r="SF67" s="41"/>
      <c r="SG67" s="41"/>
      <c r="SH67" s="41"/>
      <c r="SI67" s="41"/>
      <c r="SJ67" s="41"/>
      <c r="SK67" s="41"/>
      <c r="SL67" s="41"/>
      <c r="SM67" s="41"/>
      <c r="SN67" s="41"/>
      <c r="SO67" s="41"/>
      <c r="SP67" s="41"/>
      <c r="SQ67" s="41"/>
      <c r="SR67" s="41"/>
      <c r="SS67" s="41"/>
      <c r="ST67" s="41"/>
      <c r="SU67" s="41"/>
      <c r="SV67" s="41"/>
      <c r="SW67" s="41"/>
      <c r="SX67" s="41"/>
      <c r="SY67" s="41"/>
      <c r="SZ67" s="41"/>
      <c r="TA67" s="41"/>
      <c r="TB67" s="41"/>
      <c r="TC67" s="41"/>
      <c r="TD67" s="41"/>
      <c r="TE67" s="41"/>
      <c r="TF67" s="41"/>
      <c r="TG67" s="41"/>
      <c r="TH67" s="41"/>
      <c r="TI67" s="41"/>
      <c r="TJ67" s="41"/>
      <c r="TK67" s="41"/>
      <c r="TL67" s="41"/>
      <c r="TM67" s="41"/>
      <c r="TN67" s="41"/>
      <c r="TO67" s="41"/>
      <c r="TP67" s="41"/>
      <c r="TQ67" s="41"/>
      <c r="TR67" s="41"/>
      <c r="TS67" s="41"/>
      <c r="TT67" s="41"/>
      <c r="TU67" s="41"/>
      <c r="TV67" s="41"/>
      <c r="TW67" s="41"/>
      <c r="TX67" s="41"/>
      <c r="TY67" s="41"/>
      <c r="TZ67" s="41"/>
      <c r="UA67" s="41"/>
      <c r="UB67" s="41"/>
      <c r="UC67" s="41"/>
      <c r="UD67" s="41"/>
      <c r="UE67" s="41"/>
      <c r="UF67" s="41"/>
      <c r="UG67" s="41"/>
      <c r="UH67" s="41"/>
      <c r="UI67" s="41"/>
      <c r="UJ67" s="41"/>
      <c r="UK67" s="41"/>
      <c r="UL67" s="41"/>
      <c r="UM67" s="41"/>
      <c r="UN67" s="41"/>
      <c r="UO67" s="41"/>
      <c r="UP67" s="41"/>
      <c r="UQ67" s="41"/>
      <c r="UR67" s="41"/>
      <c r="US67" s="41"/>
      <c r="UT67" s="41"/>
      <c r="UU67" s="41"/>
      <c r="UV67" s="41"/>
      <c r="UW67" s="41"/>
      <c r="UX67" s="41"/>
      <c r="UY67" s="41"/>
      <c r="UZ67" s="41"/>
      <c r="VA67" s="41"/>
      <c r="VB67" s="41"/>
      <c r="VC67" s="41"/>
      <c r="VD67" s="41"/>
      <c r="VE67" s="41"/>
      <c r="VF67" s="41"/>
      <c r="VG67" s="41"/>
      <c r="VH67" s="41"/>
      <c r="VI67" s="41"/>
      <c r="VJ67" s="41"/>
      <c r="VK67" s="41"/>
      <c r="VL67" s="41"/>
      <c r="VM67" s="41"/>
      <c r="VN67" s="41"/>
      <c r="VO67" s="41"/>
      <c r="VP67" s="41"/>
      <c r="VQ67" s="41"/>
      <c r="VR67" s="41"/>
      <c r="VS67" s="41"/>
      <c r="VT67" s="41"/>
      <c r="VU67" s="41"/>
      <c r="VV67" s="41"/>
      <c r="VW67" s="41"/>
      <c r="VX67" s="41"/>
      <c r="VY67" s="41"/>
      <c r="VZ67" s="41"/>
      <c r="WA67" s="41"/>
      <c r="WB67" s="41"/>
      <c r="WC67" s="41"/>
      <c r="WD67" s="41"/>
      <c r="WE67" s="41"/>
      <c r="WF67" s="41"/>
      <c r="WG67" s="41"/>
      <c r="WH67" s="41"/>
      <c r="WI67" s="41"/>
      <c r="WJ67" s="41"/>
      <c r="WK67" s="41"/>
      <c r="WL67" s="41"/>
      <c r="WM67" s="41"/>
      <c r="WN67" s="41"/>
      <c r="WO67" s="41"/>
      <c r="WP67" s="41"/>
      <c r="WQ67" s="41"/>
      <c r="WR67" s="41"/>
      <c r="WS67" s="41"/>
      <c r="WT67" s="41"/>
      <c r="WU67" s="41"/>
      <c r="WV67" s="41"/>
      <c r="WW67" s="41"/>
      <c r="WX67" s="41"/>
    </row>
    <row r="68" spans="1:622" s="49" customFormat="1" ht="15" customHeight="1" outlineLevel="1" x14ac:dyDescent="0.25">
      <c r="B68" s="42" t="s">
        <v>92</v>
      </c>
      <c r="C68" s="49">
        <v>40598</v>
      </c>
      <c r="D68" s="44" t="s">
        <v>80</v>
      </c>
      <c r="E68" s="49" t="s">
        <v>114</v>
      </c>
      <c r="F68" s="50" t="s">
        <v>13</v>
      </c>
      <c r="G68" s="50"/>
      <c r="H68" s="44">
        <v>8.18</v>
      </c>
      <c r="I68" s="46">
        <v>545.66999999999996</v>
      </c>
      <c r="J68" s="46">
        <f>Tabela1[[#This Row],[VALOR UNIT]]*H64</f>
        <v>2182.6799999999998</v>
      </c>
      <c r="K68" s="46">
        <f>Tabela1[[#This Row],[Coluna1]]*H67</f>
        <v>0</v>
      </c>
      <c r="L68" s="46">
        <v>0</v>
      </c>
      <c r="M68" s="47">
        <f t="shared" si="2"/>
        <v>0</v>
      </c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/>
      <c r="BY68" s="41"/>
      <c r="BZ68" s="41"/>
      <c r="CA68" s="41"/>
      <c r="CB68" s="41"/>
      <c r="CC68" s="41"/>
      <c r="CD68" s="41"/>
      <c r="CE68" s="41"/>
      <c r="CF68" s="41"/>
      <c r="CG68" s="41"/>
      <c r="CH68" s="41"/>
      <c r="CI68" s="41"/>
      <c r="CJ68" s="41"/>
      <c r="CK68" s="41"/>
      <c r="CL68" s="41"/>
      <c r="CM68" s="41"/>
      <c r="CN68" s="41"/>
      <c r="CO68" s="41"/>
      <c r="CP68" s="41"/>
      <c r="CQ68" s="41"/>
      <c r="CR68" s="41"/>
      <c r="CS68" s="41"/>
      <c r="CT68" s="41"/>
      <c r="CU68" s="41"/>
      <c r="CV68" s="41"/>
      <c r="CW68" s="41"/>
      <c r="CX68" s="41"/>
      <c r="CY68" s="41"/>
      <c r="CZ68" s="41"/>
      <c r="DA68" s="41"/>
      <c r="DB68" s="41"/>
      <c r="DC68" s="41"/>
      <c r="DD68" s="41"/>
      <c r="DE68" s="41"/>
      <c r="DF68" s="41"/>
      <c r="DG68" s="41"/>
      <c r="DH68" s="41"/>
      <c r="DI68" s="41"/>
      <c r="DJ68" s="41"/>
      <c r="DK68" s="41"/>
      <c r="DL68" s="41"/>
      <c r="DM68" s="41"/>
      <c r="DN68" s="41"/>
      <c r="DO68" s="41"/>
      <c r="DP68" s="41"/>
      <c r="DQ68" s="41"/>
      <c r="DR68" s="41"/>
      <c r="DS68" s="41"/>
      <c r="DT68" s="41"/>
      <c r="DU68" s="41"/>
      <c r="DV68" s="41"/>
      <c r="DW68" s="41"/>
      <c r="DX68" s="41"/>
      <c r="DY68" s="41"/>
      <c r="DZ68" s="41"/>
      <c r="EA68" s="41"/>
      <c r="EB68" s="41"/>
      <c r="EC68" s="41"/>
      <c r="ED68" s="41"/>
      <c r="EE68" s="41"/>
      <c r="EF68" s="41"/>
      <c r="EG68" s="41"/>
      <c r="EH68" s="41"/>
      <c r="EI68" s="41"/>
      <c r="EJ68" s="41"/>
      <c r="EK68" s="41"/>
      <c r="EL68" s="41"/>
      <c r="EM68" s="41"/>
      <c r="EN68" s="41"/>
      <c r="EO68" s="41"/>
      <c r="EP68" s="41"/>
      <c r="EQ68" s="41"/>
      <c r="ER68" s="41"/>
      <c r="ES68" s="41"/>
      <c r="ET68" s="41"/>
      <c r="EU68" s="41"/>
      <c r="EV68" s="41"/>
      <c r="EW68" s="41"/>
      <c r="EX68" s="41"/>
      <c r="EY68" s="41"/>
      <c r="EZ68" s="41"/>
      <c r="FA68" s="41"/>
      <c r="FB68" s="41"/>
      <c r="FC68" s="41"/>
      <c r="FD68" s="41"/>
      <c r="FE68" s="41"/>
      <c r="FF68" s="41"/>
      <c r="FG68" s="41"/>
      <c r="FH68" s="41"/>
      <c r="FI68" s="41"/>
      <c r="FJ68" s="41"/>
      <c r="FK68" s="41"/>
      <c r="FL68" s="41"/>
      <c r="FM68" s="41"/>
      <c r="FN68" s="41"/>
      <c r="FO68" s="41"/>
      <c r="FP68" s="41"/>
      <c r="FQ68" s="41"/>
      <c r="FR68" s="41"/>
      <c r="FS68" s="41"/>
      <c r="FT68" s="41"/>
      <c r="FU68" s="41"/>
      <c r="FV68" s="41"/>
      <c r="FW68" s="41"/>
      <c r="FX68" s="41"/>
      <c r="FY68" s="41"/>
      <c r="FZ68" s="41"/>
      <c r="GA68" s="41"/>
      <c r="GB68" s="41"/>
      <c r="GC68" s="41"/>
      <c r="GD68" s="41"/>
      <c r="GE68" s="41"/>
      <c r="GF68" s="41"/>
      <c r="GG68" s="41"/>
      <c r="GH68" s="41"/>
      <c r="GI68" s="41"/>
      <c r="GJ68" s="41"/>
      <c r="GK68" s="41"/>
      <c r="GL68" s="41"/>
      <c r="GM68" s="41"/>
      <c r="GN68" s="41"/>
      <c r="GO68" s="41"/>
      <c r="GP68" s="41"/>
      <c r="GQ68" s="41"/>
      <c r="GR68" s="41"/>
      <c r="GS68" s="41"/>
      <c r="GT68" s="41"/>
      <c r="GU68" s="41"/>
      <c r="GV68" s="41"/>
      <c r="GW68" s="41"/>
      <c r="GX68" s="41"/>
      <c r="GY68" s="41"/>
      <c r="GZ68" s="41"/>
      <c r="HA68" s="41"/>
      <c r="HB68" s="41"/>
      <c r="HC68" s="41"/>
      <c r="HD68" s="41"/>
      <c r="HE68" s="41"/>
      <c r="HF68" s="41"/>
      <c r="HG68" s="41"/>
      <c r="HH68" s="41"/>
      <c r="HI68" s="41"/>
      <c r="HJ68" s="41"/>
      <c r="HK68" s="41"/>
      <c r="HL68" s="41"/>
      <c r="HM68" s="41"/>
      <c r="HN68" s="41"/>
      <c r="HO68" s="41"/>
      <c r="HP68" s="41"/>
      <c r="HQ68" s="41"/>
      <c r="HR68" s="41"/>
      <c r="HS68" s="41"/>
      <c r="HT68" s="41"/>
      <c r="HU68" s="41"/>
      <c r="HV68" s="41"/>
      <c r="HW68" s="41"/>
      <c r="HX68" s="41"/>
      <c r="HY68" s="41"/>
      <c r="HZ68" s="41"/>
      <c r="IA68" s="41"/>
      <c r="IB68" s="41"/>
      <c r="IC68" s="41"/>
      <c r="ID68" s="41"/>
      <c r="IE68" s="41"/>
      <c r="IF68" s="41"/>
      <c r="IG68" s="41"/>
      <c r="IH68" s="41"/>
      <c r="II68" s="41"/>
      <c r="IJ68" s="41"/>
      <c r="IK68" s="41"/>
      <c r="IL68" s="41"/>
      <c r="IM68" s="41"/>
      <c r="IN68" s="41"/>
      <c r="IO68" s="41"/>
      <c r="IP68" s="41"/>
      <c r="IQ68" s="41"/>
      <c r="IR68" s="41"/>
      <c r="IS68" s="41"/>
      <c r="IT68" s="41"/>
      <c r="IU68" s="41"/>
      <c r="IV68" s="41"/>
      <c r="IW68" s="41"/>
      <c r="IX68" s="41"/>
      <c r="IY68" s="41"/>
      <c r="IZ68" s="41"/>
      <c r="JA68" s="41"/>
      <c r="JB68" s="41"/>
      <c r="JC68" s="41"/>
      <c r="JD68" s="41"/>
      <c r="JE68" s="41"/>
      <c r="JF68" s="41"/>
      <c r="JG68" s="41"/>
      <c r="JH68" s="41"/>
      <c r="JI68" s="41"/>
      <c r="JJ68" s="41"/>
      <c r="JK68" s="41"/>
      <c r="JL68" s="41"/>
      <c r="JM68" s="41"/>
      <c r="JN68" s="41"/>
      <c r="JO68" s="41"/>
      <c r="JP68" s="41"/>
      <c r="JQ68" s="41"/>
      <c r="JR68" s="41"/>
      <c r="JS68" s="41"/>
      <c r="JT68" s="41"/>
      <c r="JU68" s="41"/>
      <c r="JV68" s="41"/>
      <c r="JW68" s="41"/>
      <c r="JX68" s="41"/>
      <c r="JY68" s="41"/>
      <c r="JZ68" s="41"/>
      <c r="KA68" s="41"/>
      <c r="KB68" s="41"/>
      <c r="KC68" s="41"/>
      <c r="KD68" s="41"/>
      <c r="KE68" s="41"/>
      <c r="KF68" s="41"/>
      <c r="KG68" s="41"/>
      <c r="KH68" s="41"/>
      <c r="KI68" s="41"/>
      <c r="KJ68" s="41"/>
      <c r="KK68" s="41"/>
      <c r="KL68" s="41"/>
      <c r="KM68" s="41"/>
      <c r="KN68" s="41"/>
      <c r="KO68" s="41"/>
      <c r="KP68" s="41"/>
      <c r="KQ68" s="41"/>
      <c r="KR68" s="41"/>
      <c r="KS68" s="41"/>
      <c r="KT68" s="41"/>
      <c r="KU68" s="41"/>
      <c r="KV68" s="41"/>
      <c r="KW68" s="41"/>
      <c r="KX68" s="41"/>
      <c r="KY68" s="41"/>
      <c r="KZ68" s="41"/>
      <c r="LA68" s="41"/>
      <c r="LB68" s="41"/>
      <c r="LC68" s="41"/>
      <c r="LD68" s="41"/>
      <c r="LE68" s="41"/>
      <c r="LF68" s="41"/>
      <c r="LG68" s="41"/>
      <c r="LH68" s="41"/>
      <c r="LI68" s="41"/>
      <c r="LJ68" s="41"/>
      <c r="LK68" s="41"/>
      <c r="LL68" s="41"/>
      <c r="LM68" s="41"/>
      <c r="LN68" s="41"/>
      <c r="LO68" s="41"/>
      <c r="LP68" s="41"/>
      <c r="LQ68" s="41"/>
      <c r="LR68" s="41"/>
      <c r="LS68" s="41"/>
      <c r="LT68" s="41"/>
      <c r="LU68" s="41"/>
      <c r="LV68" s="41"/>
      <c r="LW68" s="41"/>
      <c r="LX68" s="41"/>
      <c r="LY68" s="41"/>
      <c r="LZ68" s="41"/>
      <c r="MA68" s="41"/>
      <c r="MB68" s="41"/>
      <c r="MC68" s="41"/>
      <c r="MD68" s="41"/>
      <c r="ME68" s="41"/>
      <c r="MF68" s="41"/>
      <c r="MG68" s="41"/>
      <c r="MH68" s="41"/>
      <c r="MI68" s="41"/>
      <c r="MJ68" s="41"/>
      <c r="MK68" s="41"/>
      <c r="ML68" s="41"/>
      <c r="MM68" s="41"/>
      <c r="MN68" s="41"/>
      <c r="MO68" s="41"/>
      <c r="MP68" s="41"/>
      <c r="MQ68" s="41"/>
      <c r="MR68" s="41"/>
      <c r="MS68" s="41"/>
      <c r="MT68" s="41"/>
      <c r="MU68" s="41"/>
      <c r="MV68" s="41"/>
      <c r="MW68" s="41"/>
      <c r="MX68" s="41"/>
      <c r="MY68" s="41"/>
      <c r="MZ68" s="41"/>
      <c r="NA68" s="41"/>
      <c r="NB68" s="41"/>
      <c r="NC68" s="41"/>
      <c r="ND68" s="41"/>
      <c r="NE68" s="41"/>
      <c r="NF68" s="41"/>
      <c r="NG68" s="41"/>
      <c r="NH68" s="41"/>
      <c r="NI68" s="41"/>
      <c r="NJ68" s="41"/>
      <c r="NK68" s="41"/>
      <c r="NL68" s="41"/>
      <c r="NM68" s="41"/>
      <c r="NN68" s="41"/>
      <c r="NO68" s="41"/>
      <c r="NP68" s="41"/>
      <c r="NQ68" s="41"/>
      <c r="NR68" s="41"/>
      <c r="NS68" s="41"/>
      <c r="NT68" s="41"/>
      <c r="NU68" s="41"/>
      <c r="NV68" s="41"/>
      <c r="NW68" s="41"/>
      <c r="NX68" s="41"/>
      <c r="NY68" s="41"/>
      <c r="NZ68" s="41"/>
      <c r="OA68" s="41"/>
      <c r="OB68" s="41"/>
      <c r="OC68" s="41"/>
      <c r="OD68" s="41"/>
      <c r="OE68" s="41"/>
      <c r="OF68" s="41"/>
      <c r="OG68" s="41"/>
      <c r="OH68" s="41"/>
      <c r="OI68" s="41"/>
      <c r="OJ68" s="41"/>
      <c r="OK68" s="41"/>
      <c r="OL68" s="41"/>
      <c r="OM68" s="41"/>
      <c r="ON68" s="41"/>
      <c r="OO68" s="41"/>
      <c r="OP68" s="41"/>
      <c r="OQ68" s="41"/>
      <c r="OR68" s="41"/>
      <c r="OS68" s="41"/>
      <c r="OT68" s="41"/>
      <c r="OU68" s="41"/>
      <c r="OV68" s="41"/>
      <c r="OW68" s="41"/>
      <c r="OX68" s="41"/>
      <c r="OY68" s="41"/>
      <c r="OZ68" s="41"/>
      <c r="PA68" s="41"/>
      <c r="PB68" s="41"/>
      <c r="PC68" s="41"/>
      <c r="PD68" s="41"/>
      <c r="PE68" s="41"/>
      <c r="PF68" s="41"/>
      <c r="PG68" s="41"/>
      <c r="PH68" s="41"/>
      <c r="PI68" s="41"/>
      <c r="PJ68" s="41"/>
      <c r="PK68" s="41"/>
      <c r="PL68" s="41"/>
      <c r="PM68" s="41"/>
      <c r="PN68" s="41"/>
      <c r="PO68" s="41"/>
      <c r="PP68" s="41"/>
      <c r="PQ68" s="41"/>
      <c r="PR68" s="41"/>
      <c r="PS68" s="41"/>
      <c r="PT68" s="41"/>
      <c r="PU68" s="41"/>
      <c r="PV68" s="41"/>
      <c r="PW68" s="41"/>
      <c r="PX68" s="41"/>
      <c r="PY68" s="41"/>
      <c r="PZ68" s="41"/>
      <c r="QA68" s="41"/>
      <c r="QB68" s="41"/>
      <c r="QC68" s="41"/>
      <c r="QD68" s="41"/>
      <c r="QE68" s="41"/>
      <c r="QF68" s="41"/>
      <c r="QG68" s="41"/>
      <c r="QH68" s="41"/>
      <c r="QI68" s="41"/>
      <c r="QJ68" s="41"/>
      <c r="QK68" s="41"/>
      <c r="QL68" s="41"/>
      <c r="QM68" s="41"/>
      <c r="QN68" s="41"/>
      <c r="QO68" s="41"/>
      <c r="QP68" s="41"/>
      <c r="QQ68" s="41"/>
      <c r="QR68" s="41"/>
      <c r="QS68" s="41"/>
      <c r="QT68" s="41"/>
      <c r="QU68" s="41"/>
      <c r="QV68" s="41"/>
      <c r="QW68" s="41"/>
      <c r="QX68" s="41"/>
      <c r="QY68" s="41"/>
      <c r="QZ68" s="41"/>
      <c r="RA68" s="41"/>
      <c r="RB68" s="41"/>
      <c r="RC68" s="41"/>
      <c r="RD68" s="41"/>
      <c r="RE68" s="41"/>
      <c r="RF68" s="41"/>
      <c r="RG68" s="41"/>
      <c r="RH68" s="41"/>
      <c r="RI68" s="41"/>
      <c r="RJ68" s="41"/>
      <c r="RK68" s="41"/>
      <c r="RL68" s="41"/>
      <c r="RM68" s="41"/>
      <c r="RN68" s="41"/>
      <c r="RO68" s="41"/>
      <c r="RP68" s="41"/>
      <c r="RQ68" s="41"/>
      <c r="RR68" s="41"/>
      <c r="RS68" s="41"/>
      <c r="RT68" s="41"/>
      <c r="RU68" s="41"/>
      <c r="RV68" s="41"/>
      <c r="RW68" s="41"/>
      <c r="RX68" s="41"/>
      <c r="RY68" s="41"/>
      <c r="RZ68" s="41"/>
      <c r="SA68" s="41"/>
      <c r="SB68" s="41"/>
      <c r="SC68" s="41"/>
      <c r="SD68" s="41"/>
      <c r="SE68" s="41"/>
      <c r="SF68" s="41"/>
      <c r="SG68" s="41"/>
      <c r="SH68" s="41"/>
      <c r="SI68" s="41"/>
      <c r="SJ68" s="41"/>
      <c r="SK68" s="41"/>
      <c r="SL68" s="41"/>
      <c r="SM68" s="41"/>
      <c r="SN68" s="41"/>
      <c r="SO68" s="41"/>
      <c r="SP68" s="41"/>
      <c r="SQ68" s="41"/>
      <c r="SR68" s="41"/>
      <c r="SS68" s="41"/>
      <c r="ST68" s="41"/>
      <c r="SU68" s="41"/>
      <c r="SV68" s="41"/>
      <c r="SW68" s="41"/>
      <c r="SX68" s="41"/>
      <c r="SY68" s="41"/>
      <c r="SZ68" s="41"/>
      <c r="TA68" s="41"/>
      <c r="TB68" s="41"/>
      <c r="TC68" s="41"/>
      <c r="TD68" s="41"/>
      <c r="TE68" s="41"/>
      <c r="TF68" s="41"/>
      <c r="TG68" s="41"/>
      <c r="TH68" s="41"/>
      <c r="TI68" s="41"/>
      <c r="TJ68" s="41"/>
      <c r="TK68" s="41"/>
      <c r="TL68" s="41"/>
      <c r="TM68" s="41"/>
      <c r="TN68" s="41"/>
      <c r="TO68" s="41"/>
      <c r="TP68" s="41"/>
      <c r="TQ68" s="41"/>
      <c r="TR68" s="41"/>
      <c r="TS68" s="41"/>
      <c r="TT68" s="41"/>
      <c r="TU68" s="41"/>
      <c r="TV68" s="41"/>
      <c r="TW68" s="41"/>
      <c r="TX68" s="41"/>
      <c r="TY68" s="41"/>
      <c r="TZ68" s="41"/>
      <c r="UA68" s="41"/>
      <c r="UB68" s="41"/>
      <c r="UC68" s="41"/>
      <c r="UD68" s="41"/>
      <c r="UE68" s="41"/>
      <c r="UF68" s="41"/>
      <c r="UG68" s="41"/>
      <c r="UH68" s="41"/>
      <c r="UI68" s="41"/>
      <c r="UJ68" s="41"/>
      <c r="UK68" s="41"/>
      <c r="UL68" s="41"/>
      <c r="UM68" s="41"/>
      <c r="UN68" s="41"/>
      <c r="UO68" s="41"/>
      <c r="UP68" s="41"/>
      <c r="UQ68" s="41"/>
      <c r="UR68" s="41"/>
      <c r="US68" s="41"/>
      <c r="UT68" s="41"/>
      <c r="UU68" s="41"/>
      <c r="UV68" s="41"/>
      <c r="UW68" s="41"/>
      <c r="UX68" s="41"/>
      <c r="UY68" s="41"/>
      <c r="UZ68" s="41"/>
      <c r="VA68" s="41"/>
      <c r="VB68" s="41"/>
      <c r="VC68" s="41"/>
      <c r="VD68" s="41"/>
      <c r="VE68" s="41"/>
      <c r="VF68" s="41"/>
      <c r="VG68" s="41"/>
      <c r="VH68" s="41"/>
      <c r="VI68" s="41"/>
      <c r="VJ68" s="41"/>
      <c r="VK68" s="41"/>
      <c r="VL68" s="41"/>
      <c r="VM68" s="41"/>
      <c r="VN68" s="41"/>
      <c r="VO68" s="41"/>
      <c r="VP68" s="41"/>
      <c r="VQ68" s="41"/>
      <c r="VR68" s="41"/>
      <c r="VS68" s="41"/>
      <c r="VT68" s="41"/>
      <c r="VU68" s="41"/>
      <c r="VV68" s="41"/>
      <c r="VW68" s="41"/>
      <c r="VX68" s="41"/>
      <c r="VY68" s="41"/>
      <c r="VZ68" s="41"/>
      <c r="WA68" s="41"/>
      <c r="WB68" s="41"/>
      <c r="WC68" s="41"/>
      <c r="WD68" s="41"/>
      <c r="WE68" s="41"/>
      <c r="WF68" s="41"/>
      <c r="WG68" s="41"/>
      <c r="WH68" s="41"/>
      <c r="WI68" s="41"/>
      <c r="WJ68" s="41"/>
      <c r="WK68" s="41"/>
      <c r="WL68" s="41"/>
      <c r="WM68" s="41"/>
      <c r="WN68" s="41"/>
      <c r="WO68" s="41"/>
      <c r="WP68" s="41"/>
      <c r="WQ68" s="41"/>
      <c r="WR68" s="41"/>
      <c r="WS68" s="41"/>
      <c r="WT68" s="41"/>
      <c r="WU68" s="41"/>
      <c r="WV68" s="41"/>
      <c r="WW68" s="41"/>
      <c r="WX68" s="41"/>
    </row>
    <row r="69" spans="1:622" s="49" customFormat="1" ht="15" customHeight="1" outlineLevel="1" x14ac:dyDescent="0.25">
      <c r="B69" s="42" t="s">
        <v>92</v>
      </c>
      <c r="C69" s="49">
        <v>10997</v>
      </c>
      <c r="D69" s="44" t="s">
        <v>80</v>
      </c>
      <c r="E69" s="49" t="s">
        <v>115</v>
      </c>
      <c r="F69" s="50" t="s">
        <v>13</v>
      </c>
      <c r="G69" s="50"/>
      <c r="H69" s="44">
        <v>61.57</v>
      </c>
      <c r="I69" s="46">
        <v>23.27</v>
      </c>
      <c r="J69" s="46">
        <f>Tabela1[[#This Row],[VALOR UNIT]]*H64</f>
        <v>93.08</v>
      </c>
      <c r="K69" s="46">
        <f>Tabela1[[#This Row],[Coluna1]]*H68</f>
        <v>0</v>
      </c>
      <c r="L69" s="46">
        <v>0</v>
      </c>
      <c r="M69" s="47">
        <f t="shared" si="2"/>
        <v>0</v>
      </c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  <c r="BL69" s="41"/>
      <c r="BM69" s="41"/>
      <c r="BN69" s="41"/>
      <c r="BO69" s="41"/>
      <c r="BP69" s="41"/>
      <c r="BQ69" s="41"/>
      <c r="BR69" s="41"/>
      <c r="BS69" s="41"/>
      <c r="BT69" s="41"/>
      <c r="BU69" s="41"/>
      <c r="BV69" s="41"/>
      <c r="BW69" s="41"/>
      <c r="BX69" s="41"/>
      <c r="BY69" s="41"/>
      <c r="BZ69" s="41"/>
      <c r="CA69" s="41"/>
      <c r="CB69" s="41"/>
      <c r="CC69" s="41"/>
      <c r="CD69" s="41"/>
      <c r="CE69" s="41"/>
      <c r="CF69" s="41"/>
      <c r="CG69" s="41"/>
      <c r="CH69" s="41"/>
      <c r="CI69" s="41"/>
      <c r="CJ69" s="41"/>
      <c r="CK69" s="41"/>
      <c r="CL69" s="41"/>
      <c r="CM69" s="41"/>
      <c r="CN69" s="41"/>
      <c r="CO69" s="41"/>
      <c r="CP69" s="41"/>
      <c r="CQ69" s="41"/>
      <c r="CR69" s="41"/>
      <c r="CS69" s="41"/>
      <c r="CT69" s="41"/>
      <c r="CU69" s="41"/>
      <c r="CV69" s="41"/>
      <c r="CW69" s="41"/>
      <c r="CX69" s="41"/>
      <c r="CY69" s="41"/>
      <c r="CZ69" s="41"/>
      <c r="DA69" s="41"/>
      <c r="DB69" s="41"/>
      <c r="DC69" s="41"/>
      <c r="DD69" s="41"/>
      <c r="DE69" s="41"/>
      <c r="DF69" s="41"/>
      <c r="DG69" s="41"/>
      <c r="DH69" s="41"/>
      <c r="DI69" s="41"/>
      <c r="DJ69" s="41"/>
      <c r="DK69" s="41"/>
      <c r="DL69" s="41"/>
      <c r="DM69" s="41"/>
      <c r="DN69" s="41"/>
      <c r="DO69" s="41"/>
      <c r="DP69" s="41"/>
      <c r="DQ69" s="41"/>
      <c r="DR69" s="41"/>
      <c r="DS69" s="41"/>
      <c r="DT69" s="41"/>
      <c r="DU69" s="41"/>
      <c r="DV69" s="41"/>
      <c r="DW69" s="41"/>
      <c r="DX69" s="41"/>
      <c r="DY69" s="41"/>
      <c r="DZ69" s="41"/>
      <c r="EA69" s="41"/>
      <c r="EB69" s="41"/>
      <c r="EC69" s="41"/>
      <c r="ED69" s="41"/>
      <c r="EE69" s="41"/>
      <c r="EF69" s="41"/>
      <c r="EG69" s="41"/>
      <c r="EH69" s="41"/>
      <c r="EI69" s="41"/>
      <c r="EJ69" s="41"/>
      <c r="EK69" s="41"/>
      <c r="EL69" s="41"/>
      <c r="EM69" s="41"/>
      <c r="EN69" s="41"/>
      <c r="EO69" s="41"/>
      <c r="EP69" s="41"/>
      <c r="EQ69" s="41"/>
      <c r="ER69" s="41"/>
      <c r="ES69" s="41"/>
      <c r="ET69" s="41"/>
      <c r="EU69" s="41"/>
      <c r="EV69" s="41"/>
      <c r="EW69" s="41"/>
      <c r="EX69" s="41"/>
      <c r="EY69" s="41"/>
      <c r="EZ69" s="41"/>
      <c r="FA69" s="41"/>
      <c r="FB69" s="41"/>
      <c r="FC69" s="41"/>
      <c r="FD69" s="41"/>
      <c r="FE69" s="41"/>
      <c r="FF69" s="41"/>
      <c r="FG69" s="41"/>
      <c r="FH69" s="41"/>
      <c r="FI69" s="41"/>
      <c r="FJ69" s="41"/>
      <c r="FK69" s="41"/>
      <c r="FL69" s="41"/>
      <c r="FM69" s="41"/>
      <c r="FN69" s="41"/>
      <c r="FO69" s="41"/>
      <c r="FP69" s="41"/>
      <c r="FQ69" s="41"/>
      <c r="FR69" s="41"/>
      <c r="FS69" s="41"/>
      <c r="FT69" s="41"/>
      <c r="FU69" s="41"/>
      <c r="FV69" s="41"/>
      <c r="FW69" s="41"/>
      <c r="FX69" s="41"/>
      <c r="FY69" s="41"/>
      <c r="FZ69" s="41"/>
      <c r="GA69" s="41"/>
      <c r="GB69" s="41"/>
      <c r="GC69" s="41"/>
      <c r="GD69" s="41"/>
      <c r="GE69" s="41"/>
      <c r="GF69" s="41"/>
      <c r="GG69" s="41"/>
      <c r="GH69" s="41"/>
      <c r="GI69" s="41"/>
      <c r="GJ69" s="41"/>
      <c r="GK69" s="41"/>
      <c r="GL69" s="41"/>
      <c r="GM69" s="41"/>
      <c r="GN69" s="41"/>
      <c r="GO69" s="41"/>
      <c r="GP69" s="41"/>
      <c r="GQ69" s="41"/>
      <c r="GR69" s="41"/>
      <c r="GS69" s="41"/>
      <c r="GT69" s="41"/>
      <c r="GU69" s="41"/>
      <c r="GV69" s="41"/>
      <c r="GW69" s="41"/>
      <c r="GX69" s="41"/>
      <c r="GY69" s="41"/>
      <c r="GZ69" s="41"/>
      <c r="HA69" s="41"/>
      <c r="HB69" s="41"/>
      <c r="HC69" s="41"/>
      <c r="HD69" s="41"/>
      <c r="HE69" s="41"/>
      <c r="HF69" s="41"/>
      <c r="HG69" s="41"/>
      <c r="HH69" s="41"/>
      <c r="HI69" s="41"/>
      <c r="HJ69" s="41"/>
      <c r="HK69" s="41"/>
      <c r="HL69" s="41"/>
      <c r="HM69" s="41"/>
      <c r="HN69" s="41"/>
      <c r="HO69" s="41"/>
      <c r="HP69" s="41"/>
      <c r="HQ69" s="41"/>
      <c r="HR69" s="41"/>
      <c r="HS69" s="41"/>
      <c r="HT69" s="41"/>
      <c r="HU69" s="41"/>
      <c r="HV69" s="41"/>
      <c r="HW69" s="41"/>
      <c r="HX69" s="41"/>
      <c r="HY69" s="41"/>
      <c r="HZ69" s="41"/>
      <c r="IA69" s="41"/>
      <c r="IB69" s="41"/>
      <c r="IC69" s="41"/>
      <c r="ID69" s="41"/>
      <c r="IE69" s="41"/>
      <c r="IF69" s="41"/>
      <c r="IG69" s="41"/>
      <c r="IH69" s="41"/>
      <c r="II69" s="41"/>
      <c r="IJ69" s="41"/>
      <c r="IK69" s="41"/>
      <c r="IL69" s="41"/>
      <c r="IM69" s="41"/>
      <c r="IN69" s="41"/>
      <c r="IO69" s="41"/>
      <c r="IP69" s="41"/>
      <c r="IQ69" s="41"/>
      <c r="IR69" s="41"/>
      <c r="IS69" s="41"/>
      <c r="IT69" s="41"/>
      <c r="IU69" s="41"/>
      <c r="IV69" s="41"/>
      <c r="IW69" s="41"/>
      <c r="IX69" s="41"/>
      <c r="IY69" s="41"/>
      <c r="IZ69" s="41"/>
      <c r="JA69" s="41"/>
      <c r="JB69" s="41"/>
      <c r="JC69" s="41"/>
      <c r="JD69" s="41"/>
      <c r="JE69" s="41"/>
      <c r="JF69" s="41"/>
      <c r="JG69" s="41"/>
      <c r="JH69" s="41"/>
      <c r="JI69" s="41"/>
      <c r="JJ69" s="41"/>
      <c r="JK69" s="41"/>
      <c r="JL69" s="41"/>
      <c r="JM69" s="41"/>
      <c r="JN69" s="41"/>
      <c r="JO69" s="41"/>
      <c r="JP69" s="41"/>
      <c r="JQ69" s="41"/>
      <c r="JR69" s="41"/>
      <c r="JS69" s="41"/>
      <c r="JT69" s="41"/>
      <c r="JU69" s="41"/>
      <c r="JV69" s="41"/>
      <c r="JW69" s="41"/>
      <c r="JX69" s="41"/>
      <c r="JY69" s="41"/>
      <c r="JZ69" s="41"/>
      <c r="KA69" s="41"/>
      <c r="KB69" s="41"/>
      <c r="KC69" s="41"/>
      <c r="KD69" s="41"/>
      <c r="KE69" s="41"/>
      <c r="KF69" s="41"/>
      <c r="KG69" s="41"/>
      <c r="KH69" s="41"/>
      <c r="KI69" s="41"/>
      <c r="KJ69" s="41"/>
      <c r="KK69" s="41"/>
      <c r="KL69" s="41"/>
      <c r="KM69" s="41"/>
      <c r="KN69" s="41"/>
      <c r="KO69" s="41"/>
      <c r="KP69" s="41"/>
      <c r="KQ69" s="41"/>
      <c r="KR69" s="41"/>
      <c r="KS69" s="41"/>
      <c r="KT69" s="41"/>
      <c r="KU69" s="41"/>
      <c r="KV69" s="41"/>
      <c r="KW69" s="41"/>
      <c r="KX69" s="41"/>
      <c r="KY69" s="41"/>
      <c r="KZ69" s="41"/>
      <c r="LA69" s="41"/>
      <c r="LB69" s="41"/>
      <c r="LC69" s="41"/>
      <c r="LD69" s="41"/>
      <c r="LE69" s="41"/>
      <c r="LF69" s="41"/>
      <c r="LG69" s="41"/>
      <c r="LH69" s="41"/>
      <c r="LI69" s="41"/>
      <c r="LJ69" s="41"/>
      <c r="LK69" s="41"/>
      <c r="LL69" s="41"/>
      <c r="LM69" s="41"/>
      <c r="LN69" s="41"/>
      <c r="LO69" s="41"/>
      <c r="LP69" s="41"/>
      <c r="LQ69" s="41"/>
      <c r="LR69" s="41"/>
      <c r="LS69" s="41"/>
      <c r="LT69" s="41"/>
      <c r="LU69" s="41"/>
      <c r="LV69" s="41"/>
      <c r="LW69" s="41"/>
      <c r="LX69" s="41"/>
      <c r="LY69" s="41"/>
      <c r="LZ69" s="41"/>
      <c r="MA69" s="41"/>
      <c r="MB69" s="41"/>
      <c r="MC69" s="41"/>
      <c r="MD69" s="41"/>
      <c r="ME69" s="41"/>
      <c r="MF69" s="41"/>
      <c r="MG69" s="41"/>
      <c r="MH69" s="41"/>
      <c r="MI69" s="41"/>
      <c r="MJ69" s="41"/>
      <c r="MK69" s="41"/>
      <c r="ML69" s="41"/>
      <c r="MM69" s="41"/>
      <c r="MN69" s="41"/>
      <c r="MO69" s="41"/>
      <c r="MP69" s="41"/>
      <c r="MQ69" s="41"/>
      <c r="MR69" s="41"/>
      <c r="MS69" s="41"/>
      <c r="MT69" s="41"/>
      <c r="MU69" s="41"/>
      <c r="MV69" s="41"/>
      <c r="MW69" s="41"/>
      <c r="MX69" s="41"/>
      <c r="MY69" s="41"/>
      <c r="MZ69" s="41"/>
      <c r="NA69" s="41"/>
      <c r="NB69" s="41"/>
      <c r="NC69" s="41"/>
      <c r="ND69" s="41"/>
      <c r="NE69" s="41"/>
      <c r="NF69" s="41"/>
      <c r="NG69" s="41"/>
      <c r="NH69" s="41"/>
      <c r="NI69" s="41"/>
      <c r="NJ69" s="41"/>
      <c r="NK69" s="41"/>
      <c r="NL69" s="41"/>
      <c r="NM69" s="41"/>
      <c r="NN69" s="41"/>
      <c r="NO69" s="41"/>
      <c r="NP69" s="41"/>
      <c r="NQ69" s="41"/>
      <c r="NR69" s="41"/>
      <c r="NS69" s="41"/>
      <c r="NT69" s="41"/>
      <c r="NU69" s="41"/>
      <c r="NV69" s="41"/>
      <c r="NW69" s="41"/>
      <c r="NX69" s="41"/>
      <c r="NY69" s="41"/>
      <c r="NZ69" s="41"/>
      <c r="OA69" s="41"/>
      <c r="OB69" s="41"/>
      <c r="OC69" s="41"/>
      <c r="OD69" s="41"/>
      <c r="OE69" s="41"/>
      <c r="OF69" s="41"/>
      <c r="OG69" s="41"/>
      <c r="OH69" s="41"/>
      <c r="OI69" s="41"/>
      <c r="OJ69" s="41"/>
      <c r="OK69" s="41"/>
      <c r="OL69" s="41"/>
      <c r="OM69" s="41"/>
      <c r="ON69" s="41"/>
      <c r="OO69" s="41"/>
      <c r="OP69" s="41"/>
      <c r="OQ69" s="41"/>
      <c r="OR69" s="41"/>
      <c r="OS69" s="41"/>
      <c r="OT69" s="41"/>
      <c r="OU69" s="41"/>
      <c r="OV69" s="41"/>
      <c r="OW69" s="41"/>
      <c r="OX69" s="41"/>
      <c r="OY69" s="41"/>
      <c r="OZ69" s="41"/>
      <c r="PA69" s="41"/>
      <c r="PB69" s="41"/>
      <c r="PC69" s="41"/>
      <c r="PD69" s="41"/>
      <c r="PE69" s="41"/>
      <c r="PF69" s="41"/>
      <c r="PG69" s="41"/>
      <c r="PH69" s="41"/>
      <c r="PI69" s="41"/>
      <c r="PJ69" s="41"/>
      <c r="PK69" s="41"/>
      <c r="PL69" s="41"/>
      <c r="PM69" s="41"/>
      <c r="PN69" s="41"/>
      <c r="PO69" s="41"/>
      <c r="PP69" s="41"/>
      <c r="PQ69" s="41"/>
      <c r="PR69" s="41"/>
      <c r="PS69" s="41"/>
      <c r="PT69" s="41"/>
      <c r="PU69" s="41"/>
      <c r="PV69" s="41"/>
      <c r="PW69" s="41"/>
      <c r="PX69" s="41"/>
      <c r="PY69" s="41"/>
      <c r="PZ69" s="41"/>
      <c r="QA69" s="41"/>
      <c r="QB69" s="41"/>
      <c r="QC69" s="41"/>
      <c r="QD69" s="41"/>
      <c r="QE69" s="41"/>
      <c r="QF69" s="41"/>
      <c r="QG69" s="41"/>
      <c r="QH69" s="41"/>
      <c r="QI69" s="41"/>
      <c r="QJ69" s="41"/>
      <c r="QK69" s="41"/>
      <c r="QL69" s="41"/>
      <c r="QM69" s="41"/>
      <c r="QN69" s="41"/>
      <c r="QO69" s="41"/>
      <c r="QP69" s="41"/>
      <c r="QQ69" s="41"/>
      <c r="QR69" s="41"/>
      <c r="QS69" s="41"/>
      <c r="QT69" s="41"/>
      <c r="QU69" s="41"/>
      <c r="QV69" s="41"/>
      <c r="QW69" s="41"/>
      <c r="QX69" s="41"/>
      <c r="QY69" s="41"/>
      <c r="QZ69" s="41"/>
      <c r="RA69" s="41"/>
      <c r="RB69" s="41"/>
      <c r="RC69" s="41"/>
      <c r="RD69" s="41"/>
      <c r="RE69" s="41"/>
      <c r="RF69" s="41"/>
      <c r="RG69" s="41"/>
      <c r="RH69" s="41"/>
      <c r="RI69" s="41"/>
      <c r="RJ69" s="41"/>
      <c r="RK69" s="41"/>
      <c r="RL69" s="41"/>
      <c r="RM69" s="41"/>
      <c r="RN69" s="41"/>
      <c r="RO69" s="41"/>
      <c r="RP69" s="41"/>
      <c r="RQ69" s="41"/>
      <c r="RR69" s="41"/>
      <c r="RS69" s="41"/>
      <c r="RT69" s="41"/>
      <c r="RU69" s="41"/>
      <c r="RV69" s="41"/>
      <c r="RW69" s="41"/>
      <c r="RX69" s="41"/>
      <c r="RY69" s="41"/>
      <c r="RZ69" s="41"/>
      <c r="SA69" s="41"/>
      <c r="SB69" s="41"/>
      <c r="SC69" s="41"/>
      <c r="SD69" s="41"/>
      <c r="SE69" s="41"/>
      <c r="SF69" s="41"/>
      <c r="SG69" s="41"/>
      <c r="SH69" s="41"/>
      <c r="SI69" s="41"/>
      <c r="SJ69" s="41"/>
      <c r="SK69" s="41"/>
      <c r="SL69" s="41"/>
      <c r="SM69" s="41"/>
      <c r="SN69" s="41"/>
      <c r="SO69" s="41"/>
      <c r="SP69" s="41"/>
      <c r="SQ69" s="41"/>
      <c r="SR69" s="41"/>
      <c r="SS69" s="41"/>
      <c r="ST69" s="41"/>
      <c r="SU69" s="41"/>
      <c r="SV69" s="41"/>
      <c r="SW69" s="41"/>
      <c r="SX69" s="41"/>
      <c r="SY69" s="41"/>
      <c r="SZ69" s="41"/>
      <c r="TA69" s="41"/>
      <c r="TB69" s="41"/>
      <c r="TC69" s="41"/>
      <c r="TD69" s="41"/>
      <c r="TE69" s="41"/>
      <c r="TF69" s="41"/>
      <c r="TG69" s="41"/>
      <c r="TH69" s="41"/>
      <c r="TI69" s="41"/>
      <c r="TJ69" s="41"/>
      <c r="TK69" s="41"/>
      <c r="TL69" s="41"/>
      <c r="TM69" s="41"/>
      <c r="TN69" s="41"/>
      <c r="TO69" s="41"/>
      <c r="TP69" s="41"/>
      <c r="TQ69" s="41"/>
      <c r="TR69" s="41"/>
      <c r="TS69" s="41"/>
      <c r="TT69" s="41"/>
      <c r="TU69" s="41"/>
      <c r="TV69" s="41"/>
      <c r="TW69" s="41"/>
      <c r="TX69" s="41"/>
      <c r="TY69" s="41"/>
      <c r="TZ69" s="41"/>
      <c r="UA69" s="41"/>
      <c r="UB69" s="41"/>
      <c r="UC69" s="41"/>
      <c r="UD69" s="41"/>
      <c r="UE69" s="41"/>
      <c r="UF69" s="41"/>
      <c r="UG69" s="41"/>
      <c r="UH69" s="41"/>
      <c r="UI69" s="41"/>
      <c r="UJ69" s="41"/>
      <c r="UK69" s="41"/>
      <c r="UL69" s="41"/>
      <c r="UM69" s="41"/>
      <c r="UN69" s="41"/>
      <c r="UO69" s="41"/>
      <c r="UP69" s="41"/>
      <c r="UQ69" s="41"/>
      <c r="UR69" s="41"/>
      <c r="US69" s="41"/>
      <c r="UT69" s="41"/>
      <c r="UU69" s="41"/>
      <c r="UV69" s="41"/>
      <c r="UW69" s="41"/>
      <c r="UX69" s="41"/>
      <c r="UY69" s="41"/>
      <c r="UZ69" s="41"/>
      <c r="VA69" s="41"/>
      <c r="VB69" s="41"/>
      <c r="VC69" s="41"/>
      <c r="VD69" s="41"/>
      <c r="VE69" s="41"/>
      <c r="VF69" s="41"/>
      <c r="VG69" s="41"/>
      <c r="VH69" s="41"/>
      <c r="VI69" s="41"/>
      <c r="VJ69" s="41"/>
      <c r="VK69" s="41"/>
      <c r="VL69" s="41"/>
      <c r="VM69" s="41"/>
      <c r="VN69" s="41"/>
      <c r="VO69" s="41"/>
      <c r="VP69" s="41"/>
      <c r="VQ69" s="41"/>
      <c r="VR69" s="41"/>
      <c r="VS69" s="41"/>
      <c r="VT69" s="41"/>
      <c r="VU69" s="41"/>
      <c r="VV69" s="41"/>
      <c r="VW69" s="41"/>
      <c r="VX69" s="41"/>
      <c r="VY69" s="41"/>
      <c r="VZ69" s="41"/>
      <c r="WA69" s="41"/>
      <c r="WB69" s="41"/>
      <c r="WC69" s="41"/>
      <c r="WD69" s="41"/>
      <c r="WE69" s="41"/>
      <c r="WF69" s="41"/>
      <c r="WG69" s="41"/>
      <c r="WH69" s="41"/>
      <c r="WI69" s="41"/>
      <c r="WJ69" s="41"/>
      <c r="WK69" s="41"/>
      <c r="WL69" s="41"/>
      <c r="WM69" s="41"/>
      <c r="WN69" s="41"/>
      <c r="WO69" s="41"/>
      <c r="WP69" s="41"/>
      <c r="WQ69" s="41"/>
      <c r="WR69" s="41"/>
      <c r="WS69" s="41"/>
      <c r="WT69" s="41"/>
      <c r="WU69" s="41"/>
      <c r="WV69" s="41"/>
      <c r="WW69" s="41"/>
      <c r="WX69" s="41"/>
    </row>
    <row r="70" spans="1:622" s="49" customFormat="1" ht="15" customHeight="1" outlineLevel="1" x14ac:dyDescent="0.25">
      <c r="B70" s="42" t="s">
        <v>92</v>
      </c>
      <c r="C70" s="49">
        <v>4777</v>
      </c>
      <c r="D70" s="44" t="s">
        <v>80</v>
      </c>
      <c r="E70" s="49" t="s">
        <v>116</v>
      </c>
      <c r="F70" s="50" t="s">
        <v>13</v>
      </c>
      <c r="G70" s="50"/>
      <c r="H70" s="44">
        <v>7.77</v>
      </c>
      <c r="I70" s="46">
        <v>191.94</v>
      </c>
      <c r="J70" s="46">
        <f>Tabela1[[#This Row],[VALOR UNIT]]*H64</f>
        <v>767.76</v>
      </c>
      <c r="K70" s="46">
        <f>Tabela1[[#This Row],[Coluna1]]*H69</f>
        <v>0</v>
      </c>
      <c r="L70" s="46">
        <v>0</v>
      </c>
      <c r="M70" s="47">
        <f t="shared" si="2"/>
        <v>0</v>
      </c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41"/>
      <c r="BX70" s="41"/>
      <c r="BY70" s="41"/>
      <c r="BZ70" s="41"/>
      <c r="CA70" s="41"/>
      <c r="CB70" s="41"/>
      <c r="CC70" s="41"/>
      <c r="CD70" s="41"/>
      <c r="CE70" s="41"/>
      <c r="CF70" s="41"/>
      <c r="CG70" s="41"/>
      <c r="CH70" s="41"/>
      <c r="CI70" s="41"/>
      <c r="CJ70" s="41"/>
      <c r="CK70" s="41"/>
      <c r="CL70" s="41"/>
      <c r="CM70" s="41"/>
      <c r="CN70" s="41"/>
      <c r="CO70" s="41"/>
      <c r="CP70" s="41"/>
      <c r="CQ70" s="41"/>
      <c r="CR70" s="41"/>
      <c r="CS70" s="41"/>
      <c r="CT70" s="41"/>
      <c r="CU70" s="41"/>
      <c r="CV70" s="41"/>
      <c r="CW70" s="41"/>
      <c r="CX70" s="41"/>
      <c r="CY70" s="41"/>
      <c r="CZ70" s="41"/>
      <c r="DA70" s="41"/>
      <c r="DB70" s="41"/>
      <c r="DC70" s="41"/>
      <c r="DD70" s="41"/>
      <c r="DE70" s="41"/>
      <c r="DF70" s="41"/>
      <c r="DG70" s="41"/>
      <c r="DH70" s="41"/>
      <c r="DI70" s="41"/>
      <c r="DJ70" s="41"/>
      <c r="DK70" s="41"/>
      <c r="DL70" s="41"/>
      <c r="DM70" s="41"/>
      <c r="DN70" s="41"/>
      <c r="DO70" s="41"/>
      <c r="DP70" s="41"/>
      <c r="DQ70" s="41"/>
      <c r="DR70" s="41"/>
      <c r="DS70" s="41"/>
      <c r="DT70" s="41"/>
      <c r="DU70" s="41"/>
      <c r="DV70" s="41"/>
      <c r="DW70" s="41"/>
      <c r="DX70" s="41"/>
      <c r="DY70" s="41"/>
      <c r="DZ70" s="41"/>
      <c r="EA70" s="41"/>
      <c r="EB70" s="41"/>
      <c r="EC70" s="41"/>
      <c r="ED70" s="41"/>
      <c r="EE70" s="41"/>
      <c r="EF70" s="41"/>
      <c r="EG70" s="41"/>
      <c r="EH70" s="41"/>
      <c r="EI70" s="41"/>
      <c r="EJ70" s="41"/>
      <c r="EK70" s="41"/>
      <c r="EL70" s="41"/>
      <c r="EM70" s="41"/>
      <c r="EN70" s="41"/>
      <c r="EO70" s="41"/>
      <c r="EP70" s="41"/>
      <c r="EQ70" s="41"/>
      <c r="ER70" s="41"/>
      <c r="ES70" s="41"/>
      <c r="ET70" s="41"/>
      <c r="EU70" s="41"/>
      <c r="EV70" s="41"/>
      <c r="EW70" s="41"/>
      <c r="EX70" s="41"/>
      <c r="EY70" s="41"/>
      <c r="EZ70" s="41"/>
      <c r="FA70" s="41"/>
      <c r="FB70" s="41"/>
      <c r="FC70" s="41"/>
      <c r="FD70" s="41"/>
      <c r="FE70" s="41"/>
      <c r="FF70" s="41"/>
      <c r="FG70" s="41"/>
      <c r="FH70" s="41"/>
      <c r="FI70" s="41"/>
      <c r="FJ70" s="41"/>
      <c r="FK70" s="41"/>
      <c r="FL70" s="41"/>
      <c r="FM70" s="41"/>
      <c r="FN70" s="41"/>
      <c r="FO70" s="41"/>
      <c r="FP70" s="41"/>
      <c r="FQ70" s="41"/>
      <c r="FR70" s="41"/>
      <c r="FS70" s="41"/>
      <c r="FT70" s="41"/>
      <c r="FU70" s="41"/>
      <c r="FV70" s="41"/>
      <c r="FW70" s="41"/>
      <c r="FX70" s="41"/>
      <c r="FY70" s="41"/>
      <c r="FZ70" s="41"/>
      <c r="GA70" s="41"/>
      <c r="GB70" s="41"/>
      <c r="GC70" s="41"/>
      <c r="GD70" s="41"/>
      <c r="GE70" s="41"/>
      <c r="GF70" s="41"/>
      <c r="GG70" s="41"/>
      <c r="GH70" s="41"/>
      <c r="GI70" s="41"/>
      <c r="GJ70" s="41"/>
      <c r="GK70" s="41"/>
      <c r="GL70" s="41"/>
      <c r="GM70" s="41"/>
      <c r="GN70" s="41"/>
      <c r="GO70" s="41"/>
      <c r="GP70" s="41"/>
      <c r="GQ70" s="41"/>
      <c r="GR70" s="41"/>
      <c r="GS70" s="41"/>
      <c r="GT70" s="41"/>
      <c r="GU70" s="41"/>
      <c r="GV70" s="41"/>
      <c r="GW70" s="41"/>
      <c r="GX70" s="41"/>
      <c r="GY70" s="41"/>
      <c r="GZ70" s="41"/>
      <c r="HA70" s="41"/>
      <c r="HB70" s="41"/>
      <c r="HC70" s="41"/>
      <c r="HD70" s="41"/>
      <c r="HE70" s="41"/>
      <c r="HF70" s="41"/>
      <c r="HG70" s="41"/>
      <c r="HH70" s="41"/>
      <c r="HI70" s="41"/>
      <c r="HJ70" s="41"/>
      <c r="HK70" s="41"/>
      <c r="HL70" s="41"/>
      <c r="HM70" s="41"/>
      <c r="HN70" s="41"/>
      <c r="HO70" s="41"/>
      <c r="HP70" s="41"/>
      <c r="HQ70" s="41"/>
      <c r="HR70" s="41"/>
      <c r="HS70" s="41"/>
      <c r="HT70" s="41"/>
      <c r="HU70" s="41"/>
      <c r="HV70" s="41"/>
      <c r="HW70" s="41"/>
      <c r="HX70" s="41"/>
      <c r="HY70" s="41"/>
      <c r="HZ70" s="41"/>
      <c r="IA70" s="41"/>
      <c r="IB70" s="41"/>
      <c r="IC70" s="41"/>
      <c r="ID70" s="41"/>
      <c r="IE70" s="41"/>
      <c r="IF70" s="41"/>
      <c r="IG70" s="41"/>
      <c r="IH70" s="41"/>
      <c r="II70" s="41"/>
      <c r="IJ70" s="41"/>
      <c r="IK70" s="41"/>
      <c r="IL70" s="41"/>
      <c r="IM70" s="41"/>
      <c r="IN70" s="41"/>
      <c r="IO70" s="41"/>
      <c r="IP70" s="41"/>
      <c r="IQ70" s="41"/>
      <c r="IR70" s="41"/>
      <c r="IS70" s="41"/>
      <c r="IT70" s="41"/>
      <c r="IU70" s="41"/>
      <c r="IV70" s="41"/>
      <c r="IW70" s="41"/>
      <c r="IX70" s="41"/>
      <c r="IY70" s="41"/>
      <c r="IZ70" s="41"/>
      <c r="JA70" s="41"/>
      <c r="JB70" s="41"/>
      <c r="JC70" s="41"/>
      <c r="JD70" s="41"/>
      <c r="JE70" s="41"/>
      <c r="JF70" s="41"/>
      <c r="JG70" s="41"/>
      <c r="JH70" s="41"/>
      <c r="JI70" s="41"/>
      <c r="JJ70" s="41"/>
      <c r="JK70" s="41"/>
      <c r="JL70" s="41"/>
      <c r="JM70" s="41"/>
      <c r="JN70" s="41"/>
      <c r="JO70" s="41"/>
      <c r="JP70" s="41"/>
      <c r="JQ70" s="41"/>
      <c r="JR70" s="41"/>
      <c r="JS70" s="41"/>
      <c r="JT70" s="41"/>
      <c r="JU70" s="41"/>
      <c r="JV70" s="41"/>
      <c r="JW70" s="41"/>
      <c r="JX70" s="41"/>
      <c r="JY70" s="41"/>
      <c r="JZ70" s="41"/>
      <c r="KA70" s="41"/>
      <c r="KB70" s="41"/>
      <c r="KC70" s="41"/>
      <c r="KD70" s="41"/>
      <c r="KE70" s="41"/>
      <c r="KF70" s="41"/>
      <c r="KG70" s="41"/>
      <c r="KH70" s="41"/>
      <c r="KI70" s="41"/>
      <c r="KJ70" s="41"/>
      <c r="KK70" s="41"/>
      <c r="KL70" s="41"/>
      <c r="KM70" s="41"/>
      <c r="KN70" s="41"/>
      <c r="KO70" s="41"/>
      <c r="KP70" s="41"/>
      <c r="KQ70" s="41"/>
      <c r="KR70" s="41"/>
      <c r="KS70" s="41"/>
      <c r="KT70" s="41"/>
      <c r="KU70" s="41"/>
      <c r="KV70" s="41"/>
      <c r="KW70" s="41"/>
      <c r="KX70" s="41"/>
      <c r="KY70" s="41"/>
      <c r="KZ70" s="41"/>
      <c r="LA70" s="41"/>
      <c r="LB70" s="41"/>
      <c r="LC70" s="41"/>
      <c r="LD70" s="41"/>
      <c r="LE70" s="41"/>
      <c r="LF70" s="41"/>
      <c r="LG70" s="41"/>
      <c r="LH70" s="41"/>
      <c r="LI70" s="41"/>
      <c r="LJ70" s="41"/>
      <c r="LK70" s="41"/>
      <c r="LL70" s="41"/>
      <c r="LM70" s="41"/>
      <c r="LN70" s="41"/>
      <c r="LO70" s="41"/>
      <c r="LP70" s="41"/>
      <c r="LQ70" s="41"/>
      <c r="LR70" s="41"/>
      <c r="LS70" s="41"/>
      <c r="LT70" s="41"/>
      <c r="LU70" s="41"/>
      <c r="LV70" s="41"/>
      <c r="LW70" s="41"/>
      <c r="LX70" s="41"/>
      <c r="LY70" s="41"/>
      <c r="LZ70" s="41"/>
      <c r="MA70" s="41"/>
      <c r="MB70" s="41"/>
      <c r="MC70" s="41"/>
      <c r="MD70" s="41"/>
      <c r="ME70" s="41"/>
      <c r="MF70" s="41"/>
      <c r="MG70" s="41"/>
      <c r="MH70" s="41"/>
      <c r="MI70" s="41"/>
      <c r="MJ70" s="41"/>
      <c r="MK70" s="41"/>
      <c r="ML70" s="41"/>
      <c r="MM70" s="41"/>
      <c r="MN70" s="41"/>
      <c r="MO70" s="41"/>
      <c r="MP70" s="41"/>
      <c r="MQ70" s="41"/>
      <c r="MR70" s="41"/>
      <c r="MS70" s="41"/>
      <c r="MT70" s="41"/>
      <c r="MU70" s="41"/>
      <c r="MV70" s="41"/>
      <c r="MW70" s="41"/>
      <c r="MX70" s="41"/>
      <c r="MY70" s="41"/>
      <c r="MZ70" s="41"/>
      <c r="NA70" s="41"/>
      <c r="NB70" s="41"/>
      <c r="NC70" s="41"/>
      <c r="ND70" s="41"/>
      <c r="NE70" s="41"/>
      <c r="NF70" s="41"/>
      <c r="NG70" s="41"/>
      <c r="NH70" s="41"/>
      <c r="NI70" s="41"/>
      <c r="NJ70" s="41"/>
      <c r="NK70" s="41"/>
      <c r="NL70" s="41"/>
      <c r="NM70" s="41"/>
      <c r="NN70" s="41"/>
      <c r="NO70" s="41"/>
      <c r="NP70" s="41"/>
      <c r="NQ70" s="41"/>
      <c r="NR70" s="41"/>
      <c r="NS70" s="41"/>
      <c r="NT70" s="41"/>
      <c r="NU70" s="41"/>
      <c r="NV70" s="41"/>
      <c r="NW70" s="41"/>
      <c r="NX70" s="41"/>
      <c r="NY70" s="41"/>
      <c r="NZ70" s="41"/>
      <c r="OA70" s="41"/>
      <c r="OB70" s="41"/>
      <c r="OC70" s="41"/>
      <c r="OD70" s="41"/>
      <c r="OE70" s="41"/>
      <c r="OF70" s="41"/>
      <c r="OG70" s="41"/>
      <c r="OH70" s="41"/>
      <c r="OI70" s="41"/>
      <c r="OJ70" s="41"/>
      <c r="OK70" s="41"/>
      <c r="OL70" s="41"/>
      <c r="OM70" s="41"/>
      <c r="ON70" s="41"/>
      <c r="OO70" s="41"/>
      <c r="OP70" s="41"/>
      <c r="OQ70" s="41"/>
      <c r="OR70" s="41"/>
      <c r="OS70" s="41"/>
      <c r="OT70" s="41"/>
      <c r="OU70" s="41"/>
      <c r="OV70" s="41"/>
      <c r="OW70" s="41"/>
      <c r="OX70" s="41"/>
      <c r="OY70" s="41"/>
      <c r="OZ70" s="41"/>
      <c r="PA70" s="41"/>
      <c r="PB70" s="41"/>
      <c r="PC70" s="41"/>
      <c r="PD70" s="41"/>
      <c r="PE70" s="41"/>
      <c r="PF70" s="41"/>
      <c r="PG70" s="41"/>
      <c r="PH70" s="41"/>
      <c r="PI70" s="41"/>
      <c r="PJ70" s="41"/>
      <c r="PK70" s="41"/>
      <c r="PL70" s="41"/>
      <c r="PM70" s="41"/>
      <c r="PN70" s="41"/>
      <c r="PO70" s="41"/>
      <c r="PP70" s="41"/>
      <c r="PQ70" s="41"/>
      <c r="PR70" s="41"/>
      <c r="PS70" s="41"/>
      <c r="PT70" s="41"/>
      <c r="PU70" s="41"/>
      <c r="PV70" s="41"/>
      <c r="PW70" s="41"/>
      <c r="PX70" s="41"/>
      <c r="PY70" s="41"/>
      <c r="PZ70" s="41"/>
      <c r="QA70" s="41"/>
      <c r="QB70" s="41"/>
      <c r="QC70" s="41"/>
      <c r="QD70" s="41"/>
      <c r="QE70" s="41"/>
      <c r="QF70" s="41"/>
      <c r="QG70" s="41"/>
      <c r="QH70" s="41"/>
      <c r="QI70" s="41"/>
      <c r="QJ70" s="41"/>
      <c r="QK70" s="41"/>
      <c r="QL70" s="41"/>
      <c r="QM70" s="41"/>
      <c r="QN70" s="41"/>
      <c r="QO70" s="41"/>
      <c r="QP70" s="41"/>
      <c r="QQ70" s="41"/>
      <c r="QR70" s="41"/>
      <c r="QS70" s="41"/>
      <c r="QT70" s="41"/>
      <c r="QU70" s="41"/>
      <c r="QV70" s="41"/>
      <c r="QW70" s="41"/>
      <c r="QX70" s="41"/>
      <c r="QY70" s="41"/>
      <c r="QZ70" s="41"/>
      <c r="RA70" s="41"/>
      <c r="RB70" s="41"/>
      <c r="RC70" s="41"/>
      <c r="RD70" s="41"/>
      <c r="RE70" s="41"/>
      <c r="RF70" s="41"/>
      <c r="RG70" s="41"/>
      <c r="RH70" s="41"/>
      <c r="RI70" s="41"/>
      <c r="RJ70" s="41"/>
      <c r="RK70" s="41"/>
      <c r="RL70" s="41"/>
      <c r="RM70" s="41"/>
      <c r="RN70" s="41"/>
      <c r="RO70" s="41"/>
      <c r="RP70" s="41"/>
      <c r="RQ70" s="41"/>
      <c r="RR70" s="41"/>
      <c r="RS70" s="41"/>
      <c r="RT70" s="41"/>
      <c r="RU70" s="41"/>
      <c r="RV70" s="41"/>
      <c r="RW70" s="41"/>
      <c r="RX70" s="41"/>
      <c r="RY70" s="41"/>
      <c r="RZ70" s="41"/>
      <c r="SA70" s="41"/>
      <c r="SB70" s="41"/>
      <c r="SC70" s="41"/>
      <c r="SD70" s="41"/>
      <c r="SE70" s="41"/>
      <c r="SF70" s="41"/>
      <c r="SG70" s="41"/>
      <c r="SH70" s="41"/>
      <c r="SI70" s="41"/>
      <c r="SJ70" s="41"/>
      <c r="SK70" s="41"/>
      <c r="SL70" s="41"/>
      <c r="SM70" s="41"/>
      <c r="SN70" s="41"/>
      <c r="SO70" s="41"/>
      <c r="SP70" s="41"/>
      <c r="SQ70" s="41"/>
      <c r="SR70" s="41"/>
      <c r="SS70" s="41"/>
      <c r="ST70" s="41"/>
      <c r="SU70" s="41"/>
      <c r="SV70" s="41"/>
      <c r="SW70" s="41"/>
      <c r="SX70" s="41"/>
      <c r="SY70" s="41"/>
      <c r="SZ70" s="41"/>
      <c r="TA70" s="41"/>
      <c r="TB70" s="41"/>
      <c r="TC70" s="41"/>
      <c r="TD70" s="41"/>
      <c r="TE70" s="41"/>
      <c r="TF70" s="41"/>
      <c r="TG70" s="41"/>
      <c r="TH70" s="41"/>
      <c r="TI70" s="41"/>
      <c r="TJ70" s="41"/>
      <c r="TK70" s="41"/>
      <c r="TL70" s="41"/>
      <c r="TM70" s="41"/>
      <c r="TN70" s="41"/>
      <c r="TO70" s="41"/>
      <c r="TP70" s="41"/>
      <c r="TQ70" s="41"/>
      <c r="TR70" s="41"/>
      <c r="TS70" s="41"/>
      <c r="TT70" s="41"/>
      <c r="TU70" s="41"/>
      <c r="TV70" s="41"/>
      <c r="TW70" s="41"/>
      <c r="TX70" s="41"/>
      <c r="TY70" s="41"/>
      <c r="TZ70" s="41"/>
      <c r="UA70" s="41"/>
      <c r="UB70" s="41"/>
      <c r="UC70" s="41"/>
      <c r="UD70" s="41"/>
      <c r="UE70" s="41"/>
      <c r="UF70" s="41"/>
      <c r="UG70" s="41"/>
      <c r="UH70" s="41"/>
      <c r="UI70" s="41"/>
      <c r="UJ70" s="41"/>
      <c r="UK70" s="41"/>
      <c r="UL70" s="41"/>
      <c r="UM70" s="41"/>
      <c r="UN70" s="41"/>
      <c r="UO70" s="41"/>
      <c r="UP70" s="41"/>
      <c r="UQ70" s="41"/>
      <c r="UR70" s="41"/>
      <c r="US70" s="41"/>
      <c r="UT70" s="41"/>
      <c r="UU70" s="41"/>
      <c r="UV70" s="41"/>
      <c r="UW70" s="41"/>
      <c r="UX70" s="41"/>
      <c r="UY70" s="41"/>
      <c r="UZ70" s="41"/>
      <c r="VA70" s="41"/>
      <c r="VB70" s="41"/>
      <c r="VC70" s="41"/>
      <c r="VD70" s="41"/>
      <c r="VE70" s="41"/>
      <c r="VF70" s="41"/>
      <c r="VG70" s="41"/>
      <c r="VH70" s="41"/>
      <c r="VI70" s="41"/>
      <c r="VJ70" s="41"/>
      <c r="VK70" s="41"/>
      <c r="VL70" s="41"/>
      <c r="VM70" s="41"/>
      <c r="VN70" s="41"/>
      <c r="VO70" s="41"/>
      <c r="VP70" s="41"/>
      <c r="VQ70" s="41"/>
      <c r="VR70" s="41"/>
      <c r="VS70" s="41"/>
      <c r="VT70" s="41"/>
      <c r="VU70" s="41"/>
      <c r="VV70" s="41"/>
      <c r="VW70" s="41"/>
      <c r="VX70" s="41"/>
      <c r="VY70" s="41"/>
      <c r="VZ70" s="41"/>
      <c r="WA70" s="41"/>
      <c r="WB70" s="41"/>
      <c r="WC70" s="41"/>
      <c r="WD70" s="41"/>
      <c r="WE70" s="41"/>
      <c r="WF70" s="41"/>
      <c r="WG70" s="41"/>
      <c r="WH70" s="41"/>
      <c r="WI70" s="41"/>
      <c r="WJ70" s="41"/>
      <c r="WK70" s="41"/>
      <c r="WL70" s="41"/>
      <c r="WM70" s="41"/>
      <c r="WN70" s="41"/>
      <c r="WO70" s="41"/>
      <c r="WP70" s="41"/>
      <c r="WQ70" s="41"/>
      <c r="WR70" s="41"/>
      <c r="WS70" s="41"/>
      <c r="WT70" s="41"/>
      <c r="WU70" s="41"/>
      <c r="WV70" s="41"/>
      <c r="WW70" s="41"/>
      <c r="WX70" s="41"/>
    </row>
    <row r="71" spans="1:622" s="67" customFormat="1" ht="15" customHeight="1" x14ac:dyDescent="0.25">
      <c r="A71" s="58"/>
      <c r="B71" s="58">
        <v>94216</v>
      </c>
      <c r="C71" s="74"/>
      <c r="D71" s="63" t="s">
        <v>80</v>
      </c>
      <c r="E71" s="75" t="s">
        <v>25</v>
      </c>
      <c r="F71" s="63" t="s">
        <v>16</v>
      </c>
      <c r="G71" s="63"/>
      <c r="H71" s="63">
        <v>79.77</v>
      </c>
      <c r="I71" s="65">
        <v>175.85</v>
      </c>
      <c r="J71" s="65"/>
      <c r="K71" s="65">
        <f>Tabela1[[#This Row],[Coluna1]]*H70</f>
        <v>0</v>
      </c>
      <c r="L71" s="65">
        <f>H71*I71</f>
        <v>14027.554499999998</v>
      </c>
      <c r="M71" s="47">
        <f t="shared" si="2"/>
        <v>17468.464145047634</v>
      </c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6"/>
      <c r="BN71" s="66"/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6"/>
      <c r="CC71" s="66"/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6"/>
      <c r="CR71" s="66"/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6"/>
      <c r="DG71" s="66"/>
      <c r="DH71" s="66"/>
      <c r="DI71" s="66"/>
      <c r="DJ71" s="66"/>
      <c r="DK71" s="66"/>
      <c r="DL71" s="66"/>
      <c r="DM71" s="66"/>
      <c r="DN71" s="66"/>
      <c r="DO71" s="66"/>
      <c r="DP71" s="66"/>
      <c r="DQ71" s="66"/>
      <c r="DR71" s="66"/>
      <c r="DS71" s="66"/>
      <c r="DT71" s="66"/>
      <c r="DU71" s="66"/>
      <c r="DV71" s="66"/>
      <c r="DW71" s="66"/>
      <c r="DX71" s="66"/>
      <c r="DY71" s="66"/>
      <c r="DZ71" s="66"/>
      <c r="EA71" s="66"/>
      <c r="EB71" s="66"/>
      <c r="EC71" s="66"/>
      <c r="ED71" s="66"/>
      <c r="EE71" s="66"/>
      <c r="EF71" s="66"/>
      <c r="EG71" s="66"/>
      <c r="EH71" s="66"/>
      <c r="EI71" s="66"/>
      <c r="EJ71" s="66"/>
      <c r="EK71" s="66"/>
      <c r="EL71" s="66"/>
      <c r="EM71" s="66"/>
      <c r="EN71" s="66"/>
      <c r="EO71" s="66"/>
      <c r="EP71" s="66"/>
      <c r="EQ71" s="66"/>
      <c r="ER71" s="66"/>
      <c r="ES71" s="66"/>
      <c r="ET71" s="66"/>
      <c r="EU71" s="66"/>
      <c r="EV71" s="66"/>
      <c r="EW71" s="66"/>
      <c r="EX71" s="66"/>
      <c r="EY71" s="66"/>
      <c r="EZ71" s="66"/>
      <c r="FA71" s="66"/>
      <c r="FB71" s="66"/>
      <c r="FC71" s="66"/>
      <c r="FD71" s="66"/>
      <c r="FE71" s="66"/>
      <c r="FF71" s="66"/>
      <c r="FG71" s="66"/>
      <c r="FH71" s="66"/>
      <c r="FI71" s="66"/>
      <c r="FJ71" s="66"/>
      <c r="FK71" s="66"/>
      <c r="FL71" s="66"/>
      <c r="FM71" s="66"/>
      <c r="FN71" s="66"/>
      <c r="FO71" s="66"/>
      <c r="FP71" s="66"/>
      <c r="FQ71" s="66"/>
      <c r="FR71" s="66"/>
      <c r="FS71" s="66"/>
      <c r="FT71" s="66"/>
      <c r="FU71" s="66"/>
      <c r="FV71" s="66"/>
      <c r="FW71" s="66"/>
      <c r="FX71" s="66"/>
      <c r="FY71" s="66"/>
      <c r="FZ71" s="66"/>
      <c r="GA71" s="66"/>
      <c r="GB71" s="66"/>
      <c r="GC71" s="66"/>
      <c r="GD71" s="66"/>
      <c r="GE71" s="66"/>
      <c r="GF71" s="66"/>
      <c r="GG71" s="66"/>
      <c r="GH71" s="66"/>
      <c r="GI71" s="66"/>
      <c r="GJ71" s="66"/>
      <c r="GK71" s="66"/>
      <c r="GL71" s="66"/>
      <c r="GM71" s="66"/>
      <c r="GN71" s="66"/>
      <c r="GO71" s="66"/>
      <c r="GP71" s="66"/>
      <c r="GQ71" s="66"/>
      <c r="GR71" s="66"/>
      <c r="GS71" s="66"/>
      <c r="GT71" s="66"/>
      <c r="GU71" s="66"/>
      <c r="GV71" s="66"/>
      <c r="GW71" s="66"/>
      <c r="GX71" s="66"/>
      <c r="GY71" s="66"/>
      <c r="GZ71" s="66"/>
      <c r="HA71" s="66"/>
      <c r="HB71" s="66"/>
      <c r="HC71" s="66"/>
      <c r="HD71" s="66"/>
      <c r="HE71" s="66"/>
      <c r="HF71" s="66"/>
      <c r="HG71" s="66"/>
      <c r="HH71" s="66"/>
      <c r="HI71" s="66"/>
      <c r="HJ71" s="66"/>
      <c r="HK71" s="66"/>
      <c r="HL71" s="66"/>
      <c r="HM71" s="66"/>
      <c r="HN71" s="66"/>
      <c r="HO71" s="66"/>
      <c r="HP71" s="66"/>
      <c r="HQ71" s="66"/>
      <c r="HR71" s="66"/>
      <c r="HS71" s="66"/>
      <c r="HT71" s="66"/>
      <c r="HU71" s="66"/>
      <c r="HV71" s="66"/>
      <c r="HW71" s="66"/>
      <c r="HX71" s="66"/>
      <c r="HY71" s="66"/>
      <c r="HZ71" s="66"/>
      <c r="IA71" s="66"/>
      <c r="IB71" s="66"/>
      <c r="IC71" s="66"/>
      <c r="ID71" s="66"/>
      <c r="IE71" s="66"/>
      <c r="IF71" s="66"/>
      <c r="IG71" s="66"/>
      <c r="IH71" s="66"/>
      <c r="II71" s="66"/>
      <c r="IJ71" s="66"/>
      <c r="IK71" s="66"/>
      <c r="IL71" s="66"/>
      <c r="IM71" s="66"/>
      <c r="IN71" s="66"/>
      <c r="IO71" s="66"/>
      <c r="IP71" s="66"/>
      <c r="IQ71" s="66"/>
      <c r="IR71" s="66"/>
      <c r="IS71" s="66"/>
      <c r="IT71" s="66"/>
      <c r="IU71" s="66"/>
      <c r="IV71" s="66"/>
      <c r="IW71" s="66"/>
      <c r="IX71" s="66"/>
      <c r="IY71" s="66"/>
      <c r="IZ71" s="66"/>
      <c r="JA71" s="66"/>
      <c r="JB71" s="66"/>
      <c r="JC71" s="66"/>
      <c r="JD71" s="66"/>
      <c r="JE71" s="66"/>
      <c r="JF71" s="66"/>
      <c r="JG71" s="66"/>
      <c r="JH71" s="66"/>
      <c r="JI71" s="66"/>
      <c r="JJ71" s="66"/>
      <c r="JK71" s="66"/>
      <c r="JL71" s="66"/>
      <c r="JM71" s="66"/>
      <c r="JN71" s="66"/>
      <c r="JO71" s="66"/>
      <c r="JP71" s="66"/>
      <c r="JQ71" s="66"/>
      <c r="JR71" s="66"/>
      <c r="JS71" s="66"/>
      <c r="JT71" s="66"/>
      <c r="JU71" s="66"/>
      <c r="JV71" s="66"/>
      <c r="JW71" s="66"/>
      <c r="JX71" s="66"/>
      <c r="JY71" s="66"/>
      <c r="JZ71" s="66"/>
      <c r="KA71" s="66"/>
      <c r="KB71" s="66"/>
      <c r="KC71" s="66"/>
      <c r="KD71" s="66"/>
      <c r="KE71" s="66"/>
      <c r="KF71" s="66"/>
      <c r="KG71" s="66"/>
      <c r="KH71" s="66"/>
      <c r="KI71" s="66"/>
      <c r="KJ71" s="66"/>
      <c r="KK71" s="66"/>
      <c r="KL71" s="66"/>
      <c r="KM71" s="66"/>
      <c r="KN71" s="66"/>
      <c r="KO71" s="66"/>
      <c r="KP71" s="66"/>
      <c r="KQ71" s="66"/>
      <c r="KR71" s="66"/>
      <c r="KS71" s="66"/>
      <c r="KT71" s="66"/>
      <c r="KU71" s="66"/>
      <c r="KV71" s="66"/>
      <c r="KW71" s="66"/>
      <c r="KX71" s="66"/>
      <c r="KY71" s="66"/>
      <c r="KZ71" s="66"/>
      <c r="LA71" s="66"/>
      <c r="LB71" s="66"/>
      <c r="LC71" s="66"/>
      <c r="LD71" s="66"/>
      <c r="LE71" s="66"/>
      <c r="LF71" s="66"/>
      <c r="LG71" s="66"/>
      <c r="LH71" s="66"/>
      <c r="LI71" s="66"/>
      <c r="LJ71" s="66"/>
      <c r="LK71" s="66"/>
      <c r="LL71" s="66"/>
      <c r="LM71" s="66"/>
      <c r="LN71" s="66"/>
      <c r="LO71" s="66"/>
      <c r="LP71" s="66"/>
      <c r="LQ71" s="66"/>
      <c r="LR71" s="66"/>
      <c r="LS71" s="66"/>
      <c r="LT71" s="66"/>
      <c r="LU71" s="66"/>
      <c r="LV71" s="66"/>
      <c r="LW71" s="66"/>
      <c r="LX71" s="66"/>
      <c r="LY71" s="66"/>
      <c r="LZ71" s="66"/>
      <c r="MA71" s="66"/>
      <c r="MB71" s="66"/>
      <c r="MC71" s="66"/>
      <c r="MD71" s="66"/>
      <c r="ME71" s="66"/>
      <c r="MF71" s="66"/>
      <c r="MG71" s="66"/>
      <c r="MH71" s="66"/>
      <c r="MI71" s="66"/>
      <c r="MJ71" s="66"/>
      <c r="MK71" s="66"/>
      <c r="ML71" s="66"/>
      <c r="MM71" s="66"/>
      <c r="MN71" s="66"/>
      <c r="MO71" s="66"/>
      <c r="MP71" s="66"/>
      <c r="MQ71" s="66"/>
      <c r="MR71" s="66"/>
      <c r="MS71" s="66"/>
      <c r="MT71" s="66"/>
      <c r="MU71" s="66"/>
      <c r="MV71" s="66"/>
      <c r="MW71" s="66"/>
      <c r="MX71" s="66"/>
      <c r="MY71" s="66"/>
      <c r="MZ71" s="66"/>
      <c r="NA71" s="66"/>
      <c r="NB71" s="66"/>
      <c r="NC71" s="66"/>
      <c r="ND71" s="66"/>
      <c r="NE71" s="66"/>
      <c r="NF71" s="66"/>
      <c r="NG71" s="66"/>
      <c r="NH71" s="66"/>
      <c r="NI71" s="66"/>
      <c r="NJ71" s="66"/>
      <c r="NK71" s="66"/>
      <c r="NL71" s="66"/>
      <c r="NM71" s="66"/>
      <c r="NN71" s="66"/>
      <c r="NO71" s="66"/>
      <c r="NP71" s="66"/>
      <c r="NQ71" s="66"/>
      <c r="NR71" s="66"/>
      <c r="NS71" s="66"/>
      <c r="NT71" s="66"/>
      <c r="NU71" s="66"/>
      <c r="NV71" s="66"/>
      <c r="NW71" s="66"/>
      <c r="NX71" s="66"/>
      <c r="NY71" s="66"/>
      <c r="NZ71" s="66"/>
      <c r="OA71" s="66"/>
      <c r="OB71" s="66"/>
      <c r="OC71" s="66"/>
      <c r="OD71" s="66"/>
      <c r="OE71" s="66"/>
      <c r="OF71" s="66"/>
      <c r="OG71" s="66"/>
      <c r="OH71" s="66"/>
      <c r="OI71" s="66"/>
      <c r="OJ71" s="66"/>
      <c r="OK71" s="66"/>
      <c r="OL71" s="66"/>
      <c r="OM71" s="66"/>
      <c r="ON71" s="66"/>
      <c r="OO71" s="66"/>
      <c r="OP71" s="66"/>
      <c r="OQ71" s="66"/>
      <c r="OR71" s="66"/>
      <c r="OS71" s="66"/>
      <c r="OT71" s="66"/>
      <c r="OU71" s="66"/>
      <c r="OV71" s="66"/>
      <c r="OW71" s="66"/>
      <c r="OX71" s="66"/>
      <c r="OY71" s="66"/>
      <c r="OZ71" s="66"/>
      <c r="PA71" s="66"/>
      <c r="PB71" s="66"/>
      <c r="PC71" s="66"/>
      <c r="PD71" s="66"/>
      <c r="PE71" s="66"/>
      <c r="PF71" s="66"/>
      <c r="PG71" s="66"/>
      <c r="PH71" s="66"/>
      <c r="PI71" s="66"/>
      <c r="PJ71" s="66"/>
      <c r="PK71" s="66"/>
      <c r="PL71" s="66"/>
      <c r="PM71" s="66"/>
      <c r="PN71" s="66"/>
      <c r="PO71" s="66"/>
      <c r="PP71" s="66"/>
      <c r="PQ71" s="66"/>
      <c r="PR71" s="66"/>
      <c r="PS71" s="66"/>
      <c r="PT71" s="66"/>
      <c r="PU71" s="66"/>
      <c r="PV71" s="66"/>
      <c r="PW71" s="66"/>
      <c r="PX71" s="66"/>
      <c r="PY71" s="66"/>
      <c r="PZ71" s="66"/>
      <c r="QA71" s="66"/>
      <c r="QB71" s="66"/>
      <c r="QC71" s="66"/>
      <c r="QD71" s="66"/>
      <c r="QE71" s="66"/>
      <c r="QF71" s="66"/>
      <c r="QG71" s="66"/>
      <c r="QH71" s="66"/>
      <c r="QI71" s="66"/>
      <c r="QJ71" s="66"/>
      <c r="QK71" s="66"/>
      <c r="QL71" s="66"/>
      <c r="QM71" s="66"/>
      <c r="QN71" s="66"/>
      <c r="QO71" s="66"/>
      <c r="QP71" s="66"/>
      <c r="QQ71" s="66"/>
      <c r="QR71" s="66"/>
      <c r="QS71" s="66"/>
      <c r="QT71" s="66"/>
      <c r="QU71" s="66"/>
      <c r="QV71" s="66"/>
      <c r="QW71" s="66"/>
      <c r="QX71" s="66"/>
      <c r="QY71" s="66"/>
      <c r="QZ71" s="66"/>
      <c r="RA71" s="66"/>
      <c r="RB71" s="66"/>
      <c r="RC71" s="66"/>
      <c r="RD71" s="66"/>
      <c r="RE71" s="66"/>
      <c r="RF71" s="66"/>
      <c r="RG71" s="66"/>
      <c r="RH71" s="66"/>
      <c r="RI71" s="66"/>
      <c r="RJ71" s="66"/>
      <c r="RK71" s="66"/>
      <c r="RL71" s="66"/>
      <c r="RM71" s="66"/>
      <c r="RN71" s="66"/>
      <c r="RO71" s="66"/>
      <c r="RP71" s="66"/>
      <c r="RQ71" s="66"/>
      <c r="RR71" s="66"/>
      <c r="RS71" s="66"/>
      <c r="RT71" s="66"/>
      <c r="RU71" s="66"/>
      <c r="RV71" s="66"/>
      <c r="RW71" s="66"/>
      <c r="RX71" s="66"/>
      <c r="RY71" s="66"/>
      <c r="RZ71" s="66"/>
      <c r="SA71" s="66"/>
      <c r="SB71" s="66"/>
      <c r="SC71" s="66"/>
      <c r="SD71" s="66"/>
      <c r="SE71" s="66"/>
      <c r="SF71" s="66"/>
      <c r="SG71" s="66"/>
      <c r="SH71" s="66"/>
      <c r="SI71" s="66"/>
      <c r="SJ71" s="66"/>
      <c r="SK71" s="66"/>
      <c r="SL71" s="66"/>
      <c r="SM71" s="66"/>
      <c r="SN71" s="66"/>
      <c r="SO71" s="66"/>
      <c r="SP71" s="66"/>
      <c r="SQ71" s="66"/>
      <c r="SR71" s="66"/>
      <c r="SS71" s="66"/>
      <c r="ST71" s="66"/>
      <c r="SU71" s="66"/>
      <c r="SV71" s="66"/>
      <c r="SW71" s="66"/>
      <c r="SX71" s="66"/>
      <c r="SY71" s="66"/>
      <c r="SZ71" s="66"/>
      <c r="TA71" s="66"/>
      <c r="TB71" s="66"/>
      <c r="TC71" s="66"/>
      <c r="TD71" s="66"/>
      <c r="TE71" s="66"/>
      <c r="TF71" s="66"/>
      <c r="TG71" s="66"/>
      <c r="TH71" s="66"/>
      <c r="TI71" s="66"/>
      <c r="TJ71" s="66"/>
      <c r="TK71" s="66"/>
      <c r="TL71" s="66"/>
      <c r="TM71" s="66"/>
      <c r="TN71" s="66"/>
      <c r="TO71" s="66"/>
      <c r="TP71" s="66"/>
      <c r="TQ71" s="66"/>
      <c r="TR71" s="66"/>
      <c r="TS71" s="66"/>
      <c r="TT71" s="66"/>
      <c r="TU71" s="66"/>
      <c r="TV71" s="66"/>
      <c r="TW71" s="66"/>
      <c r="TX71" s="66"/>
      <c r="TY71" s="66"/>
      <c r="TZ71" s="66"/>
      <c r="UA71" s="66"/>
      <c r="UB71" s="66"/>
      <c r="UC71" s="66"/>
      <c r="UD71" s="66"/>
      <c r="UE71" s="66"/>
      <c r="UF71" s="66"/>
      <c r="UG71" s="66"/>
      <c r="UH71" s="66"/>
      <c r="UI71" s="66"/>
      <c r="UJ71" s="66"/>
      <c r="UK71" s="66"/>
      <c r="UL71" s="66"/>
      <c r="UM71" s="66"/>
      <c r="UN71" s="66"/>
      <c r="UO71" s="66"/>
      <c r="UP71" s="66"/>
      <c r="UQ71" s="66"/>
      <c r="UR71" s="66"/>
      <c r="US71" s="66"/>
      <c r="UT71" s="66"/>
      <c r="UU71" s="66"/>
      <c r="UV71" s="66"/>
      <c r="UW71" s="66"/>
      <c r="UX71" s="66"/>
      <c r="UY71" s="66"/>
      <c r="UZ71" s="66"/>
      <c r="VA71" s="66"/>
      <c r="VB71" s="66"/>
      <c r="VC71" s="66"/>
      <c r="VD71" s="66"/>
      <c r="VE71" s="66"/>
      <c r="VF71" s="66"/>
      <c r="VG71" s="66"/>
      <c r="VH71" s="66"/>
      <c r="VI71" s="66"/>
      <c r="VJ71" s="66"/>
      <c r="VK71" s="66"/>
      <c r="VL71" s="66"/>
      <c r="VM71" s="66"/>
      <c r="VN71" s="66"/>
      <c r="VO71" s="66"/>
      <c r="VP71" s="66"/>
      <c r="VQ71" s="66"/>
      <c r="VR71" s="66"/>
      <c r="VS71" s="66"/>
      <c r="VT71" s="66"/>
      <c r="VU71" s="66"/>
      <c r="VV71" s="66"/>
      <c r="VW71" s="66"/>
      <c r="VX71" s="66"/>
      <c r="VY71" s="66"/>
      <c r="VZ71" s="66"/>
      <c r="WA71" s="66"/>
      <c r="WB71" s="66"/>
      <c r="WC71" s="66"/>
      <c r="WD71" s="66"/>
      <c r="WE71" s="66"/>
      <c r="WF71" s="66"/>
      <c r="WG71" s="66"/>
      <c r="WH71" s="66"/>
      <c r="WI71" s="66"/>
      <c r="WJ71" s="66"/>
      <c r="WK71" s="66"/>
      <c r="WL71" s="66"/>
      <c r="WM71" s="66"/>
      <c r="WN71" s="66"/>
      <c r="WO71" s="66"/>
      <c r="WP71" s="66"/>
      <c r="WQ71" s="66"/>
      <c r="WR71" s="66"/>
      <c r="WS71" s="66"/>
      <c r="WT71" s="66"/>
      <c r="WU71" s="66"/>
      <c r="WV71" s="66"/>
      <c r="WW71" s="66"/>
      <c r="WX71" s="66"/>
    </row>
    <row r="72" spans="1:622" s="49" customFormat="1" ht="15" customHeight="1" outlineLevel="1" x14ac:dyDescent="0.25">
      <c r="B72" s="42" t="s">
        <v>86</v>
      </c>
      <c r="C72" s="49">
        <v>93282</v>
      </c>
      <c r="D72" s="44" t="s">
        <v>80</v>
      </c>
      <c r="E72" s="49" t="s">
        <v>117</v>
      </c>
      <c r="F72" s="50" t="s">
        <v>88</v>
      </c>
      <c r="G72" s="50"/>
      <c r="H72" s="44">
        <v>33.89</v>
      </c>
      <c r="I72" s="46">
        <v>0.04</v>
      </c>
      <c r="J72" s="46">
        <f>Tabela1[[#This Row],[VALOR UNIT]]*H71</f>
        <v>3.1907999999999999</v>
      </c>
      <c r="K72" s="46">
        <f>Tabela1[[#This Row],[Coluna1]]*H71</f>
        <v>0</v>
      </c>
      <c r="L72" s="46">
        <v>0</v>
      </c>
      <c r="M72" s="47">
        <f t="shared" si="2"/>
        <v>0</v>
      </c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  <c r="IW72" s="41"/>
      <c r="IX72" s="41"/>
      <c r="IY72" s="41"/>
      <c r="IZ72" s="41"/>
      <c r="JA72" s="41"/>
      <c r="JB72" s="41"/>
      <c r="JC72" s="41"/>
      <c r="JD72" s="41"/>
      <c r="JE72" s="41"/>
      <c r="JF72" s="41"/>
      <c r="JG72" s="41"/>
      <c r="JH72" s="41"/>
      <c r="JI72" s="41"/>
      <c r="JJ72" s="41"/>
      <c r="JK72" s="41"/>
      <c r="JL72" s="41"/>
      <c r="JM72" s="41"/>
      <c r="JN72" s="41"/>
      <c r="JO72" s="41"/>
      <c r="JP72" s="41"/>
      <c r="JQ72" s="41"/>
      <c r="JR72" s="41"/>
      <c r="JS72" s="41"/>
      <c r="JT72" s="41"/>
      <c r="JU72" s="41"/>
      <c r="JV72" s="41"/>
      <c r="JW72" s="41"/>
      <c r="JX72" s="41"/>
      <c r="JY72" s="41"/>
      <c r="JZ72" s="41"/>
      <c r="KA72" s="41"/>
      <c r="KB72" s="41"/>
      <c r="KC72" s="41"/>
      <c r="KD72" s="41"/>
      <c r="KE72" s="41"/>
      <c r="KF72" s="41"/>
      <c r="KG72" s="41"/>
      <c r="KH72" s="41"/>
      <c r="KI72" s="41"/>
      <c r="KJ72" s="41"/>
      <c r="KK72" s="41"/>
      <c r="KL72" s="41"/>
      <c r="KM72" s="41"/>
      <c r="KN72" s="41"/>
      <c r="KO72" s="41"/>
      <c r="KP72" s="41"/>
      <c r="KQ72" s="41"/>
      <c r="KR72" s="41"/>
      <c r="KS72" s="41"/>
      <c r="KT72" s="41"/>
      <c r="KU72" s="41"/>
      <c r="KV72" s="41"/>
      <c r="KW72" s="41"/>
      <c r="KX72" s="41"/>
      <c r="KY72" s="41"/>
      <c r="KZ72" s="41"/>
      <c r="LA72" s="41"/>
      <c r="LB72" s="41"/>
      <c r="LC72" s="41"/>
      <c r="LD72" s="41"/>
      <c r="LE72" s="41"/>
      <c r="LF72" s="41"/>
      <c r="LG72" s="41"/>
      <c r="LH72" s="41"/>
      <c r="LI72" s="41"/>
      <c r="LJ72" s="41"/>
      <c r="LK72" s="41"/>
      <c r="LL72" s="41"/>
      <c r="LM72" s="41"/>
      <c r="LN72" s="41"/>
      <c r="LO72" s="41"/>
      <c r="LP72" s="41"/>
      <c r="LQ72" s="41"/>
      <c r="LR72" s="41"/>
      <c r="LS72" s="41"/>
      <c r="LT72" s="41"/>
      <c r="LU72" s="41"/>
      <c r="LV72" s="41"/>
      <c r="LW72" s="41"/>
      <c r="LX72" s="41"/>
      <c r="LY72" s="41"/>
      <c r="LZ72" s="41"/>
      <c r="MA72" s="41"/>
      <c r="MB72" s="41"/>
      <c r="MC72" s="41"/>
      <c r="MD72" s="41"/>
      <c r="ME72" s="41"/>
      <c r="MF72" s="41"/>
      <c r="MG72" s="41"/>
      <c r="MH72" s="41"/>
      <c r="MI72" s="41"/>
      <c r="MJ72" s="41"/>
      <c r="MK72" s="41"/>
      <c r="ML72" s="41"/>
      <c r="MM72" s="41"/>
      <c r="MN72" s="41"/>
      <c r="MO72" s="41"/>
      <c r="MP72" s="41"/>
      <c r="MQ72" s="41"/>
      <c r="MR72" s="41"/>
      <c r="MS72" s="41"/>
      <c r="MT72" s="41"/>
      <c r="MU72" s="41"/>
      <c r="MV72" s="41"/>
      <c r="MW72" s="41"/>
      <c r="MX72" s="41"/>
      <c r="MY72" s="41"/>
      <c r="MZ72" s="41"/>
      <c r="NA72" s="41"/>
      <c r="NB72" s="41"/>
      <c r="NC72" s="41"/>
      <c r="ND72" s="41"/>
      <c r="NE72" s="41"/>
      <c r="NF72" s="41"/>
      <c r="NG72" s="41"/>
      <c r="NH72" s="41"/>
      <c r="NI72" s="41"/>
      <c r="NJ72" s="41"/>
      <c r="NK72" s="41"/>
      <c r="NL72" s="41"/>
      <c r="NM72" s="41"/>
      <c r="NN72" s="41"/>
      <c r="NO72" s="41"/>
      <c r="NP72" s="41"/>
      <c r="NQ72" s="41"/>
      <c r="NR72" s="41"/>
      <c r="NS72" s="41"/>
      <c r="NT72" s="41"/>
      <c r="NU72" s="41"/>
      <c r="NV72" s="41"/>
      <c r="NW72" s="41"/>
      <c r="NX72" s="41"/>
      <c r="NY72" s="41"/>
      <c r="NZ72" s="41"/>
      <c r="OA72" s="41"/>
      <c r="OB72" s="41"/>
      <c r="OC72" s="41"/>
      <c r="OD72" s="41"/>
      <c r="OE72" s="41"/>
      <c r="OF72" s="41"/>
      <c r="OG72" s="41"/>
      <c r="OH72" s="41"/>
      <c r="OI72" s="41"/>
      <c r="OJ72" s="41"/>
      <c r="OK72" s="41"/>
      <c r="OL72" s="41"/>
      <c r="OM72" s="41"/>
      <c r="ON72" s="41"/>
      <c r="OO72" s="41"/>
      <c r="OP72" s="41"/>
      <c r="OQ72" s="41"/>
      <c r="OR72" s="41"/>
      <c r="OS72" s="41"/>
      <c r="OT72" s="41"/>
      <c r="OU72" s="41"/>
      <c r="OV72" s="41"/>
      <c r="OW72" s="41"/>
      <c r="OX72" s="41"/>
      <c r="OY72" s="41"/>
      <c r="OZ72" s="41"/>
      <c r="PA72" s="41"/>
      <c r="PB72" s="41"/>
      <c r="PC72" s="41"/>
      <c r="PD72" s="41"/>
      <c r="PE72" s="41"/>
      <c r="PF72" s="41"/>
      <c r="PG72" s="41"/>
      <c r="PH72" s="41"/>
      <c r="PI72" s="41"/>
      <c r="PJ72" s="41"/>
      <c r="PK72" s="41"/>
      <c r="PL72" s="41"/>
      <c r="PM72" s="41"/>
      <c r="PN72" s="41"/>
      <c r="PO72" s="41"/>
      <c r="PP72" s="41"/>
      <c r="PQ72" s="41"/>
      <c r="PR72" s="41"/>
      <c r="PS72" s="41"/>
      <c r="PT72" s="41"/>
      <c r="PU72" s="41"/>
      <c r="PV72" s="41"/>
      <c r="PW72" s="41"/>
      <c r="PX72" s="41"/>
      <c r="PY72" s="41"/>
      <c r="PZ72" s="41"/>
      <c r="QA72" s="41"/>
      <c r="QB72" s="41"/>
      <c r="QC72" s="41"/>
      <c r="QD72" s="41"/>
      <c r="QE72" s="41"/>
      <c r="QF72" s="41"/>
      <c r="QG72" s="41"/>
      <c r="QH72" s="41"/>
      <c r="QI72" s="41"/>
      <c r="QJ72" s="41"/>
      <c r="QK72" s="41"/>
      <c r="QL72" s="41"/>
      <c r="QM72" s="41"/>
      <c r="QN72" s="41"/>
      <c r="QO72" s="41"/>
      <c r="QP72" s="41"/>
      <c r="QQ72" s="41"/>
      <c r="QR72" s="41"/>
      <c r="QS72" s="41"/>
      <c r="QT72" s="41"/>
      <c r="QU72" s="41"/>
      <c r="QV72" s="41"/>
      <c r="QW72" s="41"/>
      <c r="QX72" s="41"/>
      <c r="QY72" s="41"/>
      <c r="QZ72" s="41"/>
      <c r="RA72" s="41"/>
      <c r="RB72" s="41"/>
      <c r="RC72" s="41"/>
      <c r="RD72" s="41"/>
      <c r="RE72" s="41"/>
      <c r="RF72" s="41"/>
      <c r="RG72" s="41"/>
      <c r="RH72" s="41"/>
      <c r="RI72" s="41"/>
      <c r="RJ72" s="41"/>
      <c r="RK72" s="41"/>
      <c r="RL72" s="41"/>
      <c r="RM72" s="41"/>
      <c r="RN72" s="41"/>
      <c r="RO72" s="41"/>
      <c r="RP72" s="41"/>
      <c r="RQ72" s="41"/>
      <c r="RR72" s="41"/>
      <c r="RS72" s="41"/>
      <c r="RT72" s="41"/>
      <c r="RU72" s="41"/>
      <c r="RV72" s="41"/>
      <c r="RW72" s="41"/>
      <c r="RX72" s="41"/>
      <c r="RY72" s="41"/>
      <c r="RZ72" s="41"/>
      <c r="SA72" s="41"/>
      <c r="SB72" s="41"/>
      <c r="SC72" s="41"/>
      <c r="SD72" s="41"/>
      <c r="SE72" s="41"/>
      <c r="SF72" s="41"/>
      <c r="SG72" s="41"/>
      <c r="SH72" s="41"/>
      <c r="SI72" s="41"/>
      <c r="SJ72" s="41"/>
      <c r="SK72" s="41"/>
      <c r="SL72" s="41"/>
      <c r="SM72" s="41"/>
      <c r="SN72" s="41"/>
      <c r="SO72" s="41"/>
      <c r="SP72" s="41"/>
      <c r="SQ72" s="41"/>
      <c r="SR72" s="41"/>
      <c r="SS72" s="41"/>
      <c r="ST72" s="41"/>
      <c r="SU72" s="41"/>
      <c r="SV72" s="41"/>
      <c r="SW72" s="41"/>
      <c r="SX72" s="41"/>
      <c r="SY72" s="41"/>
      <c r="SZ72" s="41"/>
      <c r="TA72" s="41"/>
      <c r="TB72" s="41"/>
      <c r="TC72" s="41"/>
      <c r="TD72" s="41"/>
      <c r="TE72" s="41"/>
      <c r="TF72" s="41"/>
      <c r="TG72" s="41"/>
      <c r="TH72" s="41"/>
      <c r="TI72" s="41"/>
      <c r="TJ72" s="41"/>
      <c r="TK72" s="41"/>
      <c r="TL72" s="41"/>
      <c r="TM72" s="41"/>
      <c r="TN72" s="41"/>
      <c r="TO72" s="41"/>
      <c r="TP72" s="41"/>
      <c r="TQ72" s="41"/>
      <c r="TR72" s="41"/>
      <c r="TS72" s="41"/>
      <c r="TT72" s="41"/>
      <c r="TU72" s="41"/>
      <c r="TV72" s="41"/>
      <c r="TW72" s="41"/>
      <c r="TX72" s="41"/>
      <c r="TY72" s="41"/>
      <c r="TZ72" s="41"/>
      <c r="UA72" s="41"/>
      <c r="UB72" s="41"/>
      <c r="UC72" s="41"/>
      <c r="UD72" s="41"/>
      <c r="UE72" s="41"/>
      <c r="UF72" s="41"/>
      <c r="UG72" s="41"/>
      <c r="UH72" s="41"/>
      <c r="UI72" s="41"/>
      <c r="UJ72" s="41"/>
      <c r="UK72" s="41"/>
      <c r="UL72" s="41"/>
      <c r="UM72" s="41"/>
      <c r="UN72" s="41"/>
      <c r="UO72" s="41"/>
      <c r="UP72" s="41"/>
      <c r="UQ72" s="41"/>
      <c r="UR72" s="41"/>
      <c r="US72" s="41"/>
      <c r="UT72" s="41"/>
      <c r="UU72" s="41"/>
      <c r="UV72" s="41"/>
      <c r="UW72" s="41"/>
      <c r="UX72" s="41"/>
      <c r="UY72" s="41"/>
      <c r="UZ72" s="41"/>
      <c r="VA72" s="41"/>
      <c r="VB72" s="41"/>
      <c r="VC72" s="41"/>
      <c r="VD72" s="41"/>
      <c r="VE72" s="41"/>
      <c r="VF72" s="41"/>
      <c r="VG72" s="41"/>
      <c r="VH72" s="41"/>
      <c r="VI72" s="41"/>
      <c r="VJ72" s="41"/>
      <c r="VK72" s="41"/>
      <c r="VL72" s="41"/>
      <c r="VM72" s="41"/>
      <c r="VN72" s="41"/>
      <c r="VO72" s="41"/>
      <c r="VP72" s="41"/>
      <c r="VQ72" s="41"/>
      <c r="VR72" s="41"/>
      <c r="VS72" s="41"/>
      <c r="VT72" s="41"/>
      <c r="VU72" s="41"/>
      <c r="VV72" s="41"/>
      <c r="VW72" s="41"/>
      <c r="VX72" s="41"/>
      <c r="VY72" s="41"/>
      <c r="VZ72" s="41"/>
      <c r="WA72" s="41"/>
      <c r="WB72" s="41"/>
      <c r="WC72" s="41"/>
      <c r="WD72" s="41"/>
      <c r="WE72" s="41"/>
      <c r="WF72" s="41"/>
      <c r="WG72" s="41"/>
      <c r="WH72" s="41"/>
      <c r="WI72" s="41"/>
      <c r="WJ72" s="41"/>
      <c r="WK72" s="41"/>
      <c r="WL72" s="41"/>
      <c r="WM72" s="41"/>
      <c r="WN72" s="41"/>
      <c r="WO72" s="41"/>
      <c r="WP72" s="41"/>
      <c r="WQ72" s="41"/>
      <c r="WR72" s="41"/>
      <c r="WS72" s="41"/>
      <c r="WT72" s="41"/>
      <c r="WU72" s="41"/>
      <c r="WV72" s="41"/>
      <c r="WW72" s="41"/>
      <c r="WX72" s="41"/>
    </row>
    <row r="73" spans="1:622" s="49" customFormat="1" ht="15" customHeight="1" outlineLevel="1" x14ac:dyDescent="0.25">
      <c r="B73" s="42" t="s">
        <v>86</v>
      </c>
      <c r="C73" s="49">
        <v>93281</v>
      </c>
      <c r="D73" s="44" t="s">
        <v>80</v>
      </c>
      <c r="E73" s="49" t="s">
        <v>118</v>
      </c>
      <c r="F73" s="50" t="s">
        <v>90</v>
      </c>
      <c r="G73" s="50"/>
      <c r="H73" s="44">
        <v>34.93</v>
      </c>
      <c r="I73" s="46">
        <v>0.03</v>
      </c>
      <c r="J73" s="46">
        <f>Tabela1[[#This Row],[VALOR UNIT]]*H71</f>
        <v>2.3931</v>
      </c>
      <c r="K73" s="46">
        <f>Tabela1[[#This Row],[Coluna1]]*H72</f>
        <v>0</v>
      </c>
      <c r="L73" s="46">
        <v>0</v>
      </c>
      <c r="M73" s="47">
        <f t="shared" si="2"/>
        <v>0</v>
      </c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  <c r="BR73" s="41"/>
      <c r="BS73" s="41"/>
      <c r="BT73" s="41"/>
      <c r="BU73" s="41"/>
      <c r="BV73" s="41"/>
      <c r="BW73" s="41"/>
      <c r="BX73" s="41"/>
      <c r="BY73" s="41"/>
      <c r="BZ73" s="41"/>
      <c r="CA73" s="41"/>
      <c r="CB73" s="41"/>
      <c r="CC73" s="41"/>
      <c r="CD73" s="41"/>
      <c r="CE73" s="41"/>
      <c r="CF73" s="41"/>
      <c r="CG73" s="41"/>
      <c r="CH73" s="41"/>
      <c r="CI73" s="41"/>
      <c r="CJ73" s="41"/>
      <c r="CK73" s="41"/>
      <c r="CL73" s="41"/>
      <c r="CM73" s="41"/>
      <c r="CN73" s="41"/>
      <c r="CO73" s="41"/>
      <c r="CP73" s="41"/>
      <c r="CQ73" s="41"/>
      <c r="CR73" s="41"/>
      <c r="CS73" s="41"/>
      <c r="CT73" s="41"/>
      <c r="CU73" s="41"/>
      <c r="CV73" s="41"/>
      <c r="CW73" s="41"/>
      <c r="CX73" s="41"/>
      <c r="CY73" s="41"/>
      <c r="CZ73" s="41"/>
      <c r="DA73" s="41"/>
      <c r="DB73" s="41"/>
      <c r="DC73" s="41"/>
      <c r="DD73" s="41"/>
      <c r="DE73" s="41"/>
      <c r="DF73" s="41"/>
      <c r="DG73" s="41"/>
      <c r="DH73" s="41"/>
      <c r="DI73" s="41"/>
      <c r="DJ73" s="41"/>
      <c r="DK73" s="41"/>
      <c r="DL73" s="41"/>
      <c r="DM73" s="41"/>
      <c r="DN73" s="41"/>
      <c r="DO73" s="41"/>
      <c r="DP73" s="41"/>
      <c r="DQ73" s="41"/>
      <c r="DR73" s="41"/>
      <c r="DS73" s="41"/>
      <c r="DT73" s="41"/>
      <c r="DU73" s="41"/>
      <c r="DV73" s="41"/>
      <c r="DW73" s="41"/>
      <c r="DX73" s="41"/>
      <c r="DY73" s="41"/>
      <c r="DZ73" s="41"/>
      <c r="EA73" s="41"/>
      <c r="EB73" s="41"/>
      <c r="EC73" s="41"/>
      <c r="ED73" s="41"/>
      <c r="EE73" s="41"/>
      <c r="EF73" s="41"/>
      <c r="EG73" s="41"/>
      <c r="EH73" s="41"/>
      <c r="EI73" s="41"/>
      <c r="EJ73" s="41"/>
      <c r="EK73" s="41"/>
      <c r="EL73" s="41"/>
      <c r="EM73" s="41"/>
      <c r="EN73" s="41"/>
      <c r="EO73" s="41"/>
      <c r="EP73" s="41"/>
      <c r="EQ73" s="41"/>
      <c r="ER73" s="41"/>
      <c r="ES73" s="41"/>
      <c r="ET73" s="41"/>
      <c r="EU73" s="41"/>
      <c r="EV73" s="41"/>
      <c r="EW73" s="41"/>
      <c r="EX73" s="41"/>
      <c r="EY73" s="41"/>
      <c r="EZ73" s="41"/>
      <c r="FA73" s="41"/>
      <c r="FB73" s="41"/>
      <c r="FC73" s="41"/>
      <c r="FD73" s="41"/>
      <c r="FE73" s="41"/>
      <c r="FF73" s="41"/>
      <c r="FG73" s="41"/>
      <c r="FH73" s="41"/>
      <c r="FI73" s="41"/>
      <c r="FJ73" s="41"/>
      <c r="FK73" s="41"/>
      <c r="FL73" s="41"/>
      <c r="FM73" s="41"/>
      <c r="FN73" s="41"/>
      <c r="FO73" s="41"/>
      <c r="FP73" s="41"/>
      <c r="FQ73" s="41"/>
      <c r="FR73" s="41"/>
      <c r="FS73" s="41"/>
      <c r="FT73" s="41"/>
      <c r="FU73" s="41"/>
      <c r="FV73" s="41"/>
      <c r="FW73" s="41"/>
      <c r="FX73" s="41"/>
      <c r="FY73" s="41"/>
      <c r="FZ73" s="41"/>
      <c r="GA73" s="41"/>
      <c r="GB73" s="41"/>
      <c r="GC73" s="41"/>
      <c r="GD73" s="41"/>
      <c r="GE73" s="41"/>
      <c r="GF73" s="41"/>
      <c r="GG73" s="41"/>
      <c r="GH73" s="41"/>
      <c r="GI73" s="41"/>
      <c r="GJ73" s="41"/>
      <c r="GK73" s="41"/>
      <c r="GL73" s="41"/>
      <c r="GM73" s="41"/>
      <c r="GN73" s="41"/>
      <c r="GO73" s="41"/>
      <c r="GP73" s="41"/>
      <c r="GQ73" s="41"/>
      <c r="GR73" s="41"/>
      <c r="GS73" s="41"/>
      <c r="GT73" s="41"/>
      <c r="GU73" s="41"/>
      <c r="GV73" s="41"/>
      <c r="GW73" s="41"/>
      <c r="GX73" s="41"/>
      <c r="GY73" s="41"/>
      <c r="GZ73" s="41"/>
      <c r="HA73" s="41"/>
      <c r="HB73" s="41"/>
      <c r="HC73" s="41"/>
      <c r="HD73" s="41"/>
      <c r="HE73" s="41"/>
      <c r="HF73" s="41"/>
      <c r="HG73" s="41"/>
      <c r="HH73" s="41"/>
      <c r="HI73" s="41"/>
      <c r="HJ73" s="41"/>
      <c r="HK73" s="41"/>
      <c r="HL73" s="41"/>
      <c r="HM73" s="41"/>
      <c r="HN73" s="41"/>
      <c r="HO73" s="41"/>
      <c r="HP73" s="41"/>
      <c r="HQ73" s="41"/>
      <c r="HR73" s="41"/>
      <c r="HS73" s="41"/>
      <c r="HT73" s="41"/>
      <c r="HU73" s="41"/>
      <c r="HV73" s="41"/>
      <c r="HW73" s="41"/>
      <c r="HX73" s="41"/>
      <c r="HY73" s="41"/>
      <c r="HZ73" s="41"/>
      <c r="IA73" s="41"/>
      <c r="IB73" s="41"/>
      <c r="IC73" s="41"/>
      <c r="ID73" s="41"/>
      <c r="IE73" s="41"/>
      <c r="IF73" s="41"/>
      <c r="IG73" s="41"/>
      <c r="IH73" s="41"/>
      <c r="II73" s="41"/>
      <c r="IJ73" s="41"/>
      <c r="IK73" s="41"/>
      <c r="IL73" s="41"/>
      <c r="IM73" s="41"/>
      <c r="IN73" s="41"/>
      <c r="IO73" s="41"/>
      <c r="IP73" s="41"/>
      <c r="IQ73" s="41"/>
      <c r="IR73" s="41"/>
      <c r="IS73" s="41"/>
      <c r="IT73" s="41"/>
      <c r="IU73" s="41"/>
      <c r="IV73" s="41"/>
      <c r="IW73" s="41"/>
      <c r="IX73" s="41"/>
      <c r="IY73" s="41"/>
      <c r="IZ73" s="41"/>
      <c r="JA73" s="41"/>
      <c r="JB73" s="41"/>
      <c r="JC73" s="41"/>
      <c r="JD73" s="41"/>
      <c r="JE73" s="41"/>
      <c r="JF73" s="41"/>
      <c r="JG73" s="41"/>
      <c r="JH73" s="41"/>
      <c r="JI73" s="41"/>
      <c r="JJ73" s="41"/>
      <c r="JK73" s="41"/>
      <c r="JL73" s="41"/>
      <c r="JM73" s="41"/>
      <c r="JN73" s="41"/>
      <c r="JO73" s="41"/>
      <c r="JP73" s="41"/>
      <c r="JQ73" s="41"/>
      <c r="JR73" s="41"/>
      <c r="JS73" s="41"/>
      <c r="JT73" s="41"/>
      <c r="JU73" s="41"/>
      <c r="JV73" s="41"/>
      <c r="JW73" s="41"/>
      <c r="JX73" s="41"/>
      <c r="JY73" s="41"/>
      <c r="JZ73" s="41"/>
      <c r="KA73" s="41"/>
      <c r="KB73" s="41"/>
      <c r="KC73" s="41"/>
      <c r="KD73" s="41"/>
      <c r="KE73" s="41"/>
      <c r="KF73" s="41"/>
      <c r="KG73" s="41"/>
      <c r="KH73" s="41"/>
      <c r="KI73" s="41"/>
      <c r="KJ73" s="41"/>
      <c r="KK73" s="41"/>
      <c r="KL73" s="41"/>
      <c r="KM73" s="41"/>
      <c r="KN73" s="41"/>
      <c r="KO73" s="41"/>
      <c r="KP73" s="41"/>
      <c r="KQ73" s="41"/>
      <c r="KR73" s="41"/>
      <c r="KS73" s="41"/>
      <c r="KT73" s="41"/>
      <c r="KU73" s="41"/>
      <c r="KV73" s="41"/>
      <c r="KW73" s="41"/>
      <c r="KX73" s="41"/>
      <c r="KY73" s="41"/>
      <c r="KZ73" s="41"/>
      <c r="LA73" s="41"/>
      <c r="LB73" s="41"/>
      <c r="LC73" s="41"/>
      <c r="LD73" s="41"/>
      <c r="LE73" s="41"/>
      <c r="LF73" s="41"/>
      <c r="LG73" s="41"/>
      <c r="LH73" s="41"/>
      <c r="LI73" s="41"/>
      <c r="LJ73" s="41"/>
      <c r="LK73" s="41"/>
      <c r="LL73" s="41"/>
      <c r="LM73" s="41"/>
      <c r="LN73" s="41"/>
      <c r="LO73" s="41"/>
      <c r="LP73" s="41"/>
      <c r="LQ73" s="41"/>
      <c r="LR73" s="41"/>
      <c r="LS73" s="41"/>
      <c r="LT73" s="41"/>
      <c r="LU73" s="41"/>
      <c r="LV73" s="41"/>
      <c r="LW73" s="41"/>
      <c r="LX73" s="41"/>
      <c r="LY73" s="41"/>
      <c r="LZ73" s="41"/>
      <c r="MA73" s="41"/>
      <c r="MB73" s="41"/>
      <c r="MC73" s="41"/>
      <c r="MD73" s="41"/>
      <c r="ME73" s="41"/>
      <c r="MF73" s="41"/>
      <c r="MG73" s="41"/>
      <c r="MH73" s="41"/>
      <c r="MI73" s="41"/>
      <c r="MJ73" s="41"/>
      <c r="MK73" s="41"/>
      <c r="ML73" s="41"/>
      <c r="MM73" s="41"/>
      <c r="MN73" s="41"/>
      <c r="MO73" s="41"/>
      <c r="MP73" s="41"/>
      <c r="MQ73" s="41"/>
      <c r="MR73" s="41"/>
      <c r="MS73" s="41"/>
      <c r="MT73" s="41"/>
      <c r="MU73" s="41"/>
      <c r="MV73" s="41"/>
      <c r="MW73" s="41"/>
      <c r="MX73" s="41"/>
      <c r="MY73" s="41"/>
      <c r="MZ73" s="41"/>
      <c r="NA73" s="41"/>
      <c r="NB73" s="41"/>
      <c r="NC73" s="41"/>
      <c r="ND73" s="41"/>
      <c r="NE73" s="41"/>
      <c r="NF73" s="41"/>
      <c r="NG73" s="41"/>
      <c r="NH73" s="41"/>
      <c r="NI73" s="41"/>
      <c r="NJ73" s="41"/>
      <c r="NK73" s="41"/>
      <c r="NL73" s="41"/>
      <c r="NM73" s="41"/>
      <c r="NN73" s="41"/>
      <c r="NO73" s="41"/>
      <c r="NP73" s="41"/>
      <c r="NQ73" s="41"/>
      <c r="NR73" s="41"/>
      <c r="NS73" s="41"/>
      <c r="NT73" s="41"/>
      <c r="NU73" s="41"/>
      <c r="NV73" s="41"/>
      <c r="NW73" s="41"/>
      <c r="NX73" s="41"/>
      <c r="NY73" s="41"/>
      <c r="NZ73" s="41"/>
      <c r="OA73" s="41"/>
      <c r="OB73" s="41"/>
      <c r="OC73" s="41"/>
      <c r="OD73" s="41"/>
      <c r="OE73" s="41"/>
      <c r="OF73" s="41"/>
      <c r="OG73" s="41"/>
      <c r="OH73" s="41"/>
      <c r="OI73" s="41"/>
      <c r="OJ73" s="41"/>
      <c r="OK73" s="41"/>
      <c r="OL73" s="41"/>
      <c r="OM73" s="41"/>
      <c r="ON73" s="41"/>
      <c r="OO73" s="41"/>
      <c r="OP73" s="41"/>
      <c r="OQ73" s="41"/>
      <c r="OR73" s="41"/>
      <c r="OS73" s="41"/>
      <c r="OT73" s="41"/>
      <c r="OU73" s="41"/>
      <c r="OV73" s="41"/>
      <c r="OW73" s="41"/>
      <c r="OX73" s="41"/>
      <c r="OY73" s="41"/>
      <c r="OZ73" s="41"/>
      <c r="PA73" s="41"/>
      <c r="PB73" s="41"/>
      <c r="PC73" s="41"/>
      <c r="PD73" s="41"/>
      <c r="PE73" s="41"/>
      <c r="PF73" s="41"/>
      <c r="PG73" s="41"/>
      <c r="PH73" s="41"/>
      <c r="PI73" s="41"/>
      <c r="PJ73" s="41"/>
      <c r="PK73" s="41"/>
      <c r="PL73" s="41"/>
      <c r="PM73" s="41"/>
      <c r="PN73" s="41"/>
      <c r="PO73" s="41"/>
      <c r="PP73" s="41"/>
      <c r="PQ73" s="41"/>
      <c r="PR73" s="41"/>
      <c r="PS73" s="41"/>
      <c r="PT73" s="41"/>
      <c r="PU73" s="41"/>
      <c r="PV73" s="41"/>
      <c r="PW73" s="41"/>
      <c r="PX73" s="41"/>
      <c r="PY73" s="41"/>
      <c r="PZ73" s="41"/>
      <c r="QA73" s="41"/>
      <c r="QB73" s="41"/>
      <c r="QC73" s="41"/>
      <c r="QD73" s="41"/>
      <c r="QE73" s="41"/>
      <c r="QF73" s="41"/>
      <c r="QG73" s="41"/>
      <c r="QH73" s="41"/>
      <c r="QI73" s="41"/>
      <c r="QJ73" s="41"/>
      <c r="QK73" s="41"/>
      <c r="QL73" s="41"/>
      <c r="QM73" s="41"/>
      <c r="QN73" s="41"/>
      <c r="QO73" s="41"/>
      <c r="QP73" s="41"/>
      <c r="QQ73" s="41"/>
      <c r="QR73" s="41"/>
      <c r="QS73" s="41"/>
      <c r="QT73" s="41"/>
      <c r="QU73" s="41"/>
      <c r="QV73" s="41"/>
      <c r="QW73" s="41"/>
      <c r="QX73" s="41"/>
      <c r="QY73" s="41"/>
      <c r="QZ73" s="41"/>
      <c r="RA73" s="41"/>
      <c r="RB73" s="41"/>
      <c r="RC73" s="41"/>
      <c r="RD73" s="41"/>
      <c r="RE73" s="41"/>
      <c r="RF73" s="41"/>
      <c r="RG73" s="41"/>
      <c r="RH73" s="41"/>
      <c r="RI73" s="41"/>
      <c r="RJ73" s="41"/>
      <c r="RK73" s="41"/>
      <c r="RL73" s="41"/>
      <c r="RM73" s="41"/>
      <c r="RN73" s="41"/>
      <c r="RO73" s="41"/>
      <c r="RP73" s="41"/>
      <c r="RQ73" s="41"/>
      <c r="RR73" s="41"/>
      <c r="RS73" s="41"/>
      <c r="RT73" s="41"/>
      <c r="RU73" s="41"/>
      <c r="RV73" s="41"/>
      <c r="RW73" s="41"/>
      <c r="RX73" s="41"/>
      <c r="RY73" s="41"/>
      <c r="RZ73" s="41"/>
      <c r="SA73" s="41"/>
      <c r="SB73" s="41"/>
      <c r="SC73" s="41"/>
      <c r="SD73" s="41"/>
      <c r="SE73" s="41"/>
      <c r="SF73" s="41"/>
      <c r="SG73" s="41"/>
      <c r="SH73" s="41"/>
      <c r="SI73" s="41"/>
      <c r="SJ73" s="41"/>
      <c r="SK73" s="41"/>
      <c r="SL73" s="41"/>
      <c r="SM73" s="41"/>
      <c r="SN73" s="41"/>
      <c r="SO73" s="41"/>
      <c r="SP73" s="41"/>
      <c r="SQ73" s="41"/>
      <c r="SR73" s="41"/>
      <c r="SS73" s="41"/>
      <c r="ST73" s="41"/>
      <c r="SU73" s="41"/>
      <c r="SV73" s="41"/>
      <c r="SW73" s="41"/>
      <c r="SX73" s="41"/>
      <c r="SY73" s="41"/>
      <c r="SZ73" s="41"/>
      <c r="TA73" s="41"/>
      <c r="TB73" s="41"/>
      <c r="TC73" s="41"/>
      <c r="TD73" s="41"/>
      <c r="TE73" s="41"/>
      <c r="TF73" s="41"/>
      <c r="TG73" s="41"/>
      <c r="TH73" s="41"/>
      <c r="TI73" s="41"/>
      <c r="TJ73" s="41"/>
      <c r="TK73" s="41"/>
      <c r="TL73" s="41"/>
      <c r="TM73" s="41"/>
      <c r="TN73" s="41"/>
      <c r="TO73" s="41"/>
      <c r="TP73" s="41"/>
      <c r="TQ73" s="41"/>
      <c r="TR73" s="41"/>
      <c r="TS73" s="41"/>
      <c r="TT73" s="41"/>
      <c r="TU73" s="41"/>
      <c r="TV73" s="41"/>
      <c r="TW73" s="41"/>
      <c r="TX73" s="41"/>
      <c r="TY73" s="41"/>
      <c r="TZ73" s="41"/>
      <c r="UA73" s="41"/>
      <c r="UB73" s="41"/>
      <c r="UC73" s="41"/>
      <c r="UD73" s="41"/>
      <c r="UE73" s="41"/>
      <c r="UF73" s="41"/>
      <c r="UG73" s="41"/>
      <c r="UH73" s="41"/>
      <c r="UI73" s="41"/>
      <c r="UJ73" s="41"/>
      <c r="UK73" s="41"/>
      <c r="UL73" s="41"/>
      <c r="UM73" s="41"/>
      <c r="UN73" s="41"/>
      <c r="UO73" s="41"/>
      <c r="UP73" s="41"/>
      <c r="UQ73" s="41"/>
      <c r="UR73" s="41"/>
      <c r="US73" s="41"/>
      <c r="UT73" s="41"/>
      <c r="UU73" s="41"/>
      <c r="UV73" s="41"/>
      <c r="UW73" s="41"/>
      <c r="UX73" s="41"/>
      <c r="UY73" s="41"/>
      <c r="UZ73" s="41"/>
      <c r="VA73" s="41"/>
      <c r="VB73" s="41"/>
      <c r="VC73" s="41"/>
      <c r="VD73" s="41"/>
      <c r="VE73" s="41"/>
      <c r="VF73" s="41"/>
      <c r="VG73" s="41"/>
      <c r="VH73" s="41"/>
      <c r="VI73" s="41"/>
      <c r="VJ73" s="41"/>
      <c r="VK73" s="41"/>
      <c r="VL73" s="41"/>
      <c r="VM73" s="41"/>
      <c r="VN73" s="41"/>
      <c r="VO73" s="41"/>
      <c r="VP73" s="41"/>
      <c r="VQ73" s="41"/>
      <c r="VR73" s="41"/>
      <c r="VS73" s="41"/>
      <c r="VT73" s="41"/>
      <c r="VU73" s="41"/>
      <c r="VV73" s="41"/>
      <c r="VW73" s="41"/>
      <c r="VX73" s="41"/>
      <c r="VY73" s="41"/>
      <c r="VZ73" s="41"/>
      <c r="WA73" s="41"/>
      <c r="WB73" s="41"/>
      <c r="WC73" s="41"/>
      <c r="WD73" s="41"/>
      <c r="WE73" s="41"/>
      <c r="WF73" s="41"/>
      <c r="WG73" s="41"/>
      <c r="WH73" s="41"/>
      <c r="WI73" s="41"/>
      <c r="WJ73" s="41"/>
      <c r="WK73" s="41"/>
      <c r="WL73" s="41"/>
      <c r="WM73" s="41"/>
      <c r="WN73" s="41"/>
      <c r="WO73" s="41"/>
      <c r="WP73" s="41"/>
      <c r="WQ73" s="41"/>
      <c r="WR73" s="41"/>
      <c r="WS73" s="41"/>
      <c r="WT73" s="41"/>
      <c r="WU73" s="41"/>
      <c r="WV73" s="41"/>
      <c r="WW73" s="41"/>
      <c r="WX73" s="41"/>
    </row>
    <row r="74" spans="1:622" s="49" customFormat="1" ht="15" customHeight="1" outlineLevel="1" x14ac:dyDescent="0.25">
      <c r="B74" s="42" t="s">
        <v>86</v>
      </c>
      <c r="C74" s="49">
        <v>88323</v>
      </c>
      <c r="D74" s="44" t="s">
        <v>80</v>
      </c>
      <c r="E74" s="49" t="s">
        <v>119</v>
      </c>
      <c r="F74" s="50" t="s">
        <v>83</v>
      </c>
      <c r="G74" s="50"/>
      <c r="H74" s="44">
        <v>28.94</v>
      </c>
      <c r="I74" s="46">
        <v>1.62</v>
      </c>
      <c r="J74" s="46"/>
      <c r="K74" s="46">
        <f>Tabela1[[#This Row],[VALOR UNIT]]*H71</f>
        <v>129.22739999999999</v>
      </c>
      <c r="L74" s="46">
        <v>0</v>
      </c>
      <c r="M74" s="47">
        <f t="shared" si="2"/>
        <v>0</v>
      </c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41"/>
      <c r="BZ74" s="41"/>
      <c r="CA74" s="41"/>
      <c r="CB74" s="41"/>
      <c r="CC74" s="41"/>
      <c r="CD74" s="41"/>
      <c r="CE74" s="41"/>
      <c r="CF74" s="41"/>
      <c r="CG74" s="41"/>
      <c r="CH74" s="41"/>
      <c r="CI74" s="41"/>
      <c r="CJ74" s="41"/>
      <c r="CK74" s="41"/>
      <c r="CL74" s="41"/>
      <c r="CM74" s="41"/>
      <c r="CN74" s="41"/>
      <c r="CO74" s="41"/>
      <c r="CP74" s="41"/>
      <c r="CQ74" s="41"/>
      <c r="CR74" s="41"/>
      <c r="CS74" s="41"/>
      <c r="CT74" s="41"/>
      <c r="CU74" s="41"/>
      <c r="CV74" s="41"/>
      <c r="CW74" s="41"/>
      <c r="CX74" s="41"/>
      <c r="CY74" s="41"/>
      <c r="CZ74" s="41"/>
      <c r="DA74" s="41"/>
      <c r="DB74" s="41"/>
      <c r="DC74" s="41"/>
      <c r="DD74" s="41"/>
      <c r="DE74" s="41"/>
      <c r="DF74" s="41"/>
      <c r="DG74" s="41"/>
      <c r="DH74" s="41"/>
      <c r="DI74" s="41"/>
      <c r="DJ74" s="41"/>
      <c r="DK74" s="41"/>
      <c r="DL74" s="41"/>
      <c r="DM74" s="41"/>
      <c r="DN74" s="41"/>
      <c r="DO74" s="41"/>
      <c r="DP74" s="41"/>
      <c r="DQ74" s="41"/>
      <c r="DR74" s="41"/>
      <c r="DS74" s="41"/>
      <c r="DT74" s="41"/>
      <c r="DU74" s="41"/>
      <c r="DV74" s="41"/>
      <c r="DW74" s="41"/>
      <c r="DX74" s="41"/>
      <c r="DY74" s="41"/>
      <c r="DZ74" s="41"/>
      <c r="EA74" s="41"/>
      <c r="EB74" s="41"/>
      <c r="EC74" s="41"/>
      <c r="ED74" s="41"/>
      <c r="EE74" s="41"/>
      <c r="EF74" s="41"/>
      <c r="EG74" s="41"/>
      <c r="EH74" s="41"/>
      <c r="EI74" s="41"/>
      <c r="EJ74" s="41"/>
      <c r="EK74" s="41"/>
      <c r="EL74" s="41"/>
      <c r="EM74" s="41"/>
      <c r="EN74" s="41"/>
      <c r="EO74" s="41"/>
      <c r="EP74" s="41"/>
      <c r="EQ74" s="41"/>
      <c r="ER74" s="41"/>
      <c r="ES74" s="41"/>
      <c r="ET74" s="41"/>
      <c r="EU74" s="41"/>
      <c r="EV74" s="41"/>
      <c r="EW74" s="41"/>
      <c r="EX74" s="41"/>
      <c r="EY74" s="41"/>
      <c r="EZ74" s="41"/>
      <c r="FA74" s="41"/>
      <c r="FB74" s="41"/>
      <c r="FC74" s="41"/>
      <c r="FD74" s="41"/>
      <c r="FE74" s="41"/>
      <c r="FF74" s="41"/>
      <c r="FG74" s="41"/>
      <c r="FH74" s="41"/>
      <c r="FI74" s="41"/>
      <c r="FJ74" s="41"/>
      <c r="FK74" s="41"/>
      <c r="FL74" s="41"/>
      <c r="FM74" s="41"/>
      <c r="FN74" s="41"/>
      <c r="FO74" s="41"/>
      <c r="FP74" s="41"/>
      <c r="FQ74" s="41"/>
      <c r="FR74" s="41"/>
      <c r="FS74" s="41"/>
      <c r="FT74" s="41"/>
      <c r="FU74" s="41"/>
      <c r="FV74" s="41"/>
      <c r="FW74" s="41"/>
      <c r="FX74" s="41"/>
      <c r="FY74" s="41"/>
      <c r="FZ74" s="41"/>
      <c r="GA74" s="41"/>
      <c r="GB74" s="41"/>
      <c r="GC74" s="41"/>
      <c r="GD74" s="41"/>
      <c r="GE74" s="41"/>
      <c r="GF74" s="41"/>
      <c r="GG74" s="41"/>
      <c r="GH74" s="41"/>
      <c r="GI74" s="41"/>
      <c r="GJ74" s="41"/>
      <c r="GK74" s="41"/>
      <c r="GL74" s="41"/>
      <c r="GM74" s="41"/>
      <c r="GN74" s="41"/>
      <c r="GO74" s="41"/>
      <c r="GP74" s="41"/>
      <c r="GQ74" s="41"/>
      <c r="GR74" s="41"/>
      <c r="GS74" s="41"/>
      <c r="GT74" s="41"/>
      <c r="GU74" s="41"/>
      <c r="GV74" s="41"/>
      <c r="GW74" s="41"/>
      <c r="GX74" s="41"/>
      <c r="GY74" s="41"/>
      <c r="GZ74" s="41"/>
      <c r="HA74" s="41"/>
      <c r="HB74" s="41"/>
      <c r="HC74" s="41"/>
      <c r="HD74" s="41"/>
      <c r="HE74" s="41"/>
      <c r="HF74" s="41"/>
      <c r="HG74" s="41"/>
      <c r="HH74" s="41"/>
      <c r="HI74" s="41"/>
      <c r="HJ74" s="41"/>
      <c r="HK74" s="41"/>
      <c r="HL74" s="41"/>
      <c r="HM74" s="41"/>
      <c r="HN74" s="41"/>
      <c r="HO74" s="41"/>
      <c r="HP74" s="41"/>
      <c r="HQ74" s="41"/>
      <c r="HR74" s="41"/>
      <c r="HS74" s="41"/>
      <c r="HT74" s="41"/>
      <c r="HU74" s="41"/>
      <c r="HV74" s="41"/>
      <c r="HW74" s="41"/>
      <c r="HX74" s="41"/>
      <c r="HY74" s="41"/>
      <c r="HZ74" s="41"/>
      <c r="IA74" s="41"/>
      <c r="IB74" s="41"/>
      <c r="IC74" s="41"/>
      <c r="ID74" s="41"/>
      <c r="IE74" s="41"/>
      <c r="IF74" s="41"/>
      <c r="IG74" s="41"/>
      <c r="IH74" s="41"/>
      <c r="II74" s="41"/>
      <c r="IJ74" s="41"/>
      <c r="IK74" s="41"/>
      <c r="IL74" s="41"/>
      <c r="IM74" s="41"/>
      <c r="IN74" s="41"/>
      <c r="IO74" s="41"/>
      <c r="IP74" s="41"/>
      <c r="IQ74" s="41"/>
      <c r="IR74" s="41"/>
      <c r="IS74" s="41"/>
      <c r="IT74" s="41"/>
      <c r="IU74" s="41"/>
      <c r="IV74" s="41"/>
      <c r="IW74" s="41"/>
      <c r="IX74" s="41"/>
      <c r="IY74" s="41"/>
      <c r="IZ74" s="41"/>
      <c r="JA74" s="41"/>
      <c r="JB74" s="41"/>
      <c r="JC74" s="41"/>
      <c r="JD74" s="41"/>
      <c r="JE74" s="41"/>
      <c r="JF74" s="41"/>
      <c r="JG74" s="41"/>
      <c r="JH74" s="41"/>
      <c r="JI74" s="41"/>
      <c r="JJ74" s="41"/>
      <c r="JK74" s="41"/>
      <c r="JL74" s="41"/>
      <c r="JM74" s="41"/>
      <c r="JN74" s="41"/>
      <c r="JO74" s="41"/>
      <c r="JP74" s="41"/>
      <c r="JQ74" s="41"/>
      <c r="JR74" s="41"/>
      <c r="JS74" s="41"/>
      <c r="JT74" s="41"/>
      <c r="JU74" s="41"/>
      <c r="JV74" s="41"/>
      <c r="JW74" s="41"/>
      <c r="JX74" s="41"/>
      <c r="JY74" s="41"/>
      <c r="JZ74" s="41"/>
      <c r="KA74" s="41"/>
      <c r="KB74" s="41"/>
      <c r="KC74" s="41"/>
      <c r="KD74" s="41"/>
      <c r="KE74" s="41"/>
      <c r="KF74" s="41"/>
      <c r="KG74" s="41"/>
      <c r="KH74" s="41"/>
      <c r="KI74" s="41"/>
      <c r="KJ74" s="41"/>
      <c r="KK74" s="41"/>
      <c r="KL74" s="41"/>
      <c r="KM74" s="41"/>
      <c r="KN74" s="41"/>
      <c r="KO74" s="41"/>
      <c r="KP74" s="41"/>
      <c r="KQ74" s="41"/>
      <c r="KR74" s="41"/>
      <c r="KS74" s="41"/>
      <c r="KT74" s="41"/>
      <c r="KU74" s="41"/>
      <c r="KV74" s="41"/>
      <c r="KW74" s="41"/>
      <c r="KX74" s="41"/>
      <c r="KY74" s="41"/>
      <c r="KZ74" s="41"/>
      <c r="LA74" s="41"/>
      <c r="LB74" s="41"/>
      <c r="LC74" s="41"/>
      <c r="LD74" s="41"/>
      <c r="LE74" s="41"/>
      <c r="LF74" s="41"/>
      <c r="LG74" s="41"/>
      <c r="LH74" s="41"/>
      <c r="LI74" s="41"/>
      <c r="LJ74" s="41"/>
      <c r="LK74" s="41"/>
      <c r="LL74" s="41"/>
      <c r="LM74" s="41"/>
      <c r="LN74" s="41"/>
      <c r="LO74" s="41"/>
      <c r="LP74" s="41"/>
      <c r="LQ74" s="41"/>
      <c r="LR74" s="41"/>
      <c r="LS74" s="41"/>
      <c r="LT74" s="41"/>
      <c r="LU74" s="41"/>
      <c r="LV74" s="41"/>
      <c r="LW74" s="41"/>
      <c r="LX74" s="41"/>
      <c r="LY74" s="41"/>
      <c r="LZ74" s="41"/>
      <c r="MA74" s="41"/>
      <c r="MB74" s="41"/>
      <c r="MC74" s="41"/>
      <c r="MD74" s="41"/>
      <c r="ME74" s="41"/>
      <c r="MF74" s="41"/>
      <c r="MG74" s="41"/>
      <c r="MH74" s="41"/>
      <c r="MI74" s="41"/>
      <c r="MJ74" s="41"/>
      <c r="MK74" s="41"/>
      <c r="ML74" s="41"/>
      <c r="MM74" s="41"/>
      <c r="MN74" s="41"/>
      <c r="MO74" s="41"/>
      <c r="MP74" s="41"/>
      <c r="MQ74" s="41"/>
      <c r="MR74" s="41"/>
      <c r="MS74" s="41"/>
      <c r="MT74" s="41"/>
      <c r="MU74" s="41"/>
      <c r="MV74" s="41"/>
      <c r="MW74" s="41"/>
      <c r="MX74" s="41"/>
      <c r="MY74" s="41"/>
      <c r="MZ74" s="41"/>
      <c r="NA74" s="41"/>
      <c r="NB74" s="41"/>
      <c r="NC74" s="41"/>
      <c r="ND74" s="41"/>
      <c r="NE74" s="41"/>
      <c r="NF74" s="41"/>
      <c r="NG74" s="41"/>
      <c r="NH74" s="41"/>
      <c r="NI74" s="41"/>
      <c r="NJ74" s="41"/>
      <c r="NK74" s="41"/>
      <c r="NL74" s="41"/>
      <c r="NM74" s="41"/>
      <c r="NN74" s="41"/>
      <c r="NO74" s="41"/>
      <c r="NP74" s="41"/>
      <c r="NQ74" s="41"/>
      <c r="NR74" s="41"/>
      <c r="NS74" s="41"/>
      <c r="NT74" s="41"/>
      <c r="NU74" s="41"/>
      <c r="NV74" s="41"/>
      <c r="NW74" s="41"/>
      <c r="NX74" s="41"/>
      <c r="NY74" s="41"/>
      <c r="NZ74" s="41"/>
      <c r="OA74" s="41"/>
      <c r="OB74" s="41"/>
      <c r="OC74" s="41"/>
      <c r="OD74" s="41"/>
      <c r="OE74" s="41"/>
      <c r="OF74" s="41"/>
      <c r="OG74" s="41"/>
      <c r="OH74" s="41"/>
      <c r="OI74" s="41"/>
      <c r="OJ74" s="41"/>
      <c r="OK74" s="41"/>
      <c r="OL74" s="41"/>
      <c r="OM74" s="41"/>
      <c r="ON74" s="41"/>
      <c r="OO74" s="41"/>
      <c r="OP74" s="41"/>
      <c r="OQ74" s="41"/>
      <c r="OR74" s="41"/>
      <c r="OS74" s="41"/>
      <c r="OT74" s="41"/>
      <c r="OU74" s="41"/>
      <c r="OV74" s="41"/>
      <c r="OW74" s="41"/>
      <c r="OX74" s="41"/>
      <c r="OY74" s="41"/>
      <c r="OZ74" s="41"/>
      <c r="PA74" s="41"/>
      <c r="PB74" s="41"/>
      <c r="PC74" s="41"/>
      <c r="PD74" s="41"/>
      <c r="PE74" s="41"/>
      <c r="PF74" s="41"/>
      <c r="PG74" s="41"/>
      <c r="PH74" s="41"/>
      <c r="PI74" s="41"/>
      <c r="PJ74" s="41"/>
      <c r="PK74" s="41"/>
      <c r="PL74" s="41"/>
      <c r="PM74" s="41"/>
      <c r="PN74" s="41"/>
      <c r="PO74" s="41"/>
      <c r="PP74" s="41"/>
      <c r="PQ74" s="41"/>
      <c r="PR74" s="41"/>
      <c r="PS74" s="41"/>
      <c r="PT74" s="41"/>
      <c r="PU74" s="41"/>
      <c r="PV74" s="41"/>
      <c r="PW74" s="41"/>
      <c r="PX74" s="41"/>
      <c r="PY74" s="41"/>
      <c r="PZ74" s="41"/>
      <c r="QA74" s="41"/>
      <c r="QB74" s="41"/>
      <c r="QC74" s="41"/>
      <c r="QD74" s="41"/>
      <c r="QE74" s="41"/>
      <c r="QF74" s="41"/>
      <c r="QG74" s="41"/>
      <c r="QH74" s="41"/>
      <c r="QI74" s="41"/>
      <c r="QJ74" s="41"/>
      <c r="QK74" s="41"/>
      <c r="QL74" s="41"/>
      <c r="QM74" s="41"/>
      <c r="QN74" s="41"/>
      <c r="QO74" s="41"/>
      <c r="QP74" s="41"/>
      <c r="QQ74" s="41"/>
      <c r="QR74" s="41"/>
      <c r="QS74" s="41"/>
      <c r="QT74" s="41"/>
      <c r="QU74" s="41"/>
      <c r="QV74" s="41"/>
      <c r="QW74" s="41"/>
      <c r="QX74" s="41"/>
      <c r="QY74" s="41"/>
      <c r="QZ74" s="41"/>
      <c r="RA74" s="41"/>
      <c r="RB74" s="41"/>
      <c r="RC74" s="41"/>
      <c r="RD74" s="41"/>
      <c r="RE74" s="41"/>
      <c r="RF74" s="41"/>
      <c r="RG74" s="41"/>
      <c r="RH74" s="41"/>
      <c r="RI74" s="41"/>
      <c r="RJ74" s="41"/>
      <c r="RK74" s="41"/>
      <c r="RL74" s="41"/>
      <c r="RM74" s="41"/>
      <c r="RN74" s="41"/>
      <c r="RO74" s="41"/>
      <c r="RP74" s="41"/>
      <c r="RQ74" s="41"/>
      <c r="RR74" s="41"/>
      <c r="RS74" s="41"/>
      <c r="RT74" s="41"/>
      <c r="RU74" s="41"/>
      <c r="RV74" s="41"/>
      <c r="RW74" s="41"/>
      <c r="RX74" s="41"/>
      <c r="RY74" s="41"/>
      <c r="RZ74" s="41"/>
      <c r="SA74" s="41"/>
      <c r="SB74" s="41"/>
      <c r="SC74" s="41"/>
      <c r="SD74" s="41"/>
      <c r="SE74" s="41"/>
      <c r="SF74" s="41"/>
      <c r="SG74" s="41"/>
      <c r="SH74" s="41"/>
      <c r="SI74" s="41"/>
      <c r="SJ74" s="41"/>
      <c r="SK74" s="41"/>
      <c r="SL74" s="41"/>
      <c r="SM74" s="41"/>
      <c r="SN74" s="41"/>
      <c r="SO74" s="41"/>
      <c r="SP74" s="41"/>
      <c r="SQ74" s="41"/>
      <c r="SR74" s="41"/>
      <c r="SS74" s="41"/>
      <c r="ST74" s="41"/>
      <c r="SU74" s="41"/>
      <c r="SV74" s="41"/>
      <c r="SW74" s="41"/>
      <c r="SX74" s="41"/>
      <c r="SY74" s="41"/>
      <c r="SZ74" s="41"/>
      <c r="TA74" s="41"/>
      <c r="TB74" s="41"/>
      <c r="TC74" s="41"/>
      <c r="TD74" s="41"/>
      <c r="TE74" s="41"/>
      <c r="TF74" s="41"/>
      <c r="TG74" s="41"/>
      <c r="TH74" s="41"/>
      <c r="TI74" s="41"/>
      <c r="TJ74" s="41"/>
      <c r="TK74" s="41"/>
      <c r="TL74" s="41"/>
      <c r="TM74" s="41"/>
      <c r="TN74" s="41"/>
      <c r="TO74" s="41"/>
      <c r="TP74" s="41"/>
      <c r="TQ74" s="41"/>
      <c r="TR74" s="41"/>
      <c r="TS74" s="41"/>
      <c r="TT74" s="41"/>
      <c r="TU74" s="41"/>
      <c r="TV74" s="41"/>
      <c r="TW74" s="41"/>
      <c r="TX74" s="41"/>
      <c r="TY74" s="41"/>
      <c r="TZ74" s="41"/>
      <c r="UA74" s="41"/>
      <c r="UB74" s="41"/>
      <c r="UC74" s="41"/>
      <c r="UD74" s="41"/>
      <c r="UE74" s="41"/>
      <c r="UF74" s="41"/>
      <c r="UG74" s="41"/>
      <c r="UH74" s="41"/>
      <c r="UI74" s="41"/>
      <c r="UJ74" s="41"/>
      <c r="UK74" s="41"/>
      <c r="UL74" s="41"/>
      <c r="UM74" s="41"/>
      <c r="UN74" s="41"/>
      <c r="UO74" s="41"/>
      <c r="UP74" s="41"/>
      <c r="UQ74" s="41"/>
      <c r="UR74" s="41"/>
      <c r="US74" s="41"/>
      <c r="UT74" s="41"/>
      <c r="UU74" s="41"/>
      <c r="UV74" s="41"/>
      <c r="UW74" s="41"/>
      <c r="UX74" s="41"/>
      <c r="UY74" s="41"/>
      <c r="UZ74" s="41"/>
      <c r="VA74" s="41"/>
      <c r="VB74" s="41"/>
      <c r="VC74" s="41"/>
      <c r="VD74" s="41"/>
      <c r="VE74" s="41"/>
      <c r="VF74" s="41"/>
      <c r="VG74" s="41"/>
      <c r="VH74" s="41"/>
      <c r="VI74" s="41"/>
      <c r="VJ74" s="41"/>
      <c r="VK74" s="41"/>
      <c r="VL74" s="41"/>
      <c r="VM74" s="41"/>
      <c r="VN74" s="41"/>
      <c r="VO74" s="41"/>
      <c r="VP74" s="41"/>
      <c r="VQ74" s="41"/>
      <c r="VR74" s="41"/>
      <c r="VS74" s="41"/>
      <c r="VT74" s="41"/>
      <c r="VU74" s="41"/>
      <c r="VV74" s="41"/>
      <c r="VW74" s="41"/>
      <c r="VX74" s="41"/>
      <c r="VY74" s="41"/>
      <c r="VZ74" s="41"/>
      <c r="WA74" s="41"/>
      <c r="WB74" s="41"/>
      <c r="WC74" s="41"/>
      <c r="WD74" s="41"/>
      <c r="WE74" s="41"/>
      <c r="WF74" s="41"/>
      <c r="WG74" s="41"/>
      <c r="WH74" s="41"/>
      <c r="WI74" s="41"/>
      <c r="WJ74" s="41"/>
      <c r="WK74" s="41"/>
      <c r="WL74" s="41"/>
      <c r="WM74" s="41"/>
      <c r="WN74" s="41"/>
      <c r="WO74" s="41"/>
      <c r="WP74" s="41"/>
      <c r="WQ74" s="41"/>
      <c r="WR74" s="41"/>
      <c r="WS74" s="41"/>
      <c r="WT74" s="41"/>
      <c r="WU74" s="41"/>
      <c r="WV74" s="41"/>
      <c r="WW74" s="41"/>
      <c r="WX74" s="41"/>
    </row>
    <row r="75" spans="1:622" s="49" customFormat="1" ht="15" customHeight="1" outlineLevel="1" x14ac:dyDescent="0.25">
      <c r="B75" s="42" t="s">
        <v>86</v>
      </c>
      <c r="C75" s="49">
        <v>88316</v>
      </c>
      <c r="D75" s="44" t="s">
        <v>80</v>
      </c>
      <c r="E75" s="49" t="s">
        <v>82</v>
      </c>
      <c r="F75" s="50" t="s">
        <v>83</v>
      </c>
      <c r="G75" s="50"/>
      <c r="H75" s="44">
        <v>24.83</v>
      </c>
      <c r="I75" s="46">
        <v>1.53</v>
      </c>
      <c r="J75" s="46"/>
      <c r="K75" s="46">
        <f>Tabela1[[#This Row],[VALOR UNIT]]*H71</f>
        <v>122.04809999999999</v>
      </c>
      <c r="L75" s="46">
        <v>0</v>
      </c>
      <c r="M75" s="47">
        <f t="shared" si="2"/>
        <v>0</v>
      </c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1"/>
      <c r="CA75" s="41"/>
      <c r="CB75" s="41"/>
      <c r="CC75" s="41"/>
      <c r="CD75" s="41"/>
      <c r="CE75" s="41"/>
      <c r="CF75" s="41"/>
      <c r="CG75" s="41"/>
      <c r="CH75" s="41"/>
      <c r="CI75" s="41"/>
      <c r="CJ75" s="41"/>
      <c r="CK75" s="41"/>
      <c r="CL75" s="41"/>
      <c r="CM75" s="41"/>
      <c r="CN75" s="41"/>
      <c r="CO75" s="41"/>
      <c r="CP75" s="41"/>
      <c r="CQ75" s="41"/>
      <c r="CR75" s="41"/>
      <c r="CS75" s="41"/>
      <c r="CT75" s="41"/>
      <c r="CU75" s="41"/>
      <c r="CV75" s="41"/>
      <c r="CW75" s="41"/>
      <c r="CX75" s="41"/>
      <c r="CY75" s="41"/>
      <c r="CZ75" s="41"/>
      <c r="DA75" s="41"/>
      <c r="DB75" s="41"/>
      <c r="DC75" s="41"/>
      <c r="DD75" s="41"/>
      <c r="DE75" s="41"/>
      <c r="DF75" s="41"/>
      <c r="DG75" s="41"/>
      <c r="DH75" s="41"/>
      <c r="DI75" s="41"/>
      <c r="DJ75" s="41"/>
      <c r="DK75" s="41"/>
      <c r="DL75" s="41"/>
      <c r="DM75" s="41"/>
      <c r="DN75" s="41"/>
      <c r="DO75" s="41"/>
      <c r="DP75" s="41"/>
      <c r="DQ75" s="41"/>
      <c r="DR75" s="41"/>
      <c r="DS75" s="41"/>
      <c r="DT75" s="41"/>
      <c r="DU75" s="41"/>
      <c r="DV75" s="41"/>
      <c r="DW75" s="41"/>
      <c r="DX75" s="41"/>
      <c r="DY75" s="41"/>
      <c r="DZ75" s="41"/>
      <c r="EA75" s="41"/>
      <c r="EB75" s="41"/>
      <c r="EC75" s="41"/>
      <c r="ED75" s="41"/>
      <c r="EE75" s="41"/>
      <c r="EF75" s="41"/>
      <c r="EG75" s="41"/>
      <c r="EH75" s="41"/>
      <c r="EI75" s="41"/>
      <c r="EJ75" s="41"/>
      <c r="EK75" s="41"/>
      <c r="EL75" s="41"/>
      <c r="EM75" s="41"/>
      <c r="EN75" s="41"/>
      <c r="EO75" s="41"/>
      <c r="EP75" s="41"/>
      <c r="EQ75" s="41"/>
      <c r="ER75" s="41"/>
      <c r="ES75" s="41"/>
      <c r="ET75" s="41"/>
      <c r="EU75" s="41"/>
      <c r="EV75" s="41"/>
      <c r="EW75" s="41"/>
      <c r="EX75" s="41"/>
      <c r="EY75" s="41"/>
      <c r="EZ75" s="41"/>
      <c r="FA75" s="41"/>
      <c r="FB75" s="41"/>
      <c r="FC75" s="41"/>
      <c r="FD75" s="41"/>
      <c r="FE75" s="41"/>
      <c r="FF75" s="41"/>
      <c r="FG75" s="41"/>
      <c r="FH75" s="41"/>
      <c r="FI75" s="41"/>
      <c r="FJ75" s="41"/>
      <c r="FK75" s="41"/>
      <c r="FL75" s="41"/>
      <c r="FM75" s="41"/>
      <c r="FN75" s="41"/>
      <c r="FO75" s="41"/>
      <c r="FP75" s="41"/>
      <c r="FQ75" s="41"/>
      <c r="FR75" s="41"/>
      <c r="FS75" s="41"/>
      <c r="FT75" s="41"/>
      <c r="FU75" s="41"/>
      <c r="FV75" s="41"/>
      <c r="FW75" s="41"/>
      <c r="FX75" s="41"/>
      <c r="FY75" s="41"/>
      <c r="FZ75" s="41"/>
      <c r="GA75" s="41"/>
      <c r="GB75" s="41"/>
      <c r="GC75" s="41"/>
      <c r="GD75" s="41"/>
      <c r="GE75" s="41"/>
      <c r="GF75" s="41"/>
      <c r="GG75" s="41"/>
      <c r="GH75" s="41"/>
      <c r="GI75" s="41"/>
      <c r="GJ75" s="41"/>
      <c r="GK75" s="41"/>
      <c r="GL75" s="41"/>
      <c r="GM75" s="41"/>
      <c r="GN75" s="41"/>
      <c r="GO75" s="41"/>
      <c r="GP75" s="41"/>
      <c r="GQ75" s="41"/>
      <c r="GR75" s="41"/>
      <c r="GS75" s="41"/>
      <c r="GT75" s="41"/>
      <c r="GU75" s="41"/>
      <c r="GV75" s="41"/>
      <c r="GW75" s="41"/>
      <c r="GX75" s="41"/>
      <c r="GY75" s="41"/>
      <c r="GZ75" s="41"/>
      <c r="HA75" s="41"/>
      <c r="HB75" s="41"/>
      <c r="HC75" s="41"/>
      <c r="HD75" s="41"/>
      <c r="HE75" s="41"/>
      <c r="HF75" s="41"/>
      <c r="HG75" s="41"/>
      <c r="HH75" s="41"/>
      <c r="HI75" s="41"/>
      <c r="HJ75" s="41"/>
      <c r="HK75" s="41"/>
      <c r="HL75" s="41"/>
      <c r="HM75" s="41"/>
      <c r="HN75" s="41"/>
      <c r="HO75" s="41"/>
      <c r="HP75" s="41"/>
      <c r="HQ75" s="41"/>
      <c r="HR75" s="41"/>
      <c r="HS75" s="41"/>
      <c r="HT75" s="41"/>
      <c r="HU75" s="41"/>
      <c r="HV75" s="41"/>
      <c r="HW75" s="41"/>
      <c r="HX75" s="41"/>
      <c r="HY75" s="41"/>
      <c r="HZ75" s="41"/>
      <c r="IA75" s="41"/>
      <c r="IB75" s="41"/>
      <c r="IC75" s="41"/>
      <c r="ID75" s="41"/>
      <c r="IE75" s="41"/>
      <c r="IF75" s="41"/>
      <c r="IG75" s="41"/>
      <c r="IH75" s="41"/>
      <c r="II75" s="41"/>
      <c r="IJ75" s="41"/>
      <c r="IK75" s="41"/>
      <c r="IL75" s="41"/>
      <c r="IM75" s="41"/>
      <c r="IN75" s="41"/>
      <c r="IO75" s="41"/>
      <c r="IP75" s="41"/>
      <c r="IQ75" s="41"/>
      <c r="IR75" s="41"/>
      <c r="IS75" s="41"/>
      <c r="IT75" s="41"/>
      <c r="IU75" s="41"/>
      <c r="IV75" s="41"/>
      <c r="IW75" s="41"/>
      <c r="IX75" s="41"/>
      <c r="IY75" s="41"/>
      <c r="IZ75" s="41"/>
      <c r="JA75" s="41"/>
      <c r="JB75" s="41"/>
      <c r="JC75" s="41"/>
      <c r="JD75" s="41"/>
      <c r="JE75" s="41"/>
      <c r="JF75" s="41"/>
      <c r="JG75" s="41"/>
      <c r="JH75" s="41"/>
      <c r="JI75" s="41"/>
      <c r="JJ75" s="41"/>
      <c r="JK75" s="41"/>
      <c r="JL75" s="41"/>
      <c r="JM75" s="41"/>
      <c r="JN75" s="41"/>
      <c r="JO75" s="41"/>
      <c r="JP75" s="41"/>
      <c r="JQ75" s="41"/>
      <c r="JR75" s="41"/>
      <c r="JS75" s="41"/>
      <c r="JT75" s="41"/>
      <c r="JU75" s="41"/>
      <c r="JV75" s="41"/>
      <c r="JW75" s="41"/>
      <c r="JX75" s="41"/>
      <c r="JY75" s="41"/>
      <c r="JZ75" s="41"/>
      <c r="KA75" s="41"/>
      <c r="KB75" s="41"/>
      <c r="KC75" s="41"/>
      <c r="KD75" s="41"/>
      <c r="KE75" s="41"/>
      <c r="KF75" s="41"/>
      <c r="KG75" s="41"/>
      <c r="KH75" s="41"/>
      <c r="KI75" s="41"/>
      <c r="KJ75" s="41"/>
      <c r="KK75" s="41"/>
      <c r="KL75" s="41"/>
      <c r="KM75" s="41"/>
      <c r="KN75" s="41"/>
      <c r="KO75" s="41"/>
      <c r="KP75" s="41"/>
      <c r="KQ75" s="41"/>
      <c r="KR75" s="41"/>
      <c r="KS75" s="41"/>
      <c r="KT75" s="41"/>
      <c r="KU75" s="41"/>
      <c r="KV75" s="41"/>
      <c r="KW75" s="41"/>
      <c r="KX75" s="41"/>
      <c r="KY75" s="41"/>
      <c r="KZ75" s="41"/>
      <c r="LA75" s="41"/>
      <c r="LB75" s="41"/>
      <c r="LC75" s="41"/>
      <c r="LD75" s="41"/>
      <c r="LE75" s="41"/>
      <c r="LF75" s="41"/>
      <c r="LG75" s="41"/>
      <c r="LH75" s="41"/>
      <c r="LI75" s="41"/>
      <c r="LJ75" s="41"/>
      <c r="LK75" s="41"/>
      <c r="LL75" s="41"/>
      <c r="LM75" s="41"/>
      <c r="LN75" s="41"/>
      <c r="LO75" s="41"/>
      <c r="LP75" s="41"/>
      <c r="LQ75" s="41"/>
      <c r="LR75" s="41"/>
      <c r="LS75" s="41"/>
      <c r="LT75" s="41"/>
      <c r="LU75" s="41"/>
      <c r="LV75" s="41"/>
      <c r="LW75" s="41"/>
      <c r="LX75" s="41"/>
      <c r="LY75" s="41"/>
      <c r="LZ75" s="41"/>
      <c r="MA75" s="41"/>
      <c r="MB75" s="41"/>
      <c r="MC75" s="41"/>
      <c r="MD75" s="41"/>
      <c r="ME75" s="41"/>
      <c r="MF75" s="41"/>
      <c r="MG75" s="41"/>
      <c r="MH75" s="41"/>
      <c r="MI75" s="41"/>
      <c r="MJ75" s="41"/>
      <c r="MK75" s="41"/>
      <c r="ML75" s="41"/>
      <c r="MM75" s="41"/>
      <c r="MN75" s="41"/>
      <c r="MO75" s="41"/>
      <c r="MP75" s="41"/>
      <c r="MQ75" s="41"/>
      <c r="MR75" s="41"/>
      <c r="MS75" s="41"/>
      <c r="MT75" s="41"/>
      <c r="MU75" s="41"/>
      <c r="MV75" s="41"/>
      <c r="MW75" s="41"/>
      <c r="MX75" s="41"/>
      <c r="MY75" s="41"/>
      <c r="MZ75" s="41"/>
      <c r="NA75" s="41"/>
      <c r="NB75" s="41"/>
      <c r="NC75" s="41"/>
      <c r="ND75" s="41"/>
      <c r="NE75" s="41"/>
      <c r="NF75" s="41"/>
      <c r="NG75" s="41"/>
      <c r="NH75" s="41"/>
      <c r="NI75" s="41"/>
      <c r="NJ75" s="41"/>
      <c r="NK75" s="41"/>
      <c r="NL75" s="41"/>
      <c r="NM75" s="41"/>
      <c r="NN75" s="41"/>
      <c r="NO75" s="41"/>
      <c r="NP75" s="41"/>
      <c r="NQ75" s="41"/>
      <c r="NR75" s="41"/>
      <c r="NS75" s="41"/>
      <c r="NT75" s="41"/>
      <c r="NU75" s="41"/>
      <c r="NV75" s="41"/>
      <c r="NW75" s="41"/>
      <c r="NX75" s="41"/>
      <c r="NY75" s="41"/>
      <c r="NZ75" s="41"/>
      <c r="OA75" s="41"/>
      <c r="OB75" s="41"/>
      <c r="OC75" s="41"/>
      <c r="OD75" s="41"/>
      <c r="OE75" s="41"/>
      <c r="OF75" s="41"/>
      <c r="OG75" s="41"/>
      <c r="OH75" s="41"/>
      <c r="OI75" s="41"/>
      <c r="OJ75" s="41"/>
      <c r="OK75" s="41"/>
      <c r="OL75" s="41"/>
      <c r="OM75" s="41"/>
      <c r="ON75" s="41"/>
      <c r="OO75" s="41"/>
      <c r="OP75" s="41"/>
      <c r="OQ75" s="41"/>
      <c r="OR75" s="41"/>
      <c r="OS75" s="41"/>
      <c r="OT75" s="41"/>
      <c r="OU75" s="41"/>
      <c r="OV75" s="41"/>
      <c r="OW75" s="41"/>
      <c r="OX75" s="41"/>
      <c r="OY75" s="41"/>
      <c r="OZ75" s="41"/>
      <c r="PA75" s="41"/>
      <c r="PB75" s="41"/>
      <c r="PC75" s="41"/>
      <c r="PD75" s="41"/>
      <c r="PE75" s="41"/>
      <c r="PF75" s="41"/>
      <c r="PG75" s="41"/>
      <c r="PH75" s="41"/>
      <c r="PI75" s="41"/>
      <c r="PJ75" s="41"/>
      <c r="PK75" s="41"/>
      <c r="PL75" s="41"/>
      <c r="PM75" s="41"/>
      <c r="PN75" s="41"/>
      <c r="PO75" s="41"/>
      <c r="PP75" s="41"/>
      <c r="PQ75" s="41"/>
      <c r="PR75" s="41"/>
      <c r="PS75" s="41"/>
      <c r="PT75" s="41"/>
      <c r="PU75" s="41"/>
      <c r="PV75" s="41"/>
      <c r="PW75" s="41"/>
      <c r="PX75" s="41"/>
      <c r="PY75" s="41"/>
      <c r="PZ75" s="41"/>
      <c r="QA75" s="41"/>
      <c r="QB75" s="41"/>
      <c r="QC75" s="41"/>
      <c r="QD75" s="41"/>
      <c r="QE75" s="41"/>
      <c r="QF75" s="41"/>
      <c r="QG75" s="41"/>
      <c r="QH75" s="41"/>
      <c r="QI75" s="41"/>
      <c r="QJ75" s="41"/>
      <c r="QK75" s="41"/>
      <c r="QL75" s="41"/>
      <c r="QM75" s="41"/>
      <c r="QN75" s="41"/>
      <c r="QO75" s="41"/>
      <c r="QP75" s="41"/>
      <c r="QQ75" s="41"/>
      <c r="QR75" s="41"/>
      <c r="QS75" s="41"/>
      <c r="QT75" s="41"/>
      <c r="QU75" s="41"/>
      <c r="QV75" s="41"/>
      <c r="QW75" s="41"/>
      <c r="QX75" s="41"/>
      <c r="QY75" s="41"/>
      <c r="QZ75" s="41"/>
      <c r="RA75" s="41"/>
      <c r="RB75" s="41"/>
      <c r="RC75" s="41"/>
      <c r="RD75" s="41"/>
      <c r="RE75" s="41"/>
      <c r="RF75" s="41"/>
      <c r="RG75" s="41"/>
      <c r="RH75" s="41"/>
      <c r="RI75" s="41"/>
      <c r="RJ75" s="41"/>
      <c r="RK75" s="41"/>
      <c r="RL75" s="41"/>
      <c r="RM75" s="41"/>
      <c r="RN75" s="41"/>
      <c r="RO75" s="41"/>
      <c r="RP75" s="41"/>
      <c r="RQ75" s="41"/>
      <c r="RR75" s="41"/>
      <c r="RS75" s="41"/>
      <c r="RT75" s="41"/>
      <c r="RU75" s="41"/>
      <c r="RV75" s="41"/>
      <c r="RW75" s="41"/>
      <c r="RX75" s="41"/>
      <c r="RY75" s="41"/>
      <c r="RZ75" s="41"/>
      <c r="SA75" s="41"/>
      <c r="SB75" s="41"/>
      <c r="SC75" s="41"/>
      <c r="SD75" s="41"/>
      <c r="SE75" s="41"/>
      <c r="SF75" s="41"/>
      <c r="SG75" s="41"/>
      <c r="SH75" s="41"/>
      <c r="SI75" s="41"/>
      <c r="SJ75" s="41"/>
      <c r="SK75" s="41"/>
      <c r="SL75" s="41"/>
      <c r="SM75" s="41"/>
      <c r="SN75" s="41"/>
      <c r="SO75" s="41"/>
      <c r="SP75" s="41"/>
      <c r="SQ75" s="41"/>
      <c r="SR75" s="41"/>
      <c r="SS75" s="41"/>
      <c r="ST75" s="41"/>
      <c r="SU75" s="41"/>
      <c r="SV75" s="41"/>
      <c r="SW75" s="41"/>
      <c r="SX75" s="41"/>
      <c r="SY75" s="41"/>
      <c r="SZ75" s="41"/>
      <c r="TA75" s="41"/>
      <c r="TB75" s="41"/>
      <c r="TC75" s="41"/>
      <c r="TD75" s="41"/>
      <c r="TE75" s="41"/>
      <c r="TF75" s="41"/>
      <c r="TG75" s="41"/>
      <c r="TH75" s="41"/>
      <c r="TI75" s="41"/>
      <c r="TJ75" s="41"/>
      <c r="TK75" s="41"/>
      <c r="TL75" s="41"/>
      <c r="TM75" s="41"/>
      <c r="TN75" s="41"/>
      <c r="TO75" s="41"/>
      <c r="TP75" s="41"/>
      <c r="TQ75" s="41"/>
      <c r="TR75" s="41"/>
      <c r="TS75" s="41"/>
      <c r="TT75" s="41"/>
      <c r="TU75" s="41"/>
      <c r="TV75" s="41"/>
      <c r="TW75" s="41"/>
      <c r="TX75" s="41"/>
      <c r="TY75" s="41"/>
      <c r="TZ75" s="41"/>
      <c r="UA75" s="41"/>
      <c r="UB75" s="41"/>
      <c r="UC75" s="41"/>
      <c r="UD75" s="41"/>
      <c r="UE75" s="41"/>
      <c r="UF75" s="41"/>
      <c r="UG75" s="41"/>
      <c r="UH75" s="41"/>
      <c r="UI75" s="41"/>
      <c r="UJ75" s="41"/>
      <c r="UK75" s="41"/>
      <c r="UL75" s="41"/>
      <c r="UM75" s="41"/>
      <c r="UN75" s="41"/>
      <c r="UO75" s="41"/>
      <c r="UP75" s="41"/>
      <c r="UQ75" s="41"/>
      <c r="UR75" s="41"/>
      <c r="US75" s="41"/>
      <c r="UT75" s="41"/>
      <c r="UU75" s="41"/>
      <c r="UV75" s="41"/>
      <c r="UW75" s="41"/>
      <c r="UX75" s="41"/>
      <c r="UY75" s="41"/>
      <c r="UZ75" s="41"/>
      <c r="VA75" s="41"/>
      <c r="VB75" s="41"/>
      <c r="VC75" s="41"/>
      <c r="VD75" s="41"/>
      <c r="VE75" s="41"/>
      <c r="VF75" s="41"/>
      <c r="VG75" s="41"/>
      <c r="VH75" s="41"/>
      <c r="VI75" s="41"/>
      <c r="VJ75" s="41"/>
      <c r="VK75" s="41"/>
      <c r="VL75" s="41"/>
      <c r="VM75" s="41"/>
      <c r="VN75" s="41"/>
      <c r="VO75" s="41"/>
      <c r="VP75" s="41"/>
      <c r="VQ75" s="41"/>
      <c r="VR75" s="41"/>
      <c r="VS75" s="41"/>
      <c r="VT75" s="41"/>
      <c r="VU75" s="41"/>
      <c r="VV75" s="41"/>
      <c r="VW75" s="41"/>
      <c r="VX75" s="41"/>
      <c r="VY75" s="41"/>
      <c r="VZ75" s="41"/>
      <c r="WA75" s="41"/>
      <c r="WB75" s="41"/>
      <c r="WC75" s="41"/>
      <c r="WD75" s="41"/>
      <c r="WE75" s="41"/>
      <c r="WF75" s="41"/>
      <c r="WG75" s="41"/>
      <c r="WH75" s="41"/>
      <c r="WI75" s="41"/>
      <c r="WJ75" s="41"/>
      <c r="WK75" s="41"/>
      <c r="WL75" s="41"/>
      <c r="WM75" s="41"/>
      <c r="WN75" s="41"/>
      <c r="WO75" s="41"/>
      <c r="WP75" s="41"/>
      <c r="WQ75" s="41"/>
      <c r="WR75" s="41"/>
      <c r="WS75" s="41"/>
      <c r="WT75" s="41"/>
      <c r="WU75" s="41"/>
      <c r="WV75" s="41"/>
      <c r="WW75" s="41"/>
      <c r="WX75" s="41"/>
    </row>
    <row r="76" spans="1:622" s="49" customFormat="1" ht="15" customHeight="1" outlineLevel="1" x14ac:dyDescent="0.25">
      <c r="B76" s="42" t="s">
        <v>92</v>
      </c>
      <c r="C76" s="49">
        <v>40740</v>
      </c>
      <c r="D76" s="44" t="s">
        <v>80</v>
      </c>
      <c r="E76" s="49" t="s">
        <v>120</v>
      </c>
      <c r="F76" s="50" t="s">
        <v>16</v>
      </c>
      <c r="G76" s="50"/>
      <c r="H76" s="44">
        <v>143.87</v>
      </c>
      <c r="I76" s="46">
        <v>164.87</v>
      </c>
      <c r="J76" s="46">
        <f>Tabela1[[#This Row],[VALOR UNIT]]*H71</f>
        <v>13151.679899999999</v>
      </c>
      <c r="K76" s="46">
        <f>Tabela1[[#This Row],[Coluna1]]*H75</f>
        <v>0</v>
      </c>
      <c r="L76" s="46">
        <v>0</v>
      </c>
      <c r="M76" s="47">
        <f t="shared" si="2"/>
        <v>0</v>
      </c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1"/>
      <c r="CA76" s="41"/>
      <c r="CB76" s="41"/>
      <c r="CC76" s="41"/>
      <c r="CD76" s="41"/>
      <c r="CE76" s="41"/>
      <c r="CF76" s="41"/>
      <c r="CG76" s="41"/>
      <c r="CH76" s="41"/>
      <c r="CI76" s="41"/>
      <c r="CJ76" s="41"/>
      <c r="CK76" s="41"/>
      <c r="CL76" s="41"/>
      <c r="CM76" s="41"/>
      <c r="CN76" s="41"/>
      <c r="CO76" s="41"/>
      <c r="CP76" s="41"/>
      <c r="CQ76" s="41"/>
      <c r="CR76" s="41"/>
      <c r="CS76" s="41"/>
      <c r="CT76" s="41"/>
      <c r="CU76" s="41"/>
      <c r="CV76" s="41"/>
      <c r="CW76" s="41"/>
      <c r="CX76" s="41"/>
      <c r="CY76" s="41"/>
      <c r="CZ76" s="41"/>
      <c r="DA76" s="41"/>
      <c r="DB76" s="41"/>
      <c r="DC76" s="41"/>
      <c r="DD76" s="41"/>
      <c r="DE76" s="41"/>
      <c r="DF76" s="41"/>
      <c r="DG76" s="41"/>
      <c r="DH76" s="41"/>
      <c r="DI76" s="41"/>
      <c r="DJ76" s="41"/>
      <c r="DK76" s="41"/>
      <c r="DL76" s="41"/>
      <c r="DM76" s="41"/>
      <c r="DN76" s="41"/>
      <c r="DO76" s="41"/>
      <c r="DP76" s="41"/>
      <c r="DQ76" s="41"/>
      <c r="DR76" s="41"/>
      <c r="DS76" s="41"/>
      <c r="DT76" s="41"/>
      <c r="DU76" s="41"/>
      <c r="DV76" s="41"/>
      <c r="DW76" s="41"/>
      <c r="DX76" s="41"/>
      <c r="DY76" s="41"/>
      <c r="DZ76" s="41"/>
      <c r="EA76" s="41"/>
      <c r="EB76" s="41"/>
      <c r="EC76" s="41"/>
      <c r="ED76" s="41"/>
      <c r="EE76" s="41"/>
      <c r="EF76" s="41"/>
      <c r="EG76" s="41"/>
      <c r="EH76" s="41"/>
      <c r="EI76" s="41"/>
      <c r="EJ76" s="41"/>
      <c r="EK76" s="41"/>
      <c r="EL76" s="41"/>
      <c r="EM76" s="41"/>
      <c r="EN76" s="41"/>
      <c r="EO76" s="41"/>
      <c r="EP76" s="41"/>
      <c r="EQ76" s="41"/>
      <c r="ER76" s="41"/>
      <c r="ES76" s="41"/>
      <c r="ET76" s="41"/>
      <c r="EU76" s="41"/>
      <c r="EV76" s="41"/>
      <c r="EW76" s="41"/>
      <c r="EX76" s="41"/>
      <c r="EY76" s="41"/>
      <c r="EZ76" s="41"/>
      <c r="FA76" s="41"/>
      <c r="FB76" s="41"/>
      <c r="FC76" s="41"/>
      <c r="FD76" s="41"/>
      <c r="FE76" s="41"/>
      <c r="FF76" s="41"/>
      <c r="FG76" s="41"/>
      <c r="FH76" s="41"/>
      <c r="FI76" s="41"/>
      <c r="FJ76" s="41"/>
      <c r="FK76" s="41"/>
      <c r="FL76" s="41"/>
      <c r="FM76" s="41"/>
      <c r="FN76" s="41"/>
      <c r="FO76" s="41"/>
      <c r="FP76" s="41"/>
      <c r="FQ76" s="41"/>
      <c r="FR76" s="41"/>
      <c r="FS76" s="41"/>
      <c r="FT76" s="41"/>
      <c r="FU76" s="41"/>
      <c r="FV76" s="41"/>
      <c r="FW76" s="41"/>
      <c r="FX76" s="41"/>
      <c r="FY76" s="41"/>
      <c r="FZ76" s="41"/>
      <c r="GA76" s="41"/>
      <c r="GB76" s="41"/>
      <c r="GC76" s="41"/>
      <c r="GD76" s="41"/>
      <c r="GE76" s="41"/>
      <c r="GF76" s="41"/>
      <c r="GG76" s="41"/>
      <c r="GH76" s="41"/>
      <c r="GI76" s="41"/>
      <c r="GJ76" s="41"/>
      <c r="GK76" s="41"/>
      <c r="GL76" s="41"/>
      <c r="GM76" s="41"/>
      <c r="GN76" s="41"/>
      <c r="GO76" s="41"/>
      <c r="GP76" s="41"/>
      <c r="GQ76" s="41"/>
      <c r="GR76" s="41"/>
      <c r="GS76" s="41"/>
      <c r="GT76" s="41"/>
      <c r="GU76" s="41"/>
      <c r="GV76" s="41"/>
      <c r="GW76" s="41"/>
      <c r="GX76" s="41"/>
      <c r="GY76" s="41"/>
      <c r="GZ76" s="41"/>
      <c r="HA76" s="41"/>
      <c r="HB76" s="41"/>
      <c r="HC76" s="41"/>
      <c r="HD76" s="41"/>
      <c r="HE76" s="41"/>
      <c r="HF76" s="41"/>
      <c r="HG76" s="41"/>
      <c r="HH76" s="41"/>
      <c r="HI76" s="41"/>
      <c r="HJ76" s="41"/>
      <c r="HK76" s="41"/>
      <c r="HL76" s="41"/>
      <c r="HM76" s="41"/>
      <c r="HN76" s="41"/>
      <c r="HO76" s="41"/>
      <c r="HP76" s="41"/>
      <c r="HQ76" s="41"/>
      <c r="HR76" s="41"/>
      <c r="HS76" s="41"/>
      <c r="HT76" s="41"/>
      <c r="HU76" s="41"/>
      <c r="HV76" s="41"/>
      <c r="HW76" s="41"/>
      <c r="HX76" s="41"/>
      <c r="HY76" s="41"/>
      <c r="HZ76" s="41"/>
      <c r="IA76" s="41"/>
      <c r="IB76" s="41"/>
      <c r="IC76" s="41"/>
      <c r="ID76" s="41"/>
      <c r="IE76" s="41"/>
      <c r="IF76" s="41"/>
      <c r="IG76" s="41"/>
      <c r="IH76" s="41"/>
      <c r="II76" s="41"/>
      <c r="IJ76" s="41"/>
      <c r="IK76" s="41"/>
      <c r="IL76" s="41"/>
      <c r="IM76" s="41"/>
      <c r="IN76" s="41"/>
      <c r="IO76" s="41"/>
      <c r="IP76" s="41"/>
      <c r="IQ76" s="41"/>
      <c r="IR76" s="41"/>
      <c r="IS76" s="41"/>
      <c r="IT76" s="41"/>
      <c r="IU76" s="41"/>
      <c r="IV76" s="41"/>
      <c r="IW76" s="41"/>
      <c r="IX76" s="41"/>
      <c r="IY76" s="41"/>
      <c r="IZ76" s="41"/>
      <c r="JA76" s="41"/>
      <c r="JB76" s="41"/>
      <c r="JC76" s="41"/>
      <c r="JD76" s="41"/>
      <c r="JE76" s="41"/>
      <c r="JF76" s="41"/>
      <c r="JG76" s="41"/>
      <c r="JH76" s="41"/>
      <c r="JI76" s="41"/>
      <c r="JJ76" s="41"/>
      <c r="JK76" s="41"/>
      <c r="JL76" s="41"/>
      <c r="JM76" s="41"/>
      <c r="JN76" s="41"/>
      <c r="JO76" s="41"/>
      <c r="JP76" s="41"/>
      <c r="JQ76" s="41"/>
      <c r="JR76" s="41"/>
      <c r="JS76" s="41"/>
      <c r="JT76" s="41"/>
      <c r="JU76" s="41"/>
      <c r="JV76" s="41"/>
      <c r="JW76" s="41"/>
      <c r="JX76" s="41"/>
      <c r="JY76" s="41"/>
      <c r="JZ76" s="41"/>
      <c r="KA76" s="41"/>
      <c r="KB76" s="41"/>
      <c r="KC76" s="41"/>
      <c r="KD76" s="41"/>
      <c r="KE76" s="41"/>
      <c r="KF76" s="41"/>
      <c r="KG76" s="41"/>
      <c r="KH76" s="41"/>
      <c r="KI76" s="41"/>
      <c r="KJ76" s="41"/>
      <c r="KK76" s="41"/>
      <c r="KL76" s="41"/>
      <c r="KM76" s="41"/>
      <c r="KN76" s="41"/>
      <c r="KO76" s="41"/>
      <c r="KP76" s="41"/>
      <c r="KQ76" s="41"/>
      <c r="KR76" s="41"/>
      <c r="KS76" s="41"/>
      <c r="KT76" s="41"/>
      <c r="KU76" s="41"/>
      <c r="KV76" s="41"/>
      <c r="KW76" s="41"/>
      <c r="KX76" s="41"/>
      <c r="KY76" s="41"/>
      <c r="KZ76" s="41"/>
      <c r="LA76" s="41"/>
      <c r="LB76" s="41"/>
      <c r="LC76" s="41"/>
      <c r="LD76" s="41"/>
      <c r="LE76" s="41"/>
      <c r="LF76" s="41"/>
      <c r="LG76" s="41"/>
      <c r="LH76" s="41"/>
      <c r="LI76" s="41"/>
      <c r="LJ76" s="41"/>
      <c r="LK76" s="41"/>
      <c r="LL76" s="41"/>
      <c r="LM76" s="41"/>
      <c r="LN76" s="41"/>
      <c r="LO76" s="41"/>
      <c r="LP76" s="41"/>
      <c r="LQ76" s="41"/>
      <c r="LR76" s="41"/>
      <c r="LS76" s="41"/>
      <c r="LT76" s="41"/>
      <c r="LU76" s="41"/>
      <c r="LV76" s="41"/>
      <c r="LW76" s="41"/>
      <c r="LX76" s="41"/>
      <c r="LY76" s="41"/>
      <c r="LZ76" s="41"/>
      <c r="MA76" s="41"/>
      <c r="MB76" s="41"/>
      <c r="MC76" s="41"/>
      <c r="MD76" s="41"/>
      <c r="ME76" s="41"/>
      <c r="MF76" s="41"/>
      <c r="MG76" s="41"/>
      <c r="MH76" s="41"/>
      <c r="MI76" s="41"/>
      <c r="MJ76" s="41"/>
      <c r="MK76" s="41"/>
      <c r="ML76" s="41"/>
      <c r="MM76" s="41"/>
      <c r="MN76" s="41"/>
      <c r="MO76" s="41"/>
      <c r="MP76" s="41"/>
      <c r="MQ76" s="41"/>
      <c r="MR76" s="41"/>
      <c r="MS76" s="41"/>
      <c r="MT76" s="41"/>
      <c r="MU76" s="41"/>
      <c r="MV76" s="41"/>
      <c r="MW76" s="41"/>
      <c r="MX76" s="41"/>
      <c r="MY76" s="41"/>
      <c r="MZ76" s="41"/>
      <c r="NA76" s="41"/>
      <c r="NB76" s="41"/>
      <c r="NC76" s="41"/>
      <c r="ND76" s="41"/>
      <c r="NE76" s="41"/>
      <c r="NF76" s="41"/>
      <c r="NG76" s="41"/>
      <c r="NH76" s="41"/>
      <c r="NI76" s="41"/>
      <c r="NJ76" s="41"/>
      <c r="NK76" s="41"/>
      <c r="NL76" s="41"/>
      <c r="NM76" s="41"/>
      <c r="NN76" s="41"/>
      <c r="NO76" s="41"/>
      <c r="NP76" s="41"/>
      <c r="NQ76" s="41"/>
      <c r="NR76" s="41"/>
      <c r="NS76" s="41"/>
      <c r="NT76" s="41"/>
      <c r="NU76" s="41"/>
      <c r="NV76" s="41"/>
      <c r="NW76" s="41"/>
      <c r="NX76" s="41"/>
      <c r="NY76" s="41"/>
      <c r="NZ76" s="41"/>
      <c r="OA76" s="41"/>
      <c r="OB76" s="41"/>
      <c r="OC76" s="41"/>
      <c r="OD76" s="41"/>
      <c r="OE76" s="41"/>
      <c r="OF76" s="41"/>
      <c r="OG76" s="41"/>
      <c r="OH76" s="41"/>
      <c r="OI76" s="41"/>
      <c r="OJ76" s="41"/>
      <c r="OK76" s="41"/>
      <c r="OL76" s="41"/>
      <c r="OM76" s="41"/>
      <c r="ON76" s="41"/>
      <c r="OO76" s="41"/>
      <c r="OP76" s="41"/>
      <c r="OQ76" s="41"/>
      <c r="OR76" s="41"/>
      <c r="OS76" s="41"/>
      <c r="OT76" s="41"/>
      <c r="OU76" s="41"/>
      <c r="OV76" s="41"/>
      <c r="OW76" s="41"/>
      <c r="OX76" s="41"/>
      <c r="OY76" s="41"/>
      <c r="OZ76" s="41"/>
      <c r="PA76" s="41"/>
      <c r="PB76" s="41"/>
      <c r="PC76" s="41"/>
      <c r="PD76" s="41"/>
      <c r="PE76" s="41"/>
      <c r="PF76" s="41"/>
      <c r="PG76" s="41"/>
      <c r="PH76" s="41"/>
      <c r="PI76" s="41"/>
      <c r="PJ76" s="41"/>
      <c r="PK76" s="41"/>
      <c r="PL76" s="41"/>
      <c r="PM76" s="41"/>
      <c r="PN76" s="41"/>
      <c r="PO76" s="41"/>
      <c r="PP76" s="41"/>
      <c r="PQ76" s="41"/>
      <c r="PR76" s="41"/>
      <c r="PS76" s="41"/>
      <c r="PT76" s="41"/>
      <c r="PU76" s="41"/>
      <c r="PV76" s="41"/>
      <c r="PW76" s="41"/>
      <c r="PX76" s="41"/>
      <c r="PY76" s="41"/>
      <c r="PZ76" s="41"/>
      <c r="QA76" s="41"/>
      <c r="QB76" s="41"/>
      <c r="QC76" s="41"/>
      <c r="QD76" s="41"/>
      <c r="QE76" s="41"/>
      <c r="QF76" s="41"/>
      <c r="QG76" s="41"/>
      <c r="QH76" s="41"/>
      <c r="QI76" s="41"/>
      <c r="QJ76" s="41"/>
      <c r="QK76" s="41"/>
      <c r="QL76" s="41"/>
      <c r="QM76" s="41"/>
      <c r="QN76" s="41"/>
      <c r="QO76" s="41"/>
      <c r="QP76" s="41"/>
      <c r="QQ76" s="41"/>
      <c r="QR76" s="41"/>
      <c r="QS76" s="41"/>
      <c r="QT76" s="41"/>
      <c r="QU76" s="41"/>
      <c r="QV76" s="41"/>
      <c r="QW76" s="41"/>
      <c r="QX76" s="41"/>
      <c r="QY76" s="41"/>
      <c r="QZ76" s="41"/>
      <c r="RA76" s="41"/>
      <c r="RB76" s="41"/>
      <c r="RC76" s="41"/>
      <c r="RD76" s="41"/>
      <c r="RE76" s="41"/>
      <c r="RF76" s="41"/>
      <c r="RG76" s="41"/>
      <c r="RH76" s="41"/>
      <c r="RI76" s="41"/>
      <c r="RJ76" s="41"/>
      <c r="RK76" s="41"/>
      <c r="RL76" s="41"/>
      <c r="RM76" s="41"/>
      <c r="RN76" s="41"/>
      <c r="RO76" s="41"/>
      <c r="RP76" s="41"/>
      <c r="RQ76" s="41"/>
      <c r="RR76" s="41"/>
      <c r="RS76" s="41"/>
      <c r="RT76" s="41"/>
      <c r="RU76" s="41"/>
      <c r="RV76" s="41"/>
      <c r="RW76" s="41"/>
      <c r="RX76" s="41"/>
      <c r="RY76" s="41"/>
      <c r="RZ76" s="41"/>
      <c r="SA76" s="41"/>
      <c r="SB76" s="41"/>
      <c r="SC76" s="41"/>
      <c r="SD76" s="41"/>
      <c r="SE76" s="41"/>
      <c r="SF76" s="41"/>
      <c r="SG76" s="41"/>
      <c r="SH76" s="41"/>
      <c r="SI76" s="41"/>
      <c r="SJ76" s="41"/>
      <c r="SK76" s="41"/>
      <c r="SL76" s="41"/>
      <c r="SM76" s="41"/>
      <c r="SN76" s="41"/>
      <c r="SO76" s="41"/>
      <c r="SP76" s="41"/>
      <c r="SQ76" s="41"/>
      <c r="SR76" s="41"/>
      <c r="SS76" s="41"/>
      <c r="ST76" s="41"/>
      <c r="SU76" s="41"/>
      <c r="SV76" s="41"/>
      <c r="SW76" s="41"/>
      <c r="SX76" s="41"/>
      <c r="SY76" s="41"/>
      <c r="SZ76" s="41"/>
      <c r="TA76" s="41"/>
      <c r="TB76" s="41"/>
      <c r="TC76" s="41"/>
      <c r="TD76" s="41"/>
      <c r="TE76" s="41"/>
      <c r="TF76" s="41"/>
      <c r="TG76" s="41"/>
      <c r="TH76" s="41"/>
      <c r="TI76" s="41"/>
      <c r="TJ76" s="41"/>
      <c r="TK76" s="41"/>
      <c r="TL76" s="41"/>
      <c r="TM76" s="41"/>
      <c r="TN76" s="41"/>
      <c r="TO76" s="41"/>
      <c r="TP76" s="41"/>
      <c r="TQ76" s="41"/>
      <c r="TR76" s="41"/>
      <c r="TS76" s="41"/>
      <c r="TT76" s="41"/>
      <c r="TU76" s="41"/>
      <c r="TV76" s="41"/>
      <c r="TW76" s="41"/>
      <c r="TX76" s="41"/>
      <c r="TY76" s="41"/>
      <c r="TZ76" s="41"/>
      <c r="UA76" s="41"/>
      <c r="UB76" s="41"/>
      <c r="UC76" s="41"/>
      <c r="UD76" s="41"/>
      <c r="UE76" s="41"/>
      <c r="UF76" s="41"/>
      <c r="UG76" s="41"/>
      <c r="UH76" s="41"/>
      <c r="UI76" s="41"/>
      <c r="UJ76" s="41"/>
      <c r="UK76" s="41"/>
      <c r="UL76" s="41"/>
      <c r="UM76" s="41"/>
      <c r="UN76" s="41"/>
      <c r="UO76" s="41"/>
      <c r="UP76" s="41"/>
      <c r="UQ76" s="41"/>
      <c r="UR76" s="41"/>
      <c r="US76" s="41"/>
      <c r="UT76" s="41"/>
      <c r="UU76" s="41"/>
      <c r="UV76" s="41"/>
      <c r="UW76" s="41"/>
      <c r="UX76" s="41"/>
      <c r="UY76" s="41"/>
      <c r="UZ76" s="41"/>
      <c r="VA76" s="41"/>
      <c r="VB76" s="41"/>
      <c r="VC76" s="41"/>
      <c r="VD76" s="41"/>
      <c r="VE76" s="41"/>
      <c r="VF76" s="41"/>
      <c r="VG76" s="41"/>
      <c r="VH76" s="41"/>
      <c r="VI76" s="41"/>
      <c r="VJ76" s="41"/>
      <c r="VK76" s="41"/>
      <c r="VL76" s="41"/>
      <c r="VM76" s="41"/>
      <c r="VN76" s="41"/>
      <c r="VO76" s="41"/>
      <c r="VP76" s="41"/>
      <c r="VQ76" s="41"/>
      <c r="VR76" s="41"/>
      <c r="VS76" s="41"/>
      <c r="VT76" s="41"/>
      <c r="VU76" s="41"/>
      <c r="VV76" s="41"/>
      <c r="VW76" s="41"/>
      <c r="VX76" s="41"/>
      <c r="VY76" s="41"/>
      <c r="VZ76" s="41"/>
      <c r="WA76" s="41"/>
      <c r="WB76" s="41"/>
      <c r="WC76" s="41"/>
      <c r="WD76" s="41"/>
      <c r="WE76" s="41"/>
      <c r="WF76" s="41"/>
      <c r="WG76" s="41"/>
      <c r="WH76" s="41"/>
      <c r="WI76" s="41"/>
      <c r="WJ76" s="41"/>
      <c r="WK76" s="41"/>
      <c r="WL76" s="41"/>
      <c r="WM76" s="41"/>
      <c r="WN76" s="41"/>
      <c r="WO76" s="41"/>
      <c r="WP76" s="41"/>
      <c r="WQ76" s="41"/>
      <c r="WR76" s="41"/>
      <c r="WS76" s="41"/>
      <c r="WT76" s="41"/>
      <c r="WU76" s="41"/>
      <c r="WV76" s="41"/>
      <c r="WW76" s="41"/>
      <c r="WX76" s="41"/>
    </row>
    <row r="77" spans="1:622" s="49" customFormat="1" ht="15" customHeight="1" outlineLevel="1" x14ac:dyDescent="0.25">
      <c r="B77" s="42" t="s">
        <v>92</v>
      </c>
      <c r="C77" s="49">
        <v>11029</v>
      </c>
      <c r="D77" s="44" t="s">
        <v>80</v>
      </c>
      <c r="E77" s="49" t="s">
        <v>121</v>
      </c>
      <c r="F77" s="44" t="s">
        <v>122</v>
      </c>
      <c r="G77" s="44"/>
      <c r="H77" s="44">
        <v>1.87</v>
      </c>
      <c r="I77" s="46">
        <v>7.76</v>
      </c>
      <c r="J77" s="46">
        <f>Tabela1[[#This Row],[VALOR UNIT]]*H71</f>
        <v>619.01519999999994</v>
      </c>
      <c r="K77" s="46">
        <f>Tabela1[[#This Row],[Coluna1]]*H76</f>
        <v>0</v>
      </c>
      <c r="L77" s="46">
        <v>0</v>
      </c>
      <c r="M77" s="47">
        <f t="shared" si="2"/>
        <v>0</v>
      </c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  <c r="BR77" s="41"/>
      <c r="BS77" s="41"/>
      <c r="BT77" s="41"/>
      <c r="BU77" s="41"/>
      <c r="BV77" s="41"/>
      <c r="BW77" s="41"/>
      <c r="BX77" s="41"/>
      <c r="BY77" s="41"/>
      <c r="BZ77" s="41"/>
      <c r="CA77" s="41"/>
      <c r="CB77" s="41"/>
      <c r="CC77" s="41"/>
      <c r="CD77" s="41"/>
      <c r="CE77" s="41"/>
      <c r="CF77" s="41"/>
      <c r="CG77" s="41"/>
      <c r="CH77" s="41"/>
      <c r="CI77" s="41"/>
      <c r="CJ77" s="41"/>
      <c r="CK77" s="41"/>
      <c r="CL77" s="41"/>
      <c r="CM77" s="41"/>
      <c r="CN77" s="41"/>
      <c r="CO77" s="41"/>
      <c r="CP77" s="41"/>
      <c r="CQ77" s="41"/>
      <c r="CR77" s="41"/>
      <c r="CS77" s="41"/>
      <c r="CT77" s="41"/>
      <c r="CU77" s="41"/>
      <c r="CV77" s="41"/>
      <c r="CW77" s="41"/>
      <c r="CX77" s="41"/>
      <c r="CY77" s="41"/>
      <c r="CZ77" s="41"/>
      <c r="DA77" s="41"/>
      <c r="DB77" s="41"/>
      <c r="DC77" s="41"/>
      <c r="DD77" s="41"/>
      <c r="DE77" s="41"/>
      <c r="DF77" s="41"/>
      <c r="DG77" s="41"/>
      <c r="DH77" s="41"/>
      <c r="DI77" s="41"/>
      <c r="DJ77" s="41"/>
      <c r="DK77" s="41"/>
      <c r="DL77" s="41"/>
      <c r="DM77" s="41"/>
      <c r="DN77" s="41"/>
      <c r="DO77" s="41"/>
      <c r="DP77" s="41"/>
      <c r="DQ77" s="41"/>
      <c r="DR77" s="41"/>
      <c r="DS77" s="41"/>
      <c r="DT77" s="41"/>
      <c r="DU77" s="41"/>
      <c r="DV77" s="41"/>
      <c r="DW77" s="41"/>
      <c r="DX77" s="41"/>
      <c r="DY77" s="41"/>
      <c r="DZ77" s="41"/>
      <c r="EA77" s="41"/>
      <c r="EB77" s="41"/>
      <c r="EC77" s="41"/>
      <c r="ED77" s="41"/>
      <c r="EE77" s="41"/>
      <c r="EF77" s="41"/>
      <c r="EG77" s="41"/>
      <c r="EH77" s="41"/>
      <c r="EI77" s="41"/>
      <c r="EJ77" s="41"/>
      <c r="EK77" s="41"/>
      <c r="EL77" s="41"/>
      <c r="EM77" s="41"/>
      <c r="EN77" s="41"/>
      <c r="EO77" s="41"/>
      <c r="EP77" s="41"/>
      <c r="EQ77" s="41"/>
      <c r="ER77" s="41"/>
      <c r="ES77" s="41"/>
      <c r="ET77" s="41"/>
      <c r="EU77" s="41"/>
      <c r="EV77" s="41"/>
      <c r="EW77" s="41"/>
      <c r="EX77" s="41"/>
      <c r="EY77" s="41"/>
      <c r="EZ77" s="41"/>
      <c r="FA77" s="41"/>
      <c r="FB77" s="41"/>
      <c r="FC77" s="41"/>
      <c r="FD77" s="41"/>
      <c r="FE77" s="41"/>
      <c r="FF77" s="41"/>
      <c r="FG77" s="41"/>
      <c r="FH77" s="41"/>
      <c r="FI77" s="41"/>
      <c r="FJ77" s="41"/>
      <c r="FK77" s="41"/>
      <c r="FL77" s="41"/>
      <c r="FM77" s="41"/>
      <c r="FN77" s="41"/>
      <c r="FO77" s="41"/>
      <c r="FP77" s="41"/>
      <c r="FQ77" s="41"/>
      <c r="FR77" s="41"/>
      <c r="FS77" s="41"/>
      <c r="FT77" s="41"/>
      <c r="FU77" s="41"/>
      <c r="FV77" s="41"/>
      <c r="FW77" s="41"/>
      <c r="FX77" s="41"/>
      <c r="FY77" s="41"/>
      <c r="FZ77" s="41"/>
      <c r="GA77" s="41"/>
      <c r="GB77" s="41"/>
      <c r="GC77" s="41"/>
      <c r="GD77" s="41"/>
      <c r="GE77" s="41"/>
      <c r="GF77" s="41"/>
      <c r="GG77" s="41"/>
      <c r="GH77" s="41"/>
      <c r="GI77" s="41"/>
      <c r="GJ77" s="41"/>
      <c r="GK77" s="41"/>
      <c r="GL77" s="41"/>
      <c r="GM77" s="41"/>
      <c r="GN77" s="41"/>
      <c r="GO77" s="41"/>
      <c r="GP77" s="41"/>
      <c r="GQ77" s="41"/>
      <c r="GR77" s="41"/>
      <c r="GS77" s="41"/>
      <c r="GT77" s="41"/>
      <c r="GU77" s="41"/>
      <c r="GV77" s="41"/>
      <c r="GW77" s="41"/>
      <c r="GX77" s="41"/>
      <c r="GY77" s="41"/>
      <c r="GZ77" s="41"/>
      <c r="HA77" s="41"/>
      <c r="HB77" s="41"/>
      <c r="HC77" s="41"/>
      <c r="HD77" s="41"/>
      <c r="HE77" s="41"/>
      <c r="HF77" s="41"/>
      <c r="HG77" s="41"/>
      <c r="HH77" s="41"/>
      <c r="HI77" s="41"/>
      <c r="HJ77" s="41"/>
      <c r="HK77" s="41"/>
      <c r="HL77" s="41"/>
      <c r="HM77" s="41"/>
      <c r="HN77" s="41"/>
      <c r="HO77" s="41"/>
      <c r="HP77" s="41"/>
      <c r="HQ77" s="41"/>
      <c r="HR77" s="41"/>
      <c r="HS77" s="41"/>
      <c r="HT77" s="41"/>
      <c r="HU77" s="41"/>
      <c r="HV77" s="41"/>
      <c r="HW77" s="41"/>
      <c r="HX77" s="41"/>
      <c r="HY77" s="41"/>
      <c r="HZ77" s="41"/>
      <c r="IA77" s="41"/>
      <c r="IB77" s="41"/>
      <c r="IC77" s="41"/>
      <c r="ID77" s="41"/>
      <c r="IE77" s="41"/>
      <c r="IF77" s="41"/>
      <c r="IG77" s="41"/>
      <c r="IH77" s="41"/>
      <c r="II77" s="41"/>
      <c r="IJ77" s="41"/>
      <c r="IK77" s="41"/>
      <c r="IL77" s="41"/>
      <c r="IM77" s="41"/>
      <c r="IN77" s="41"/>
      <c r="IO77" s="41"/>
      <c r="IP77" s="41"/>
      <c r="IQ77" s="41"/>
      <c r="IR77" s="41"/>
      <c r="IS77" s="41"/>
      <c r="IT77" s="41"/>
      <c r="IU77" s="41"/>
      <c r="IV77" s="41"/>
      <c r="IW77" s="41"/>
      <c r="IX77" s="41"/>
      <c r="IY77" s="41"/>
      <c r="IZ77" s="41"/>
      <c r="JA77" s="41"/>
      <c r="JB77" s="41"/>
      <c r="JC77" s="41"/>
      <c r="JD77" s="41"/>
      <c r="JE77" s="41"/>
      <c r="JF77" s="41"/>
      <c r="JG77" s="41"/>
      <c r="JH77" s="41"/>
      <c r="JI77" s="41"/>
      <c r="JJ77" s="41"/>
      <c r="JK77" s="41"/>
      <c r="JL77" s="41"/>
      <c r="JM77" s="41"/>
      <c r="JN77" s="41"/>
      <c r="JO77" s="41"/>
      <c r="JP77" s="41"/>
      <c r="JQ77" s="41"/>
      <c r="JR77" s="41"/>
      <c r="JS77" s="41"/>
      <c r="JT77" s="41"/>
      <c r="JU77" s="41"/>
      <c r="JV77" s="41"/>
      <c r="JW77" s="41"/>
      <c r="JX77" s="41"/>
      <c r="JY77" s="41"/>
      <c r="JZ77" s="41"/>
      <c r="KA77" s="41"/>
      <c r="KB77" s="41"/>
      <c r="KC77" s="41"/>
      <c r="KD77" s="41"/>
      <c r="KE77" s="41"/>
      <c r="KF77" s="41"/>
      <c r="KG77" s="41"/>
      <c r="KH77" s="41"/>
      <c r="KI77" s="41"/>
      <c r="KJ77" s="41"/>
      <c r="KK77" s="41"/>
      <c r="KL77" s="41"/>
      <c r="KM77" s="41"/>
      <c r="KN77" s="41"/>
      <c r="KO77" s="41"/>
      <c r="KP77" s="41"/>
      <c r="KQ77" s="41"/>
      <c r="KR77" s="41"/>
      <c r="KS77" s="41"/>
      <c r="KT77" s="41"/>
      <c r="KU77" s="41"/>
      <c r="KV77" s="41"/>
      <c r="KW77" s="41"/>
      <c r="KX77" s="41"/>
      <c r="KY77" s="41"/>
      <c r="KZ77" s="41"/>
      <c r="LA77" s="41"/>
      <c r="LB77" s="41"/>
      <c r="LC77" s="41"/>
      <c r="LD77" s="41"/>
      <c r="LE77" s="41"/>
      <c r="LF77" s="41"/>
      <c r="LG77" s="41"/>
      <c r="LH77" s="41"/>
      <c r="LI77" s="41"/>
      <c r="LJ77" s="41"/>
      <c r="LK77" s="41"/>
      <c r="LL77" s="41"/>
      <c r="LM77" s="41"/>
      <c r="LN77" s="41"/>
      <c r="LO77" s="41"/>
      <c r="LP77" s="41"/>
      <c r="LQ77" s="41"/>
      <c r="LR77" s="41"/>
      <c r="LS77" s="41"/>
      <c r="LT77" s="41"/>
      <c r="LU77" s="41"/>
      <c r="LV77" s="41"/>
      <c r="LW77" s="41"/>
      <c r="LX77" s="41"/>
      <c r="LY77" s="41"/>
      <c r="LZ77" s="41"/>
      <c r="MA77" s="41"/>
      <c r="MB77" s="41"/>
      <c r="MC77" s="41"/>
      <c r="MD77" s="41"/>
      <c r="ME77" s="41"/>
      <c r="MF77" s="41"/>
      <c r="MG77" s="41"/>
      <c r="MH77" s="41"/>
      <c r="MI77" s="41"/>
      <c r="MJ77" s="41"/>
      <c r="MK77" s="41"/>
      <c r="ML77" s="41"/>
      <c r="MM77" s="41"/>
      <c r="MN77" s="41"/>
      <c r="MO77" s="41"/>
      <c r="MP77" s="41"/>
      <c r="MQ77" s="41"/>
      <c r="MR77" s="41"/>
      <c r="MS77" s="41"/>
      <c r="MT77" s="41"/>
      <c r="MU77" s="41"/>
      <c r="MV77" s="41"/>
      <c r="MW77" s="41"/>
      <c r="MX77" s="41"/>
      <c r="MY77" s="41"/>
      <c r="MZ77" s="41"/>
      <c r="NA77" s="41"/>
      <c r="NB77" s="41"/>
      <c r="NC77" s="41"/>
      <c r="ND77" s="41"/>
      <c r="NE77" s="41"/>
      <c r="NF77" s="41"/>
      <c r="NG77" s="41"/>
      <c r="NH77" s="41"/>
      <c r="NI77" s="41"/>
      <c r="NJ77" s="41"/>
      <c r="NK77" s="41"/>
      <c r="NL77" s="41"/>
      <c r="NM77" s="41"/>
      <c r="NN77" s="41"/>
      <c r="NO77" s="41"/>
      <c r="NP77" s="41"/>
      <c r="NQ77" s="41"/>
      <c r="NR77" s="41"/>
      <c r="NS77" s="41"/>
      <c r="NT77" s="41"/>
      <c r="NU77" s="41"/>
      <c r="NV77" s="41"/>
      <c r="NW77" s="41"/>
      <c r="NX77" s="41"/>
      <c r="NY77" s="41"/>
      <c r="NZ77" s="41"/>
      <c r="OA77" s="41"/>
      <c r="OB77" s="41"/>
      <c r="OC77" s="41"/>
      <c r="OD77" s="41"/>
      <c r="OE77" s="41"/>
      <c r="OF77" s="41"/>
      <c r="OG77" s="41"/>
      <c r="OH77" s="41"/>
      <c r="OI77" s="41"/>
      <c r="OJ77" s="41"/>
      <c r="OK77" s="41"/>
      <c r="OL77" s="41"/>
      <c r="OM77" s="41"/>
      <c r="ON77" s="41"/>
      <c r="OO77" s="41"/>
      <c r="OP77" s="41"/>
      <c r="OQ77" s="41"/>
      <c r="OR77" s="41"/>
      <c r="OS77" s="41"/>
      <c r="OT77" s="41"/>
      <c r="OU77" s="41"/>
      <c r="OV77" s="41"/>
      <c r="OW77" s="41"/>
      <c r="OX77" s="41"/>
      <c r="OY77" s="41"/>
      <c r="OZ77" s="41"/>
      <c r="PA77" s="41"/>
      <c r="PB77" s="41"/>
      <c r="PC77" s="41"/>
      <c r="PD77" s="41"/>
      <c r="PE77" s="41"/>
      <c r="PF77" s="41"/>
      <c r="PG77" s="41"/>
      <c r="PH77" s="41"/>
      <c r="PI77" s="41"/>
      <c r="PJ77" s="41"/>
      <c r="PK77" s="41"/>
      <c r="PL77" s="41"/>
      <c r="PM77" s="41"/>
      <c r="PN77" s="41"/>
      <c r="PO77" s="41"/>
      <c r="PP77" s="41"/>
      <c r="PQ77" s="41"/>
      <c r="PR77" s="41"/>
      <c r="PS77" s="41"/>
      <c r="PT77" s="41"/>
      <c r="PU77" s="41"/>
      <c r="PV77" s="41"/>
      <c r="PW77" s="41"/>
      <c r="PX77" s="41"/>
      <c r="PY77" s="41"/>
      <c r="PZ77" s="41"/>
      <c r="QA77" s="41"/>
      <c r="QB77" s="41"/>
      <c r="QC77" s="41"/>
      <c r="QD77" s="41"/>
      <c r="QE77" s="41"/>
      <c r="QF77" s="41"/>
      <c r="QG77" s="41"/>
      <c r="QH77" s="41"/>
      <c r="QI77" s="41"/>
      <c r="QJ77" s="41"/>
      <c r="QK77" s="41"/>
      <c r="QL77" s="41"/>
      <c r="QM77" s="41"/>
      <c r="QN77" s="41"/>
      <c r="QO77" s="41"/>
      <c r="QP77" s="41"/>
      <c r="QQ77" s="41"/>
      <c r="QR77" s="41"/>
      <c r="QS77" s="41"/>
      <c r="QT77" s="41"/>
      <c r="QU77" s="41"/>
      <c r="QV77" s="41"/>
      <c r="QW77" s="41"/>
      <c r="QX77" s="41"/>
      <c r="QY77" s="41"/>
      <c r="QZ77" s="41"/>
      <c r="RA77" s="41"/>
      <c r="RB77" s="41"/>
      <c r="RC77" s="41"/>
      <c r="RD77" s="41"/>
      <c r="RE77" s="41"/>
      <c r="RF77" s="41"/>
      <c r="RG77" s="41"/>
      <c r="RH77" s="41"/>
      <c r="RI77" s="41"/>
      <c r="RJ77" s="41"/>
      <c r="RK77" s="41"/>
      <c r="RL77" s="41"/>
      <c r="RM77" s="41"/>
      <c r="RN77" s="41"/>
      <c r="RO77" s="41"/>
      <c r="RP77" s="41"/>
      <c r="RQ77" s="41"/>
      <c r="RR77" s="41"/>
      <c r="RS77" s="41"/>
      <c r="RT77" s="41"/>
      <c r="RU77" s="41"/>
      <c r="RV77" s="41"/>
      <c r="RW77" s="41"/>
      <c r="RX77" s="41"/>
      <c r="RY77" s="41"/>
      <c r="RZ77" s="41"/>
      <c r="SA77" s="41"/>
      <c r="SB77" s="41"/>
      <c r="SC77" s="41"/>
      <c r="SD77" s="41"/>
      <c r="SE77" s="41"/>
      <c r="SF77" s="41"/>
      <c r="SG77" s="41"/>
      <c r="SH77" s="41"/>
      <c r="SI77" s="41"/>
      <c r="SJ77" s="41"/>
      <c r="SK77" s="41"/>
      <c r="SL77" s="41"/>
      <c r="SM77" s="41"/>
      <c r="SN77" s="41"/>
      <c r="SO77" s="41"/>
      <c r="SP77" s="41"/>
      <c r="SQ77" s="41"/>
      <c r="SR77" s="41"/>
      <c r="SS77" s="41"/>
      <c r="ST77" s="41"/>
      <c r="SU77" s="41"/>
      <c r="SV77" s="41"/>
      <c r="SW77" s="41"/>
      <c r="SX77" s="41"/>
      <c r="SY77" s="41"/>
      <c r="SZ77" s="41"/>
      <c r="TA77" s="41"/>
      <c r="TB77" s="41"/>
      <c r="TC77" s="41"/>
      <c r="TD77" s="41"/>
      <c r="TE77" s="41"/>
      <c r="TF77" s="41"/>
      <c r="TG77" s="41"/>
      <c r="TH77" s="41"/>
      <c r="TI77" s="41"/>
      <c r="TJ77" s="41"/>
      <c r="TK77" s="41"/>
      <c r="TL77" s="41"/>
      <c r="TM77" s="41"/>
      <c r="TN77" s="41"/>
      <c r="TO77" s="41"/>
      <c r="TP77" s="41"/>
      <c r="TQ77" s="41"/>
      <c r="TR77" s="41"/>
      <c r="TS77" s="41"/>
      <c r="TT77" s="41"/>
      <c r="TU77" s="41"/>
      <c r="TV77" s="41"/>
      <c r="TW77" s="41"/>
      <c r="TX77" s="41"/>
      <c r="TY77" s="41"/>
      <c r="TZ77" s="41"/>
      <c r="UA77" s="41"/>
      <c r="UB77" s="41"/>
      <c r="UC77" s="41"/>
      <c r="UD77" s="41"/>
      <c r="UE77" s="41"/>
      <c r="UF77" s="41"/>
      <c r="UG77" s="41"/>
      <c r="UH77" s="41"/>
      <c r="UI77" s="41"/>
      <c r="UJ77" s="41"/>
      <c r="UK77" s="41"/>
      <c r="UL77" s="41"/>
      <c r="UM77" s="41"/>
      <c r="UN77" s="41"/>
      <c r="UO77" s="41"/>
      <c r="UP77" s="41"/>
      <c r="UQ77" s="41"/>
      <c r="UR77" s="41"/>
      <c r="US77" s="41"/>
      <c r="UT77" s="41"/>
      <c r="UU77" s="41"/>
      <c r="UV77" s="41"/>
      <c r="UW77" s="41"/>
      <c r="UX77" s="41"/>
      <c r="UY77" s="41"/>
      <c r="UZ77" s="41"/>
      <c r="VA77" s="41"/>
      <c r="VB77" s="41"/>
      <c r="VC77" s="41"/>
      <c r="VD77" s="41"/>
      <c r="VE77" s="41"/>
      <c r="VF77" s="41"/>
      <c r="VG77" s="41"/>
      <c r="VH77" s="41"/>
      <c r="VI77" s="41"/>
      <c r="VJ77" s="41"/>
      <c r="VK77" s="41"/>
      <c r="VL77" s="41"/>
      <c r="VM77" s="41"/>
      <c r="VN77" s="41"/>
      <c r="VO77" s="41"/>
      <c r="VP77" s="41"/>
      <c r="VQ77" s="41"/>
      <c r="VR77" s="41"/>
      <c r="VS77" s="41"/>
      <c r="VT77" s="41"/>
      <c r="VU77" s="41"/>
      <c r="VV77" s="41"/>
      <c r="VW77" s="41"/>
      <c r="VX77" s="41"/>
      <c r="VY77" s="41"/>
      <c r="VZ77" s="41"/>
      <c r="WA77" s="41"/>
      <c r="WB77" s="41"/>
      <c r="WC77" s="41"/>
      <c r="WD77" s="41"/>
      <c r="WE77" s="41"/>
      <c r="WF77" s="41"/>
      <c r="WG77" s="41"/>
      <c r="WH77" s="41"/>
      <c r="WI77" s="41"/>
      <c r="WJ77" s="41"/>
      <c r="WK77" s="41"/>
      <c r="WL77" s="41"/>
      <c r="WM77" s="41"/>
      <c r="WN77" s="41"/>
      <c r="WO77" s="41"/>
      <c r="WP77" s="41"/>
      <c r="WQ77" s="41"/>
      <c r="WR77" s="41"/>
      <c r="WS77" s="41"/>
      <c r="WT77" s="41"/>
      <c r="WU77" s="41"/>
      <c r="WV77" s="41"/>
      <c r="WW77" s="41"/>
      <c r="WX77" s="41"/>
    </row>
    <row r="78" spans="1:622" s="67" customFormat="1" ht="15" customHeight="1" x14ac:dyDescent="0.25">
      <c r="A78" s="58"/>
      <c r="B78" s="58">
        <v>94229</v>
      </c>
      <c r="C78" s="74"/>
      <c r="D78" s="63" t="s">
        <v>80</v>
      </c>
      <c r="E78" s="75" t="s">
        <v>28</v>
      </c>
      <c r="F78" s="63" t="s">
        <v>29</v>
      </c>
      <c r="G78" s="63"/>
      <c r="H78" s="80">
        <v>19</v>
      </c>
      <c r="I78" s="81">
        <v>195.49</v>
      </c>
      <c r="J78" s="65"/>
      <c r="K78" s="65">
        <v>0</v>
      </c>
      <c r="L78" s="65">
        <f>H78*I78</f>
        <v>3714.3100000000004</v>
      </c>
      <c r="M78" s="47">
        <f t="shared" si="2"/>
        <v>4625.41714299466</v>
      </c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6"/>
      <c r="BN78" s="66"/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6"/>
      <c r="CC78" s="66"/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6"/>
      <c r="CR78" s="66"/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6"/>
      <c r="DG78" s="66"/>
      <c r="DH78" s="66"/>
      <c r="DI78" s="66"/>
      <c r="DJ78" s="66"/>
      <c r="DK78" s="66"/>
      <c r="DL78" s="66"/>
      <c r="DM78" s="66"/>
      <c r="DN78" s="66"/>
      <c r="DO78" s="66"/>
      <c r="DP78" s="66"/>
      <c r="DQ78" s="66"/>
      <c r="DR78" s="66"/>
      <c r="DS78" s="66"/>
      <c r="DT78" s="66"/>
      <c r="DU78" s="66"/>
      <c r="DV78" s="66"/>
      <c r="DW78" s="66"/>
      <c r="DX78" s="66"/>
      <c r="DY78" s="66"/>
      <c r="DZ78" s="66"/>
      <c r="EA78" s="66"/>
      <c r="EB78" s="66"/>
      <c r="EC78" s="66"/>
      <c r="ED78" s="66"/>
      <c r="EE78" s="66"/>
      <c r="EF78" s="66"/>
      <c r="EG78" s="66"/>
      <c r="EH78" s="66"/>
      <c r="EI78" s="66"/>
      <c r="EJ78" s="66"/>
      <c r="EK78" s="66"/>
      <c r="EL78" s="66"/>
      <c r="EM78" s="66"/>
      <c r="EN78" s="66"/>
      <c r="EO78" s="66"/>
      <c r="EP78" s="66"/>
      <c r="EQ78" s="66"/>
      <c r="ER78" s="66"/>
      <c r="ES78" s="66"/>
      <c r="ET78" s="66"/>
      <c r="EU78" s="66"/>
      <c r="EV78" s="66"/>
      <c r="EW78" s="66"/>
      <c r="EX78" s="66"/>
      <c r="EY78" s="66"/>
      <c r="EZ78" s="66"/>
      <c r="FA78" s="66"/>
      <c r="FB78" s="66"/>
      <c r="FC78" s="66"/>
      <c r="FD78" s="66"/>
      <c r="FE78" s="66"/>
      <c r="FF78" s="66"/>
      <c r="FG78" s="66"/>
      <c r="FH78" s="66"/>
      <c r="FI78" s="66"/>
      <c r="FJ78" s="66"/>
      <c r="FK78" s="66"/>
      <c r="FL78" s="66"/>
      <c r="FM78" s="66"/>
      <c r="FN78" s="66"/>
      <c r="FO78" s="66"/>
      <c r="FP78" s="66"/>
      <c r="FQ78" s="66"/>
      <c r="FR78" s="66"/>
      <c r="FS78" s="66"/>
      <c r="FT78" s="66"/>
      <c r="FU78" s="66"/>
      <c r="FV78" s="66"/>
      <c r="FW78" s="66"/>
      <c r="FX78" s="66"/>
      <c r="FY78" s="66"/>
      <c r="FZ78" s="66"/>
      <c r="GA78" s="66"/>
      <c r="GB78" s="66"/>
      <c r="GC78" s="66"/>
      <c r="GD78" s="66"/>
      <c r="GE78" s="66"/>
      <c r="GF78" s="66"/>
      <c r="GG78" s="66"/>
      <c r="GH78" s="66"/>
      <c r="GI78" s="66"/>
      <c r="GJ78" s="66"/>
      <c r="GK78" s="66"/>
      <c r="GL78" s="66"/>
      <c r="GM78" s="66"/>
      <c r="GN78" s="66"/>
      <c r="GO78" s="66"/>
      <c r="GP78" s="66"/>
      <c r="GQ78" s="66"/>
      <c r="GR78" s="66"/>
      <c r="GS78" s="66"/>
      <c r="GT78" s="66"/>
      <c r="GU78" s="66"/>
      <c r="GV78" s="66"/>
      <c r="GW78" s="66"/>
      <c r="GX78" s="66"/>
      <c r="GY78" s="66"/>
      <c r="GZ78" s="66"/>
      <c r="HA78" s="66"/>
      <c r="HB78" s="66"/>
      <c r="HC78" s="66"/>
      <c r="HD78" s="66"/>
      <c r="HE78" s="66"/>
      <c r="HF78" s="66"/>
      <c r="HG78" s="66"/>
      <c r="HH78" s="66"/>
      <c r="HI78" s="66"/>
      <c r="HJ78" s="66"/>
      <c r="HK78" s="66"/>
      <c r="HL78" s="66"/>
      <c r="HM78" s="66"/>
      <c r="HN78" s="66"/>
      <c r="HO78" s="66"/>
      <c r="HP78" s="66"/>
      <c r="HQ78" s="66"/>
      <c r="HR78" s="66"/>
      <c r="HS78" s="66"/>
      <c r="HT78" s="66"/>
      <c r="HU78" s="66"/>
      <c r="HV78" s="66"/>
      <c r="HW78" s="66"/>
      <c r="HX78" s="66"/>
      <c r="HY78" s="66"/>
      <c r="HZ78" s="66"/>
      <c r="IA78" s="66"/>
      <c r="IB78" s="66"/>
      <c r="IC78" s="66"/>
      <c r="ID78" s="66"/>
      <c r="IE78" s="66"/>
      <c r="IF78" s="66"/>
      <c r="IG78" s="66"/>
      <c r="IH78" s="66"/>
      <c r="II78" s="66"/>
      <c r="IJ78" s="66"/>
      <c r="IK78" s="66"/>
      <c r="IL78" s="66"/>
      <c r="IM78" s="66"/>
      <c r="IN78" s="66"/>
      <c r="IO78" s="66"/>
      <c r="IP78" s="66"/>
      <c r="IQ78" s="66"/>
      <c r="IR78" s="66"/>
      <c r="IS78" s="66"/>
      <c r="IT78" s="66"/>
      <c r="IU78" s="66"/>
      <c r="IV78" s="66"/>
      <c r="IW78" s="66"/>
      <c r="IX78" s="66"/>
      <c r="IY78" s="66"/>
      <c r="IZ78" s="66"/>
      <c r="JA78" s="66"/>
      <c r="JB78" s="66"/>
      <c r="JC78" s="66"/>
      <c r="JD78" s="66"/>
      <c r="JE78" s="66"/>
      <c r="JF78" s="66"/>
      <c r="JG78" s="66"/>
      <c r="JH78" s="66"/>
      <c r="JI78" s="66"/>
      <c r="JJ78" s="66"/>
      <c r="JK78" s="66"/>
      <c r="JL78" s="66"/>
      <c r="JM78" s="66"/>
      <c r="JN78" s="66"/>
      <c r="JO78" s="66"/>
      <c r="JP78" s="66"/>
      <c r="JQ78" s="66"/>
      <c r="JR78" s="66"/>
      <c r="JS78" s="66"/>
      <c r="JT78" s="66"/>
      <c r="JU78" s="66"/>
      <c r="JV78" s="66"/>
      <c r="JW78" s="66"/>
      <c r="JX78" s="66"/>
      <c r="JY78" s="66"/>
      <c r="JZ78" s="66"/>
      <c r="KA78" s="66"/>
      <c r="KB78" s="66"/>
      <c r="KC78" s="66"/>
      <c r="KD78" s="66"/>
      <c r="KE78" s="66"/>
      <c r="KF78" s="66"/>
      <c r="KG78" s="66"/>
      <c r="KH78" s="66"/>
      <c r="KI78" s="66"/>
      <c r="KJ78" s="66"/>
      <c r="KK78" s="66"/>
      <c r="KL78" s="66"/>
      <c r="KM78" s="66"/>
      <c r="KN78" s="66"/>
      <c r="KO78" s="66"/>
      <c r="KP78" s="66"/>
      <c r="KQ78" s="66"/>
      <c r="KR78" s="66"/>
      <c r="KS78" s="66"/>
      <c r="KT78" s="66"/>
      <c r="KU78" s="66"/>
      <c r="KV78" s="66"/>
      <c r="KW78" s="66"/>
      <c r="KX78" s="66"/>
      <c r="KY78" s="66"/>
      <c r="KZ78" s="66"/>
      <c r="LA78" s="66"/>
      <c r="LB78" s="66"/>
      <c r="LC78" s="66"/>
      <c r="LD78" s="66"/>
      <c r="LE78" s="66"/>
      <c r="LF78" s="66"/>
      <c r="LG78" s="66"/>
      <c r="LH78" s="66"/>
      <c r="LI78" s="66"/>
      <c r="LJ78" s="66"/>
      <c r="LK78" s="66"/>
      <c r="LL78" s="66"/>
      <c r="LM78" s="66"/>
      <c r="LN78" s="66"/>
      <c r="LO78" s="66"/>
      <c r="LP78" s="66"/>
      <c r="LQ78" s="66"/>
      <c r="LR78" s="66"/>
      <c r="LS78" s="66"/>
      <c r="LT78" s="66"/>
      <c r="LU78" s="66"/>
      <c r="LV78" s="66"/>
      <c r="LW78" s="66"/>
      <c r="LX78" s="66"/>
      <c r="LY78" s="66"/>
      <c r="LZ78" s="66"/>
      <c r="MA78" s="66"/>
      <c r="MB78" s="66"/>
      <c r="MC78" s="66"/>
      <c r="MD78" s="66"/>
      <c r="ME78" s="66"/>
      <c r="MF78" s="66"/>
      <c r="MG78" s="66"/>
      <c r="MH78" s="66"/>
      <c r="MI78" s="66"/>
      <c r="MJ78" s="66"/>
      <c r="MK78" s="66"/>
      <c r="ML78" s="66"/>
      <c r="MM78" s="66"/>
      <c r="MN78" s="66"/>
      <c r="MO78" s="66"/>
      <c r="MP78" s="66"/>
      <c r="MQ78" s="66"/>
      <c r="MR78" s="66"/>
      <c r="MS78" s="66"/>
      <c r="MT78" s="66"/>
      <c r="MU78" s="66"/>
      <c r="MV78" s="66"/>
      <c r="MW78" s="66"/>
      <c r="MX78" s="66"/>
      <c r="MY78" s="66"/>
      <c r="MZ78" s="66"/>
      <c r="NA78" s="66"/>
      <c r="NB78" s="66"/>
      <c r="NC78" s="66"/>
      <c r="ND78" s="66"/>
      <c r="NE78" s="66"/>
      <c r="NF78" s="66"/>
      <c r="NG78" s="66"/>
      <c r="NH78" s="66"/>
      <c r="NI78" s="66"/>
      <c r="NJ78" s="66"/>
      <c r="NK78" s="66"/>
      <c r="NL78" s="66"/>
      <c r="NM78" s="66"/>
      <c r="NN78" s="66"/>
      <c r="NO78" s="66"/>
      <c r="NP78" s="66"/>
      <c r="NQ78" s="66"/>
      <c r="NR78" s="66"/>
      <c r="NS78" s="66"/>
      <c r="NT78" s="66"/>
      <c r="NU78" s="66"/>
      <c r="NV78" s="66"/>
      <c r="NW78" s="66"/>
      <c r="NX78" s="66"/>
      <c r="NY78" s="66"/>
      <c r="NZ78" s="66"/>
      <c r="OA78" s="66"/>
      <c r="OB78" s="66"/>
      <c r="OC78" s="66"/>
      <c r="OD78" s="66"/>
      <c r="OE78" s="66"/>
      <c r="OF78" s="66"/>
      <c r="OG78" s="66"/>
      <c r="OH78" s="66"/>
      <c r="OI78" s="66"/>
      <c r="OJ78" s="66"/>
      <c r="OK78" s="66"/>
      <c r="OL78" s="66"/>
      <c r="OM78" s="66"/>
      <c r="ON78" s="66"/>
      <c r="OO78" s="66"/>
      <c r="OP78" s="66"/>
      <c r="OQ78" s="66"/>
      <c r="OR78" s="66"/>
      <c r="OS78" s="66"/>
      <c r="OT78" s="66"/>
      <c r="OU78" s="66"/>
      <c r="OV78" s="66"/>
      <c r="OW78" s="66"/>
      <c r="OX78" s="66"/>
      <c r="OY78" s="66"/>
      <c r="OZ78" s="66"/>
      <c r="PA78" s="66"/>
      <c r="PB78" s="66"/>
      <c r="PC78" s="66"/>
      <c r="PD78" s="66"/>
      <c r="PE78" s="66"/>
      <c r="PF78" s="66"/>
      <c r="PG78" s="66"/>
      <c r="PH78" s="66"/>
      <c r="PI78" s="66"/>
      <c r="PJ78" s="66"/>
      <c r="PK78" s="66"/>
      <c r="PL78" s="66"/>
      <c r="PM78" s="66"/>
      <c r="PN78" s="66"/>
      <c r="PO78" s="66"/>
      <c r="PP78" s="66"/>
      <c r="PQ78" s="66"/>
      <c r="PR78" s="66"/>
      <c r="PS78" s="66"/>
      <c r="PT78" s="66"/>
      <c r="PU78" s="66"/>
      <c r="PV78" s="66"/>
      <c r="PW78" s="66"/>
      <c r="PX78" s="66"/>
      <c r="PY78" s="66"/>
      <c r="PZ78" s="66"/>
      <c r="QA78" s="66"/>
      <c r="QB78" s="66"/>
      <c r="QC78" s="66"/>
      <c r="QD78" s="66"/>
      <c r="QE78" s="66"/>
      <c r="QF78" s="66"/>
      <c r="QG78" s="66"/>
      <c r="QH78" s="66"/>
      <c r="QI78" s="66"/>
      <c r="QJ78" s="66"/>
      <c r="QK78" s="66"/>
      <c r="QL78" s="66"/>
      <c r="QM78" s="66"/>
      <c r="QN78" s="66"/>
      <c r="QO78" s="66"/>
      <c r="QP78" s="66"/>
      <c r="QQ78" s="66"/>
      <c r="QR78" s="66"/>
      <c r="QS78" s="66"/>
      <c r="QT78" s="66"/>
      <c r="QU78" s="66"/>
      <c r="QV78" s="66"/>
      <c r="QW78" s="66"/>
      <c r="QX78" s="66"/>
      <c r="QY78" s="66"/>
      <c r="QZ78" s="66"/>
      <c r="RA78" s="66"/>
      <c r="RB78" s="66"/>
      <c r="RC78" s="66"/>
      <c r="RD78" s="66"/>
      <c r="RE78" s="66"/>
      <c r="RF78" s="66"/>
      <c r="RG78" s="66"/>
      <c r="RH78" s="66"/>
      <c r="RI78" s="66"/>
      <c r="RJ78" s="66"/>
      <c r="RK78" s="66"/>
      <c r="RL78" s="66"/>
      <c r="RM78" s="66"/>
      <c r="RN78" s="66"/>
      <c r="RO78" s="66"/>
      <c r="RP78" s="66"/>
      <c r="RQ78" s="66"/>
      <c r="RR78" s="66"/>
      <c r="RS78" s="66"/>
      <c r="RT78" s="66"/>
      <c r="RU78" s="66"/>
      <c r="RV78" s="66"/>
      <c r="RW78" s="66"/>
      <c r="RX78" s="66"/>
      <c r="RY78" s="66"/>
      <c r="RZ78" s="66"/>
      <c r="SA78" s="66"/>
      <c r="SB78" s="66"/>
      <c r="SC78" s="66"/>
      <c r="SD78" s="66"/>
      <c r="SE78" s="66"/>
      <c r="SF78" s="66"/>
      <c r="SG78" s="66"/>
      <c r="SH78" s="66"/>
      <c r="SI78" s="66"/>
      <c r="SJ78" s="66"/>
      <c r="SK78" s="66"/>
      <c r="SL78" s="66"/>
      <c r="SM78" s="66"/>
      <c r="SN78" s="66"/>
      <c r="SO78" s="66"/>
      <c r="SP78" s="66"/>
      <c r="SQ78" s="66"/>
      <c r="SR78" s="66"/>
      <c r="SS78" s="66"/>
      <c r="ST78" s="66"/>
      <c r="SU78" s="66"/>
      <c r="SV78" s="66"/>
      <c r="SW78" s="66"/>
      <c r="SX78" s="66"/>
      <c r="SY78" s="66"/>
      <c r="SZ78" s="66"/>
      <c r="TA78" s="66"/>
      <c r="TB78" s="66"/>
      <c r="TC78" s="66"/>
      <c r="TD78" s="66"/>
      <c r="TE78" s="66"/>
      <c r="TF78" s="66"/>
      <c r="TG78" s="66"/>
      <c r="TH78" s="66"/>
      <c r="TI78" s="66"/>
      <c r="TJ78" s="66"/>
      <c r="TK78" s="66"/>
      <c r="TL78" s="66"/>
      <c r="TM78" s="66"/>
      <c r="TN78" s="66"/>
      <c r="TO78" s="66"/>
      <c r="TP78" s="66"/>
      <c r="TQ78" s="66"/>
      <c r="TR78" s="66"/>
      <c r="TS78" s="66"/>
      <c r="TT78" s="66"/>
      <c r="TU78" s="66"/>
      <c r="TV78" s="66"/>
      <c r="TW78" s="66"/>
      <c r="TX78" s="66"/>
      <c r="TY78" s="66"/>
      <c r="TZ78" s="66"/>
      <c r="UA78" s="66"/>
      <c r="UB78" s="66"/>
      <c r="UC78" s="66"/>
      <c r="UD78" s="66"/>
      <c r="UE78" s="66"/>
      <c r="UF78" s="66"/>
      <c r="UG78" s="66"/>
      <c r="UH78" s="66"/>
      <c r="UI78" s="66"/>
      <c r="UJ78" s="66"/>
      <c r="UK78" s="66"/>
      <c r="UL78" s="66"/>
      <c r="UM78" s="66"/>
      <c r="UN78" s="66"/>
      <c r="UO78" s="66"/>
      <c r="UP78" s="66"/>
      <c r="UQ78" s="66"/>
      <c r="UR78" s="66"/>
      <c r="US78" s="66"/>
      <c r="UT78" s="66"/>
      <c r="UU78" s="66"/>
      <c r="UV78" s="66"/>
      <c r="UW78" s="66"/>
      <c r="UX78" s="66"/>
      <c r="UY78" s="66"/>
      <c r="UZ78" s="66"/>
      <c r="VA78" s="66"/>
      <c r="VB78" s="66"/>
      <c r="VC78" s="66"/>
      <c r="VD78" s="66"/>
      <c r="VE78" s="66"/>
      <c r="VF78" s="66"/>
      <c r="VG78" s="66"/>
      <c r="VH78" s="66"/>
      <c r="VI78" s="66"/>
      <c r="VJ78" s="66"/>
      <c r="VK78" s="66"/>
      <c r="VL78" s="66"/>
      <c r="VM78" s="66"/>
      <c r="VN78" s="66"/>
      <c r="VO78" s="66"/>
      <c r="VP78" s="66"/>
      <c r="VQ78" s="66"/>
      <c r="VR78" s="66"/>
      <c r="VS78" s="66"/>
      <c r="VT78" s="66"/>
      <c r="VU78" s="66"/>
      <c r="VV78" s="66"/>
      <c r="VW78" s="66"/>
      <c r="VX78" s="66"/>
      <c r="VY78" s="66"/>
      <c r="VZ78" s="66"/>
      <c r="WA78" s="66"/>
      <c r="WB78" s="66"/>
      <c r="WC78" s="66"/>
      <c r="WD78" s="66"/>
      <c r="WE78" s="66"/>
      <c r="WF78" s="66"/>
      <c r="WG78" s="66"/>
      <c r="WH78" s="66"/>
      <c r="WI78" s="66"/>
      <c r="WJ78" s="66"/>
      <c r="WK78" s="66"/>
      <c r="WL78" s="66"/>
      <c r="WM78" s="66"/>
      <c r="WN78" s="66"/>
      <c r="WO78" s="66"/>
      <c r="WP78" s="66"/>
      <c r="WQ78" s="66"/>
      <c r="WR78" s="66"/>
      <c r="WS78" s="66"/>
      <c r="WT78" s="66"/>
      <c r="WU78" s="66"/>
      <c r="WV78" s="66"/>
      <c r="WW78" s="66"/>
      <c r="WX78" s="66"/>
    </row>
    <row r="79" spans="1:622" s="88" customFormat="1" ht="15" customHeight="1" outlineLevel="1" x14ac:dyDescent="0.25">
      <c r="A79" s="82"/>
      <c r="B79" s="82" t="s">
        <v>86</v>
      </c>
      <c r="C79" s="83">
        <v>93282</v>
      </c>
      <c r="D79" s="83"/>
      <c r="E79" s="83" t="s">
        <v>117</v>
      </c>
      <c r="F79" s="84" t="s">
        <v>88</v>
      </c>
      <c r="G79" s="83"/>
      <c r="H79" s="85">
        <v>33.89</v>
      </c>
      <c r="I79" s="85">
        <v>0.62</v>
      </c>
      <c r="J79" s="86">
        <f>Tabela1[[#This Row],[VALOR UNIT]]*H78</f>
        <v>11.78</v>
      </c>
      <c r="K79" s="86">
        <f>Tabela1[[#This Row],[Coluna1]]*H78</f>
        <v>0</v>
      </c>
      <c r="L79" s="86">
        <v>0</v>
      </c>
      <c r="M79" s="47">
        <f t="shared" si="2"/>
        <v>0</v>
      </c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  <c r="AQ79" s="87"/>
      <c r="AR79" s="87"/>
      <c r="AS79" s="87"/>
      <c r="AT79" s="87"/>
      <c r="AU79" s="87"/>
      <c r="AV79" s="87"/>
      <c r="AW79" s="87"/>
      <c r="AX79" s="87"/>
      <c r="AY79" s="87"/>
      <c r="AZ79" s="87"/>
      <c r="BA79" s="87"/>
      <c r="BB79" s="87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7"/>
      <c r="CH79" s="87"/>
      <c r="CI79" s="87"/>
      <c r="CJ79" s="87"/>
      <c r="CK79" s="87"/>
      <c r="CL79" s="87"/>
      <c r="CM79" s="87"/>
      <c r="CN79" s="87"/>
      <c r="CO79" s="87"/>
      <c r="CP79" s="87"/>
      <c r="CQ79" s="87"/>
      <c r="CR79" s="87"/>
      <c r="CS79" s="87"/>
      <c r="CT79" s="87"/>
      <c r="CU79" s="87"/>
      <c r="CV79" s="87"/>
      <c r="CW79" s="87"/>
      <c r="CX79" s="87"/>
      <c r="CY79" s="87"/>
      <c r="CZ79" s="87"/>
      <c r="DA79" s="87"/>
      <c r="DB79" s="87"/>
      <c r="DC79" s="87"/>
      <c r="DD79" s="87"/>
      <c r="DE79" s="87"/>
      <c r="DF79" s="87"/>
      <c r="DG79" s="87"/>
      <c r="DH79" s="87"/>
      <c r="DI79" s="87"/>
      <c r="DJ79" s="87"/>
      <c r="DK79" s="87"/>
      <c r="DL79" s="87"/>
      <c r="DM79" s="87"/>
      <c r="DN79" s="87"/>
      <c r="DO79" s="87"/>
      <c r="DP79" s="87"/>
      <c r="DQ79" s="87"/>
      <c r="DR79" s="87"/>
      <c r="DS79" s="87"/>
      <c r="DT79" s="87"/>
      <c r="DU79" s="87"/>
      <c r="DV79" s="87"/>
      <c r="DW79" s="87"/>
      <c r="DX79" s="87"/>
      <c r="DY79" s="87"/>
      <c r="DZ79" s="87"/>
      <c r="EA79" s="87"/>
      <c r="EB79" s="87"/>
      <c r="EC79" s="87"/>
      <c r="ED79" s="87"/>
      <c r="EE79" s="87"/>
      <c r="EF79" s="87"/>
      <c r="EG79" s="87"/>
      <c r="EH79" s="87"/>
      <c r="EI79" s="87"/>
      <c r="EJ79" s="87"/>
      <c r="EK79" s="87"/>
      <c r="EL79" s="87"/>
      <c r="EM79" s="87"/>
      <c r="EN79" s="87"/>
      <c r="EO79" s="87"/>
      <c r="EP79" s="87"/>
      <c r="EQ79" s="87"/>
      <c r="ER79" s="87"/>
      <c r="ES79" s="87"/>
      <c r="ET79" s="87"/>
      <c r="EU79" s="87"/>
      <c r="EV79" s="87"/>
      <c r="EW79" s="87"/>
      <c r="EX79" s="87"/>
      <c r="EY79" s="87"/>
      <c r="EZ79" s="87"/>
      <c r="FA79" s="87"/>
      <c r="FB79" s="87"/>
      <c r="FC79" s="87"/>
      <c r="FD79" s="87"/>
      <c r="FE79" s="87"/>
      <c r="FF79" s="87"/>
      <c r="FG79" s="87"/>
      <c r="FH79" s="87"/>
      <c r="FI79" s="87"/>
      <c r="FJ79" s="87"/>
      <c r="FK79" s="87"/>
      <c r="FL79" s="87"/>
      <c r="FM79" s="87"/>
      <c r="FN79" s="87"/>
      <c r="FO79" s="87"/>
      <c r="FP79" s="87"/>
      <c r="FQ79" s="87"/>
      <c r="FR79" s="87"/>
      <c r="FS79" s="87"/>
      <c r="FT79" s="87"/>
      <c r="FU79" s="87"/>
      <c r="FV79" s="87"/>
      <c r="FW79" s="87"/>
      <c r="FX79" s="87"/>
      <c r="FY79" s="87"/>
      <c r="FZ79" s="87"/>
      <c r="GA79" s="87"/>
      <c r="GB79" s="87"/>
      <c r="GC79" s="87"/>
      <c r="GD79" s="87"/>
      <c r="GE79" s="87"/>
      <c r="GF79" s="87"/>
      <c r="GG79" s="87"/>
      <c r="GH79" s="87"/>
      <c r="GI79" s="87"/>
      <c r="GJ79" s="87"/>
      <c r="GK79" s="87"/>
      <c r="GL79" s="87"/>
      <c r="GM79" s="87"/>
      <c r="GN79" s="87"/>
      <c r="GO79" s="87"/>
      <c r="GP79" s="87"/>
      <c r="GQ79" s="87"/>
      <c r="GR79" s="87"/>
      <c r="GS79" s="87"/>
      <c r="GT79" s="87"/>
      <c r="GU79" s="87"/>
      <c r="GV79" s="87"/>
      <c r="GW79" s="87"/>
      <c r="GX79" s="87"/>
      <c r="GY79" s="87"/>
      <c r="GZ79" s="87"/>
      <c r="HA79" s="87"/>
      <c r="HB79" s="87"/>
      <c r="HC79" s="87"/>
      <c r="HD79" s="87"/>
      <c r="HE79" s="87"/>
      <c r="HF79" s="87"/>
      <c r="HG79" s="87"/>
      <c r="HH79" s="87"/>
      <c r="HI79" s="87"/>
      <c r="HJ79" s="87"/>
      <c r="HK79" s="87"/>
      <c r="HL79" s="87"/>
      <c r="HM79" s="87"/>
      <c r="HN79" s="87"/>
      <c r="HO79" s="87"/>
      <c r="HP79" s="87"/>
      <c r="HQ79" s="87"/>
      <c r="HR79" s="87"/>
      <c r="HS79" s="87"/>
      <c r="HT79" s="87"/>
      <c r="HU79" s="87"/>
      <c r="HV79" s="87"/>
      <c r="HW79" s="87"/>
      <c r="HX79" s="87"/>
      <c r="HY79" s="87"/>
      <c r="HZ79" s="87"/>
      <c r="IA79" s="87"/>
      <c r="IB79" s="87"/>
      <c r="IC79" s="87"/>
      <c r="ID79" s="87"/>
      <c r="IE79" s="87"/>
      <c r="IF79" s="87"/>
      <c r="IG79" s="87"/>
      <c r="IH79" s="87"/>
      <c r="II79" s="87"/>
      <c r="IJ79" s="87"/>
      <c r="IK79" s="87"/>
      <c r="IL79" s="87"/>
      <c r="IM79" s="87"/>
      <c r="IN79" s="87"/>
      <c r="IO79" s="87"/>
      <c r="IP79" s="87"/>
      <c r="IQ79" s="87"/>
      <c r="IR79" s="87"/>
      <c r="IS79" s="87"/>
      <c r="IT79" s="87"/>
      <c r="IU79" s="87"/>
      <c r="IV79" s="87"/>
      <c r="IW79" s="87"/>
      <c r="IX79" s="87"/>
      <c r="IY79" s="87"/>
      <c r="IZ79" s="87"/>
      <c r="JA79" s="87"/>
      <c r="JB79" s="87"/>
      <c r="JC79" s="87"/>
      <c r="JD79" s="87"/>
      <c r="JE79" s="87"/>
      <c r="JF79" s="87"/>
      <c r="JG79" s="87"/>
      <c r="JH79" s="87"/>
      <c r="JI79" s="87"/>
      <c r="JJ79" s="87"/>
      <c r="JK79" s="87"/>
      <c r="JL79" s="87"/>
      <c r="JM79" s="87"/>
      <c r="JN79" s="87"/>
      <c r="JO79" s="87"/>
      <c r="JP79" s="87"/>
      <c r="JQ79" s="87"/>
      <c r="JR79" s="87"/>
      <c r="JS79" s="87"/>
      <c r="JT79" s="87"/>
      <c r="JU79" s="87"/>
      <c r="JV79" s="87"/>
      <c r="JW79" s="87"/>
      <c r="JX79" s="87"/>
      <c r="JY79" s="87"/>
      <c r="JZ79" s="87"/>
      <c r="KA79" s="87"/>
      <c r="KB79" s="87"/>
      <c r="KC79" s="87"/>
      <c r="KD79" s="87"/>
      <c r="KE79" s="87"/>
      <c r="KF79" s="87"/>
      <c r="KG79" s="87"/>
      <c r="KH79" s="87"/>
      <c r="KI79" s="87"/>
      <c r="KJ79" s="87"/>
      <c r="KK79" s="87"/>
      <c r="KL79" s="87"/>
      <c r="KM79" s="87"/>
      <c r="KN79" s="87"/>
      <c r="KO79" s="87"/>
      <c r="KP79" s="87"/>
      <c r="KQ79" s="87"/>
      <c r="KR79" s="87"/>
      <c r="KS79" s="87"/>
      <c r="KT79" s="87"/>
      <c r="KU79" s="87"/>
      <c r="KV79" s="87"/>
      <c r="KW79" s="87"/>
      <c r="KX79" s="87"/>
      <c r="KY79" s="87"/>
      <c r="KZ79" s="87"/>
      <c r="LA79" s="87"/>
      <c r="LB79" s="87"/>
      <c r="LC79" s="87"/>
      <c r="LD79" s="87"/>
      <c r="LE79" s="87"/>
      <c r="LF79" s="87"/>
      <c r="LG79" s="87"/>
      <c r="LH79" s="87"/>
      <c r="LI79" s="87"/>
      <c r="LJ79" s="87"/>
      <c r="LK79" s="87"/>
      <c r="LL79" s="87"/>
      <c r="LM79" s="87"/>
      <c r="LN79" s="87"/>
      <c r="LO79" s="87"/>
      <c r="LP79" s="87"/>
      <c r="LQ79" s="87"/>
      <c r="LR79" s="87"/>
      <c r="LS79" s="87"/>
      <c r="LT79" s="87"/>
      <c r="LU79" s="87"/>
      <c r="LV79" s="87"/>
      <c r="LW79" s="87"/>
      <c r="LX79" s="87"/>
      <c r="LY79" s="87"/>
      <c r="LZ79" s="87"/>
      <c r="MA79" s="87"/>
      <c r="MB79" s="87"/>
      <c r="MC79" s="87"/>
      <c r="MD79" s="87"/>
      <c r="ME79" s="87"/>
      <c r="MF79" s="87"/>
      <c r="MG79" s="87"/>
      <c r="MH79" s="87"/>
      <c r="MI79" s="87"/>
      <c r="MJ79" s="87"/>
      <c r="MK79" s="87"/>
      <c r="ML79" s="87"/>
      <c r="MM79" s="87"/>
      <c r="MN79" s="87"/>
      <c r="MO79" s="87"/>
      <c r="MP79" s="87"/>
      <c r="MQ79" s="87"/>
      <c r="MR79" s="87"/>
      <c r="MS79" s="87"/>
      <c r="MT79" s="87"/>
      <c r="MU79" s="87"/>
      <c r="MV79" s="87"/>
      <c r="MW79" s="87"/>
      <c r="MX79" s="87"/>
      <c r="MY79" s="87"/>
      <c r="MZ79" s="87"/>
      <c r="NA79" s="87"/>
      <c r="NB79" s="87"/>
      <c r="NC79" s="87"/>
      <c r="ND79" s="87"/>
      <c r="NE79" s="87"/>
      <c r="NF79" s="87"/>
      <c r="NG79" s="87"/>
      <c r="NH79" s="87"/>
      <c r="NI79" s="87"/>
      <c r="NJ79" s="87"/>
      <c r="NK79" s="87"/>
      <c r="NL79" s="87"/>
      <c r="NM79" s="87"/>
      <c r="NN79" s="87"/>
      <c r="NO79" s="87"/>
      <c r="NP79" s="87"/>
      <c r="NQ79" s="87"/>
      <c r="NR79" s="87"/>
      <c r="NS79" s="87"/>
      <c r="NT79" s="87"/>
      <c r="NU79" s="87"/>
      <c r="NV79" s="87"/>
      <c r="NW79" s="87"/>
      <c r="NX79" s="87"/>
      <c r="NY79" s="87"/>
      <c r="NZ79" s="87"/>
      <c r="OA79" s="87"/>
      <c r="OB79" s="87"/>
      <c r="OC79" s="87"/>
      <c r="OD79" s="87"/>
      <c r="OE79" s="87"/>
      <c r="OF79" s="87"/>
      <c r="OG79" s="87"/>
      <c r="OH79" s="87"/>
      <c r="OI79" s="87"/>
      <c r="OJ79" s="87"/>
      <c r="OK79" s="87"/>
      <c r="OL79" s="87"/>
      <c r="OM79" s="87"/>
      <c r="ON79" s="87"/>
      <c r="OO79" s="87"/>
      <c r="OP79" s="87"/>
      <c r="OQ79" s="87"/>
      <c r="OR79" s="87"/>
      <c r="OS79" s="87"/>
      <c r="OT79" s="87"/>
      <c r="OU79" s="87"/>
      <c r="OV79" s="87"/>
      <c r="OW79" s="87"/>
      <c r="OX79" s="87"/>
      <c r="OY79" s="87"/>
      <c r="OZ79" s="87"/>
      <c r="PA79" s="87"/>
      <c r="PB79" s="87"/>
      <c r="PC79" s="87"/>
      <c r="PD79" s="87"/>
      <c r="PE79" s="87"/>
      <c r="PF79" s="87"/>
      <c r="PG79" s="87"/>
      <c r="PH79" s="87"/>
      <c r="PI79" s="87"/>
      <c r="PJ79" s="87"/>
      <c r="PK79" s="87"/>
      <c r="PL79" s="87"/>
      <c r="PM79" s="87"/>
      <c r="PN79" s="87"/>
      <c r="PO79" s="87"/>
      <c r="PP79" s="87"/>
      <c r="PQ79" s="87"/>
      <c r="PR79" s="87"/>
      <c r="PS79" s="87"/>
      <c r="PT79" s="87"/>
      <c r="PU79" s="87"/>
      <c r="PV79" s="87"/>
      <c r="PW79" s="87"/>
      <c r="PX79" s="87"/>
      <c r="PY79" s="87"/>
      <c r="PZ79" s="87"/>
      <c r="QA79" s="87"/>
      <c r="QB79" s="87"/>
      <c r="QC79" s="87"/>
      <c r="QD79" s="87"/>
      <c r="QE79" s="87"/>
      <c r="QF79" s="87"/>
      <c r="QG79" s="87"/>
      <c r="QH79" s="87"/>
      <c r="QI79" s="87"/>
      <c r="QJ79" s="87"/>
      <c r="QK79" s="87"/>
      <c r="QL79" s="87"/>
      <c r="QM79" s="87"/>
      <c r="QN79" s="87"/>
      <c r="QO79" s="87"/>
      <c r="QP79" s="87"/>
      <c r="QQ79" s="87"/>
      <c r="QR79" s="87"/>
      <c r="QS79" s="87"/>
      <c r="QT79" s="87"/>
      <c r="QU79" s="87"/>
      <c r="QV79" s="87"/>
      <c r="QW79" s="87"/>
      <c r="QX79" s="87"/>
      <c r="QY79" s="87"/>
      <c r="QZ79" s="87"/>
      <c r="RA79" s="87"/>
      <c r="RB79" s="87"/>
      <c r="RC79" s="87"/>
      <c r="RD79" s="87"/>
      <c r="RE79" s="87"/>
      <c r="RF79" s="87"/>
      <c r="RG79" s="87"/>
      <c r="RH79" s="87"/>
      <c r="RI79" s="87"/>
      <c r="RJ79" s="87"/>
      <c r="RK79" s="87"/>
      <c r="RL79" s="87"/>
      <c r="RM79" s="87"/>
      <c r="RN79" s="87"/>
      <c r="RO79" s="87"/>
      <c r="RP79" s="87"/>
      <c r="RQ79" s="87"/>
      <c r="RR79" s="87"/>
      <c r="RS79" s="87"/>
      <c r="RT79" s="87"/>
      <c r="RU79" s="87"/>
      <c r="RV79" s="87"/>
      <c r="RW79" s="87"/>
      <c r="RX79" s="87"/>
      <c r="RY79" s="87"/>
      <c r="RZ79" s="87"/>
      <c r="SA79" s="87"/>
      <c r="SB79" s="87"/>
      <c r="SC79" s="87"/>
      <c r="SD79" s="87"/>
      <c r="SE79" s="87"/>
      <c r="SF79" s="87"/>
      <c r="SG79" s="87"/>
      <c r="SH79" s="87"/>
      <c r="SI79" s="87"/>
      <c r="SJ79" s="87"/>
      <c r="SK79" s="87"/>
      <c r="SL79" s="87"/>
      <c r="SM79" s="87"/>
      <c r="SN79" s="87"/>
      <c r="SO79" s="87"/>
      <c r="SP79" s="87"/>
      <c r="SQ79" s="87"/>
      <c r="SR79" s="87"/>
      <c r="SS79" s="87"/>
      <c r="ST79" s="87"/>
      <c r="SU79" s="87"/>
      <c r="SV79" s="87"/>
      <c r="SW79" s="87"/>
      <c r="SX79" s="87"/>
      <c r="SY79" s="87"/>
      <c r="SZ79" s="87"/>
      <c r="TA79" s="87"/>
      <c r="TB79" s="87"/>
      <c r="TC79" s="87"/>
      <c r="TD79" s="87"/>
      <c r="TE79" s="87"/>
      <c r="TF79" s="87"/>
      <c r="TG79" s="87"/>
      <c r="TH79" s="87"/>
      <c r="TI79" s="87"/>
      <c r="TJ79" s="87"/>
      <c r="TK79" s="87"/>
      <c r="TL79" s="87"/>
      <c r="TM79" s="87"/>
      <c r="TN79" s="87"/>
      <c r="TO79" s="87"/>
      <c r="TP79" s="87"/>
      <c r="TQ79" s="87"/>
      <c r="TR79" s="87"/>
      <c r="TS79" s="87"/>
      <c r="TT79" s="87"/>
      <c r="TU79" s="87"/>
      <c r="TV79" s="87"/>
      <c r="TW79" s="87"/>
      <c r="TX79" s="87"/>
      <c r="TY79" s="87"/>
      <c r="TZ79" s="87"/>
      <c r="UA79" s="87"/>
      <c r="UB79" s="87"/>
      <c r="UC79" s="87"/>
      <c r="UD79" s="87"/>
      <c r="UE79" s="87"/>
      <c r="UF79" s="87"/>
      <c r="UG79" s="87"/>
      <c r="UH79" s="87"/>
      <c r="UI79" s="87"/>
      <c r="UJ79" s="87"/>
      <c r="UK79" s="87"/>
      <c r="UL79" s="87"/>
      <c r="UM79" s="87"/>
      <c r="UN79" s="87"/>
      <c r="UO79" s="87"/>
      <c r="UP79" s="87"/>
      <c r="UQ79" s="87"/>
      <c r="UR79" s="87"/>
      <c r="US79" s="87"/>
      <c r="UT79" s="87"/>
      <c r="UU79" s="87"/>
      <c r="UV79" s="87"/>
      <c r="UW79" s="87"/>
      <c r="UX79" s="87"/>
      <c r="UY79" s="87"/>
      <c r="UZ79" s="87"/>
      <c r="VA79" s="87"/>
      <c r="VB79" s="87"/>
      <c r="VC79" s="87"/>
      <c r="VD79" s="87"/>
      <c r="VE79" s="87"/>
      <c r="VF79" s="87"/>
      <c r="VG79" s="87"/>
      <c r="VH79" s="87"/>
      <c r="VI79" s="87"/>
      <c r="VJ79" s="87"/>
      <c r="VK79" s="87"/>
      <c r="VL79" s="87"/>
      <c r="VM79" s="87"/>
      <c r="VN79" s="87"/>
      <c r="VO79" s="87"/>
      <c r="VP79" s="87"/>
      <c r="VQ79" s="87"/>
      <c r="VR79" s="87"/>
      <c r="VS79" s="87"/>
      <c r="VT79" s="87"/>
      <c r="VU79" s="87"/>
      <c r="VV79" s="87"/>
      <c r="VW79" s="87"/>
      <c r="VX79" s="87"/>
      <c r="VY79" s="87"/>
      <c r="VZ79" s="87"/>
      <c r="WA79" s="87"/>
      <c r="WB79" s="87"/>
      <c r="WC79" s="87"/>
      <c r="WD79" s="87"/>
      <c r="WE79" s="87"/>
      <c r="WF79" s="87"/>
      <c r="WG79" s="87"/>
      <c r="WH79" s="87"/>
      <c r="WI79" s="87"/>
      <c r="WJ79" s="87"/>
      <c r="WK79" s="87"/>
      <c r="WL79" s="87"/>
      <c r="WM79" s="87"/>
      <c r="WN79" s="87"/>
      <c r="WO79" s="87"/>
      <c r="WP79" s="87"/>
      <c r="WQ79" s="87"/>
      <c r="WR79" s="87"/>
      <c r="WS79" s="87"/>
      <c r="WT79" s="87"/>
      <c r="WU79" s="87"/>
      <c r="WV79" s="87"/>
      <c r="WW79" s="87"/>
      <c r="WX79" s="87"/>
    </row>
    <row r="80" spans="1:622" s="88" customFormat="1" ht="15" customHeight="1" outlineLevel="1" x14ac:dyDescent="0.25">
      <c r="A80" s="82"/>
      <c r="B80" s="82" t="s">
        <v>86</v>
      </c>
      <c r="C80" s="83">
        <v>93281</v>
      </c>
      <c r="D80" s="83"/>
      <c r="E80" s="83" t="s">
        <v>118</v>
      </c>
      <c r="F80" s="84" t="s">
        <v>90</v>
      </c>
      <c r="G80" s="83"/>
      <c r="H80" s="85">
        <v>34.93</v>
      </c>
      <c r="I80" s="85">
        <v>0.46</v>
      </c>
      <c r="J80" s="86">
        <f>Tabela1[[#This Row],[VALOR UNIT]]*H78</f>
        <v>8.74</v>
      </c>
      <c r="K80" s="86">
        <f>Tabela1[[#This Row],[Coluna1]]*H79</f>
        <v>0</v>
      </c>
      <c r="L80" s="86">
        <v>0</v>
      </c>
      <c r="M80" s="47">
        <f t="shared" si="2"/>
        <v>0</v>
      </c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7"/>
      <c r="CH80" s="87"/>
      <c r="CI80" s="87"/>
      <c r="CJ80" s="87"/>
      <c r="CK80" s="87"/>
      <c r="CL80" s="87"/>
      <c r="CM80" s="87"/>
      <c r="CN80" s="87"/>
      <c r="CO80" s="87"/>
      <c r="CP80" s="87"/>
      <c r="CQ80" s="87"/>
      <c r="CR80" s="87"/>
      <c r="CS80" s="87"/>
      <c r="CT80" s="87"/>
      <c r="CU80" s="87"/>
      <c r="CV80" s="87"/>
      <c r="CW80" s="87"/>
      <c r="CX80" s="87"/>
      <c r="CY80" s="87"/>
      <c r="CZ80" s="87"/>
      <c r="DA80" s="87"/>
      <c r="DB80" s="87"/>
      <c r="DC80" s="87"/>
      <c r="DD80" s="87"/>
      <c r="DE80" s="87"/>
      <c r="DF80" s="87"/>
      <c r="DG80" s="87"/>
      <c r="DH80" s="87"/>
      <c r="DI80" s="87"/>
      <c r="DJ80" s="87"/>
      <c r="DK80" s="87"/>
      <c r="DL80" s="87"/>
      <c r="DM80" s="87"/>
      <c r="DN80" s="87"/>
      <c r="DO80" s="87"/>
      <c r="DP80" s="87"/>
      <c r="DQ80" s="87"/>
      <c r="DR80" s="87"/>
      <c r="DS80" s="87"/>
      <c r="DT80" s="87"/>
      <c r="DU80" s="87"/>
      <c r="DV80" s="87"/>
      <c r="DW80" s="87"/>
      <c r="DX80" s="87"/>
      <c r="DY80" s="87"/>
      <c r="DZ80" s="87"/>
      <c r="EA80" s="87"/>
      <c r="EB80" s="87"/>
      <c r="EC80" s="87"/>
      <c r="ED80" s="87"/>
      <c r="EE80" s="87"/>
      <c r="EF80" s="87"/>
      <c r="EG80" s="87"/>
      <c r="EH80" s="87"/>
      <c r="EI80" s="87"/>
      <c r="EJ80" s="87"/>
      <c r="EK80" s="87"/>
      <c r="EL80" s="87"/>
      <c r="EM80" s="87"/>
      <c r="EN80" s="87"/>
      <c r="EO80" s="87"/>
      <c r="EP80" s="87"/>
      <c r="EQ80" s="87"/>
      <c r="ER80" s="87"/>
      <c r="ES80" s="87"/>
      <c r="ET80" s="87"/>
      <c r="EU80" s="87"/>
      <c r="EV80" s="87"/>
      <c r="EW80" s="87"/>
      <c r="EX80" s="87"/>
      <c r="EY80" s="87"/>
      <c r="EZ80" s="87"/>
      <c r="FA80" s="87"/>
      <c r="FB80" s="87"/>
      <c r="FC80" s="87"/>
      <c r="FD80" s="87"/>
      <c r="FE80" s="87"/>
      <c r="FF80" s="87"/>
      <c r="FG80" s="87"/>
      <c r="FH80" s="87"/>
      <c r="FI80" s="87"/>
      <c r="FJ80" s="87"/>
      <c r="FK80" s="87"/>
      <c r="FL80" s="87"/>
      <c r="FM80" s="87"/>
      <c r="FN80" s="87"/>
      <c r="FO80" s="87"/>
      <c r="FP80" s="87"/>
      <c r="FQ80" s="87"/>
      <c r="FR80" s="87"/>
      <c r="FS80" s="87"/>
      <c r="FT80" s="87"/>
      <c r="FU80" s="87"/>
      <c r="FV80" s="87"/>
      <c r="FW80" s="87"/>
      <c r="FX80" s="87"/>
      <c r="FY80" s="87"/>
      <c r="FZ80" s="87"/>
      <c r="GA80" s="87"/>
      <c r="GB80" s="87"/>
      <c r="GC80" s="87"/>
      <c r="GD80" s="87"/>
      <c r="GE80" s="87"/>
      <c r="GF80" s="87"/>
      <c r="GG80" s="87"/>
      <c r="GH80" s="87"/>
      <c r="GI80" s="87"/>
      <c r="GJ80" s="87"/>
      <c r="GK80" s="87"/>
      <c r="GL80" s="87"/>
      <c r="GM80" s="87"/>
      <c r="GN80" s="87"/>
      <c r="GO80" s="87"/>
      <c r="GP80" s="87"/>
      <c r="GQ80" s="87"/>
      <c r="GR80" s="87"/>
      <c r="GS80" s="87"/>
      <c r="GT80" s="87"/>
      <c r="GU80" s="87"/>
      <c r="GV80" s="87"/>
      <c r="GW80" s="87"/>
      <c r="GX80" s="87"/>
      <c r="GY80" s="87"/>
      <c r="GZ80" s="87"/>
      <c r="HA80" s="87"/>
      <c r="HB80" s="87"/>
      <c r="HC80" s="87"/>
      <c r="HD80" s="87"/>
      <c r="HE80" s="87"/>
      <c r="HF80" s="87"/>
      <c r="HG80" s="87"/>
      <c r="HH80" s="87"/>
      <c r="HI80" s="87"/>
      <c r="HJ80" s="87"/>
      <c r="HK80" s="87"/>
      <c r="HL80" s="87"/>
      <c r="HM80" s="87"/>
      <c r="HN80" s="87"/>
      <c r="HO80" s="87"/>
      <c r="HP80" s="87"/>
      <c r="HQ80" s="87"/>
      <c r="HR80" s="87"/>
      <c r="HS80" s="87"/>
      <c r="HT80" s="87"/>
      <c r="HU80" s="87"/>
      <c r="HV80" s="87"/>
      <c r="HW80" s="87"/>
      <c r="HX80" s="87"/>
      <c r="HY80" s="87"/>
      <c r="HZ80" s="87"/>
      <c r="IA80" s="87"/>
      <c r="IB80" s="87"/>
      <c r="IC80" s="87"/>
      <c r="ID80" s="87"/>
      <c r="IE80" s="87"/>
      <c r="IF80" s="87"/>
      <c r="IG80" s="87"/>
      <c r="IH80" s="87"/>
      <c r="II80" s="87"/>
      <c r="IJ80" s="87"/>
      <c r="IK80" s="87"/>
      <c r="IL80" s="87"/>
      <c r="IM80" s="87"/>
      <c r="IN80" s="87"/>
      <c r="IO80" s="87"/>
      <c r="IP80" s="87"/>
      <c r="IQ80" s="87"/>
      <c r="IR80" s="87"/>
      <c r="IS80" s="87"/>
      <c r="IT80" s="87"/>
      <c r="IU80" s="87"/>
      <c r="IV80" s="87"/>
      <c r="IW80" s="87"/>
      <c r="IX80" s="87"/>
      <c r="IY80" s="87"/>
      <c r="IZ80" s="87"/>
      <c r="JA80" s="87"/>
      <c r="JB80" s="87"/>
      <c r="JC80" s="87"/>
      <c r="JD80" s="87"/>
      <c r="JE80" s="87"/>
      <c r="JF80" s="87"/>
      <c r="JG80" s="87"/>
      <c r="JH80" s="87"/>
      <c r="JI80" s="87"/>
      <c r="JJ80" s="87"/>
      <c r="JK80" s="87"/>
      <c r="JL80" s="87"/>
      <c r="JM80" s="87"/>
      <c r="JN80" s="87"/>
      <c r="JO80" s="87"/>
      <c r="JP80" s="87"/>
      <c r="JQ80" s="87"/>
      <c r="JR80" s="87"/>
      <c r="JS80" s="87"/>
      <c r="JT80" s="87"/>
      <c r="JU80" s="87"/>
      <c r="JV80" s="87"/>
      <c r="JW80" s="87"/>
      <c r="JX80" s="87"/>
      <c r="JY80" s="87"/>
      <c r="JZ80" s="87"/>
      <c r="KA80" s="87"/>
      <c r="KB80" s="87"/>
      <c r="KC80" s="87"/>
      <c r="KD80" s="87"/>
      <c r="KE80" s="87"/>
      <c r="KF80" s="87"/>
      <c r="KG80" s="87"/>
      <c r="KH80" s="87"/>
      <c r="KI80" s="87"/>
      <c r="KJ80" s="87"/>
      <c r="KK80" s="87"/>
      <c r="KL80" s="87"/>
      <c r="KM80" s="87"/>
      <c r="KN80" s="87"/>
      <c r="KO80" s="87"/>
      <c r="KP80" s="87"/>
      <c r="KQ80" s="87"/>
      <c r="KR80" s="87"/>
      <c r="KS80" s="87"/>
      <c r="KT80" s="87"/>
      <c r="KU80" s="87"/>
      <c r="KV80" s="87"/>
      <c r="KW80" s="87"/>
      <c r="KX80" s="87"/>
      <c r="KY80" s="87"/>
      <c r="KZ80" s="87"/>
      <c r="LA80" s="87"/>
      <c r="LB80" s="87"/>
      <c r="LC80" s="87"/>
      <c r="LD80" s="87"/>
      <c r="LE80" s="87"/>
      <c r="LF80" s="87"/>
      <c r="LG80" s="87"/>
      <c r="LH80" s="87"/>
      <c r="LI80" s="87"/>
      <c r="LJ80" s="87"/>
      <c r="LK80" s="87"/>
      <c r="LL80" s="87"/>
      <c r="LM80" s="87"/>
      <c r="LN80" s="87"/>
      <c r="LO80" s="87"/>
      <c r="LP80" s="87"/>
      <c r="LQ80" s="87"/>
      <c r="LR80" s="87"/>
      <c r="LS80" s="87"/>
      <c r="LT80" s="87"/>
      <c r="LU80" s="87"/>
      <c r="LV80" s="87"/>
      <c r="LW80" s="87"/>
      <c r="LX80" s="87"/>
      <c r="LY80" s="87"/>
      <c r="LZ80" s="87"/>
      <c r="MA80" s="87"/>
      <c r="MB80" s="87"/>
      <c r="MC80" s="87"/>
      <c r="MD80" s="87"/>
      <c r="ME80" s="87"/>
      <c r="MF80" s="87"/>
      <c r="MG80" s="87"/>
      <c r="MH80" s="87"/>
      <c r="MI80" s="87"/>
      <c r="MJ80" s="87"/>
      <c r="MK80" s="87"/>
      <c r="ML80" s="87"/>
      <c r="MM80" s="87"/>
      <c r="MN80" s="87"/>
      <c r="MO80" s="87"/>
      <c r="MP80" s="87"/>
      <c r="MQ80" s="87"/>
      <c r="MR80" s="87"/>
      <c r="MS80" s="87"/>
      <c r="MT80" s="87"/>
      <c r="MU80" s="87"/>
      <c r="MV80" s="87"/>
      <c r="MW80" s="87"/>
      <c r="MX80" s="87"/>
      <c r="MY80" s="87"/>
      <c r="MZ80" s="87"/>
      <c r="NA80" s="87"/>
      <c r="NB80" s="87"/>
      <c r="NC80" s="87"/>
      <c r="ND80" s="87"/>
      <c r="NE80" s="87"/>
      <c r="NF80" s="87"/>
      <c r="NG80" s="87"/>
      <c r="NH80" s="87"/>
      <c r="NI80" s="87"/>
      <c r="NJ80" s="87"/>
      <c r="NK80" s="87"/>
      <c r="NL80" s="87"/>
      <c r="NM80" s="87"/>
      <c r="NN80" s="87"/>
      <c r="NO80" s="87"/>
      <c r="NP80" s="87"/>
      <c r="NQ80" s="87"/>
      <c r="NR80" s="87"/>
      <c r="NS80" s="87"/>
      <c r="NT80" s="87"/>
      <c r="NU80" s="87"/>
      <c r="NV80" s="87"/>
      <c r="NW80" s="87"/>
      <c r="NX80" s="87"/>
      <c r="NY80" s="87"/>
      <c r="NZ80" s="87"/>
      <c r="OA80" s="87"/>
      <c r="OB80" s="87"/>
      <c r="OC80" s="87"/>
      <c r="OD80" s="87"/>
      <c r="OE80" s="87"/>
      <c r="OF80" s="87"/>
      <c r="OG80" s="87"/>
      <c r="OH80" s="87"/>
      <c r="OI80" s="87"/>
      <c r="OJ80" s="87"/>
      <c r="OK80" s="87"/>
      <c r="OL80" s="87"/>
      <c r="OM80" s="87"/>
      <c r="ON80" s="87"/>
      <c r="OO80" s="87"/>
      <c r="OP80" s="87"/>
      <c r="OQ80" s="87"/>
      <c r="OR80" s="87"/>
      <c r="OS80" s="87"/>
      <c r="OT80" s="87"/>
      <c r="OU80" s="87"/>
      <c r="OV80" s="87"/>
      <c r="OW80" s="87"/>
      <c r="OX80" s="87"/>
      <c r="OY80" s="87"/>
      <c r="OZ80" s="87"/>
      <c r="PA80" s="87"/>
      <c r="PB80" s="87"/>
      <c r="PC80" s="87"/>
      <c r="PD80" s="87"/>
      <c r="PE80" s="87"/>
      <c r="PF80" s="87"/>
      <c r="PG80" s="87"/>
      <c r="PH80" s="87"/>
      <c r="PI80" s="87"/>
      <c r="PJ80" s="87"/>
      <c r="PK80" s="87"/>
      <c r="PL80" s="87"/>
      <c r="PM80" s="87"/>
      <c r="PN80" s="87"/>
      <c r="PO80" s="87"/>
      <c r="PP80" s="87"/>
      <c r="PQ80" s="87"/>
      <c r="PR80" s="87"/>
      <c r="PS80" s="87"/>
      <c r="PT80" s="87"/>
      <c r="PU80" s="87"/>
      <c r="PV80" s="87"/>
      <c r="PW80" s="87"/>
      <c r="PX80" s="87"/>
      <c r="PY80" s="87"/>
      <c r="PZ80" s="87"/>
      <c r="QA80" s="87"/>
      <c r="QB80" s="87"/>
      <c r="QC80" s="87"/>
      <c r="QD80" s="87"/>
      <c r="QE80" s="87"/>
      <c r="QF80" s="87"/>
      <c r="QG80" s="87"/>
      <c r="QH80" s="87"/>
      <c r="QI80" s="87"/>
      <c r="QJ80" s="87"/>
      <c r="QK80" s="87"/>
      <c r="QL80" s="87"/>
      <c r="QM80" s="87"/>
      <c r="QN80" s="87"/>
      <c r="QO80" s="87"/>
      <c r="QP80" s="87"/>
      <c r="QQ80" s="87"/>
      <c r="QR80" s="87"/>
      <c r="QS80" s="87"/>
      <c r="QT80" s="87"/>
      <c r="QU80" s="87"/>
      <c r="QV80" s="87"/>
      <c r="QW80" s="87"/>
      <c r="QX80" s="87"/>
      <c r="QY80" s="87"/>
      <c r="QZ80" s="87"/>
      <c r="RA80" s="87"/>
      <c r="RB80" s="87"/>
      <c r="RC80" s="87"/>
      <c r="RD80" s="87"/>
      <c r="RE80" s="87"/>
      <c r="RF80" s="87"/>
      <c r="RG80" s="87"/>
      <c r="RH80" s="87"/>
      <c r="RI80" s="87"/>
      <c r="RJ80" s="87"/>
      <c r="RK80" s="87"/>
      <c r="RL80" s="87"/>
      <c r="RM80" s="87"/>
      <c r="RN80" s="87"/>
      <c r="RO80" s="87"/>
      <c r="RP80" s="87"/>
      <c r="RQ80" s="87"/>
      <c r="RR80" s="87"/>
      <c r="RS80" s="87"/>
      <c r="RT80" s="87"/>
      <c r="RU80" s="87"/>
      <c r="RV80" s="87"/>
      <c r="RW80" s="87"/>
      <c r="RX80" s="87"/>
      <c r="RY80" s="87"/>
      <c r="RZ80" s="87"/>
      <c r="SA80" s="87"/>
      <c r="SB80" s="87"/>
      <c r="SC80" s="87"/>
      <c r="SD80" s="87"/>
      <c r="SE80" s="87"/>
      <c r="SF80" s="87"/>
      <c r="SG80" s="87"/>
      <c r="SH80" s="87"/>
      <c r="SI80" s="87"/>
      <c r="SJ80" s="87"/>
      <c r="SK80" s="87"/>
      <c r="SL80" s="87"/>
      <c r="SM80" s="87"/>
      <c r="SN80" s="87"/>
      <c r="SO80" s="87"/>
      <c r="SP80" s="87"/>
      <c r="SQ80" s="87"/>
      <c r="SR80" s="87"/>
      <c r="SS80" s="87"/>
      <c r="ST80" s="87"/>
      <c r="SU80" s="87"/>
      <c r="SV80" s="87"/>
      <c r="SW80" s="87"/>
      <c r="SX80" s="87"/>
      <c r="SY80" s="87"/>
      <c r="SZ80" s="87"/>
      <c r="TA80" s="87"/>
      <c r="TB80" s="87"/>
      <c r="TC80" s="87"/>
      <c r="TD80" s="87"/>
      <c r="TE80" s="87"/>
      <c r="TF80" s="87"/>
      <c r="TG80" s="87"/>
      <c r="TH80" s="87"/>
      <c r="TI80" s="87"/>
      <c r="TJ80" s="87"/>
      <c r="TK80" s="87"/>
      <c r="TL80" s="87"/>
      <c r="TM80" s="87"/>
      <c r="TN80" s="87"/>
      <c r="TO80" s="87"/>
      <c r="TP80" s="87"/>
      <c r="TQ80" s="87"/>
      <c r="TR80" s="87"/>
      <c r="TS80" s="87"/>
      <c r="TT80" s="87"/>
      <c r="TU80" s="87"/>
      <c r="TV80" s="87"/>
      <c r="TW80" s="87"/>
      <c r="TX80" s="87"/>
      <c r="TY80" s="87"/>
      <c r="TZ80" s="87"/>
      <c r="UA80" s="87"/>
      <c r="UB80" s="87"/>
      <c r="UC80" s="87"/>
      <c r="UD80" s="87"/>
      <c r="UE80" s="87"/>
      <c r="UF80" s="87"/>
      <c r="UG80" s="87"/>
      <c r="UH80" s="87"/>
      <c r="UI80" s="87"/>
      <c r="UJ80" s="87"/>
      <c r="UK80" s="87"/>
      <c r="UL80" s="87"/>
      <c r="UM80" s="87"/>
      <c r="UN80" s="87"/>
      <c r="UO80" s="87"/>
      <c r="UP80" s="87"/>
      <c r="UQ80" s="87"/>
      <c r="UR80" s="87"/>
      <c r="US80" s="87"/>
      <c r="UT80" s="87"/>
      <c r="UU80" s="87"/>
      <c r="UV80" s="87"/>
      <c r="UW80" s="87"/>
      <c r="UX80" s="87"/>
      <c r="UY80" s="87"/>
      <c r="UZ80" s="87"/>
      <c r="VA80" s="87"/>
      <c r="VB80" s="87"/>
      <c r="VC80" s="87"/>
      <c r="VD80" s="87"/>
      <c r="VE80" s="87"/>
      <c r="VF80" s="87"/>
      <c r="VG80" s="87"/>
      <c r="VH80" s="87"/>
      <c r="VI80" s="87"/>
      <c r="VJ80" s="87"/>
      <c r="VK80" s="87"/>
      <c r="VL80" s="87"/>
      <c r="VM80" s="87"/>
      <c r="VN80" s="87"/>
      <c r="VO80" s="87"/>
      <c r="VP80" s="87"/>
      <c r="VQ80" s="87"/>
      <c r="VR80" s="87"/>
      <c r="VS80" s="87"/>
      <c r="VT80" s="87"/>
      <c r="VU80" s="87"/>
      <c r="VV80" s="87"/>
      <c r="VW80" s="87"/>
      <c r="VX80" s="87"/>
      <c r="VY80" s="87"/>
      <c r="VZ80" s="87"/>
      <c r="WA80" s="87"/>
      <c r="WB80" s="87"/>
      <c r="WC80" s="87"/>
      <c r="WD80" s="87"/>
      <c r="WE80" s="87"/>
      <c r="WF80" s="87"/>
      <c r="WG80" s="87"/>
      <c r="WH80" s="87"/>
      <c r="WI80" s="87"/>
      <c r="WJ80" s="87"/>
      <c r="WK80" s="87"/>
      <c r="WL80" s="87"/>
      <c r="WM80" s="87"/>
      <c r="WN80" s="87"/>
      <c r="WO80" s="87"/>
      <c r="WP80" s="87"/>
      <c r="WQ80" s="87"/>
      <c r="WR80" s="87"/>
      <c r="WS80" s="87"/>
      <c r="WT80" s="87"/>
      <c r="WU80" s="87"/>
      <c r="WV80" s="87"/>
      <c r="WW80" s="87"/>
      <c r="WX80" s="87"/>
    </row>
    <row r="81" spans="1:622" s="88" customFormat="1" ht="15" customHeight="1" outlineLevel="1" x14ac:dyDescent="0.25">
      <c r="A81" s="82"/>
      <c r="B81" s="82" t="s">
        <v>86</v>
      </c>
      <c r="C81" s="83">
        <v>88323</v>
      </c>
      <c r="D81" s="83"/>
      <c r="E81" s="83" t="s">
        <v>119</v>
      </c>
      <c r="F81" s="84" t="s">
        <v>83</v>
      </c>
      <c r="G81" s="83"/>
      <c r="H81" s="85">
        <v>28.94</v>
      </c>
      <c r="I81" s="85">
        <v>15.59</v>
      </c>
      <c r="J81" s="86"/>
      <c r="K81" s="86">
        <f>Tabela1[[#This Row],[VALOR UNIT]]*H78</f>
        <v>296.20999999999998</v>
      </c>
      <c r="L81" s="86">
        <v>0</v>
      </c>
      <c r="M81" s="47">
        <f t="shared" si="2"/>
        <v>0</v>
      </c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87"/>
      <c r="AU81" s="87"/>
      <c r="AV81" s="87"/>
      <c r="AW81" s="87"/>
      <c r="AX81" s="87"/>
      <c r="AY81" s="87"/>
      <c r="AZ81" s="87"/>
      <c r="BA81" s="87"/>
      <c r="BB81" s="87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7"/>
      <c r="CH81" s="87"/>
      <c r="CI81" s="87"/>
      <c r="CJ81" s="87"/>
      <c r="CK81" s="87"/>
      <c r="CL81" s="87"/>
      <c r="CM81" s="87"/>
      <c r="CN81" s="87"/>
      <c r="CO81" s="87"/>
      <c r="CP81" s="87"/>
      <c r="CQ81" s="87"/>
      <c r="CR81" s="87"/>
      <c r="CS81" s="87"/>
      <c r="CT81" s="87"/>
      <c r="CU81" s="87"/>
      <c r="CV81" s="87"/>
      <c r="CW81" s="87"/>
      <c r="CX81" s="87"/>
      <c r="CY81" s="87"/>
      <c r="CZ81" s="87"/>
      <c r="DA81" s="87"/>
      <c r="DB81" s="87"/>
      <c r="DC81" s="87"/>
      <c r="DD81" s="87"/>
      <c r="DE81" s="87"/>
      <c r="DF81" s="87"/>
      <c r="DG81" s="87"/>
      <c r="DH81" s="87"/>
      <c r="DI81" s="87"/>
      <c r="DJ81" s="87"/>
      <c r="DK81" s="87"/>
      <c r="DL81" s="87"/>
      <c r="DM81" s="87"/>
      <c r="DN81" s="87"/>
      <c r="DO81" s="87"/>
      <c r="DP81" s="87"/>
      <c r="DQ81" s="87"/>
      <c r="DR81" s="87"/>
      <c r="DS81" s="87"/>
      <c r="DT81" s="87"/>
      <c r="DU81" s="87"/>
      <c r="DV81" s="87"/>
      <c r="DW81" s="87"/>
      <c r="DX81" s="87"/>
      <c r="DY81" s="87"/>
      <c r="DZ81" s="87"/>
      <c r="EA81" s="87"/>
      <c r="EB81" s="87"/>
      <c r="EC81" s="87"/>
      <c r="ED81" s="87"/>
      <c r="EE81" s="87"/>
      <c r="EF81" s="87"/>
      <c r="EG81" s="87"/>
      <c r="EH81" s="87"/>
      <c r="EI81" s="87"/>
      <c r="EJ81" s="87"/>
      <c r="EK81" s="87"/>
      <c r="EL81" s="87"/>
      <c r="EM81" s="87"/>
      <c r="EN81" s="87"/>
      <c r="EO81" s="87"/>
      <c r="EP81" s="87"/>
      <c r="EQ81" s="87"/>
      <c r="ER81" s="87"/>
      <c r="ES81" s="87"/>
      <c r="ET81" s="87"/>
      <c r="EU81" s="87"/>
      <c r="EV81" s="87"/>
      <c r="EW81" s="87"/>
      <c r="EX81" s="87"/>
      <c r="EY81" s="87"/>
      <c r="EZ81" s="87"/>
      <c r="FA81" s="87"/>
      <c r="FB81" s="87"/>
      <c r="FC81" s="87"/>
      <c r="FD81" s="87"/>
      <c r="FE81" s="87"/>
      <c r="FF81" s="87"/>
      <c r="FG81" s="87"/>
      <c r="FH81" s="87"/>
      <c r="FI81" s="87"/>
      <c r="FJ81" s="87"/>
      <c r="FK81" s="87"/>
      <c r="FL81" s="87"/>
      <c r="FM81" s="87"/>
      <c r="FN81" s="87"/>
      <c r="FO81" s="87"/>
      <c r="FP81" s="87"/>
      <c r="FQ81" s="87"/>
      <c r="FR81" s="87"/>
      <c r="FS81" s="87"/>
      <c r="FT81" s="87"/>
      <c r="FU81" s="87"/>
      <c r="FV81" s="87"/>
      <c r="FW81" s="87"/>
      <c r="FX81" s="87"/>
      <c r="FY81" s="87"/>
      <c r="FZ81" s="87"/>
      <c r="GA81" s="87"/>
      <c r="GB81" s="87"/>
      <c r="GC81" s="87"/>
      <c r="GD81" s="87"/>
      <c r="GE81" s="87"/>
      <c r="GF81" s="87"/>
      <c r="GG81" s="87"/>
      <c r="GH81" s="87"/>
      <c r="GI81" s="87"/>
      <c r="GJ81" s="87"/>
      <c r="GK81" s="87"/>
      <c r="GL81" s="87"/>
      <c r="GM81" s="87"/>
      <c r="GN81" s="87"/>
      <c r="GO81" s="87"/>
      <c r="GP81" s="87"/>
      <c r="GQ81" s="87"/>
      <c r="GR81" s="87"/>
      <c r="GS81" s="87"/>
      <c r="GT81" s="87"/>
      <c r="GU81" s="87"/>
      <c r="GV81" s="87"/>
      <c r="GW81" s="87"/>
      <c r="GX81" s="87"/>
      <c r="GY81" s="87"/>
      <c r="GZ81" s="87"/>
      <c r="HA81" s="87"/>
      <c r="HB81" s="87"/>
      <c r="HC81" s="87"/>
      <c r="HD81" s="87"/>
      <c r="HE81" s="87"/>
      <c r="HF81" s="87"/>
      <c r="HG81" s="87"/>
      <c r="HH81" s="87"/>
      <c r="HI81" s="87"/>
      <c r="HJ81" s="87"/>
      <c r="HK81" s="87"/>
      <c r="HL81" s="87"/>
      <c r="HM81" s="87"/>
      <c r="HN81" s="87"/>
      <c r="HO81" s="87"/>
      <c r="HP81" s="87"/>
      <c r="HQ81" s="87"/>
      <c r="HR81" s="87"/>
      <c r="HS81" s="87"/>
      <c r="HT81" s="87"/>
      <c r="HU81" s="87"/>
      <c r="HV81" s="87"/>
      <c r="HW81" s="87"/>
      <c r="HX81" s="87"/>
      <c r="HY81" s="87"/>
      <c r="HZ81" s="87"/>
      <c r="IA81" s="87"/>
      <c r="IB81" s="87"/>
      <c r="IC81" s="87"/>
      <c r="ID81" s="87"/>
      <c r="IE81" s="87"/>
      <c r="IF81" s="87"/>
      <c r="IG81" s="87"/>
      <c r="IH81" s="87"/>
      <c r="II81" s="87"/>
      <c r="IJ81" s="87"/>
      <c r="IK81" s="87"/>
      <c r="IL81" s="87"/>
      <c r="IM81" s="87"/>
      <c r="IN81" s="87"/>
      <c r="IO81" s="87"/>
      <c r="IP81" s="87"/>
      <c r="IQ81" s="87"/>
      <c r="IR81" s="87"/>
      <c r="IS81" s="87"/>
      <c r="IT81" s="87"/>
      <c r="IU81" s="87"/>
      <c r="IV81" s="87"/>
      <c r="IW81" s="87"/>
      <c r="IX81" s="87"/>
      <c r="IY81" s="87"/>
      <c r="IZ81" s="87"/>
      <c r="JA81" s="87"/>
      <c r="JB81" s="87"/>
      <c r="JC81" s="87"/>
      <c r="JD81" s="87"/>
      <c r="JE81" s="87"/>
      <c r="JF81" s="87"/>
      <c r="JG81" s="87"/>
      <c r="JH81" s="87"/>
      <c r="JI81" s="87"/>
      <c r="JJ81" s="87"/>
      <c r="JK81" s="87"/>
      <c r="JL81" s="87"/>
      <c r="JM81" s="87"/>
      <c r="JN81" s="87"/>
      <c r="JO81" s="87"/>
      <c r="JP81" s="87"/>
      <c r="JQ81" s="87"/>
      <c r="JR81" s="87"/>
      <c r="JS81" s="87"/>
      <c r="JT81" s="87"/>
      <c r="JU81" s="87"/>
      <c r="JV81" s="87"/>
      <c r="JW81" s="87"/>
      <c r="JX81" s="87"/>
      <c r="JY81" s="87"/>
      <c r="JZ81" s="87"/>
      <c r="KA81" s="87"/>
      <c r="KB81" s="87"/>
      <c r="KC81" s="87"/>
      <c r="KD81" s="87"/>
      <c r="KE81" s="87"/>
      <c r="KF81" s="87"/>
      <c r="KG81" s="87"/>
      <c r="KH81" s="87"/>
      <c r="KI81" s="87"/>
      <c r="KJ81" s="87"/>
      <c r="KK81" s="87"/>
      <c r="KL81" s="87"/>
      <c r="KM81" s="87"/>
      <c r="KN81" s="87"/>
      <c r="KO81" s="87"/>
      <c r="KP81" s="87"/>
      <c r="KQ81" s="87"/>
      <c r="KR81" s="87"/>
      <c r="KS81" s="87"/>
      <c r="KT81" s="87"/>
      <c r="KU81" s="87"/>
      <c r="KV81" s="87"/>
      <c r="KW81" s="87"/>
      <c r="KX81" s="87"/>
      <c r="KY81" s="87"/>
      <c r="KZ81" s="87"/>
      <c r="LA81" s="87"/>
      <c r="LB81" s="87"/>
      <c r="LC81" s="87"/>
      <c r="LD81" s="87"/>
      <c r="LE81" s="87"/>
      <c r="LF81" s="87"/>
      <c r="LG81" s="87"/>
      <c r="LH81" s="87"/>
      <c r="LI81" s="87"/>
      <c r="LJ81" s="87"/>
      <c r="LK81" s="87"/>
      <c r="LL81" s="87"/>
      <c r="LM81" s="87"/>
      <c r="LN81" s="87"/>
      <c r="LO81" s="87"/>
      <c r="LP81" s="87"/>
      <c r="LQ81" s="87"/>
      <c r="LR81" s="87"/>
      <c r="LS81" s="87"/>
      <c r="LT81" s="87"/>
      <c r="LU81" s="87"/>
      <c r="LV81" s="87"/>
      <c r="LW81" s="87"/>
      <c r="LX81" s="87"/>
      <c r="LY81" s="87"/>
      <c r="LZ81" s="87"/>
      <c r="MA81" s="87"/>
      <c r="MB81" s="87"/>
      <c r="MC81" s="87"/>
      <c r="MD81" s="87"/>
      <c r="ME81" s="87"/>
      <c r="MF81" s="87"/>
      <c r="MG81" s="87"/>
      <c r="MH81" s="87"/>
      <c r="MI81" s="87"/>
      <c r="MJ81" s="87"/>
      <c r="MK81" s="87"/>
      <c r="ML81" s="87"/>
      <c r="MM81" s="87"/>
      <c r="MN81" s="87"/>
      <c r="MO81" s="87"/>
      <c r="MP81" s="87"/>
      <c r="MQ81" s="87"/>
      <c r="MR81" s="87"/>
      <c r="MS81" s="87"/>
      <c r="MT81" s="87"/>
      <c r="MU81" s="87"/>
      <c r="MV81" s="87"/>
      <c r="MW81" s="87"/>
      <c r="MX81" s="87"/>
      <c r="MY81" s="87"/>
      <c r="MZ81" s="87"/>
      <c r="NA81" s="87"/>
      <c r="NB81" s="87"/>
      <c r="NC81" s="87"/>
      <c r="ND81" s="87"/>
      <c r="NE81" s="87"/>
      <c r="NF81" s="87"/>
      <c r="NG81" s="87"/>
      <c r="NH81" s="87"/>
      <c r="NI81" s="87"/>
      <c r="NJ81" s="87"/>
      <c r="NK81" s="87"/>
      <c r="NL81" s="87"/>
      <c r="NM81" s="87"/>
      <c r="NN81" s="87"/>
      <c r="NO81" s="87"/>
      <c r="NP81" s="87"/>
      <c r="NQ81" s="87"/>
      <c r="NR81" s="87"/>
      <c r="NS81" s="87"/>
      <c r="NT81" s="87"/>
      <c r="NU81" s="87"/>
      <c r="NV81" s="87"/>
      <c r="NW81" s="87"/>
      <c r="NX81" s="87"/>
      <c r="NY81" s="87"/>
      <c r="NZ81" s="87"/>
      <c r="OA81" s="87"/>
      <c r="OB81" s="87"/>
      <c r="OC81" s="87"/>
      <c r="OD81" s="87"/>
      <c r="OE81" s="87"/>
      <c r="OF81" s="87"/>
      <c r="OG81" s="87"/>
      <c r="OH81" s="87"/>
      <c r="OI81" s="87"/>
      <c r="OJ81" s="87"/>
      <c r="OK81" s="87"/>
      <c r="OL81" s="87"/>
      <c r="OM81" s="87"/>
      <c r="ON81" s="87"/>
      <c r="OO81" s="87"/>
      <c r="OP81" s="87"/>
      <c r="OQ81" s="87"/>
      <c r="OR81" s="87"/>
      <c r="OS81" s="87"/>
      <c r="OT81" s="87"/>
      <c r="OU81" s="87"/>
      <c r="OV81" s="87"/>
      <c r="OW81" s="87"/>
      <c r="OX81" s="87"/>
      <c r="OY81" s="87"/>
      <c r="OZ81" s="87"/>
      <c r="PA81" s="87"/>
      <c r="PB81" s="87"/>
      <c r="PC81" s="87"/>
      <c r="PD81" s="87"/>
      <c r="PE81" s="87"/>
      <c r="PF81" s="87"/>
      <c r="PG81" s="87"/>
      <c r="PH81" s="87"/>
      <c r="PI81" s="87"/>
      <c r="PJ81" s="87"/>
      <c r="PK81" s="87"/>
      <c r="PL81" s="87"/>
      <c r="PM81" s="87"/>
      <c r="PN81" s="87"/>
      <c r="PO81" s="87"/>
      <c r="PP81" s="87"/>
      <c r="PQ81" s="87"/>
      <c r="PR81" s="87"/>
      <c r="PS81" s="87"/>
      <c r="PT81" s="87"/>
      <c r="PU81" s="87"/>
      <c r="PV81" s="87"/>
      <c r="PW81" s="87"/>
      <c r="PX81" s="87"/>
      <c r="PY81" s="87"/>
      <c r="PZ81" s="87"/>
      <c r="QA81" s="87"/>
      <c r="QB81" s="87"/>
      <c r="QC81" s="87"/>
      <c r="QD81" s="87"/>
      <c r="QE81" s="87"/>
      <c r="QF81" s="87"/>
      <c r="QG81" s="87"/>
      <c r="QH81" s="87"/>
      <c r="QI81" s="87"/>
      <c r="QJ81" s="87"/>
      <c r="QK81" s="87"/>
      <c r="QL81" s="87"/>
      <c r="QM81" s="87"/>
      <c r="QN81" s="87"/>
      <c r="QO81" s="87"/>
      <c r="QP81" s="87"/>
      <c r="QQ81" s="87"/>
      <c r="QR81" s="87"/>
      <c r="QS81" s="87"/>
      <c r="QT81" s="87"/>
      <c r="QU81" s="87"/>
      <c r="QV81" s="87"/>
      <c r="QW81" s="87"/>
      <c r="QX81" s="87"/>
      <c r="QY81" s="87"/>
      <c r="QZ81" s="87"/>
      <c r="RA81" s="87"/>
      <c r="RB81" s="87"/>
      <c r="RC81" s="87"/>
      <c r="RD81" s="87"/>
      <c r="RE81" s="87"/>
      <c r="RF81" s="87"/>
      <c r="RG81" s="87"/>
      <c r="RH81" s="87"/>
      <c r="RI81" s="87"/>
      <c r="RJ81" s="87"/>
      <c r="RK81" s="87"/>
      <c r="RL81" s="87"/>
      <c r="RM81" s="87"/>
      <c r="RN81" s="87"/>
      <c r="RO81" s="87"/>
      <c r="RP81" s="87"/>
      <c r="RQ81" s="87"/>
      <c r="RR81" s="87"/>
      <c r="RS81" s="87"/>
      <c r="RT81" s="87"/>
      <c r="RU81" s="87"/>
      <c r="RV81" s="87"/>
      <c r="RW81" s="87"/>
      <c r="RX81" s="87"/>
      <c r="RY81" s="87"/>
      <c r="RZ81" s="87"/>
      <c r="SA81" s="87"/>
      <c r="SB81" s="87"/>
      <c r="SC81" s="87"/>
      <c r="SD81" s="87"/>
      <c r="SE81" s="87"/>
      <c r="SF81" s="87"/>
      <c r="SG81" s="87"/>
      <c r="SH81" s="87"/>
      <c r="SI81" s="87"/>
      <c r="SJ81" s="87"/>
      <c r="SK81" s="87"/>
      <c r="SL81" s="87"/>
      <c r="SM81" s="87"/>
      <c r="SN81" s="87"/>
      <c r="SO81" s="87"/>
      <c r="SP81" s="87"/>
      <c r="SQ81" s="87"/>
      <c r="SR81" s="87"/>
      <c r="SS81" s="87"/>
      <c r="ST81" s="87"/>
      <c r="SU81" s="87"/>
      <c r="SV81" s="87"/>
      <c r="SW81" s="87"/>
      <c r="SX81" s="87"/>
      <c r="SY81" s="87"/>
      <c r="SZ81" s="87"/>
      <c r="TA81" s="87"/>
      <c r="TB81" s="87"/>
      <c r="TC81" s="87"/>
      <c r="TD81" s="87"/>
      <c r="TE81" s="87"/>
      <c r="TF81" s="87"/>
      <c r="TG81" s="87"/>
      <c r="TH81" s="87"/>
      <c r="TI81" s="87"/>
      <c r="TJ81" s="87"/>
      <c r="TK81" s="87"/>
      <c r="TL81" s="87"/>
      <c r="TM81" s="87"/>
      <c r="TN81" s="87"/>
      <c r="TO81" s="87"/>
      <c r="TP81" s="87"/>
      <c r="TQ81" s="87"/>
      <c r="TR81" s="87"/>
      <c r="TS81" s="87"/>
      <c r="TT81" s="87"/>
      <c r="TU81" s="87"/>
      <c r="TV81" s="87"/>
      <c r="TW81" s="87"/>
      <c r="TX81" s="87"/>
      <c r="TY81" s="87"/>
      <c r="TZ81" s="87"/>
      <c r="UA81" s="87"/>
      <c r="UB81" s="87"/>
      <c r="UC81" s="87"/>
      <c r="UD81" s="87"/>
      <c r="UE81" s="87"/>
      <c r="UF81" s="87"/>
      <c r="UG81" s="87"/>
      <c r="UH81" s="87"/>
      <c r="UI81" s="87"/>
      <c r="UJ81" s="87"/>
      <c r="UK81" s="87"/>
      <c r="UL81" s="87"/>
      <c r="UM81" s="87"/>
      <c r="UN81" s="87"/>
      <c r="UO81" s="87"/>
      <c r="UP81" s="87"/>
      <c r="UQ81" s="87"/>
      <c r="UR81" s="87"/>
      <c r="US81" s="87"/>
      <c r="UT81" s="87"/>
      <c r="UU81" s="87"/>
      <c r="UV81" s="87"/>
      <c r="UW81" s="87"/>
      <c r="UX81" s="87"/>
      <c r="UY81" s="87"/>
      <c r="UZ81" s="87"/>
      <c r="VA81" s="87"/>
      <c r="VB81" s="87"/>
      <c r="VC81" s="87"/>
      <c r="VD81" s="87"/>
      <c r="VE81" s="87"/>
      <c r="VF81" s="87"/>
      <c r="VG81" s="87"/>
      <c r="VH81" s="87"/>
      <c r="VI81" s="87"/>
      <c r="VJ81" s="87"/>
      <c r="VK81" s="87"/>
      <c r="VL81" s="87"/>
      <c r="VM81" s="87"/>
      <c r="VN81" s="87"/>
      <c r="VO81" s="87"/>
      <c r="VP81" s="87"/>
      <c r="VQ81" s="87"/>
      <c r="VR81" s="87"/>
      <c r="VS81" s="87"/>
      <c r="VT81" s="87"/>
      <c r="VU81" s="87"/>
      <c r="VV81" s="87"/>
      <c r="VW81" s="87"/>
      <c r="VX81" s="87"/>
      <c r="VY81" s="87"/>
      <c r="VZ81" s="87"/>
      <c r="WA81" s="87"/>
      <c r="WB81" s="87"/>
      <c r="WC81" s="87"/>
      <c r="WD81" s="87"/>
      <c r="WE81" s="87"/>
      <c r="WF81" s="87"/>
      <c r="WG81" s="87"/>
      <c r="WH81" s="87"/>
      <c r="WI81" s="87"/>
      <c r="WJ81" s="87"/>
      <c r="WK81" s="87"/>
      <c r="WL81" s="87"/>
      <c r="WM81" s="87"/>
      <c r="WN81" s="87"/>
      <c r="WO81" s="87"/>
      <c r="WP81" s="87"/>
      <c r="WQ81" s="87"/>
      <c r="WR81" s="87"/>
      <c r="WS81" s="87"/>
      <c r="WT81" s="87"/>
      <c r="WU81" s="87"/>
      <c r="WV81" s="87"/>
      <c r="WW81" s="87"/>
      <c r="WX81" s="87"/>
    </row>
    <row r="82" spans="1:622" s="88" customFormat="1" ht="15" customHeight="1" outlineLevel="1" x14ac:dyDescent="0.25">
      <c r="A82" s="82"/>
      <c r="B82" s="82" t="s">
        <v>86</v>
      </c>
      <c r="C82" s="83">
        <v>88316</v>
      </c>
      <c r="D82" s="83"/>
      <c r="E82" s="83" t="s">
        <v>82</v>
      </c>
      <c r="F82" s="84" t="s">
        <v>83</v>
      </c>
      <c r="G82" s="83"/>
      <c r="H82" s="85">
        <v>24.83</v>
      </c>
      <c r="I82" s="85">
        <v>15.71</v>
      </c>
      <c r="J82" s="86"/>
      <c r="K82" s="86">
        <f>Tabela1[[#This Row],[VALOR UNIT]]*H78</f>
        <v>298.49</v>
      </c>
      <c r="L82" s="86">
        <v>0</v>
      </c>
      <c r="M82" s="47">
        <f t="shared" si="2"/>
        <v>0</v>
      </c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  <c r="AV82" s="87"/>
      <c r="AW82" s="87"/>
      <c r="AX82" s="87"/>
      <c r="AY82" s="87"/>
      <c r="AZ82" s="87"/>
      <c r="BA82" s="87"/>
      <c r="BB82" s="87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7"/>
      <c r="CH82" s="87"/>
      <c r="CI82" s="87"/>
      <c r="CJ82" s="87"/>
      <c r="CK82" s="87"/>
      <c r="CL82" s="87"/>
      <c r="CM82" s="87"/>
      <c r="CN82" s="87"/>
      <c r="CO82" s="87"/>
      <c r="CP82" s="87"/>
      <c r="CQ82" s="87"/>
      <c r="CR82" s="87"/>
      <c r="CS82" s="87"/>
      <c r="CT82" s="87"/>
      <c r="CU82" s="87"/>
      <c r="CV82" s="87"/>
      <c r="CW82" s="87"/>
      <c r="CX82" s="87"/>
      <c r="CY82" s="87"/>
      <c r="CZ82" s="87"/>
      <c r="DA82" s="87"/>
      <c r="DB82" s="87"/>
      <c r="DC82" s="87"/>
      <c r="DD82" s="87"/>
      <c r="DE82" s="87"/>
      <c r="DF82" s="87"/>
      <c r="DG82" s="87"/>
      <c r="DH82" s="87"/>
      <c r="DI82" s="87"/>
      <c r="DJ82" s="87"/>
      <c r="DK82" s="87"/>
      <c r="DL82" s="87"/>
      <c r="DM82" s="87"/>
      <c r="DN82" s="87"/>
      <c r="DO82" s="87"/>
      <c r="DP82" s="87"/>
      <c r="DQ82" s="87"/>
      <c r="DR82" s="87"/>
      <c r="DS82" s="87"/>
      <c r="DT82" s="87"/>
      <c r="DU82" s="87"/>
      <c r="DV82" s="87"/>
      <c r="DW82" s="87"/>
      <c r="DX82" s="87"/>
      <c r="DY82" s="87"/>
      <c r="DZ82" s="87"/>
      <c r="EA82" s="87"/>
      <c r="EB82" s="87"/>
      <c r="EC82" s="87"/>
      <c r="ED82" s="87"/>
      <c r="EE82" s="87"/>
      <c r="EF82" s="87"/>
      <c r="EG82" s="87"/>
      <c r="EH82" s="87"/>
      <c r="EI82" s="87"/>
      <c r="EJ82" s="87"/>
      <c r="EK82" s="87"/>
      <c r="EL82" s="87"/>
      <c r="EM82" s="87"/>
      <c r="EN82" s="87"/>
      <c r="EO82" s="87"/>
      <c r="EP82" s="87"/>
      <c r="EQ82" s="87"/>
      <c r="ER82" s="87"/>
      <c r="ES82" s="87"/>
      <c r="ET82" s="87"/>
      <c r="EU82" s="87"/>
      <c r="EV82" s="87"/>
      <c r="EW82" s="87"/>
      <c r="EX82" s="87"/>
      <c r="EY82" s="87"/>
      <c r="EZ82" s="87"/>
      <c r="FA82" s="87"/>
      <c r="FB82" s="87"/>
      <c r="FC82" s="87"/>
      <c r="FD82" s="87"/>
      <c r="FE82" s="87"/>
      <c r="FF82" s="87"/>
      <c r="FG82" s="87"/>
      <c r="FH82" s="87"/>
      <c r="FI82" s="87"/>
      <c r="FJ82" s="87"/>
      <c r="FK82" s="87"/>
      <c r="FL82" s="87"/>
      <c r="FM82" s="87"/>
      <c r="FN82" s="87"/>
      <c r="FO82" s="87"/>
      <c r="FP82" s="87"/>
      <c r="FQ82" s="87"/>
      <c r="FR82" s="87"/>
      <c r="FS82" s="87"/>
      <c r="FT82" s="87"/>
      <c r="FU82" s="87"/>
      <c r="FV82" s="87"/>
      <c r="FW82" s="87"/>
      <c r="FX82" s="87"/>
      <c r="FY82" s="87"/>
      <c r="FZ82" s="87"/>
      <c r="GA82" s="87"/>
      <c r="GB82" s="87"/>
      <c r="GC82" s="87"/>
      <c r="GD82" s="87"/>
      <c r="GE82" s="87"/>
      <c r="GF82" s="87"/>
      <c r="GG82" s="87"/>
      <c r="GH82" s="87"/>
      <c r="GI82" s="87"/>
      <c r="GJ82" s="87"/>
      <c r="GK82" s="87"/>
      <c r="GL82" s="87"/>
      <c r="GM82" s="87"/>
      <c r="GN82" s="87"/>
      <c r="GO82" s="87"/>
      <c r="GP82" s="87"/>
      <c r="GQ82" s="87"/>
      <c r="GR82" s="87"/>
      <c r="GS82" s="87"/>
      <c r="GT82" s="87"/>
      <c r="GU82" s="87"/>
      <c r="GV82" s="87"/>
      <c r="GW82" s="87"/>
      <c r="GX82" s="87"/>
      <c r="GY82" s="87"/>
      <c r="GZ82" s="87"/>
      <c r="HA82" s="87"/>
      <c r="HB82" s="87"/>
      <c r="HC82" s="87"/>
      <c r="HD82" s="87"/>
      <c r="HE82" s="87"/>
      <c r="HF82" s="87"/>
      <c r="HG82" s="87"/>
      <c r="HH82" s="87"/>
      <c r="HI82" s="87"/>
      <c r="HJ82" s="87"/>
      <c r="HK82" s="87"/>
      <c r="HL82" s="87"/>
      <c r="HM82" s="87"/>
      <c r="HN82" s="87"/>
      <c r="HO82" s="87"/>
      <c r="HP82" s="87"/>
      <c r="HQ82" s="87"/>
      <c r="HR82" s="87"/>
      <c r="HS82" s="87"/>
      <c r="HT82" s="87"/>
      <c r="HU82" s="87"/>
      <c r="HV82" s="87"/>
      <c r="HW82" s="87"/>
      <c r="HX82" s="87"/>
      <c r="HY82" s="87"/>
      <c r="HZ82" s="87"/>
      <c r="IA82" s="87"/>
      <c r="IB82" s="87"/>
      <c r="IC82" s="87"/>
      <c r="ID82" s="87"/>
      <c r="IE82" s="87"/>
      <c r="IF82" s="87"/>
      <c r="IG82" s="87"/>
      <c r="IH82" s="87"/>
      <c r="II82" s="87"/>
      <c r="IJ82" s="87"/>
      <c r="IK82" s="87"/>
      <c r="IL82" s="87"/>
      <c r="IM82" s="87"/>
      <c r="IN82" s="87"/>
      <c r="IO82" s="87"/>
      <c r="IP82" s="87"/>
      <c r="IQ82" s="87"/>
      <c r="IR82" s="87"/>
      <c r="IS82" s="87"/>
      <c r="IT82" s="87"/>
      <c r="IU82" s="87"/>
      <c r="IV82" s="87"/>
      <c r="IW82" s="87"/>
      <c r="IX82" s="87"/>
      <c r="IY82" s="87"/>
      <c r="IZ82" s="87"/>
      <c r="JA82" s="87"/>
      <c r="JB82" s="87"/>
      <c r="JC82" s="87"/>
      <c r="JD82" s="87"/>
      <c r="JE82" s="87"/>
      <c r="JF82" s="87"/>
      <c r="JG82" s="87"/>
      <c r="JH82" s="87"/>
      <c r="JI82" s="87"/>
      <c r="JJ82" s="87"/>
      <c r="JK82" s="87"/>
      <c r="JL82" s="87"/>
      <c r="JM82" s="87"/>
      <c r="JN82" s="87"/>
      <c r="JO82" s="87"/>
      <c r="JP82" s="87"/>
      <c r="JQ82" s="87"/>
      <c r="JR82" s="87"/>
      <c r="JS82" s="87"/>
      <c r="JT82" s="87"/>
      <c r="JU82" s="87"/>
      <c r="JV82" s="87"/>
      <c r="JW82" s="87"/>
      <c r="JX82" s="87"/>
      <c r="JY82" s="87"/>
      <c r="JZ82" s="87"/>
      <c r="KA82" s="87"/>
      <c r="KB82" s="87"/>
      <c r="KC82" s="87"/>
      <c r="KD82" s="87"/>
      <c r="KE82" s="87"/>
      <c r="KF82" s="87"/>
      <c r="KG82" s="87"/>
      <c r="KH82" s="87"/>
      <c r="KI82" s="87"/>
      <c r="KJ82" s="87"/>
      <c r="KK82" s="87"/>
      <c r="KL82" s="87"/>
      <c r="KM82" s="87"/>
      <c r="KN82" s="87"/>
      <c r="KO82" s="87"/>
      <c r="KP82" s="87"/>
      <c r="KQ82" s="87"/>
      <c r="KR82" s="87"/>
      <c r="KS82" s="87"/>
      <c r="KT82" s="87"/>
      <c r="KU82" s="87"/>
      <c r="KV82" s="87"/>
      <c r="KW82" s="87"/>
      <c r="KX82" s="87"/>
      <c r="KY82" s="87"/>
      <c r="KZ82" s="87"/>
      <c r="LA82" s="87"/>
      <c r="LB82" s="87"/>
      <c r="LC82" s="87"/>
      <c r="LD82" s="87"/>
      <c r="LE82" s="87"/>
      <c r="LF82" s="87"/>
      <c r="LG82" s="87"/>
      <c r="LH82" s="87"/>
      <c r="LI82" s="87"/>
      <c r="LJ82" s="87"/>
      <c r="LK82" s="87"/>
      <c r="LL82" s="87"/>
      <c r="LM82" s="87"/>
      <c r="LN82" s="87"/>
      <c r="LO82" s="87"/>
      <c r="LP82" s="87"/>
      <c r="LQ82" s="87"/>
      <c r="LR82" s="87"/>
      <c r="LS82" s="87"/>
      <c r="LT82" s="87"/>
      <c r="LU82" s="87"/>
      <c r="LV82" s="87"/>
      <c r="LW82" s="87"/>
      <c r="LX82" s="87"/>
      <c r="LY82" s="87"/>
      <c r="LZ82" s="87"/>
      <c r="MA82" s="87"/>
      <c r="MB82" s="87"/>
      <c r="MC82" s="87"/>
      <c r="MD82" s="87"/>
      <c r="ME82" s="87"/>
      <c r="MF82" s="87"/>
      <c r="MG82" s="87"/>
      <c r="MH82" s="87"/>
      <c r="MI82" s="87"/>
      <c r="MJ82" s="87"/>
      <c r="MK82" s="87"/>
      <c r="ML82" s="87"/>
      <c r="MM82" s="87"/>
      <c r="MN82" s="87"/>
      <c r="MO82" s="87"/>
      <c r="MP82" s="87"/>
      <c r="MQ82" s="87"/>
      <c r="MR82" s="87"/>
      <c r="MS82" s="87"/>
      <c r="MT82" s="87"/>
      <c r="MU82" s="87"/>
      <c r="MV82" s="87"/>
      <c r="MW82" s="87"/>
      <c r="MX82" s="87"/>
      <c r="MY82" s="87"/>
      <c r="MZ82" s="87"/>
      <c r="NA82" s="87"/>
      <c r="NB82" s="87"/>
      <c r="NC82" s="87"/>
      <c r="ND82" s="87"/>
      <c r="NE82" s="87"/>
      <c r="NF82" s="87"/>
      <c r="NG82" s="87"/>
      <c r="NH82" s="87"/>
      <c r="NI82" s="87"/>
      <c r="NJ82" s="87"/>
      <c r="NK82" s="87"/>
      <c r="NL82" s="87"/>
      <c r="NM82" s="87"/>
      <c r="NN82" s="87"/>
      <c r="NO82" s="87"/>
      <c r="NP82" s="87"/>
      <c r="NQ82" s="87"/>
      <c r="NR82" s="87"/>
      <c r="NS82" s="87"/>
      <c r="NT82" s="87"/>
      <c r="NU82" s="87"/>
      <c r="NV82" s="87"/>
      <c r="NW82" s="87"/>
      <c r="NX82" s="87"/>
      <c r="NY82" s="87"/>
      <c r="NZ82" s="87"/>
      <c r="OA82" s="87"/>
      <c r="OB82" s="87"/>
      <c r="OC82" s="87"/>
      <c r="OD82" s="87"/>
      <c r="OE82" s="87"/>
      <c r="OF82" s="87"/>
      <c r="OG82" s="87"/>
      <c r="OH82" s="87"/>
      <c r="OI82" s="87"/>
      <c r="OJ82" s="87"/>
      <c r="OK82" s="87"/>
      <c r="OL82" s="87"/>
      <c r="OM82" s="87"/>
      <c r="ON82" s="87"/>
      <c r="OO82" s="87"/>
      <c r="OP82" s="87"/>
      <c r="OQ82" s="87"/>
      <c r="OR82" s="87"/>
      <c r="OS82" s="87"/>
      <c r="OT82" s="87"/>
      <c r="OU82" s="87"/>
      <c r="OV82" s="87"/>
      <c r="OW82" s="87"/>
      <c r="OX82" s="87"/>
      <c r="OY82" s="87"/>
      <c r="OZ82" s="87"/>
      <c r="PA82" s="87"/>
      <c r="PB82" s="87"/>
      <c r="PC82" s="87"/>
      <c r="PD82" s="87"/>
      <c r="PE82" s="87"/>
      <c r="PF82" s="87"/>
      <c r="PG82" s="87"/>
      <c r="PH82" s="87"/>
      <c r="PI82" s="87"/>
      <c r="PJ82" s="87"/>
      <c r="PK82" s="87"/>
      <c r="PL82" s="87"/>
      <c r="PM82" s="87"/>
      <c r="PN82" s="87"/>
      <c r="PO82" s="87"/>
      <c r="PP82" s="87"/>
      <c r="PQ82" s="87"/>
      <c r="PR82" s="87"/>
      <c r="PS82" s="87"/>
      <c r="PT82" s="87"/>
      <c r="PU82" s="87"/>
      <c r="PV82" s="87"/>
      <c r="PW82" s="87"/>
      <c r="PX82" s="87"/>
      <c r="PY82" s="87"/>
      <c r="PZ82" s="87"/>
      <c r="QA82" s="87"/>
      <c r="QB82" s="87"/>
      <c r="QC82" s="87"/>
      <c r="QD82" s="87"/>
      <c r="QE82" s="87"/>
      <c r="QF82" s="87"/>
      <c r="QG82" s="87"/>
      <c r="QH82" s="87"/>
      <c r="QI82" s="87"/>
      <c r="QJ82" s="87"/>
      <c r="QK82" s="87"/>
      <c r="QL82" s="87"/>
      <c r="QM82" s="87"/>
      <c r="QN82" s="87"/>
      <c r="QO82" s="87"/>
      <c r="QP82" s="87"/>
      <c r="QQ82" s="87"/>
      <c r="QR82" s="87"/>
      <c r="QS82" s="87"/>
      <c r="QT82" s="87"/>
      <c r="QU82" s="87"/>
      <c r="QV82" s="87"/>
      <c r="QW82" s="87"/>
      <c r="QX82" s="87"/>
      <c r="QY82" s="87"/>
      <c r="QZ82" s="87"/>
      <c r="RA82" s="87"/>
      <c r="RB82" s="87"/>
      <c r="RC82" s="87"/>
      <c r="RD82" s="87"/>
      <c r="RE82" s="87"/>
      <c r="RF82" s="87"/>
      <c r="RG82" s="87"/>
      <c r="RH82" s="87"/>
      <c r="RI82" s="87"/>
      <c r="RJ82" s="87"/>
      <c r="RK82" s="87"/>
      <c r="RL82" s="87"/>
      <c r="RM82" s="87"/>
      <c r="RN82" s="87"/>
      <c r="RO82" s="87"/>
      <c r="RP82" s="87"/>
      <c r="RQ82" s="87"/>
      <c r="RR82" s="87"/>
      <c r="RS82" s="87"/>
      <c r="RT82" s="87"/>
      <c r="RU82" s="87"/>
      <c r="RV82" s="87"/>
      <c r="RW82" s="87"/>
      <c r="RX82" s="87"/>
      <c r="RY82" s="87"/>
      <c r="RZ82" s="87"/>
      <c r="SA82" s="87"/>
      <c r="SB82" s="87"/>
      <c r="SC82" s="87"/>
      <c r="SD82" s="87"/>
      <c r="SE82" s="87"/>
      <c r="SF82" s="87"/>
      <c r="SG82" s="87"/>
      <c r="SH82" s="87"/>
      <c r="SI82" s="87"/>
      <c r="SJ82" s="87"/>
      <c r="SK82" s="87"/>
      <c r="SL82" s="87"/>
      <c r="SM82" s="87"/>
      <c r="SN82" s="87"/>
      <c r="SO82" s="87"/>
      <c r="SP82" s="87"/>
      <c r="SQ82" s="87"/>
      <c r="SR82" s="87"/>
      <c r="SS82" s="87"/>
      <c r="ST82" s="87"/>
      <c r="SU82" s="87"/>
      <c r="SV82" s="87"/>
      <c r="SW82" s="87"/>
      <c r="SX82" s="87"/>
      <c r="SY82" s="87"/>
      <c r="SZ82" s="87"/>
      <c r="TA82" s="87"/>
      <c r="TB82" s="87"/>
      <c r="TC82" s="87"/>
      <c r="TD82" s="87"/>
      <c r="TE82" s="87"/>
      <c r="TF82" s="87"/>
      <c r="TG82" s="87"/>
      <c r="TH82" s="87"/>
      <c r="TI82" s="87"/>
      <c r="TJ82" s="87"/>
      <c r="TK82" s="87"/>
      <c r="TL82" s="87"/>
      <c r="TM82" s="87"/>
      <c r="TN82" s="87"/>
      <c r="TO82" s="87"/>
      <c r="TP82" s="87"/>
      <c r="TQ82" s="87"/>
      <c r="TR82" s="87"/>
      <c r="TS82" s="87"/>
      <c r="TT82" s="87"/>
      <c r="TU82" s="87"/>
      <c r="TV82" s="87"/>
      <c r="TW82" s="87"/>
      <c r="TX82" s="87"/>
      <c r="TY82" s="87"/>
      <c r="TZ82" s="87"/>
      <c r="UA82" s="87"/>
      <c r="UB82" s="87"/>
      <c r="UC82" s="87"/>
      <c r="UD82" s="87"/>
      <c r="UE82" s="87"/>
      <c r="UF82" s="87"/>
      <c r="UG82" s="87"/>
      <c r="UH82" s="87"/>
      <c r="UI82" s="87"/>
      <c r="UJ82" s="87"/>
      <c r="UK82" s="87"/>
      <c r="UL82" s="87"/>
      <c r="UM82" s="87"/>
      <c r="UN82" s="87"/>
      <c r="UO82" s="87"/>
      <c r="UP82" s="87"/>
      <c r="UQ82" s="87"/>
      <c r="UR82" s="87"/>
      <c r="US82" s="87"/>
      <c r="UT82" s="87"/>
      <c r="UU82" s="87"/>
      <c r="UV82" s="87"/>
      <c r="UW82" s="87"/>
      <c r="UX82" s="87"/>
      <c r="UY82" s="87"/>
      <c r="UZ82" s="87"/>
      <c r="VA82" s="87"/>
      <c r="VB82" s="87"/>
      <c r="VC82" s="87"/>
      <c r="VD82" s="87"/>
      <c r="VE82" s="87"/>
      <c r="VF82" s="87"/>
      <c r="VG82" s="87"/>
      <c r="VH82" s="87"/>
      <c r="VI82" s="87"/>
      <c r="VJ82" s="87"/>
      <c r="VK82" s="87"/>
      <c r="VL82" s="87"/>
      <c r="VM82" s="87"/>
      <c r="VN82" s="87"/>
      <c r="VO82" s="87"/>
      <c r="VP82" s="87"/>
      <c r="VQ82" s="87"/>
      <c r="VR82" s="87"/>
      <c r="VS82" s="87"/>
      <c r="VT82" s="87"/>
      <c r="VU82" s="87"/>
      <c r="VV82" s="87"/>
      <c r="VW82" s="87"/>
      <c r="VX82" s="87"/>
      <c r="VY82" s="87"/>
      <c r="VZ82" s="87"/>
      <c r="WA82" s="87"/>
      <c r="WB82" s="87"/>
      <c r="WC82" s="87"/>
      <c r="WD82" s="87"/>
      <c r="WE82" s="87"/>
      <c r="WF82" s="87"/>
      <c r="WG82" s="87"/>
      <c r="WH82" s="87"/>
      <c r="WI82" s="87"/>
      <c r="WJ82" s="87"/>
      <c r="WK82" s="87"/>
      <c r="WL82" s="87"/>
      <c r="WM82" s="87"/>
      <c r="WN82" s="87"/>
      <c r="WO82" s="87"/>
      <c r="WP82" s="87"/>
      <c r="WQ82" s="87"/>
      <c r="WR82" s="87"/>
      <c r="WS82" s="87"/>
      <c r="WT82" s="87"/>
      <c r="WU82" s="87"/>
      <c r="WV82" s="87"/>
      <c r="WW82" s="87"/>
      <c r="WX82" s="87"/>
    </row>
    <row r="83" spans="1:622" s="89" customFormat="1" ht="15" customHeight="1" outlineLevel="1" x14ac:dyDescent="0.25">
      <c r="B83" s="82" t="s">
        <v>92</v>
      </c>
      <c r="C83" s="83">
        <v>40784</v>
      </c>
      <c r="D83" s="83"/>
      <c r="E83" s="83" t="s">
        <v>123</v>
      </c>
      <c r="F83" s="89" t="s">
        <v>29</v>
      </c>
      <c r="G83" s="90"/>
      <c r="H83" s="85">
        <v>97.88</v>
      </c>
      <c r="I83" s="85">
        <v>102.77</v>
      </c>
      <c r="J83" s="86">
        <f>Tabela1[[#This Row],[VALOR UNIT]]*H78</f>
        <v>1952.6299999999999</v>
      </c>
      <c r="K83" s="86"/>
      <c r="L83" s="86">
        <v>0</v>
      </c>
      <c r="M83" s="47">
        <f t="shared" si="2"/>
        <v>0</v>
      </c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87"/>
      <c r="AU83" s="87"/>
      <c r="AV83" s="87"/>
      <c r="AW83" s="87"/>
      <c r="AX83" s="87"/>
      <c r="AY83" s="87"/>
      <c r="AZ83" s="87"/>
      <c r="BA83" s="87"/>
      <c r="BB83" s="87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7"/>
      <c r="CH83" s="87"/>
      <c r="CI83" s="87"/>
      <c r="CJ83" s="87"/>
      <c r="CK83" s="87"/>
      <c r="CL83" s="87"/>
      <c r="CM83" s="87"/>
      <c r="CN83" s="87"/>
      <c r="CO83" s="87"/>
      <c r="CP83" s="87"/>
      <c r="CQ83" s="87"/>
      <c r="CR83" s="87"/>
      <c r="CS83" s="87"/>
      <c r="CT83" s="87"/>
      <c r="CU83" s="87"/>
      <c r="CV83" s="87"/>
      <c r="CW83" s="87"/>
      <c r="CX83" s="87"/>
      <c r="CY83" s="87"/>
      <c r="CZ83" s="87"/>
      <c r="DA83" s="87"/>
      <c r="DB83" s="87"/>
      <c r="DC83" s="87"/>
      <c r="DD83" s="87"/>
      <c r="DE83" s="87"/>
      <c r="DF83" s="87"/>
      <c r="DG83" s="87"/>
      <c r="DH83" s="87"/>
      <c r="DI83" s="87"/>
      <c r="DJ83" s="87"/>
      <c r="DK83" s="87"/>
      <c r="DL83" s="87"/>
      <c r="DM83" s="87"/>
      <c r="DN83" s="87"/>
      <c r="DO83" s="87"/>
      <c r="DP83" s="87"/>
      <c r="DQ83" s="87"/>
      <c r="DR83" s="87"/>
      <c r="DS83" s="87"/>
      <c r="DT83" s="87"/>
      <c r="DU83" s="87"/>
      <c r="DV83" s="87"/>
      <c r="DW83" s="87"/>
      <c r="DX83" s="87"/>
      <c r="DY83" s="87"/>
      <c r="DZ83" s="87"/>
      <c r="EA83" s="87"/>
      <c r="EB83" s="87"/>
      <c r="EC83" s="87"/>
      <c r="ED83" s="87"/>
      <c r="EE83" s="87"/>
      <c r="EF83" s="87"/>
      <c r="EG83" s="87"/>
      <c r="EH83" s="87"/>
      <c r="EI83" s="87"/>
      <c r="EJ83" s="87"/>
      <c r="EK83" s="87"/>
      <c r="EL83" s="87"/>
      <c r="EM83" s="87"/>
      <c r="EN83" s="87"/>
      <c r="EO83" s="87"/>
      <c r="EP83" s="87"/>
      <c r="EQ83" s="87"/>
      <c r="ER83" s="87"/>
      <c r="ES83" s="87"/>
      <c r="ET83" s="87"/>
      <c r="EU83" s="87"/>
      <c r="EV83" s="87"/>
      <c r="EW83" s="87"/>
      <c r="EX83" s="87"/>
      <c r="EY83" s="87"/>
      <c r="EZ83" s="87"/>
      <c r="FA83" s="87"/>
      <c r="FB83" s="87"/>
      <c r="FC83" s="87"/>
      <c r="FD83" s="87"/>
      <c r="FE83" s="87"/>
      <c r="FF83" s="87"/>
      <c r="FG83" s="87"/>
      <c r="FH83" s="87"/>
      <c r="FI83" s="87"/>
      <c r="FJ83" s="87"/>
      <c r="FK83" s="87"/>
      <c r="FL83" s="87"/>
      <c r="FM83" s="87"/>
      <c r="FN83" s="87"/>
      <c r="FO83" s="87"/>
      <c r="FP83" s="87"/>
      <c r="FQ83" s="87"/>
      <c r="FR83" s="87"/>
      <c r="FS83" s="87"/>
      <c r="FT83" s="87"/>
      <c r="FU83" s="87"/>
      <c r="FV83" s="87"/>
      <c r="FW83" s="87"/>
      <c r="FX83" s="87"/>
      <c r="FY83" s="87"/>
      <c r="FZ83" s="87"/>
      <c r="GA83" s="87"/>
      <c r="GB83" s="87"/>
      <c r="GC83" s="87"/>
      <c r="GD83" s="87"/>
      <c r="GE83" s="87"/>
      <c r="GF83" s="87"/>
      <c r="GG83" s="87"/>
      <c r="GH83" s="87"/>
      <c r="GI83" s="87"/>
      <c r="GJ83" s="87"/>
      <c r="GK83" s="87"/>
      <c r="GL83" s="87"/>
      <c r="GM83" s="87"/>
      <c r="GN83" s="87"/>
      <c r="GO83" s="87"/>
      <c r="GP83" s="87"/>
      <c r="GQ83" s="87"/>
      <c r="GR83" s="87"/>
      <c r="GS83" s="87"/>
      <c r="GT83" s="87"/>
      <c r="GU83" s="87"/>
      <c r="GV83" s="87"/>
      <c r="GW83" s="87"/>
      <c r="GX83" s="87"/>
      <c r="GY83" s="87"/>
      <c r="GZ83" s="87"/>
      <c r="HA83" s="87"/>
      <c r="HB83" s="87"/>
      <c r="HC83" s="87"/>
      <c r="HD83" s="87"/>
      <c r="HE83" s="87"/>
      <c r="HF83" s="87"/>
      <c r="HG83" s="87"/>
      <c r="HH83" s="87"/>
      <c r="HI83" s="87"/>
      <c r="HJ83" s="87"/>
      <c r="HK83" s="87"/>
      <c r="HL83" s="87"/>
      <c r="HM83" s="87"/>
      <c r="HN83" s="87"/>
      <c r="HO83" s="87"/>
      <c r="HP83" s="87"/>
      <c r="HQ83" s="87"/>
      <c r="HR83" s="87"/>
      <c r="HS83" s="87"/>
      <c r="HT83" s="87"/>
      <c r="HU83" s="87"/>
      <c r="HV83" s="87"/>
      <c r="HW83" s="87"/>
      <c r="HX83" s="87"/>
      <c r="HY83" s="87"/>
      <c r="HZ83" s="87"/>
      <c r="IA83" s="87"/>
      <c r="IB83" s="87"/>
      <c r="IC83" s="87"/>
      <c r="ID83" s="87"/>
      <c r="IE83" s="87"/>
      <c r="IF83" s="87"/>
      <c r="IG83" s="87"/>
      <c r="IH83" s="87"/>
      <c r="II83" s="87"/>
      <c r="IJ83" s="87"/>
      <c r="IK83" s="87"/>
      <c r="IL83" s="87"/>
      <c r="IM83" s="87"/>
      <c r="IN83" s="87"/>
      <c r="IO83" s="87"/>
      <c r="IP83" s="87"/>
      <c r="IQ83" s="87"/>
      <c r="IR83" s="87"/>
      <c r="IS83" s="87"/>
      <c r="IT83" s="87"/>
      <c r="IU83" s="87"/>
      <c r="IV83" s="87"/>
      <c r="IW83" s="87"/>
      <c r="IX83" s="87"/>
      <c r="IY83" s="87"/>
      <c r="IZ83" s="87"/>
      <c r="JA83" s="87"/>
      <c r="JB83" s="87"/>
      <c r="JC83" s="87"/>
      <c r="JD83" s="87"/>
      <c r="JE83" s="87"/>
      <c r="JF83" s="87"/>
      <c r="JG83" s="87"/>
      <c r="JH83" s="87"/>
      <c r="JI83" s="87"/>
      <c r="JJ83" s="87"/>
      <c r="JK83" s="87"/>
      <c r="JL83" s="87"/>
      <c r="JM83" s="87"/>
      <c r="JN83" s="87"/>
      <c r="JO83" s="87"/>
      <c r="JP83" s="87"/>
      <c r="JQ83" s="87"/>
      <c r="JR83" s="87"/>
      <c r="JS83" s="87"/>
      <c r="JT83" s="87"/>
      <c r="JU83" s="87"/>
      <c r="JV83" s="87"/>
      <c r="JW83" s="87"/>
      <c r="JX83" s="87"/>
      <c r="JY83" s="87"/>
      <c r="JZ83" s="87"/>
      <c r="KA83" s="87"/>
      <c r="KB83" s="87"/>
      <c r="KC83" s="87"/>
      <c r="KD83" s="87"/>
      <c r="KE83" s="87"/>
      <c r="KF83" s="87"/>
      <c r="KG83" s="87"/>
      <c r="KH83" s="87"/>
      <c r="KI83" s="87"/>
      <c r="KJ83" s="87"/>
      <c r="KK83" s="87"/>
      <c r="KL83" s="87"/>
      <c r="KM83" s="87"/>
      <c r="KN83" s="87"/>
      <c r="KO83" s="87"/>
      <c r="KP83" s="87"/>
      <c r="KQ83" s="87"/>
      <c r="KR83" s="87"/>
      <c r="KS83" s="87"/>
      <c r="KT83" s="87"/>
      <c r="KU83" s="87"/>
      <c r="KV83" s="87"/>
      <c r="KW83" s="87"/>
      <c r="KX83" s="87"/>
      <c r="KY83" s="87"/>
      <c r="KZ83" s="87"/>
      <c r="LA83" s="87"/>
      <c r="LB83" s="87"/>
      <c r="LC83" s="87"/>
      <c r="LD83" s="87"/>
      <c r="LE83" s="87"/>
      <c r="LF83" s="87"/>
      <c r="LG83" s="87"/>
      <c r="LH83" s="87"/>
      <c r="LI83" s="87"/>
      <c r="LJ83" s="87"/>
      <c r="LK83" s="87"/>
      <c r="LL83" s="87"/>
      <c r="LM83" s="87"/>
      <c r="LN83" s="87"/>
      <c r="LO83" s="87"/>
      <c r="LP83" s="87"/>
      <c r="LQ83" s="87"/>
      <c r="LR83" s="87"/>
      <c r="LS83" s="87"/>
      <c r="LT83" s="87"/>
      <c r="LU83" s="87"/>
      <c r="LV83" s="87"/>
      <c r="LW83" s="87"/>
      <c r="LX83" s="87"/>
      <c r="LY83" s="87"/>
      <c r="LZ83" s="87"/>
      <c r="MA83" s="87"/>
      <c r="MB83" s="87"/>
      <c r="MC83" s="87"/>
      <c r="MD83" s="87"/>
      <c r="ME83" s="87"/>
      <c r="MF83" s="87"/>
      <c r="MG83" s="87"/>
      <c r="MH83" s="87"/>
      <c r="MI83" s="87"/>
      <c r="MJ83" s="87"/>
      <c r="MK83" s="87"/>
      <c r="ML83" s="87"/>
      <c r="MM83" s="87"/>
      <c r="MN83" s="87"/>
      <c r="MO83" s="87"/>
      <c r="MP83" s="87"/>
      <c r="MQ83" s="87"/>
      <c r="MR83" s="87"/>
      <c r="MS83" s="87"/>
      <c r="MT83" s="87"/>
      <c r="MU83" s="87"/>
      <c r="MV83" s="87"/>
      <c r="MW83" s="87"/>
      <c r="MX83" s="87"/>
      <c r="MY83" s="87"/>
      <c r="MZ83" s="87"/>
      <c r="NA83" s="87"/>
      <c r="NB83" s="87"/>
      <c r="NC83" s="87"/>
      <c r="ND83" s="87"/>
      <c r="NE83" s="87"/>
      <c r="NF83" s="87"/>
      <c r="NG83" s="87"/>
      <c r="NH83" s="87"/>
      <c r="NI83" s="87"/>
      <c r="NJ83" s="87"/>
      <c r="NK83" s="87"/>
      <c r="NL83" s="87"/>
      <c r="NM83" s="87"/>
      <c r="NN83" s="87"/>
      <c r="NO83" s="87"/>
      <c r="NP83" s="87"/>
      <c r="NQ83" s="87"/>
      <c r="NR83" s="87"/>
      <c r="NS83" s="87"/>
      <c r="NT83" s="87"/>
      <c r="NU83" s="87"/>
      <c r="NV83" s="87"/>
      <c r="NW83" s="87"/>
      <c r="NX83" s="87"/>
      <c r="NY83" s="87"/>
      <c r="NZ83" s="87"/>
      <c r="OA83" s="87"/>
      <c r="OB83" s="87"/>
      <c r="OC83" s="87"/>
      <c r="OD83" s="87"/>
      <c r="OE83" s="87"/>
      <c r="OF83" s="87"/>
      <c r="OG83" s="87"/>
      <c r="OH83" s="87"/>
      <c r="OI83" s="87"/>
      <c r="OJ83" s="87"/>
      <c r="OK83" s="87"/>
      <c r="OL83" s="87"/>
      <c r="OM83" s="87"/>
      <c r="ON83" s="87"/>
      <c r="OO83" s="87"/>
      <c r="OP83" s="87"/>
      <c r="OQ83" s="87"/>
      <c r="OR83" s="87"/>
      <c r="OS83" s="87"/>
      <c r="OT83" s="87"/>
      <c r="OU83" s="87"/>
      <c r="OV83" s="87"/>
      <c r="OW83" s="87"/>
      <c r="OX83" s="87"/>
      <c r="OY83" s="87"/>
      <c r="OZ83" s="87"/>
      <c r="PA83" s="87"/>
      <c r="PB83" s="87"/>
      <c r="PC83" s="87"/>
      <c r="PD83" s="87"/>
      <c r="PE83" s="87"/>
      <c r="PF83" s="87"/>
      <c r="PG83" s="87"/>
      <c r="PH83" s="87"/>
      <c r="PI83" s="87"/>
      <c r="PJ83" s="87"/>
      <c r="PK83" s="87"/>
      <c r="PL83" s="87"/>
      <c r="PM83" s="87"/>
      <c r="PN83" s="87"/>
      <c r="PO83" s="87"/>
      <c r="PP83" s="87"/>
      <c r="PQ83" s="87"/>
      <c r="PR83" s="87"/>
      <c r="PS83" s="87"/>
      <c r="PT83" s="87"/>
      <c r="PU83" s="87"/>
      <c r="PV83" s="87"/>
      <c r="PW83" s="87"/>
      <c r="PX83" s="87"/>
      <c r="PY83" s="87"/>
      <c r="PZ83" s="87"/>
      <c r="QA83" s="87"/>
      <c r="QB83" s="87"/>
      <c r="QC83" s="87"/>
      <c r="QD83" s="87"/>
      <c r="QE83" s="87"/>
      <c r="QF83" s="87"/>
      <c r="QG83" s="87"/>
      <c r="QH83" s="87"/>
      <c r="QI83" s="87"/>
      <c r="QJ83" s="87"/>
      <c r="QK83" s="87"/>
      <c r="QL83" s="87"/>
      <c r="QM83" s="87"/>
      <c r="QN83" s="87"/>
      <c r="QO83" s="87"/>
      <c r="QP83" s="87"/>
      <c r="QQ83" s="87"/>
      <c r="QR83" s="87"/>
      <c r="QS83" s="87"/>
      <c r="QT83" s="87"/>
      <c r="QU83" s="87"/>
      <c r="QV83" s="87"/>
      <c r="QW83" s="87"/>
      <c r="QX83" s="87"/>
      <c r="QY83" s="87"/>
      <c r="QZ83" s="87"/>
      <c r="RA83" s="87"/>
      <c r="RB83" s="87"/>
      <c r="RC83" s="87"/>
      <c r="RD83" s="87"/>
      <c r="RE83" s="87"/>
      <c r="RF83" s="87"/>
      <c r="RG83" s="87"/>
      <c r="RH83" s="87"/>
      <c r="RI83" s="87"/>
      <c r="RJ83" s="87"/>
      <c r="RK83" s="87"/>
      <c r="RL83" s="87"/>
      <c r="RM83" s="87"/>
      <c r="RN83" s="87"/>
      <c r="RO83" s="87"/>
      <c r="RP83" s="87"/>
      <c r="RQ83" s="87"/>
      <c r="RR83" s="87"/>
      <c r="RS83" s="87"/>
      <c r="RT83" s="87"/>
      <c r="RU83" s="87"/>
      <c r="RV83" s="87"/>
      <c r="RW83" s="87"/>
      <c r="RX83" s="87"/>
      <c r="RY83" s="87"/>
      <c r="RZ83" s="87"/>
      <c r="SA83" s="87"/>
      <c r="SB83" s="87"/>
      <c r="SC83" s="87"/>
      <c r="SD83" s="87"/>
      <c r="SE83" s="87"/>
      <c r="SF83" s="87"/>
      <c r="SG83" s="87"/>
      <c r="SH83" s="87"/>
      <c r="SI83" s="87"/>
      <c r="SJ83" s="87"/>
      <c r="SK83" s="87"/>
      <c r="SL83" s="87"/>
      <c r="SM83" s="87"/>
      <c r="SN83" s="87"/>
      <c r="SO83" s="87"/>
      <c r="SP83" s="87"/>
      <c r="SQ83" s="87"/>
      <c r="SR83" s="87"/>
      <c r="SS83" s="87"/>
      <c r="ST83" s="87"/>
      <c r="SU83" s="87"/>
      <c r="SV83" s="87"/>
      <c r="SW83" s="87"/>
      <c r="SX83" s="87"/>
      <c r="SY83" s="87"/>
      <c r="SZ83" s="87"/>
      <c r="TA83" s="87"/>
      <c r="TB83" s="87"/>
      <c r="TC83" s="87"/>
      <c r="TD83" s="87"/>
      <c r="TE83" s="87"/>
      <c r="TF83" s="87"/>
      <c r="TG83" s="87"/>
      <c r="TH83" s="87"/>
      <c r="TI83" s="87"/>
      <c r="TJ83" s="87"/>
      <c r="TK83" s="87"/>
      <c r="TL83" s="87"/>
      <c r="TM83" s="87"/>
      <c r="TN83" s="87"/>
      <c r="TO83" s="87"/>
      <c r="TP83" s="87"/>
      <c r="TQ83" s="87"/>
      <c r="TR83" s="87"/>
      <c r="TS83" s="87"/>
      <c r="TT83" s="87"/>
      <c r="TU83" s="87"/>
      <c r="TV83" s="87"/>
      <c r="TW83" s="87"/>
      <c r="TX83" s="87"/>
      <c r="TY83" s="87"/>
      <c r="TZ83" s="87"/>
      <c r="UA83" s="87"/>
      <c r="UB83" s="87"/>
      <c r="UC83" s="87"/>
      <c r="UD83" s="87"/>
      <c r="UE83" s="87"/>
      <c r="UF83" s="87"/>
      <c r="UG83" s="87"/>
      <c r="UH83" s="87"/>
      <c r="UI83" s="87"/>
      <c r="UJ83" s="87"/>
      <c r="UK83" s="87"/>
      <c r="UL83" s="87"/>
      <c r="UM83" s="87"/>
      <c r="UN83" s="87"/>
      <c r="UO83" s="87"/>
      <c r="UP83" s="87"/>
      <c r="UQ83" s="87"/>
      <c r="UR83" s="87"/>
      <c r="US83" s="87"/>
      <c r="UT83" s="87"/>
      <c r="UU83" s="87"/>
      <c r="UV83" s="87"/>
      <c r="UW83" s="87"/>
      <c r="UX83" s="87"/>
      <c r="UY83" s="87"/>
      <c r="UZ83" s="87"/>
      <c r="VA83" s="87"/>
      <c r="VB83" s="87"/>
      <c r="VC83" s="87"/>
      <c r="VD83" s="87"/>
      <c r="VE83" s="87"/>
      <c r="VF83" s="87"/>
      <c r="VG83" s="87"/>
      <c r="VH83" s="87"/>
      <c r="VI83" s="87"/>
      <c r="VJ83" s="87"/>
      <c r="VK83" s="87"/>
      <c r="VL83" s="87"/>
      <c r="VM83" s="87"/>
      <c r="VN83" s="87"/>
      <c r="VO83" s="87"/>
      <c r="VP83" s="87"/>
      <c r="VQ83" s="87"/>
      <c r="VR83" s="87"/>
      <c r="VS83" s="87"/>
      <c r="VT83" s="87"/>
      <c r="VU83" s="87"/>
      <c r="VV83" s="87"/>
      <c r="VW83" s="87"/>
      <c r="VX83" s="87"/>
      <c r="VY83" s="87"/>
      <c r="VZ83" s="87"/>
      <c r="WA83" s="87"/>
      <c r="WB83" s="87"/>
      <c r="WC83" s="87"/>
      <c r="WD83" s="87"/>
      <c r="WE83" s="87"/>
      <c r="WF83" s="87"/>
      <c r="WG83" s="87"/>
      <c r="WH83" s="87"/>
      <c r="WI83" s="87"/>
      <c r="WJ83" s="87"/>
      <c r="WK83" s="87"/>
      <c r="WL83" s="87"/>
      <c r="WM83" s="87"/>
      <c r="WN83" s="87"/>
      <c r="WO83" s="87"/>
      <c r="WP83" s="87"/>
      <c r="WQ83" s="87"/>
      <c r="WR83" s="87"/>
      <c r="WS83" s="87"/>
      <c r="WT83" s="87"/>
      <c r="WU83" s="87"/>
      <c r="WV83" s="87"/>
      <c r="WW83" s="87"/>
      <c r="WX83" s="87"/>
    </row>
    <row r="84" spans="1:622" s="89" customFormat="1" ht="15" customHeight="1" outlineLevel="1" x14ac:dyDescent="0.25">
      <c r="B84" s="82" t="s">
        <v>92</v>
      </c>
      <c r="C84" s="83">
        <v>13388</v>
      </c>
      <c r="D84" s="83"/>
      <c r="E84" s="83" t="s">
        <v>124</v>
      </c>
      <c r="F84" s="89" t="s">
        <v>13</v>
      </c>
      <c r="G84" s="90"/>
      <c r="H84" s="85">
        <v>299.63</v>
      </c>
      <c r="I84" s="85">
        <v>53.93</v>
      </c>
      <c r="J84" s="86">
        <f>Tabela1[[#This Row],[VALOR UNIT]]*H78</f>
        <v>1024.67</v>
      </c>
      <c r="K84" s="86"/>
      <c r="L84" s="86">
        <v>0</v>
      </c>
      <c r="M84" s="47">
        <f t="shared" si="2"/>
        <v>0</v>
      </c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87"/>
      <c r="AU84" s="87"/>
      <c r="AV84" s="87"/>
      <c r="AW84" s="87"/>
      <c r="AX84" s="87"/>
      <c r="AY84" s="87"/>
      <c r="AZ84" s="87"/>
      <c r="BA84" s="87"/>
      <c r="BB84" s="87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7"/>
      <c r="BR84" s="87"/>
      <c r="BS84" s="87"/>
      <c r="BT84" s="87"/>
      <c r="BU84" s="87"/>
      <c r="BV84" s="87"/>
      <c r="BW84" s="87"/>
      <c r="BX84" s="87"/>
      <c r="BY84" s="87"/>
      <c r="BZ84" s="87"/>
      <c r="CA84" s="87"/>
      <c r="CB84" s="87"/>
      <c r="CC84" s="87"/>
      <c r="CD84" s="87"/>
      <c r="CE84" s="87"/>
      <c r="CF84" s="87"/>
      <c r="CG84" s="87"/>
      <c r="CH84" s="87"/>
      <c r="CI84" s="87"/>
      <c r="CJ84" s="87"/>
      <c r="CK84" s="87"/>
      <c r="CL84" s="87"/>
      <c r="CM84" s="87"/>
      <c r="CN84" s="87"/>
      <c r="CO84" s="87"/>
      <c r="CP84" s="87"/>
      <c r="CQ84" s="87"/>
      <c r="CR84" s="87"/>
      <c r="CS84" s="87"/>
      <c r="CT84" s="87"/>
      <c r="CU84" s="87"/>
      <c r="CV84" s="87"/>
      <c r="CW84" s="87"/>
      <c r="CX84" s="87"/>
      <c r="CY84" s="87"/>
      <c r="CZ84" s="87"/>
      <c r="DA84" s="87"/>
      <c r="DB84" s="87"/>
      <c r="DC84" s="87"/>
      <c r="DD84" s="87"/>
      <c r="DE84" s="87"/>
      <c r="DF84" s="87"/>
      <c r="DG84" s="87"/>
      <c r="DH84" s="87"/>
      <c r="DI84" s="87"/>
      <c r="DJ84" s="87"/>
      <c r="DK84" s="87"/>
      <c r="DL84" s="87"/>
      <c r="DM84" s="87"/>
      <c r="DN84" s="87"/>
      <c r="DO84" s="87"/>
      <c r="DP84" s="87"/>
      <c r="DQ84" s="87"/>
      <c r="DR84" s="87"/>
      <c r="DS84" s="87"/>
      <c r="DT84" s="87"/>
      <c r="DU84" s="87"/>
      <c r="DV84" s="87"/>
      <c r="DW84" s="87"/>
      <c r="DX84" s="87"/>
      <c r="DY84" s="87"/>
      <c r="DZ84" s="87"/>
      <c r="EA84" s="87"/>
      <c r="EB84" s="87"/>
      <c r="EC84" s="87"/>
      <c r="ED84" s="87"/>
      <c r="EE84" s="87"/>
      <c r="EF84" s="87"/>
      <c r="EG84" s="87"/>
      <c r="EH84" s="87"/>
      <c r="EI84" s="87"/>
      <c r="EJ84" s="87"/>
      <c r="EK84" s="87"/>
      <c r="EL84" s="87"/>
      <c r="EM84" s="87"/>
      <c r="EN84" s="87"/>
      <c r="EO84" s="87"/>
      <c r="EP84" s="87"/>
      <c r="EQ84" s="87"/>
      <c r="ER84" s="87"/>
      <c r="ES84" s="87"/>
      <c r="ET84" s="87"/>
      <c r="EU84" s="87"/>
      <c r="EV84" s="87"/>
      <c r="EW84" s="87"/>
      <c r="EX84" s="87"/>
      <c r="EY84" s="87"/>
      <c r="EZ84" s="87"/>
      <c r="FA84" s="87"/>
      <c r="FB84" s="87"/>
      <c r="FC84" s="87"/>
      <c r="FD84" s="87"/>
      <c r="FE84" s="87"/>
      <c r="FF84" s="87"/>
      <c r="FG84" s="87"/>
      <c r="FH84" s="87"/>
      <c r="FI84" s="87"/>
      <c r="FJ84" s="87"/>
      <c r="FK84" s="87"/>
      <c r="FL84" s="87"/>
      <c r="FM84" s="87"/>
      <c r="FN84" s="87"/>
      <c r="FO84" s="87"/>
      <c r="FP84" s="87"/>
      <c r="FQ84" s="87"/>
      <c r="FR84" s="87"/>
      <c r="FS84" s="87"/>
      <c r="FT84" s="87"/>
      <c r="FU84" s="87"/>
      <c r="FV84" s="87"/>
      <c r="FW84" s="87"/>
      <c r="FX84" s="87"/>
      <c r="FY84" s="87"/>
      <c r="FZ84" s="87"/>
      <c r="GA84" s="87"/>
      <c r="GB84" s="87"/>
      <c r="GC84" s="87"/>
      <c r="GD84" s="87"/>
      <c r="GE84" s="87"/>
      <c r="GF84" s="87"/>
      <c r="GG84" s="87"/>
      <c r="GH84" s="87"/>
      <c r="GI84" s="87"/>
      <c r="GJ84" s="87"/>
      <c r="GK84" s="87"/>
      <c r="GL84" s="87"/>
      <c r="GM84" s="87"/>
      <c r="GN84" s="87"/>
      <c r="GO84" s="87"/>
      <c r="GP84" s="87"/>
      <c r="GQ84" s="87"/>
      <c r="GR84" s="87"/>
      <c r="GS84" s="87"/>
      <c r="GT84" s="87"/>
      <c r="GU84" s="87"/>
      <c r="GV84" s="87"/>
      <c r="GW84" s="87"/>
      <c r="GX84" s="87"/>
      <c r="GY84" s="87"/>
      <c r="GZ84" s="87"/>
      <c r="HA84" s="87"/>
      <c r="HB84" s="87"/>
      <c r="HC84" s="87"/>
      <c r="HD84" s="87"/>
      <c r="HE84" s="87"/>
      <c r="HF84" s="87"/>
      <c r="HG84" s="87"/>
      <c r="HH84" s="87"/>
      <c r="HI84" s="87"/>
      <c r="HJ84" s="87"/>
      <c r="HK84" s="87"/>
      <c r="HL84" s="87"/>
      <c r="HM84" s="87"/>
      <c r="HN84" s="87"/>
      <c r="HO84" s="87"/>
      <c r="HP84" s="87"/>
      <c r="HQ84" s="87"/>
      <c r="HR84" s="87"/>
      <c r="HS84" s="87"/>
      <c r="HT84" s="87"/>
      <c r="HU84" s="87"/>
      <c r="HV84" s="87"/>
      <c r="HW84" s="87"/>
      <c r="HX84" s="87"/>
      <c r="HY84" s="87"/>
      <c r="HZ84" s="87"/>
      <c r="IA84" s="87"/>
      <c r="IB84" s="87"/>
      <c r="IC84" s="87"/>
      <c r="ID84" s="87"/>
      <c r="IE84" s="87"/>
      <c r="IF84" s="87"/>
      <c r="IG84" s="87"/>
      <c r="IH84" s="87"/>
      <c r="II84" s="87"/>
      <c r="IJ84" s="87"/>
      <c r="IK84" s="87"/>
      <c r="IL84" s="87"/>
      <c r="IM84" s="87"/>
      <c r="IN84" s="87"/>
      <c r="IO84" s="87"/>
      <c r="IP84" s="87"/>
      <c r="IQ84" s="87"/>
      <c r="IR84" s="87"/>
      <c r="IS84" s="87"/>
      <c r="IT84" s="87"/>
      <c r="IU84" s="87"/>
      <c r="IV84" s="87"/>
      <c r="IW84" s="87"/>
      <c r="IX84" s="87"/>
      <c r="IY84" s="87"/>
      <c r="IZ84" s="87"/>
      <c r="JA84" s="87"/>
      <c r="JB84" s="87"/>
      <c r="JC84" s="87"/>
      <c r="JD84" s="87"/>
      <c r="JE84" s="87"/>
      <c r="JF84" s="87"/>
      <c r="JG84" s="87"/>
      <c r="JH84" s="87"/>
      <c r="JI84" s="87"/>
      <c r="JJ84" s="87"/>
      <c r="JK84" s="87"/>
      <c r="JL84" s="87"/>
      <c r="JM84" s="87"/>
      <c r="JN84" s="87"/>
      <c r="JO84" s="87"/>
      <c r="JP84" s="87"/>
      <c r="JQ84" s="87"/>
      <c r="JR84" s="87"/>
      <c r="JS84" s="87"/>
      <c r="JT84" s="87"/>
      <c r="JU84" s="87"/>
      <c r="JV84" s="87"/>
      <c r="JW84" s="87"/>
      <c r="JX84" s="87"/>
      <c r="JY84" s="87"/>
      <c r="JZ84" s="87"/>
      <c r="KA84" s="87"/>
      <c r="KB84" s="87"/>
      <c r="KC84" s="87"/>
      <c r="KD84" s="87"/>
      <c r="KE84" s="87"/>
      <c r="KF84" s="87"/>
      <c r="KG84" s="87"/>
      <c r="KH84" s="87"/>
      <c r="KI84" s="87"/>
      <c r="KJ84" s="87"/>
      <c r="KK84" s="87"/>
      <c r="KL84" s="87"/>
      <c r="KM84" s="87"/>
      <c r="KN84" s="87"/>
      <c r="KO84" s="87"/>
      <c r="KP84" s="87"/>
      <c r="KQ84" s="87"/>
      <c r="KR84" s="87"/>
      <c r="KS84" s="87"/>
      <c r="KT84" s="87"/>
      <c r="KU84" s="87"/>
      <c r="KV84" s="87"/>
      <c r="KW84" s="87"/>
      <c r="KX84" s="87"/>
      <c r="KY84" s="87"/>
      <c r="KZ84" s="87"/>
      <c r="LA84" s="87"/>
      <c r="LB84" s="87"/>
      <c r="LC84" s="87"/>
      <c r="LD84" s="87"/>
      <c r="LE84" s="87"/>
      <c r="LF84" s="87"/>
      <c r="LG84" s="87"/>
      <c r="LH84" s="87"/>
      <c r="LI84" s="87"/>
      <c r="LJ84" s="87"/>
      <c r="LK84" s="87"/>
      <c r="LL84" s="87"/>
      <c r="LM84" s="87"/>
      <c r="LN84" s="87"/>
      <c r="LO84" s="87"/>
      <c r="LP84" s="87"/>
      <c r="LQ84" s="87"/>
      <c r="LR84" s="87"/>
      <c r="LS84" s="87"/>
      <c r="LT84" s="87"/>
      <c r="LU84" s="87"/>
      <c r="LV84" s="87"/>
      <c r="LW84" s="87"/>
      <c r="LX84" s="87"/>
      <c r="LY84" s="87"/>
      <c r="LZ84" s="87"/>
      <c r="MA84" s="87"/>
      <c r="MB84" s="87"/>
      <c r="MC84" s="87"/>
      <c r="MD84" s="87"/>
      <c r="ME84" s="87"/>
      <c r="MF84" s="87"/>
      <c r="MG84" s="87"/>
      <c r="MH84" s="87"/>
      <c r="MI84" s="87"/>
      <c r="MJ84" s="87"/>
      <c r="MK84" s="87"/>
      <c r="ML84" s="87"/>
      <c r="MM84" s="87"/>
      <c r="MN84" s="87"/>
      <c r="MO84" s="87"/>
      <c r="MP84" s="87"/>
      <c r="MQ84" s="87"/>
      <c r="MR84" s="87"/>
      <c r="MS84" s="87"/>
      <c r="MT84" s="87"/>
      <c r="MU84" s="87"/>
      <c r="MV84" s="87"/>
      <c r="MW84" s="87"/>
      <c r="MX84" s="87"/>
      <c r="MY84" s="87"/>
      <c r="MZ84" s="87"/>
      <c r="NA84" s="87"/>
      <c r="NB84" s="87"/>
      <c r="NC84" s="87"/>
      <c r="ND84" s="87"/>
      <c r="NE84" s="87"/>
      <c r="NF84" s="87"/>
      <c r="NG84" s="87"/>
      <c r="NH84" s="87"/>
      <c r="NI84" s="87"/>
      <c r="NJ84" s="87"/>
      <c r="NK84" s="87"/>
      <c r="NL84" s="87"/>
      <c r="NM84" s="87"/>
      <c r="NN84" s="87"/>
      <c r="NO84" s="87"/>
      <c r="NP84" s="87"/>
      <c r="NQ84" s="87"/>
      <c r="NR84" s="87"/>
      <c r="NS84" s="87"/>
      <c r="NT84" s="87"/>
      <c r="NU84" s="87"/>
      <c r="NV84" s="87"/>
      <c r="NW84" s="87"/>
      <c r="NX84" s="87"/>
      <c r="NY84" s="87"/>
      <c r="NZ84" s="87"/>
      <c r="OA84" s="87"/>
      <c r="OB84" s="87"/>
      <c r="OC84" s="87"/>
      <c r="OD84" s="87"/>
      <c r="OE84" s="87"/>
      <c r="OF84" s="87"/>
      <c r="OG84" s="87"/>
      <c r="OH84" s="87"/>
      <c r="OI84" s="87"/>
      <c r="OJ84" s="87"/>
      <c r="OK84" s="87"/>
      <c r="OL84" s="87"/>
      <c r="OM84" s="87"/>
      <c r="ON84" s="87"/>
      <c r="OO84" s="87"/>
      <c r="OP84" s="87"/>
      <c r="OQ84" s="87"/>
      <c r="OR84" s="87"/>
      <c r="OS84" s="87"/>
      <c r="OT84" s="87"/>
      <c r="OU84" s="87"/>
      <c r="OV84" s="87"/>
      <c r="OW84" s="87"/>
      <c r="OX84" s="87"/>
      <c r="OY84" s="87"/>
      <c r="OZ84" s="87"/>
      <c r="PA84" s="87"/>
      <c r="PB84" s="87"/>
      <c r="PC84" s="87"/>
      <c r="PD84" s="87"/>
      <c r="PE84" s="87"/>
      <c r="PF84" s="87"/>
      <c r="PG84" s="87"/>
      <c r="PH84" s="87"/>
      <c r="PI84" s="87"/>
      <c r="PJ84" s="87"/>
      <c r="PK84" s="87"/>
      <c r="PL84" s="87"/>
      <c r="PM84" s="87"/>
      <c r="PN84" s="87"/>
      <c r="PO84" s="87"/>
      <c r="PP84" s="87"/>
      <c r="PQ84" s="87"/>
      <c r="PR84" s="87"/>
      <c r="PS84" s="87"/>
      <c r="PT84" s="87"/>
      <c r="PU84" s="87"/>
      <c r="PV84" s="87"/>
      <c r="PW84" s="87"/>
      <c r="PX84" s="87"/>
      <c r="PY84" s="87"/>
      <c r="PZ84" s="87"/>
      <c r="QA84" s="87"/>
      <c r="QB84" s="87"/>
      <c r="QC84" s="87"/>
      <c r="QD84" s="87"/>
      <c r="QE84" s="87"/>
      <c r="QF84" s="87"/>
      <c r="QG84" s="87"/>
      <c r="QH84" s="87"/>
      <c r="QI84" s="87"/>
      <c r="QJ84" s="87"/>
      <c r="QK84" s="87"/>
      <c r="QL84" s="87"/>
      <c r="QM84" s="87"/>
      <c r="QN84" s="87"/>
      <c r="QO84" s="87"/>
      <c r="QP84" s="87"/>
      <c r="QQ84" s="87"/>
      <c r="QR84" s="87"/>
      <c r="QS84" s="87"/>
      <c r="QT84" s="87"/>
      <c r="QU84" s="87"/>
      <c r="QV84" s="87"/>
      <c r="QW84" s="87"/>
      <c r="QX84" s="87"/>
      <c r="QY84" s="87"/>
      <c r="QZ84" s="87"/>
      <c r="RA84" s="87"/>
      <c r="RB84" s="87"/>
      <c r="RC84" s="87"/>
      <c r="RD84" s="87"/>
      <c r="RE84" s="87"/>
      <c r="RF84" s="87"/>
      <c r="RG84" s="87"/>
      <c r="RH84" s="87"/>
      <c r="RI84" s="87"/>
      <c r="RJ84" s="87"/>
      <c r="RK84" s="87"/>
      <c r="RL84" s="87"/>
      <c r="RM84" s="87"/>
      <c r="RN84" s="87"/>
      <c r="RO84" s="87"/>
      <c r="RP84" s="87"/>
      <c r="RQ84" s="87"/>
      <c r="RR84" s="87"/>
      <c r="RS84" s="87"/>
      <c r="RT84" s="87"/>
      <c r="RU84" s="87"/>
      <c r="RV84" s="87"/>
      <c r="RW84" s="87"/>
      <c r="RX84" s="87"/>
      <c r="RY84" s="87"/>
      <c r="RZ84" s="87"/>
      <c r="SA84" s="87"/>
      <c r="SB84" s="87"/>
      <c r="SC84" s="87"/>
      <c r="SD84" s="87"/>
      <c r="SE84" s="87"/>
      <c r="SF84" s="87"/>
      <c r="SG84" s="87"/>
      <c r="SH84" s="87"/>
      <c r="SI84" s="87"/>
      <c r="SJ84" s="87"/>
      <c r="SK84" s="87"/>
      <c r="SL84" s="87"/>
      <c r="SM84" s="87"/>
      <c r="SN84" s="87"/>
      <c r="SO84" s="87"/>
      <c r="SP84" s="87"/>
      <c r="SQ84" s="87"/>
      <c r="SR84" s="87"/>
      <c r="SS84" s="87"/>
      <c r="ST84" s="87"/>
      <c r="SU84" s="87"/>
      <c r="SV84" s="87"/>
      <c r="SW84" s="87"/>
      <c r="SX84" s="87"/>
      <c r="SY84" s="87"/>
      <c r="SZ84" s="87"/>
      <c r="TA84" s="87"/>
      <c r="TB84" s="87"/>
      <c r="TC84" s="87"/>
      <c r="TD84" s="87"/>
      <c r="TE84" s="87"/>
      <c r="TF84" s="87"/>
      <c r="TG84" s="87"/>
      <c r="TH84" s="87"/>
      <c r="TI84" s="87"/>
      <c r="TJ84" s="87"/>
      <c r="TK84" s="87"/>
      <c r="TL84" s="87"/>
      <c r="TM84" s="87"/>
      <c r="TN84" s="87"/>
      <c r="TO84" s="87"/>
      <c r="TP84" s="87"/>
      <c r="TQ84" s="87"/>
      <c r="TR84" s="87"/>
      <c r="TS84" s="87"/>
      <c r="TT84" s="87"/>
      <c r="TU84" s="87"/>
      <c r="TV84" s="87"/>
      <c r="TW84" s="87"/>
      <c r="TX84" s="87"/>
      <c r="TY84" s="87"/>
      <c r="TZ84" s="87"/>
      <c r="UA84" s="87"/>
      <c r="UB84" s="87"/>
      <c r="UC84" s="87"/>
      <c r="UD84" s="87"/>
      <c r="UE84" s="87"/>
      <c r="UF84" s="87"/>
      <c r="UG84" s="87"/>
      <c r="UH84" s="87"/>
      <c r="UI84" s="87"/>
      <c r="UJ84" s="87"/>
      <c r="UK84" s="87"/>
      <c r="UL84" s="87"/>
      <c r="UM84" s="87"/>
      <c r="UN84" s="87"/>
      <c r="UO84" s="87"/>
      <c r="UP84" s="87"/>
      <c r="UQ84" s="87"/>
      <c r="UR84" s="87"/>
      <c r="US84" s="87"/>
      <c r="UT84" s="87"/>
      <c r="UU84" s="87"/>
      <c r="UV84" s="87"/>
      <c r="UW84" s="87"/>
      <c r="UX84" s="87"/>
      <c r="UY84" s="87"/>
      <c r="UZ84" s="87"/>
      <c r="VA84" s="87"/>
      <c r="VB84" s="87"/>
      <c r="VC84" s="87"/>
      <c r="VD84" s="87"/>
      <c r="VE84" s="87"/>
      <c r="VF84" s="87"/>
      <c r="VG84" s="87"/>
      <c r="VH84" s="87"/>
      <c r="VI84" s="87"/>
      <c r="VJ84" s="87"/>
      <c r="VK84" s="87"/>
      <c r="VL84" s="87"/>
      <c r="VM84" s="87"/>
      <c r="VN84" s="87"/>
      <c r="VO84" s="87"/>
      <c r="VP84" s="87"/>
      <c r="VQ84" s="87"/>
      <c r="VR84" s="87"/>
      <c r="VS84" s="87"/>
      <c r="VT84" s="87"/>
      <c r="VU84" s="87"/>
      <c r="VV84" s="87"/>
      <c r="VW84" s="87"/>
      <c r="VX84" s="87"/>
      <c r="VY84" s="87"/>
      <c r="VZ84" s="87"/>
      <c r="WA84" s="87"/>
      <c r="WB84" s="87"/>
      <c r="WC84" s="87"/>
      <c r="WD84" s="87"/>
      <c r="WE84" s="87"/>
      <c r="WF84" s="87"/>
      <c r="WG84" s="87"/>
      <c r="WH84" s="87"/>
      <c r="WI84" s="87"/>
      <c r="WJ84" s="87"/>
      <c r="WK84" s="87"/>
      <c r="WL84" s="87"/>
      <c r="WM84" s="87"/>
      <c r="WN84" s="87"/>
      <c r="WO84" s="87"/>
      <c r="WP84" s="87"/>
      <c r="WQ84" s="87"/>
      <c r="WR84" s="87"/>
      <c r="WS84" s="87"/>
      <c r="WT84" s="87"/>
      <c r="WU84" s="87"/>
      <c r="WV84" s="87"/>
      <c r="WW84" s="87"/>
      <c r="WX84" s="87"/>
    </row>
    <row r="85" spans="1:622" s="89" customFormat="1" ht="15" customHeight="1" outlineLevel="1" x14ac:dyDescent="0.25">
      <c r="B85" s="82" t="s">
        <v>92</v>
      </c>
      <c r="C85" s="83">
        <v>5104</v>
      </c>
      <c r="D85" s="83"/>
      <c r="E85" s="83" t="s">
        <v>125</v>
      </c>
      <c r="F85" s="89" t="s">
        <v>13</v>
      </c>
      <c r="G85" s="90"/>
      <c r="H85" s="85">
        <v>86.4</v>
      </c>
      <c r="I85" s="85">
        <v>0.42</v>
      </c>
      <c r="J85" s="86">
        <f>Tabela1[[#This Row],[VALOR UNIT]]*H78</f>
        <v>7.9799999999999995</v>
      </c>
      <c r="K85" s="86"/>
      <c r="L85" s="86">
        <v>0</v>
      </c>
      <c r="M85" s="47">
        <f t="shared" si="2"/>
        <v>0</v>
      </c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87"/>
      <c r="AU85" s="87"/>
      <c r="AV85" s="87"/>
      <c r="AW85" s="87"/>
      <c r="AX85" s="87"/>
      <c r="AY85" s="87"/>
      <c r="AZ85" s="87"/>
      <c r="BA85" s="87"/>
      <c r="BB85" s="87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7"/>
      <c r="BR85" s="87"/>
      <c r="BS85" s="87"/>
      <c r="BT85" s="87"/>
      <c r="BU85" s="87"/>
      <c r="BV85" s="87"/>
      <c r="BW85" s="87"/>
      <c r="BX85" s="87"/>
      <c r="BY85" s="87"/>
      <c r="BZ85" s="87"/>
      <c r="CA85" s="87"/>
      <c r="CB85" s="87"/>
      <c r="CC85" s="87"/>
      <c r="CD85" s="87"/>
      <c r="CE85" s="87"/>
      <c r="CF85" s="87"/>
      <c r="CG85" s="87"/>
      <c r="CH85" s="87"/>
      <c r="CI85" s="87"/>
      <c r="CJ85" s="87"/>
      <c r="CK85" s="87"/>
      <c r="CL85" s="87"/>
      <c r="CM85" s="87"/>
      <c r="CN85" s="87"/>
      <c r="CO85" s="87"/>
      <c r="CP85" s="87"/>
      <c r="CQ85" s="87"/>
      <c r="CR85" s="87"/>
      <c r="CS85" s="87"/>
      <c r="CT85" s="87"/>
      <c r="CU85" s="87"/>
      <c r="CV85" s="87"/>
      <c r="CW85" s="87"/>
      <c r="CX85" s="87"/>
      <c r="CY85" s="87"/>
      <c r="CZ85" s="87"/>
      <c r="DA85" s="87"/>
      <c r="DB85" s="87"/>
      <c r="DC85" s="87"/>
      <c r="DD85" s="87"/>
      <c r="DE85" s="87"/>
      <c r="DF85" s="87"/>
      <c r="DG85" s="87"/>
      <c r="DH85" s="87"/>
      <c r="DI85" s="87"/>
      <c r="DJ85" s="87"/>
      <c r="DK85" s="87"/>
      <c r="DL85" s="87"/>
      <c r="DM85" s="87"/>
      <c r="DN85" s="87"/>
      <c r="DO85" s="87"/>
      <c r="DP85" s="87"/>
      <c r="DQ85" s="87"/>
      <c r="DR85" s="87"/>
      <c r="DS85" s="87"/>
      <c r="DT85" s="87"/>
      <c r="DU85" s="87"/>
      <c r="DV85" s="87"/>
      <c r="DW85" s="87"/>
      <c r="DX85" s="87"/>
      <c r="DY85" s="87"/>
      <c r="DZ85" s="87"/>
      <c r="EA85" s="87"/>
      <c r="EB85" s="87"/>
      <c r="EC85" s="87"/>
      <c r="ED85" s="87"/>
      <c r="EE85" s="87"/>
      <c r="EF85" s="87"/>
      <c r="EG85" s="87"/>
      <c r="EH85" s="87"/>
      <c r="EI85" s="87"/>
      <c r="EJ85" s="87"/>
      <c r="EK85" s="87"/>
      <c r="EL85" s="87"/>
      <c r="EM85" s="87"/>
      <c r="EN85" s="87"/>
      <c r="EO85" s="87"/>
      <c r="EP85" s="87"/>
      <c r="EQ85" s="87"/>
      <c r="ER85" s="87"/>
      <c r="ES85" s="87"/>
      <c r="ET85" s="87"/>
      <c r="EU85" s="87"/>
      <c r="EV85" s="87"/>
      <c r="EW85" s="87"/>
      <c r="EX85" s="87"/>
      <c r="EY85" s="87"/>
      <c r="EZ85" s="87"/>
      <c r="FA85" s="87"/>
      <c r="FB85" s="87"/>
      <c r="FC85" s="87"/>
      <c r="FD85" s="87"/>
      <c r="FE85" s="87"/>
      <c r="FF85" s="87"/>
      <c r="FG85" s="87"/>
      <c r="FH85" s="87"/>
      <c r="FI85" s="87"/>
      <c r="FJ85" s="87"/>
      <c r="FK85" s="87"/>
      <c r="FL85" s="87"/>
      <c r="FM85" s="87"/>
      <c r="FN85" s="87"/>
      <c r="FO85" s="87"/>
      <c r="FP85" s="87"/>
      <c r="FQ85" s="87"/>
      <c r="FR85" s="87"/>
      <c r="FS85" s="87"/>
      <c r="FT85" s="87"/>
      <c r="FU85" s="87"/>
      <c r="FV85" s="87"/>
      <c r="FW85" s="87"/>
      <c r="FX85" s="87"/>
      <c r="FY85" s="87"/>
      <c r="FZ85" s="87"/>
      <c r="GA85" s="87"/>
      <c r="GB85" s="87"/>
      <c r="GC85" s="87"/>
      <c r="GD85" s="87"/>
      <c r="GE85" s="87"/>
      <c r="GF85" s="87"/>
      <c r="GG85" s="87"/>
      <c r="GH85" s="87"/>
      <c r="GI85" s="87"/>
      <c r="GJ85" s="87"/>
      <c r="GK85" s="87"/>
      <c r="GL85" s="87"/>
      <c r="GM85" s="87"/>
      <c r="GN85" s="87"/>
      <c r="GO85" s="87"/>
      <c r="GP85" s="87"/>
      <c r="GQ85" s="87"/>
      <c r="GR85" s="87"/>
      <c r="GS85" s="87"/>
      <c r="GT85" s="87"/>
      <c r="GU85" s="87"/>
      <c r="GV85" s="87"/>
      <c r="GW85" s="87"/>
      <c r="GX85" s="87"/>
      <c r="GY85" s="87"/>
      <c r="GZ85" s="87"/>
      <c r="HA85" s="87"/>
      <c r="HB85" s="87"/>
      <c r="HC85" s="87"/>
      <c r="HD85" s="87"/>
      <c r="HE85" s="87"/>
      <c r="HF85" s="87"/>
      <c r="HG85" s="87"/>
      <c r="HH85" s="87"/>
      <c r="HI85" s="87"/>
      <c r="HJ85" s="87"/>
      <c r="HK85" s="87"/>
      <c r="HL85" s="87"/>
      <c r="HM85" s="87"/>
      <c r="HN85" s="87"/>
      <c r="HO85" s="87"/>
      <c r="HP85" s="87"/>
      <c r="HQ85" s="87"/>
      <c r="HR85" s="87"/>
      <c r="HS85" s="87"/>
      <c r="HT85" s="87"/>
      <c r="HU85" s="87"/>
      <c r="HV85" s="87"/>
      <c r="HW85" s="87"/>
      <c r="HX85" s="87"/>
      <c r="HY85" s="87"/>
      <c r="HZ85" s="87"/>
      <c r="IA85" s="87"/>
      <c r="IB85" s="87"/>
      <c r="IC85" s="87"/>
      <c r="ID85" s="87"/>
      <c r="IE85" s="87"/>
      <c r="IF85" s="87"/>
      <c r="IG85" s="87"/>
      <c r="IH85" s="87"/>
      <c r="II85" s="87"/>
      <c r="IJ85" s="87"/>
      <c r="IK85" s="87"/>
      <c r="IL85" s="87"/>
      <c r="IM85" s="87"/>
      <c r="IN85" s="87"/>
      <c r="IO85" s="87"/>
      <c r="IP85" s="87"/>
      <c r="IQ85" s="87"/>
      <c r="IR85" s="87"/>
      <c r="IS85" s="87"/>
      <c r="IT85" s="87"/>
      <c r="IU85" s="87"/>
      <c r="IV85" s="87"/>
      <c r="IW85" s="87"/>
      <c r="IX85" s="87"/>
      <c r="IY85" s="87"/>
      <c r="IZ85" s="87"/>
      <c r="JA85" s="87"/>
      <c r="JB85" s="87"/>
      <c r="JC85" s="87"/>
      <c r="JD85" s="87"/>
      <c r="JE85" s="87"/>
      <c r="JF85" s="87"/>
      <c r="JG85" s="87"/>
      <c r="JH85" s="87"/>
      <c r="JI85" s="87"/>
      <c r="JJ85" s="87"/>
      <c r="JK85" s="87"/>
      <c r="JL85" s="87"/>
      <c r="JM85" s="87"/>
      <c r="JN85" s="87"/>
      <c r="JO85" s="87"/>
      <c r="JP85" s="87"/>
      <c r="JQ85" s="87"/>
      <c r="JR85" s="87"/>
      <c r="JS85" s="87"/>
      <c r="JT85" s="87"/>
      <c r="JU85" s="87"/>
      <c r="JV85" s="87"/>
      <c r="JW85" s="87"/>
      <c r="JX85" s="87"/>
      <c r="JY85" s="87"/>
      <c r="JZ85" s="87"/>
      <c r="KA85" s="87"/>
      <c r="KB85" s="87"/>
      <c r="KC85" s="87"/>
      <c r="KD85" s="87"/>
      <c r="KE85" s="87"/>
      <c r="KF85" s="87"/>
      <c r="KG85" s="87"/>
      <c r="KH85" s="87"/>
      <c r="KI85" s="87"/>
      <c r="KJ85" s="87"/>
      <c r="KK85" s="87"/>
      <c r="KL85" s="87"/>
      <c r="KM85" s="87"/>
      <c r="KN85" s="87"/>
      <c r="KO85" s="87"/>
      <c r="KP85" s="87"/>
      <c r="KQ85" s="87"/>
      <c r="KR85" s="87"/>
      <c r="KS85" s="87"/>
      <c r="KT85" s="87"/>
      <c r="KU85" s="87"/>
      <c r="KV85" s="87"/>
      <c r="KW85" s="87"/>
      <c r="KX85" s="87"/>
      <c r="KY85" s="87"/>
      <c r="KZ85" s="87"/>
      <c r="LA85" s="87"/>
      <c r="LB85" s="87"/>
      <c r="LC85" s="87"/>
      <c r="LD85" s="87"/>
      <c r="LE85" s="87"/>
      <c r="LF85" s="87"/>
      <c r="LG85" s="87"/>
      <c r="LH85" s="87"/>
      <c r="LI85" s="87"/>
      <c r="LJ85" s="87"/>
      <c r="LK85" s="87"/>
      <c r="LL85" s="87"/>
      <c r="LM85" s="87"/>
      <c r="LN85" s="87"/>
      <c r="LO85" s="87"/>
      <c r="LP85" s="87"/>
      <c r="LQ85" s="87"/>
      <c r="LR85" s="87"/>
      <c r="LS85" s="87"/>
      <c r="LT85" s="87"/>
      <c r="LU85" s="87"/>
      <c r="LV85" s="87"/>
      <c r="LW85" s="87"/>
      <c r="LX85" s="87"/>
      <c r="LY85" s="87"/>
      <c r="LZ85" s="87"/>
      <c r="MA85" s="87"/>
      <c r="MB85" s="87"/>
      <c r="MC85" s="87"/>
      <c r="MD85" s="87"/>
      <c r="ME85" s="87"/>
      <c r="MF85" s="87"/>
      <c r="MG85" s="87"/>
      <c r="MH85" s="87"/>
      <c r="MI85" s="87"/>
      <c r="MJ85" s="87"/>
      <c r="MK85" s="87"/>
      <c r="ML85" s="87"/>
      <c r="MM85" s="87"/>
      <c r="MN85" s="87"/>
      <c r="MO85" s="87"/>
      <c r="MP85" s="87"/>
      <c r="MQ85" s="87"/>
      <c r="MR85" s="87"/>
      <c r="MS85" s="87"/>
      <c r="MT85" s="87"/>
      <c r="MU85" s="87"/>
      <c r="MV85" s="87"/>
      <c r="MW85" s="87"/>
      <c r="MX85" s="87"/>
      <c r="MY85" s="87"/>
      <c r="MZ85" s="87"/>
      <c r="NA85" s="87"/>
      <c r="NB85" s="87"/>
      <c r="NC85" s="87"/>
      <c r="ND85" s="87"/>
      <c r="NE85" s="87"/>
      <c r="NF85" s="87"/>
      <c r="NG85" s="87"/>
      <c r="NH85" s="87"/>
      <c r="NI85" s="87"/>
      <c r="NJ85" s="87"/>
      <c r="NK85" s="87"/>
      <c r="NL85" s="87"/>
      <c r="NM85" s="87"/>
      <c r="NN85" s="87"/>
      <c r="NO85" s="87"/>
      <c r="NP85" s="87"/>
      <c r="NQ85" s="87"/>
      <c r="NR85" s="87"/>
      <c r="NS85" s="87"/>
      <c r="NT85" s="87"/>
      <c r="NU85" s="87"/>
      <c r="NV85" s="87"/>
      <c r="NW85" s="87"/>
      <c r="NX85" s="87"/>
      <c r="NY85" s="87"/>
      <c r="NZ85" s="87"/>
      <c r="OA85" s="87"/>
      <c r="OB85" s="87"/>
      <c r="OC85" s="87"/>
      <c r="OD85" s="87"/>
      <c r="OE85" s="87"/>
      <c r="OF85" s="87"/>
      <c r="OG85" s="87"/>
      <c r="OH85" s="87"/>
      <c r="OI85" s="87"/>
      <c r="OJ85" s="87"/>
      <c r="OK85" s="87"/>
      <c r="OL85" s="87"/>
      <c r="OM85" s="87"/>
      <c r="ON85" s="87"/>
      <c r="OO85" s="87"/>
      <c r="OP85" s="87"/>
      <c r="OQ85" s="87"/>
      <c r="OR85" s="87"/>
      <c r="OS85" s="87"/>
      <c r="OT85" s="87"/>
      <c r="OU85" s="87"/>
      <c r="OV85" s="87"/>
      <c r="OW85" s="87"/>
      <c r="OX85" s="87"/>
      <c r="OY85" s="87"/>
      <c r="OZ85" s="87"/>
      <c r="PA85" s="87"/>
      <c r="PB85" s="87"/>
      <c r="PC85" s="87"/>
      <c r="PD85" s="87"/>
      <c r="PE85" s="87"/>
      <c r="PF85" s="87"/>
      <c r="PG85" s="87"/>
      <c r="PH85" s="87"/>
      <c r="PI85" s="87"/>
      <c r="PJ85" s="87"/>
      <c r="PK85" s="87"/>
      <c r="PL85" s="87"/>
      <c r="PM85" s="87"/>
      <c r="PN85" s="87"/>
      <c r="PO85" s="87"/>
      <c r="PP85" s="87"/>
      <c r="PQ85" s="87"/>
      <c r="PR85" s="87"/>
      <c r="PS85" s="87"/>
      <c r="PT85" s="87"/>
      <c r="PU85" s="87"/>
      <c r="PV85" s="87"/>
      <c r="PW85" s="87"/>
      <c r="PX85" s="87"/>
      <c r="PY85" s="87"/>
      <c r="PZ85" s="87"/>
      <c r="QA85" s="87"/>
      <c r="QB85" s="87"/>
      <c r="QC85" s="87"/>
      <c r="QD85" s="87"/>
      <c r="QE85" s="87"/>
      <c r="QF85" s="87"/>
      <c r="QG85" s="87"/>
      <c r="QH85" s="87"/>
      <c r="QI85" s="87"/>
      <c r="QJ85" s="87"/>
      <c r="QK85" s="87"/>
      <c r="QL85" s="87"/>
      <c r="QM85" s="87"/>
      <c r="QN85" s="87"/>
      <c r="QO85" s="87"/>
      <c r="QP85" s="87"/>
      <c r="QQ85" s="87"/>
      <c r="QR85" s="87"/>
      <c r="QS85" s="87"/>
      <c r="QT85" s="87"/>
      <c r="QU85" s="87"/>
      <c r="QV85" s="87"/>
      <c r="QW85" s="87"/>
      <c r="QX85" s="87"/>
      <c r="QY85" s="87"/>
      <c r="QZ85" s="87"/>
      <c r="RA85" s="87"/>
      <c r="RB85" s="87"/>
      <c r="RC85" s="87"/>
      <c r="RD85" s="87"/>
      <c r="RE85" s="87"/>
      <c r="RF85" s="87"/>
      <c r="RG85" s="87"/>
      <c r="RH85" s="87"/>
      <c r="RI85" s="87"/>
      <c r="RJ85" s="87"/>
      <c r="RK85" s="87"/>
      <c r="RL85" s="87"/>
      <c r="RM85" s="87"/>
      <c r="RN85" s="87"/>
      <c r="RO85" s="87"/>
      <c r="RP85" s="87"/>
      <c r="RQ85" s="87"/>
      <c r="RR85" s="87"/>
      <c r="RS85" s="87"/>
      <c r="RT85" s="87"/>
      <c r="RU85" s="87"/>
      <c r="RV85" s="87"/>
      <c r="RW85" s="87"/>
      <c r="RX85" s="87"/>
      <c r="RY85" s="87"/>
      <c r="RZ85" s="87"/>
      <c r="SA85" s="87"/>
      <c r="SB85" s="87"/>
      <c r="SC85" s="87"/>
      <c r="SD85" s="87"/>
      <c r="SE85" s="87"/>
      <c r="SF85" s="87"/>
      <c r="SG85" s="87"/>
      <c r="SH85" s="87"/>
      <c r="SI85" s="87"/>
      <c r="SJ85" s="87"/>
      <c r="SK85" s="87"/>
      <c r="SL85" s="87"/>
      <c r="SM85" s="87"/>
      <c r="SN85" s="87"/>
      <c r="SO85" s="87"/>
      <c r="SP85" s="87"/>
      <c r="SQ85" s="87"/>
      <c r="SR85" s="87"/>
      <c r="SS85" s="87"/>
      <c r="ST85" s="87"/>
      <c r="SU85" s="87"/>
      <c r="SV85" s="87"/>
      <c r="SW85" s="87"/>
      <c r="SX85" s="87"/>
      <c r="SY85" s="87"/>
      <c r="SZ85" s="87"/>
      <c r="TA85" s="87"/>
      <c r="TB85" s="87"/>
      <c r="TC85" s="87"/>
      <c r="TD85" s="87"/>
      <c r="TE85" s="87"/>
      <c r="TF85" s="87"/>
      <c r="TG85" s="87"/>
      <c r="TH85" s="87"/>
      <c r="TI85" s="87"/>
      <c r="TJ85" s="87"/>
      <c r="TK85" s="87"/>
      <c r="TL85" s="87"/>
      <c r="TM85" s="87"/>
      <c r="TN85" s="87"/>
      <c r="TO85" s="87"/>
      <c r="TP85" s="87"/>
      <c r="TQ85" s="87"/>
      <c r="TR85" s="87"/>
      <c r="TS85" s="87"/>
      <c r="TT85" s="87"/>
      <c r="TU85" s="87"/>
      <c r="TV85" s="87"/>
      <c r="TW85" s="87"/>
      <c r="TX85" s="87"/>
      <c r="TY85" s="87"/>
      <c r="TZ85" s="87"/>
      <c r="UA85" s="87"/>
      <c r="UB85" s="87"/>
      <c r="UC85" s="87"/>
      <c r="UD85" s="87"/>
      <c r="UE85" s="87"/>
      <c r="UF85" s="87"/>
      <c r="UG85" s="87"/>
      <c r="UH85" s="87"/>
      <c r="UI85" s="87"/>
      <c r="UJ85" s="87"/>
      <c r="UK85" s="87"/>
      <c r="UL85" s="87"/>
      <c r="UM85" s="87"/>
      <c r="UN85" s="87"/>
      <c r="UO85" s="87"/>
      <c r="UP85" s="87"/>
      <c r="UQ85" s="87"/>
      <c r="UR85" s="87"/>
      <c r="US85" s="87"/>
      <c r="UT85" s="87"/>
      <c r="UU85" s="87"/>
      <c r="UV85" s="87"/>
      <c r="UW85" s="87"/>
      <c r="UX85" s="87"/>
      <c r="UY85" s="87"/>
      <c r="UZ85" s="87"/>
      <c r="VA85" s="87"/>
      <c r="VB85" s="87"/>
      <c r="VC85" s="87"/>
      <c r="VD85" s="87"/>
      <c r="VE85" s="87"/>
      <c r="VF85" s="87"/>
      <c r="VG85" s="87"/>
      <c r="VH85" s="87"/>
      <c r="VI85" s="87"/>
      <c r="VJ85" s="87"/>
      <c r="VK85" s="87"/>
      <c r="VL85" s="87"/>
      <c r="VM85" s="87"/>
      <c r="VN85" s="87"/>
      <c r="VO85" s="87"/>
      <c r="VP85" s="87"/>
      <c r="VQ85" s="87"/>
      <c r="VR85" s="87"/>
      <c r="VS85" s="87"/>
      <c r="VT85" s="87"/>
      <c r="VU85" s="87"/>
      <c r="VV85" s="87"/>
      <c r="VW85" s="87"/>
      <c r="VX85" s="87"/>
      <c r="VY85" s="87"/>
      <c r="VZ85" s="87"/>
      <c r="WA85" s="87"/>
      <c r="WB85" s="87"/>
      <c r="WC85" s="87"/>
      <c r="WD85" s="87"/>
      <c r="WE85" s="87"/>
      <c r="WF85" s="87"/>
      <c r="WG85" s="87"/>
      <c r="WH85" s="87"/>
      <c r="WI85" s="87"/>
      <c r="WJ85" s="87"/>
      <c r="WK85" s="87"/>
      <c r="WL85" s="87"/>
      <c r="WM85" s="87"/>
      <c r="WN85" s="87"/>
      <c r="WO85" s="87"/>
      <c r="WP85" s="87"/>
      <c r="WQ85" s="87"/>
      <c r="WR85" s="87"/>
      <c r="WS85" s="87"/>
      <c r="WT85" s="87"/>
      <c r="WU85" s="87"/>
      <c r="WV85" s="87"/>
      <c r="WW85" s="87"/>
      <c r="WX85" s="87"/>
    </row>
    <row r="86" spans="1:622" s="89" customFormat="1" ht="15" customHeight="1" outlineLevel="1" x14ac:dyDescent="0.25">
      <c r="B86" s="82" t="s">
        <v>92</v>
      </c>
      <c r="C86" s="83">
        <v>5061</v>
      </c>
      <c r="D86" s="83"/>
      <c r="E86" s="83" t="s">
        <v>126</v>
      </c>
      <c r="F86" s="89" t="s">
        <v>13</v>
      </c>
      <c r="G86" s="90"/>
      <c r="H86" s="85">
        <v>15.28</v>
      </c>
      <c r="I86" s="85">
        <v>0.38</v>
      </c>
      <c r="J86" s="86">
        <f>Tabela1[[#This Row],[VALOR UNIT]]*H78</f>
        <v>7.22</v>
      </c>
      <c r="K86" s="86"/>
      <c r="L86" s="86">
        <v>0</v>
      </c>
      <c r="M86" s="47">
        <f t="shared" si="2"/>
        <v>0</v>
      </c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87"/>
      <c r="AU86" s="87"/>
      <c r="AV86" s="87"/>
      <c r="AW86" s="87"/>
      <c r="AX86" s="87"/>
      <c r="AY86" s="87"/>
      <c r="AZ86" s="87"/>
      <c r="BA86" s="87"/>
      <c r="BB86" s="87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7"/>
      <c r="CH86" s="87"/>
      <c r="CI86" s="87"/>
      <c r="CJ86" s="87"/>
      <c r="CK86" s="87"/>
      <c r="CL86" s="87"/>
      <c r="CM86" s="87"/>
      <c r="CN86" s="87"/>
      <c r="CO86" s="87"/>
      <c r="CP86" s="87"/>
      <c r="CQ86" s="87"/>
      <c r="CR86" s="87"/>
      <c r="CS86" s="87"/>
      <c r="CT86" s="87"/>
      <c r="CU86" s="87"/>
      <c r="CV86" s="87"/>
      <c r="CW86" s="87"/>
      <c r="CX86" s="87"/>
      <c r="CY86" s="87"/>
      <c r="CZ86" s="87"/>
      <c r="DA86" s="87"/>
      <c r="DB86" s="87"/>
      <c r="DC86" s="87"/>
      <c r="DD86" s="87"/>
      <c r="DE86" s="87"/>
      <c r="DF86" s="87"/>
      <c r="DG86" s="87"/>
      <c r="DH86" s="87"/>
      <c r="DI86" s="87"/>
      <c r="DJ86" s="87"/>
      <c r="DK86" s="87"/>
      <c r="DL86" s="87"/>
      <c r="DM86" s="87"/>
      <c r="DN86" s="87"/>
      <c r="DO86" s="87"/>
      <c r="DP86" s="87"/>
      <c r="DQ86" s="87"/>
      <c r="DR86" s="87"/>
      <c r="DS86" s="87"/>
      <c r="DT86" s="87"/>
      <c r="DU86" s="87"/>
      <c r="DV86" s="87"/>
      <c r="DW86" s="87"/>
      <c r="DX86" s="87"/>
      <c r="DY86" s="87"/>
      <c r="DZ86" s="87"/>
      <c r="EA86" s="87"/>
      <c r="EB86" s="87"/>
      <c r="EC86" s="87"/>
      <c r="ED86" s="87"/>
      <c r="EE86" s="87"/>
      <c r="EF86" s="87"/>
      <c r="EG86" s="87"/>
      <c r="EH86" s="87"/>
      <c r="EI86" s="87"/>
      <c r="EJ86" s="87"/>
      <c r="EK86" s="87"/>
      <c r="EL86" s="87"/>
      <c r="EM86" s="87"/>
      <c r="EN86" s="87"/>
      <c r="EO86" s="87"/>
      <c r="EP86" s="87"/>
      <c r="EQ86" s="87"/>
      <c r="ER86" s="87"/>
      <c r="ES86" s="87"/>
      <c r="ET86" s="87"/>
      <c r="EU86" s="87"/>
      <c r="EV86" s="87"/>
      <c r="EW86" s="87"/>
      <c r="EX86" s="87"/>
      <c r="EY86" s="87"/>
      <c r="EZ86" s="87"/>
      <c r="FA86" s="87"/>
      <c r="FB86" s="87"/>
      <c r="FC86" s="87"/>
      <c r="FD86" s="87"/>
      <c r="FE86" s="87"/>
      <c r="FF86" s="87"/>
      <c r="FG86" s="87"/>
      <c r="FH86" s="87"/>
      <c r="FI86" s="87"/>
      <c r="FJ86" s="87"/>
      <c r="FK86" s="87"/>
      <c r="FL86" s="87"/>
      <c r="FM86" s="87"/>
      <c r="FN86" s="87"/>
      <c r="FO86" s="87"/>
      <c r="FP86" s="87"/>
      <c r="FQ86" s="87"/>
      <c r="FR86" s="87"/>
      <c r="FS86" s="87"/>
      <c r="FT86" s="87"/>
      <c r="FU86" s="87"/>
      <c r="FV86" s="87"/>
      <c r="FW86" s="87"/>
      <c r="FX86" s="87"/>
      <c r="FY86" s="87"/>
      <c r="FZ86" s="87"/>
      <c r="GA86" s="87"/>
      <c r="GB86" s="87"/>
      <c r="GC86" s="87"/>
      <c r="GD86" s="87"/>
      <c r="GE86" s="87"/>
      <c r="GF86" s="87"/>
      <c r="GG86" s="87"/>
      <c r="GH86" s="87"/>
      <c r="GI86" s="87"/>
      <c r="GJ86" s="87"/>
      <c r="GK86" s="87"/>
      <c r="GL86" s="87"/>
      <c r="GM86" s="87"/>
      <c r="GN86" s="87"/>
      <c r="GO86" s="87"/>
      <c r="GP86" s="87"/>
      <c r="GQ86" s="87"/>
      <c r="GR86" s="87"/>
      <c r="GS86" s="87"/>
      <c r="GT86" s="87"/>
      <c r="GU86" s="87"/>
      <c r="GV86" s="87"/>
      <c r="GW86" s="87"/>
      <c r="GX86" s="87"/>
      <c r="GY86" s="87"/>
      <c r="GZ86" s="87"/>
      <c r="HA86" s="87"/>
      <c r="HB86" s="87"/>
      <c r="HC86" s="87"/>
      <c r="HD86" s="87"/>
      <c r="HE86" s="87"/>
      <c r="HF86" s="87"/>
      <c r="HG86" s="87"/>
      <c r="HH86" s="87"/>
      <c r="HI86" s="87"/>
      <c r="HJ86" s="87"/>
      <c r="HK86" s="87"/>
      <c r="HL86" s="87"/>
      <c r="HM86" s="87"/>
      <c r="HN86" s="87"/>
      <c r="HO86" s="87"/>
      <c r="HP86" s="87"/>
      <c r="HQ86" s="87"/>
      <c r="HR86" s="87"/>
      <c r="HS86" s="87"/>
      <c r="HT86" s="87"/>
      <c r="HU86" s="87"/>
      <c r="HV86" s="87"/>
      <c r="HW86" s="87"/>
      <c r="HX86" s="87"/>
      <c r="HY86" s="87"/>
      <c r="HZ86" s="87"/>
      <c r="IA86" s="87"/>
      <c r="IB86" s="87"/>
      <c r="IC86" s="87"/>
      <c r="ID86" s="87"/>
      <c r="IE86" s="87"/>
      <c r="IF86" s="87"/>
      <c r="IG86" s="87"/>
      <c r="IH86" s="87"/>
      <c r="II86" s="87"/>
      <c r="IJ86" s="87"/>
      <c r="IK86" s="87"/>
      <c r="IL86" s="87"/>
      <c r="IM86" s="87"/>
      <c r="IN86" s="87"/>
      <c r="IO86" s="87"/>
      <c r="IP86" s="87"/>
      <c r="IQ86" s="87"/>
      <c r="IR86" s="87"/>
      <c r="IS86" s="87"/>
      <c r="IT86" s="87"/>
      <c r="IU86" s="87"/>
      <c r="IV86" s="87"/>
      <c r="IW86" s="87"/>
      <c r="IX86" s="87"/>
      <c r="IY86" s="87"/>
      <c r="IZ86" s="87"/>
      <c r="JA86" s="87"/>
      <c r="JB86" s="87"/>
      <c r="JC86" s="87"/>
      <c r="JD86" s="87"/>
      <c r="JE86" s="87"/>
      <c r="JF86" s="87"/>
      <c r="JG86" s="87"/>
      <c r="JH86" s="87"/>
      <c r="JI86" s="87"/>
      <c r="JJ86" s="87"/>
      <c r="JK86" s="87"/>
      <c r="JL86" s="87"/>
      <c r="JM86" s="87"/>
      <c r="JN86" s="87"/>
      <c r="JO86" s="87"/>
      <c r="JP86" s="87"/>
      <c r="JQ86" s="87"/>
      <c r="JR86" s="87"/>
      <c r="JS86" s="87"/>
      <c r="JT86" s="87"/>
      <c r="JU86" s="87"/>
      <c r="JV86" s="87"/>
      <c r="JW86" s="87"/>
      <c r="JX86" s="87"/>
      <c r="JY86" s="87"/>
      <c r="JZ86" s="87"/>
      <c r="KA86" s="87"/>
      <c r="KB86" s="87"/>
      <c r="KC86" s="87"/>
      <c r="KD86" s="87"/>
      <c r="KE86" s="87"/>
      <c r="KF86" s="87"/>
      <c r="KG86" s="87"/>
      <c r="KH86" s="87"/>
      <c r="KI86" s="87"/>
      <c r="KJ86" s="87"/>
      <c r="KK86" s="87"/>
      <c r="KL86" s="87"/>
      <c r="KM86" s="87"/>
      <c r="KN86" s="87"/>
      <c r="KO86" s="87"/>
      <c r="KP86" s="87"/>
      <c r="KQ86" s="87"/>
      <c r="KR86" s="87"/>
      <c r="KS86" s="87"/>
      <c r="KT86" s="87"/>
      <c r="KU86" s="87"/>
      <c r="KV86" s="87"/>
      <c r="KW86" s="87"/>
      <c r="KX86" s="87"/>
      <c r="KY86" s="87"/>
      <c r="KZ86" s="87"/>
      <c r="LA86" s="87"/>
      <c r="LB86" s="87"/>
      <c r="LC86" s="87"/>
      <c r="LD86" s="87"/>
      <c r="LE86" s="87"/>
      <c r="LF86" s="87"/>
      <c r="LG86" s="87"/>
      <c r="LH86" s="87"/>
      <c r="LI86" s="87"/>
      <c r="LJ86" s="87"/>
      <c r="LK86" s="87"/>
      <c r="LL86" s="87"/>
      <c r="LM86" s="87"/>
      <c r="LN86" s="87"/>
      <c r="LO86" s="87"/>
      <c r="LP86" s="87"/>
      <c r="LQ86" s="87"/>
      <c r="LR86" s="87"/>
      <c r="LS86" s="87"/>
      <c r="LT86" s="87"/>
      <c r="LU86" s="87"/>
      <c r="LV86" s="87"/>
      <c r="LW86" s="87"/>
      <c r="LX86" s="87"/>
      <c r="LY86" s="87"/>
      <c r="LZ86" s="87"/>
      <c r="MA86" s="87"/>
      <c r="MB86" s="87"/>
      <c r="MC86" s="87"/>
      <c r="MD86" s="87"/>
      <c r="ME86" s="87"/>
      <c r="MF86" s="87"/>
      <c r="MG86" s="87"/>
      <c r="MH86" s="87"/>
      <c r="MI86" s="87"/>
      <c r="MJ86" s="87"/>
      <c r="MK86" s="87"/>
      <c r="ML86" s="87"/>
      <c r="MM86" s="87"/>
      <c r="MN86" s="87"/>
      <c r="MO86" s="87"/>
      <c r="MP86" s="87"/>
      <c r="MQ86" s="87"/>
      <c r="MR86" s="87"/>
      <c r="MS86" s="87"/>
      <c r="MT86" s="87"/>
      <c r="MU86" s="87"/>
      <c r="MV86" s="87"/>
      <c r="MW86" s="87"/>
      <c r="MX86" s="87"/>
      <c r="MY86" s="87"/>
      <c r="MZ86" s="87"/>
      <c r="NA86" s="87"/>
      <c r="NB86" s="87"/>
      <c r="NC86" s="87"/>
      <c r="ND86" s="87"/>
      <c r="NE86" s="87"/>
      <c r="NF86" s="87"/>
      <c r="NG86" s="87"/>
      <c r="NH86" s="87"/>
      <c r="NI86" s="87"/>
      <c r="NJ86" s="87"/>
      <c r="NK86" s="87"/>
      <c r="NL86" s="87"/>
      <c r="NM86" s="87"/>
      <c r="NN86" s="87"/>
      <c r="NO86" s="87"/>
      <c r="NP86" s="87"/>
      <c r="NQ86" s="87"/>
      <c r="NR86" s="87"/>
      <c r="NS86" s="87"/>
      <c r="NT86" s="87"/>
      <c r="NU86" s="87"/>
      <c r="NV86" s="87"/>
      <c r="NW86" s="87"/>
      <c r="NX86" s="87"/>
      <c r="NY86" s="87"/>
      <c r="NZ86" s="87"/>
      <c r="OA86" s="87"/>
      <c r="OB86" s="87"/>
      <c r="OC86" s="87"/>
      <c r="OD86" s="87"/>
      <c r="OE86" s="87"/>
      <c r="OF86" s="87"/>
      <c r="OG86" s="87"/>
      <c r="OH86" s="87"/>
      <c r="OI86" s="87"/>
      <c r="OJ86" s="87"/>
      <c r="OK86" s="87"/>
      <c r="OL86" s="87"/>
      <c r="OM86" s="87"/>
      <c r="ON86" s="87"/>
      <c r="OO86" s="87"/>
      <c r="OP86" s="87"/>
      <c r="OQ86" s="87"/>
      <c r="OR86" s="87"/>
      <c r="OS86" s="87"/>
      <c r="OT86" s="87"/>
      <c r="OU86" s="87"/>
      <c r="OV86" s="87"/>
      <c r="OW86" s="87"/>
      <c r="OX86" s="87"/>
      <c r="OY86" s="87"/>
      <c r="OZ86" s="87"/>
      <c r="PA86" s="87"/>
      <c r="PB86" s="87"/>
      <c r="PC86" s="87"/>
      <c r="PD86" s="87"/>
      <c r="PE86" s="87"/>
      <c r="PF86" s="87"/>
      <c r="PG86" s="87"/>
      <c r="PH86" s="87"/>
      <c r="PI86" s="87"/>
      <c r="PJ86" s="87"/>
      <c r="PK86" s="87"/>
      <c r="PL86" s="87"/>
      <c r="PM86" s="87"/>
      <c r="PN86" s="87"/>
      <c r="PO86" s="87"/>
      <c r="PP86" s="87"/>
      <c r="PQ86" s="87"/>
      <c r="PR86" s="87"/>
      <c r="PS86" s="87"/>
      <c r="PT86" s="87"/>
      <c r="PU86" s="87"/>
      <c r="PV86" s="87"/>
      <c r="PW86" s="87"/>
      <c r="PX86" s="87"/>
      <c r="PY86" s="87"/>
      <c r="PZ86" s="87"/>
      <c r="QA86" s="87"/>
      <c r="QB86" s="87"/>
      <c r="QC86" s="87"/>
      <c r="QD86" s="87"/>
      <c r="QE86" s="87"/>
      <c r="QF86" s="87"/>
      <c r="QG86" s="87"/>
      <c r="QH86" s="87"/>
      <c r="QI86" s="87"/>
      <c r="QJ86" s="87"/>
      <c r="QK86" s="87"/>
      <c r="QL86" s="87"/>
      <c r="QM86" s="87"/>
      <c r="QN86" s="87"/>
      <c r="QO86" s="87"/>
      <c r="QP86" s="87"/>
      <c r="QQ86" s="87"/>
      <c r="QR86" s="87"/>
      <c r="QS86" s="87"/>
      <c r="QT86" s="87"/>
      <c r="QU86" s="87"/>
      <c r="QV86" s="87"/>
      <c r="QW86" s="87"/>
      <c r="QX86" s="87"/>
      <c r="QY86" s="87"/>
      <c r="QZ86" s="87"/>
      <c r="RA86" s="87"/>
      <c r="RB86" s="87"/>
      <c r="RC86" s="87"/>
      <c r="RD86" s="87"/>
      <c r="RE86" s="87"/>
      <c r="RF86" s="87"/>
      <c r="RG86" s="87"/>
      <c r="RH86" s="87"/>
      <c r="RI86" s="87"/>
      <c r="RJ86" s="87"/>
      <c r="RK86" s="87"/>
      <c r="RL86" s="87"/>
      <c r="RM86" s="87"/>
      <c r="RN86" s="87"/>
      <c r="RO86" s="87"/>
      <c r="RP86" s="87"/>
      <c r="RQ86" s="87"/>
      <c r="RR86" s="87"/>
      <c r="RS86" s="87"/>
      <c r="RT86" s="87"/>
      <c r="RU86" s="87"/>
      <c r="RV86" s="87"/>
      <c r="RW86" s="87"/>
      <c r="RX86" s="87"/>
      <c r="RY86" s="87"/>
      <c r="RZ86" s="87"/>
      <c r="SA86" s="87"/>
      <c r="SB86" s="87"/>
      <c r="SC86" s="87"/>
      <c r="SD86" s="87"/>
      <c r="SE86" s="87"/>
      <c r="SF86" s="87"/>
      <c r="SG86" s="87"/>
      <c r="SH86" s="87"/>
      <c r="SI86" s="87"/>
      <c r="SJ86" s="87"/>
      <c r="SK86" s="87"/>
      <c r="SL86" s="87"/>
      <c r="SM86" s="87"/>
      <c r="SN86" s="87"/>
      <c r="SO86" s="87"/>
      <c r="SP86" s="87"/>
      <c r="SQ86" s="87"/>
      <c r="SR86" s="87"/>
      <c r="SS86" s="87"/>
      <c r="ST86" s="87"/>
      <c r="SU86" s="87"/>
      <c r="SV86" s="87"/>
      <c r="SW86" s="87"/>
      <c r="SX86" s="87"/>
      <c r="SY86" s="87"/>
      <c r="SZ86" s="87"/>
      <c r="TA86" s="87"/>
      <c r="TB86" s="87"/>
      <c r="TC86" s="87"/>
      <c r="TD86" s="87"/>
      <c r="TE86" s="87"/>
      <c r="TF86" s="87"/>
      <c r="TG86" s="87"/>
      <c r="TH86" s="87"/>
      <c r="TI86" s="87"/>
      <c r="TJ86" s="87"/>
      <c r="TK86" s="87"/>
      <c r="TL86" s="87"/>
      <c r="TM86" s="87"/>
      <c r="TN86" s="87"/>
      <c r="TO86" s="87"/>
      <c r="TP86" s="87"/>
      <c r="TQ86" s="87"/>
      <c r="TR86" s="87"/>
      <c r="TS86" s="87"/>
      <c r="TT86" s="87"/>
      <c r="TU86" s="87"/>
      <c r="TV86" s="87"/>
      <c r="TW86" s="87"/>
      <c r="TX86" s="87"/>
      <c r="TY86" s="87"/>
      <c r="TZ86" s="87"/>
      <c r="UA86" s="87"/>
      <c r="UB86" s="87"/>
      <c r="UC86" s="87"/>
      <c r="UD86" s="87"/>
      <c r="UE86" s="87"/>
      <c r="UF86" s="87"/>
      <c r="UG86" s="87"/>
      <c r="UH86" s="87"/>
      <c r="UI86" s="87"/>
      <c r="UJ86" s="87"/>
      <c r="UK86" s="87"/>
      <c r="UL86" s="87"/>
      <c r="UM86" s="87"/>
      <c r="UN86" s="87"/>
      <c r="UO86" s="87"/>
      <c r="UP86" s="87"/>
      <c r="UQ86" s="87"/>
      <c r="UR86" s="87"/>
      <c r="US86" s="87"/>
      <c r="UT86" s="87"/>
      <c r="UU86" s="87"/>
      <c r="UV86" s="87"/>
      <c r="UW86" s="87"/>
      <c r="UX86" s="87"/>
      <c r="UY86" s="87"/>
      <c r="UZ86" s="87"/>
      <c r="VA86" s="87"/>
      <c r="VB86" s="87"/>
      <c r="VC86" s="87"/>
      <c r="VD86" s="87"/>
      <c r="VE86" s="87"/>
      <c r="VF86" s="87"/>
      <c r="VG86" s="87"/>
      <c r="VH86" s="87"/>
      <c r="VI86" s="87"/>
      <c r="VJ86" s="87"/>
      <c r="VK86" s="87"/>
      <c r="VL86" s="87"/>
      <c r="VM86" s="87"/>
      <c r="VN86" s="87"/>
      <c r="VO86" s="87"/>
      <c r="VP86" s="87"/>
      <c r="VQ86" s="87"/>
      <c r="VR86" s="87"/>
      <c r="VS86" s="87"/>
      <c r="VT86" s="87"/>
      <c r="VU86" s="87"/>
      <c r="VV86" s="87"/>
      <c r="VW86" s="87"/>
      <c r="VX86" s="87"/>
      <c r="VY86" s="87"/>
      <c r="VZ86" s="87"/>
      <c r="WA86" s="87"/>
      <c r="WB86" s="87"/>
      <c r="WC86" s="87"/>
      <c r="WD86" s="87"/>
      <c r="WE86" s="87"/>
      <c r="WF86" s="87"/>
      <c r="WG86" s="87"/>
      <c r="WH86" s="87"/>
      <c r="WI86" s="87"/>
      <c r="WJ86" s="87"/>
      <c r="WK86" s="87"/>
      <c r="WL86" s="87"/>
      <c r="WM86" s="87"/>
      <c r="WN86" s="87"/>
      <c r="WO86" s="87"/>
      <c r="WP86" s="87"/>
      <c r="WQ86" s="87"/>
      <c r="WR86" s="87"/>
      <c r="WS86" s="87"/>
      <c r="WT86" s="87"/>
      <c r="WU86" s="87"/>
      <c r="WV86" s="87"/>
      <c r="WW86" s="87"/>
      <c r="WX86" s="87"/>
    </row>
    <row r="87" spans="1:622" s="89" customFormat="1" ht="15" customHeight="1" outlineLevel="1" x14ac:dyDescent="0.25">
      <c r="B87" s="82" t="s">
        <v>92</v>
      </c>
      <c r="C87" s="83">
        <v>142</v>
      </c>
      <c r="D87" s="83"/>
      <c r="E87" s="83" t="s">
        <v>127</v>
      </c>
      <c r="F87" s="89" t="s">
        <v>128</v>
      </c>
      <c r="G87" s="90"/>
      <c r="H87" s="85">
        <v>34.86</v>
      </c>
      <c r="I87" s="85">
        <v>5.61</v>
      </c>
      <c r="J87" s="86">
        <f>Tabela1[[#This Row],[VALOR UNIT]]*H78</f>
        <v>106.59</v>
      </c>
      <c r="K87" s="86"/>
      <c r="L87" s="86">
        <v>0</v>
      </c>
      <c r="M87" s="47">
        <f t="shared" si="2"/>
        <v>0</v>
      </c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  <c r="AQ87" s="87"/>
      <c r="AR87" s="87"/>
      <c r="AS87" s="87"/>
      <c r="AT87" s="87"/>
      <c r="AU87" s="87"/>
      <c r="AV87" s="87"/>
      <c r="AW87" s="87"/>
      <c r="AX87" s="87"/>
      <c r="AY87" s="87"/>
      <c r="AZ87" s="87"/>
      <c r="BA87" s="87"/>
      <c r="BB87" s="87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7"/>
      <c r="CH87" s="87"/>
      <c r="CI87" s="87"/>
      <c r="CJ87" s="87"/>
      <c r="CK87" s="87"/>
      <c r="CL87" s="87"/>
      <c r="CM87" s="87"/>
      <c r="CN87" s="87"/>
      <c r="CO87" s="87"/>
      <c r="CP87" s="87"/>
      <c r="CQ87" s="87"/>
      <c r="CR87" s="87"/>
      <c r="CS87" s="87"/>
      <c r="CT87" s="87"/>
      <c r="CU87" s="87"/>
      <c r="CV87" s="87"/>
      <c r="CW87" s="87"/>
      <c r="CX87" s="87"/>
      <c r="CY87" s="87"/>
      <c r="CZ87" s="87"/>
      <c r="DA87" s="87"/>
      <c r="DB87" s="87"/>
      <c r="DC87" s="87"/>
      <c r="DD87" s="87"/>
      <c r="DE87" s="87"/>
      <c r="DF87" s="87"/>
      <c r="DG87" s="87"/>
      <c r="DH87" s="87"/>
      <c r="DI87" s="87"/>
      <c r="DJ87" s="87"/>
      <c r="DK87" s="87"/>
      <c r="DL87" s="87"/>
      <c r="DM87" s="87"/>
      <c r="DN87" s="87"/>
      <c r="DO87" s="87"/>
      <c r="DP87" s="87"/>
      <c r="DQ87" s="87"/>
      <c r="DR87" s="87"/>
      <c r="DS87" s="87"/>
      <c r="DT87" s="87"/>
      <c r="DU87" s="87"/>
      <c r="DV87" s="87"/>
      <c r="DW87" s="87"/>
      <c r="DX87" s="87"/>
      <c r="DY87" s="87"/>
      <c r="DZ87" s="87"/>
      <c r="EA87" s="87"/>
      <c r="EB87" s="87"/>
      <c r="EC87" s="87"/>
      <c r="ED87" s="87"/>
      <c r="EE87" s="87"/>
      <c r="EF87" s="87"/>
      <c r="EG87" s="87"/>
      <c r="EH87" s="87"/>
      <c r="EI87" s="87"/>
      <c r="EJ87" s="87"/>
      <c r="EK87" s="87"/>
      <c r="EL87" s="87"/>
      <c r="EM87" s="87"/>
      <c r="EN87" s="87"/>
      <c r="EO87" s="87"/>
      <c r="EP87" s="87"/>
      <c r="EQ87" s="87"/>
      <c r="ER87" s="87"/>
      <c r="ES87" s="87"/>
      <c r="ET87" s="87"/>
      <c r="EU87" s="87"/>
      <c r="EV87" s="87"/>
      <c r="EW87" s="87"/>
      <c r="EX87" s="87"/>
      <c r="EY87" s="87"/>
      <c r="EZ87" s="87"/>
      <c r="FA87" s="87"/>
      <c r="FB87" s="87"/>
      <c r="FC87" s="87"/>
      <c r="FD87" s="87"/>
      <c r="FE87" s="87"/>
      <c r="FF87" s="87"/>
      <c r="FG87" s="87"/>
      <c r="FH87" s="87"/>
      <c r="FI87" s="87"/>
      <c r="FJ87" s="87"/>
      <c r="FK87" s="87"/>
      <c r="FL87" s="87"/>
      <c r="FM87" s="87"/>
      <c r="FN87" s="87"/>
      <c r="FO87" s="87"/>
      <c r="FP87" s="87"/>
      <c r="FQ87" s="87"/>
      <c r="FR87" s="87"/>
      <c r="FS87" s="87"/>
      <c r="FT87" s="87"/>
      <c r="FU87" s="87"/>
      <c r="FV87" s="87"/>
      <c r="FW87" s="87"/>
      <c r="FX87" s="87"/>
      <c r="FY87" s="87"/>
      <c r="FZ87" s="87"/>
      <c r="GA87" s="87"/>
      <c r="GB87" s="87"/>
      <c r="GC87" s="87"/>
      <c r="GD87" s="87"/>
      <c r="GE87" s="87"/>
      <c r="GF87" s="87"/>
      <c r="GG87" s="87"/>
      <c r="GH87" s="87"/>
      <c r="GI87" s="87"/>
      <c r="GJ87" s="87"/>
      <c r="GK87" s="87"/>
      <c r="GL87" s="87"/>
      <c r="GM87" s="87"/>
      <c r="GN87" s="87"/>
      <c r="GO87" s="87"/>
      <c r="GP87" s="87"/>
      <c r="GQ87" s="87"/>
      <c r="GR87" s="87"/>
      <c r="GS87" s="87"/>
      <c r="GT87" s="87"/>
      <c r="GU87" s="87"/>
      <c r="GV87" s="87"/>
      <c r="GW87" s="87"/>
      <c r="GX87" s="87"/>
      <c r="GY87" s="87"/>
      <c r="GZ87" s="87"/>
      <c r="HA87" s="87"/>
      <c r="HB87" s="87"/>
      <c r="HC87" s="87"/>
      <c r="HD87" s="87"/>
      <c r="HE87" s="87"/>
      <c r="HF87" s="87"/>
      <c r="HG87" s="87"/>
      <c r="HH87" s="87"/>
      <c r="HI87" s="87"/>
      <c r="HJ87" s="87"/>
      <c r="HK87" s="87"/>
      <c r="HL87" s="87"/>
      <c r="HM87" s="87"/>
      <c r="HN87" s="87"/>
      <c r="HO87" s="87"/>
      <c r="HP87" s="87"/>
      <c r="HQ87" s="87"/>
      <c r="HR87" s="87"/>
      <c r="HS87" s="87"/>
      <c r="HT87" s="87"/>
      <c r="HU87" s="87"/>
      <c r="HV87" s="87"/>
      <c r="HW87" s="87"/>
      <c r="HX87" s="87"/>
      <c r="HY87" s="87"/>
      <c r="HZ87" s="87"/>
      <c r="IA87" s="87"/>
      <c r="IB87" s="87"/>
      <c r="IC87" s="87"/>
      <c r="ID87" s="87"/>
      <c r="IE87" s="87"/>
      <c r="IF87" s="87"/>
      <c r="IG87" s="87"/>
      <c r="IH87" s="87"/>
      <c r="II87" s="87"/>
      <c r="IJ87" s="87"/>
      <c r="IK87" s="87"/>
      <c r="IL87" s="87"/>
      <c r="IM87" s="87"/>
      <c r="IN87" s="87"/>
      <c r="IO87" s="87"/>
      <c r="IP87" s="87"/>
      <c r="IQ87" s="87"/>
      <c r="IR87" s="87"/>
      <c r="IS87" s="87"/>
      <c r="IT87" s="87"/>
      <c r="IU87" s="87"/>
      <c r="IV87" s="87"/>
      <c r="IW87" s="87"/>
      <c r="IX87" s="87"/>
      <c r="IY87" s="87"/>
      <c r="IZ87" s="87"/>
      <c r="JA87" s="87"/>
      <c r="JB87" s="87"/>
      <c r="JC87" s="87"/>
      <c r="JD87" s="87"/>
      <c r="JE87" s="87"/>
      <c r="JF87" s="87"/>
      <c r="JG87" s="87"/>
      <c r="JH87" s="87"/>
      <c r="JI87" s="87"/>
      <c r="JJ87" s="87"/>
      <c r="JK87" s="87"/>
      <c r="JL87" s="87"/>
      <c r="JM87" s="87"/>
      <c r="JN87" s="87"/>
      <c r="JO87" s="87"/>
      <c r="JP87" s="87"/>
      <c r="JQ87" s="87"/>
      <c r="JR87" s="87"/>
      <c r="JS87" s="87"/>
      <c r="JT87" s="87"/>
      <c r="JU87" s="87"/>
      <c r="JV87" s="87"/>
      <c r="JW87" s="87"/>
      <c r="JX87" s="87"/>
      <c r="JY87" s="87"/>
      <c r="JZ87" s="87"/>
      <c r="KA87" s="87"/>
      <c r="KB87" s="87"/>
      <c r="KC87" s="87"/>
      <c r="KD87" s="87"/>
      <c r="KE87" s="87"/>
      <c r="KF87" s="87"/>
      <c r="KG87" s="87"/>
      <c r="KH87" s="87"/>
      <c r="KI87" s="87"/>
      <c r="KJ87" s="87"/>
      <c r="KK87" s="87"/>
      <c r="KL87" s="87"/>
      <c r="KM87" s="87"/>
      <c r="KN87" s="87"/>
      <c r="KO87" s="87"/>
      <c r="KP87" s="87"/>
      <c r="KQ87" s="87"/>
      <c r="KR87" s="87"/>
      <c r="KS87" s="87"/>
      <c r="KT87" s="87"/>
      <c r="KU87" s="87"/>
      <c r="KV87" s="87"/>
      <c r="KW87" s="87"/>
      <c r="KX87" s="87"/>
      <c r="KY87" s="87"/>
      <c r="KZ87" s="87"/>
      <c r="LA87" s="87"/>
      <c r="LB87" s="87"/>
      <c r="LC87" s="87"/>
      <c r="LD87" s="87"/>
      <c r="LE87" s="87"/>
      <c r="LF87" s="87"/>
      <c r="LG87" s="87"/>
      <c r="LH87" s="87"/>
      <c r="LI87" s="87"/>
      <c r="LJ87" s="87"/>
      <c r="LK87" s="87"/>
      <c r="LL87" s="87"/>
      <c r="LM87" s="87"/>
      <c r="LN87" s="87"/>
      <c r="LO87" s="87"/>
      <c r="LP87" s="87"/>
      <c r="LQ87" s="87"/>
      <c r="LR87" s="87"/>
      <c r="LS87" s="87"/>
      <c r="LT87" s="87"/>
      <c r="LU87" s="87"/>
      <c r="LV87" s="87"/>
      <c r="LW87" s="87"/>
      <c r="LX87" s="87"/>
      <c r="LY87" s="87"/>
      <c r="LZ87" s="87"/>
      <c r="MA87" s="87"/>
      <c r="MB87" s="87"/>
      <c r="MC87" s="87"/>
      <c r="MD87" s="87"/>
      <c r="ME87" s="87"/>
      <c r="MF87" s="87"/>
      <c r="MG87" s="87"/>
      <c r="MH87" s="87"/>
      <c r="MI87" s="87"/>
      <c r="MJ87" s="87"/>
      <c r="MK87" s="87"/>
      <c r="ML87" s="87"/>
      <c r="MM87" s="87"/>
      <c r="MN87" s="87"/>
      <c r="MO87" s="87"/>
      <c r="MP87" s="87"/>
      <c r="MQ87" s="87"/>
      <c r="MR87" s="87"/>
      <c r="MS87" s="87"/>
      <c r="MT87" s="87"/>
      <c r="MU87" s="87"/>
      <c r="MV87" s="87"/>
      <c r="MW87" s="87"/>
      <c r="MX87" s="87"/>
      <c r="MY87" s="87"/>
      <c r="MZ87" s="87"/>
      <c r="NA87" s="87"/>
      <c r="NB87" s="87"/>
      <c r="NC87" s="87"/>
      <c r="ND87" s="87"/>
      <c r="NE87" s="87"/>
      <c r="NF87" s="87"/>
      <c r="NG87" s="87"/>
      <c r="NH87" s="87"/>
      <c r="NI87" s="87"/>
      <c r="NJ87" s="87"/>
      <c r="NK87" s="87"/>
      <c r="NL87" s="87"/>
      <c r="NM87" s="87"/>
      <c r="NN87" s="87"/>
      <c r="NO87" s="87"/>
      <c r="NP87" s="87"/>
      <c r="NQ87" s="87"/>
      <c r="NR87" s="87"/>
      <c r="NS87" s="87"/>
      <c r="NT87" s="87"/>
      <c r="NU87" s="87"/>
      <c r="NV87" s="87"/>
      <c r="NW87" s="87"/>
      <c r="NX87" s="87"/>
      <c r="NY87" s="87"/>
      <c r="NZ87" s="87"/>
      <c r="OA87" s="87"/>
      <c r="OB87" s="87"/>
      <c r="OC87" s="87"/>
      <c r="OD87" s="87"/>
      <c r="OE87" s="87"/>
      <c r="OF87" s="87"/>
      <c r="OG87" s="87"/>
      <c r="OH87" s="87"/>
      <c r="OI87" s="87"/>
      <c r="OJ87" s="87"/>
      <c r="OK87" s="87"/>
      <c r="OL87" s="87"/>
      <c r="OM87" s="87"/>
      <c r="ON87" s="87"/>
      <c r="OO87" s="87"/>
      <c r="OP87" s="87"/>
      <c r="OQ87" s="87"/>
      <c r="OR87" s="87"/>
      <c r="OS87" s="87"/>
      <c r="OT87" s="87"/>
      <c r="OU87" s="87"/>
      <c r="OV87" s="87"/>
      <c r="OW87" s="87"/>
      <c r="OX87" s="87"/>
      <c r="OY87" s="87"/>
      <c r="OZ87" s="87"/>
      <c r="PA87" s="87"/>
      <c r="PB87" s="87"/>
      <c r="PC87" s="87"/>
      <c r="PD87" s="87"/>
      <c r="PE87" s="87"/>
      <c r="PF87" s="87"/>
      <c r="PG87" s="87"/>
      <c r="PH87" s="87"/>
      <c r="PI87" s="87"/>
      <c r="PJ87" s="87"/>
      <c r="PK87" s="87"/>
      <c r="PL87" s="87"/>
      <c r="PM87" s="87"/>
      <c r="PN87" s="87"/>
      <c r="PO87" s="87"/>
      <c r="PP87" s="87"/>
      <c r="PQ87" s="87"/>
      <c r="PR87" s="87"/>
      <c r="PS87" s="87"/>
      <c r="PT87" s="87"/>
      <c r="PU87" s="87"/>
      <c r="PV87" s="87"/>
      <c r="PW87" s="87"/>
      <c r="PX87" s="87"/>
      <c r="PY87" s="87"/>
      <c r="PZ87" s="87"/>
      <c r="QA87" s="87"/>
      <c r="QB87" s="87"/>
      <c r="QC87" s="87"/>
      <c r="QD87" s="87"/>
      <c r="QE87" s="87"/>
      <c r="QF87" s="87"/>
      <c r="QG87" s="87"/>
      <c r="QH87" s="87"/>
      <c r="QI87" s="87"/>
      <c r="QJ87" s="87"/>
      <c r="QK87" s="87"/>
      <c r="QL87" s="87"/>
      <c r="QM87" s="87"/>
      <c r="QN87" s="87"/>
      <c r="QO87" s="87"/>
      <c r="QP87" s="87"/>
      <c r="QQ87" s="87"/>
      <c r="QR87" s="87"/>
      <c r="QS87" s="87"/>
      <c r="QT87" s="87"/>
      <c r="QU87" s="87"/>
      <c r="QV87" s="87"/>
      <c r="QW87" s="87"/>
      <c r="QX87" s="87"/>
      <c r="QY87" s="87"/>
      <c r="QZ87" s="87"/>
      <c r="RA87" s="87"/>
      <c r="RB87" s="87"/>
      <c r="RC87" s="87"/>
      <c r="RD87" s="87"/>
      <c r="RE87" s="87"/>
      <c r="RF87" s="87"/>
      <c r="RG87" s="87"/>
      <c r="RH87" s="87"/>
      <c r="RI87" s="87"/>
      <c r="RJ87" s="87"/>
      <c r="RK87" s="87"/>
      <c r="RL87" s="87"/>
      <c r="RM87" s="87"/>
      <c r="RN87" s="87"/>
      <c r="RO87" s="87"/>
      <c r="RP87" s="87"/>
      <c r="RQ87" s="87"/>
      <c r="RR87" s="87"/>
      <c r="RS87" s="87"/>
      <c r="RT87" s="87"/>
      <c r="RU87" s="87"/>
      <c r="RV87" s="87"/>
      <c r="RW87" s="87"/>
      <c r="RX87" s="87"/>
      <c r="RY87" s="87"/>
      <c r="RZ87" s="87"/>
      <c r="SA87" s="87"/>
      <c r="SB87" s="87"/>
      <c r="SC87" s="87"/>
      <c r="SD87" s="87"/>
      <c r="SE87" s="87"/>
      <c r="SF87" s="87"/>
      <c r="SG87" s="87"/>
      <c r="SH87" s="87"/>
      <c r="SI87" s="87"/>
      <c r="SJ87" s="87"/>
      <c r="SK87" s="87"/>
      <c r="SL87" s="87"/>
      <c r="SM87" s="87"/>
      <c r="SN87" s="87"/>
      <c r="SO87" s="87"/>
      <c r="SP87" s="87"/>
      <c r="SQ87" s="87"/>
      <c r="SR87" s="87"/>
      <c r="SS87" s="87"/>
      <c r="ST87" s="87"/>
      <c r="SU87" s="87"/>
      <c r="SV87" s="87"/>
      <c r="SW87" s="87"/>
      <c r="SX87" s="87"/>
      <c r="SY87" s="87"/>
      <c r="SZ87" s="87"/>
      <c r="TA87" s="87"/>
      <c r="TB87" s="87"/>
      <c r="TC87" s="87"/>
      <c r="TD87" s="87"/>
      <c r="TE87" s="87"/>
      <c r="TF87" s="87"/>
      <c r="TG87" s="87"/>
      <c r="TH87" s="87"/>
      <c r="TI87" s="87"/>
      <c r="TJ87" s="87"/>
      <c r="TK87" s="87"/>
      <c r="TL87" s="87"/>
      <c r="TM87" s="87"/>
      <c r="TN87" s="87"/>
      <c r="TO87" s="87"/>
      <c r="TP87" s="87"/>
      <c r="TQ87" s="87"/>
      <c r="TR87" s="87"/>
      <c r="TS87" s="87"/>
      <c r="TT87" s="87"/>
      <c r="TU87" s="87"/>
      <c r="TV87" s="87"/>
      <c r="TW87" s="87"/>
      <c r="TX87" s="87"/>
      <c r="TY87" s="87"/>
      <c r="TZ87" s="87"/>
      <c r="UA87" s="87"/>
      <c r="UB87" s="87"/>
      <c r="UC87" s="87"/>
      <c r="UD87" s="87"/>
      <c r="UE87" s="87"/>
      <c r="UF87" s="87"/>
      <c r="UG87" s="87"/>
      <c r="UH87" s="87"/>
      <c r="UI87" s="87"/>
      <c r="UJ87" s="87"/>
      <c r="UK87" s="87"/>
      <c r="UL87" s="87"/>
      <c r="UM87" s="87"/>
      <c r="UN87" s="87"/>
      <c r="UO87" s="87"/>
      <c r="UP87" s="87"/>
      <c r="UQ87" s="87"/>
      <c r="UR87" s="87"/>
      <c r="US87" s="87"/>
      <c r="UT87" s="87"/>
      <c r="UU87" s="87"/>
      <c r="UV87" s="87"/>
      <c r="UW87" s="87"/>
      <c r="UX87" s="87"/>
      <c r="UY87" s="87"/>
      <c r="UZ87" s="87"/>
      <c r="VA87" s="87"/>
      <c r="VB87" s="87"/>
      <c r="VC87" s="87"/>
      <c r="VD87" s="87"/>
      <c r="VE87" s="87"/>
      <c r="VF87" s="87"/>
      <c r="VG87" s="87"/>
      <c r="VH87" s="87"/>
      <c r="VI87" s="87"/>
      <c r="VJ87" s="87"/>
      <c r="VK87" s="87"/>
      <c r="VL87" s="87"/>
      <c r="VM87" s="87"/>
      <c r="VN87" s="87"/>
      <c r="VO87" s="87"/>
      <c r="VP87" s="87"/>
      <c r="VQ87" s="87"/>
      <c r="VR87" s="87"/>
      <c r="VS87" s="87"/>
      <c r="VT87" s="87"/>
      <c r="VU87" s="87"/>
      <c r="VV87" s="87"/>
      <c r="VW87" s="87"/>
      <c r="VX87" s="87"/>
      <c r="VY87" s="87"/>
      <c r="VZ87" s="87"/>
      <c r="WA87" s="87"/>
      <c r="WB87" s="87"/>
      <c r="WC87" s="87"/>
      <c r="WD87" s="87"/>
      <c r="WE87" s="87"/>
      <c r="WF87" s="87"/>
      <c r="WG87" s="87"/>
      <c r="WH87" s="87"/>
      <c r="WI87" s="87"/>
      <c r="WJ87" s="87"/>
      <c r="WK87" s="87"/>
      <c r="WL87" s="87"/>
      <c r="WM87" s="87"/>
      <c r="WN87" s="87"/>
      <c r="WO87" s="87"/>
      <c r="WP87" s="87"/>
      <c r="WQ87" s="87"/>
      <c r="WR87" s="87"/>
      <c r="WS87" s="87"/>
      <c r="WT87" s="87"/>
      <c r="WU87" s="87"/>
      <c r="WV87" s="87"/>
      <c r="WW87" s="87"/>
      <c r="WX87" s="87"/>
    </row>
    <row r="88" spans="1:622" s="73" customFormat="1" ht="15" customHeight="1" x14ac:dyDescent="0.25">
      <c r="A88" s="52">
        <v>6</v>
      </c>
      <c r="B88" s="52" t="s">
        <v>129</v>
      </c>
      <c r="C88" s="53"/>
      <c r="D88" s="54"/>
      <c r="E88" s="37"/>
      <c r="F88" s="54"/>
      <c r="G88" s="54"/>
      <c r="H88" s="54"/>
      <c r="I88" s="31"/>
      <c r="J88" s="31">
        <f>SUM(J89+J210)</f>
        <v>25657.050400000004</v>
      </c>
      <c r="K88" s="31">
        <f>SUM(K89+K210)</f>
        <v>9211.6566999999995</v>
      </c>
      <c r="L88" s="31">
        <f>SUM(L89+L210)</f>
        <v>34868.7071</v>
      </c>
      <c r="M88" s="40">
        <f t="shared" si="2"/>
        <v>43421.877973136223</v>
      </c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  <c r="BM88" s="41"/>
      <c r="BN88" s="41"/>
      <c r="BO88" s="41"/>
      <c r="BP88" s="41"/>
      <c r="BQ88" s="41"/>
      <c r="BR88" s="41"/>
      <c r="BS88" s="41"/>
      <c r="BT88" s="41"/>
      <c r="BU88" s="41"/>
      <c r="BV88" s="41"/>
      <c r="BW88" s="41"/>
      <c r="BX88" s="41"/>
      <c r="BY88" s="41"/>
      <c r="BZ88" s="41"/>
      <c r="CA88" s="41"/>
      <c r="CB88" s="41"/>
      <c r="CC88" s="41"/>
      <c r="CD88" s="41"/>
      <c r="CE88" s="41"/>
      <c r="CF88" s="41"/>
      <c r="CG88" s="41"/>
      <c r="CH88" s="41"/>
      <c r="CI88" s="41"/>
      <c r="CJ88" s="41"/>
      <c r="CK88" s="41"/>
      <c r="CL88" s="41"/>
      <c r="CM88" s="41"/>
      <c r="CN88" s="41"/>
      <c r="CO88" s="41"/>
      <c r="CP88" s="41"/>
      <c r="CQ88" s="41"/>
      <c r="CR88" s="41"/>
      <c r="CS88" s="41"/>
      <c r="CT88" s="41"/>
      <c r="CU88" s="41"/>
      <c r="CV88" s="41"/>
      <c r="CW88" s="41"/>
      <c r="CX88" s="41"/>
      <c r="CY88" s="41"/>
      <c r="CZ88" s="41"/>
      <c r="DA88" s="41"/>
      <c r="DB88" s="41"/>
      <c r="DC88" s="41"/>
      <c r="DD88" s="41"/>
      <c r="DE88" s="41"/>
      <c r="DF88" s="41"/>
      <c r="DG88" s="41"/>
      <c r="DH88" s="41"/>
      <c r="DI88" s="41"/>
      <c r="DJ88" s="41"/>
      <c r="DK88" s="41"/>
      <c r="DL88" s="41"/>
      <c r="DM88" s="41"/>
      <c r="DN88" s="41"/>
      <c r="DO88" s="41"/>
      <c r="DP88" s="41"/>
      <c r="DQ88" s="41"/>
      <c r="DR88" s="41"/>
      <c r="DS88" s="41"/>
      <c r="DT88" s="41"/>
      <c r="DU88" s="41"/>
      <c r="DV88" s="41"/>
      <c r="DW88" s="41"/>
      <c r="DX88" s="41"/>
      <c r="DY88" s="41"/>
      <c r="DZ88" s="41"/>
      <c r="EA88" s="41"/>
      <c r="EB88" s="41"/>
      <c r="EC88" s="41"/>
      <c r="ED88" s="41"/>
      <c r="EE88" s="41"/>
      <c r="EF88" s="41"/>
      <c r="EG88" s="41"/>
      <c r="EH88" s="41"/>
      <c r="EI88" s="41"/>
      <c r="EJ88" s="41"/>
      <c r="EK88" s="41"/>
      <c r="EL88" s="41"/>
      <c r="EM88" s="41"/>
      <c r="EN88" s="41"/>
      <c r="EO88" s="41"/>
      <c r="EP88" s="41"/>
      <c r="EQ88" s="41"/>
      <c r="ER88" s="41"/>
      <c r="ES88" s="41"/>
      <c r="ET88" s="41"/>
      <c r="EU88" s="41"/>
      <c r="EV88" s="41"/>
      <c r="EW88" s="41"/>
      <c r="EX88" s="41"/>
      <c r="EY88" s="41"/>
      <c r="EZ88" s="41"/>
      <c r="FA88" s="41"/>
      <c r="FB88" s="41"/>
      <c r="FC88" s="41"/>
      <c r="FD88" s="41"/>
      <c r="FE88" s="41"/>
      <c r="FF88" s="41"/>
      <c r="FG88" s="41"/>
      <c r="FH88" s="41"/>
      <c r="FI88" s="41"/>
      <c r="FJ88" s="41"/>
      <c r="FK88" s="41"/>
      <c r="FL88" s="41"/>
      <c r="FM88" s="41"/>
      <c r="FN88" s="41"/>
      <c r="FO88" s="41"/>
      <c r="FP88" s="41"/>
      <c r="FQ88" s="41"/>
      <c r="FR88" s="41"/>
      <c r="FS88" s="41"/>
      <c r="FT88" s="41"/>
      <c r="FU88" s="41"/>
      <c r="FV88" s="41"/>
      <c r="FW88" s="41"/>
      <c r="FX88" s="41"/>
      <c r="FY88" s="41"/>
      <c r="FZ88" s="41"/>
      <c r="GA88" s="41"/>
      <c r="GB88" s="41"/>
      <c r="GC88" s="41"/>
      <c r="GD88" s="41"/>
      <c r="GE88" s="41"/>
      <c r="GF88" s="41"/>
      <c r="GG88" s="41"/>
      <c r="GH88" s="41"/>
      <c r="GI88" s="41"/>
      <c r="GJ88" s="41"/>
      <c r="GK88" s="41"/>
      <c r="GL88" s="41"/>
      <c r="GM88" s="41"/>
      <c r="GN88" s="41"/>
      <c r="GO88" s="41"/>
      <c r="GP88" s="41"/>
      <c r="GQ88" s="41"/>
      <c r="GR88" s="41"/>
      <c r="GS88" s="41"/>
      <c r="GT88" s="41"/>
      <c r="GU88" s="41"/>
      <c r="GV88" s="41"/>
      <c r="GW88" s="41"/>
      <c r="GX88" s="41"/>
      <c r="GY88" s="41"/>
      <c r="GZ88" s="41"/>
      <c r="HA88" s="41"/>
      <c r="HB88" s="41"/>
      <c r="HC88" s="41"/>
      <c r="HD88" s="41"/>
      <c r="HE88" s="41"/>
      <c r="HF88" s="41"/>
      <c r="HG88" s="41"/>
      <c r="HH88" s="41"/>
      <c r="HI88" s="41"/>
      <c r="HJ88" s="41"/>
      <c r="HK88" s="41"/>
      <c r="HL88" s="41"/>
      <c r="HM88" s="41"/>
      <c r="HN88" s="41"/>
      <c r="HO88" s="41"/>
      <c r="HP88" s="41"/>
      <c r="HQ88" s="41"/>
      <c r="HR88" s="41"/>
      <c r="HS88" s="41"/>
      <c r="HT88" s="41"/>
      <c r="HU88" s="41"/>
      <c r="HV88" s="41"/>
      <c r="HW88" s="41"/>
      <c r="HX88" s="41"/>
      <c r="HY88" s="41"/>
      <c r="HZ88" s="41"/>
      <c r="IA88" s="41"/>
      <c r="IB88" s="41"/>
      <c r="IC88" s="41"/>
      <c r="ID88" s="41"/>
      <c r="IE88" s="41"/>
      <c r="IF88" s="41"/>
      <c r="IG88" s="41"/>
      <c r="IH88" s="41"/>
      <c r="II88" s="41"/>
      <c r="IJ88" s="41"/>
      <c r="IK88" s="41"/>
      <c r="IL88" s="41"/>
      <c r="IM88" s="41"/>
      <c r="IN88" s="41"/>
      <c r="IO88" s="41"/>
      <c r="IP88" s="41"/>
      <c r="IQ88" s="41"/>
      <c r="IR88" s="41"/>
      <c r="IS88" s="41"/>
      <c r="IT88" s="41"/>
      <c r="IU88" s="41"/>
      <c r="IV88" s="41"/>
      <c r="IW88" s="41"/>
      <c r="IX88" s="41"/>
      <c r="IY88" s="41"/>
      <c r="IZ88" s="41"/>
      <c r="JA88" s="41"/>
      <c r="JB88" s="41"/>
      <c r="JC88" s="41"/>
      <c r="JD88" s="41"/>
      <c r="JE88" s="41"/>
      <c r="JF88" s="41"/>
      <c r="JG88" s="41"/>
      <c r="JH88" s="41"/>
      <c r="JI88" s="41"/>
      <c r="JJ88" s="41"/>
      <c r="JK88" s="41"/>
      <c r="JL88" s="41"/>
      <c r="JM88" s="41"/>
      <c r="JN88" s="41"/>
      <c r="JO88" s="41"/>
      <c r="JP88" s="41"/>
      <c r="JQ88" s="41"/>
      <c r="JR88" s="41"/>
      <c r="JS88" s="41"/>
      <c r="JT88" s="41"/>
      <c r="JU88" s="41"/>
      <c r="JV88" s="41"/>
      <c r="JW88" s="41"/>
      <c r="JX88" s="41"/>
      <c r="JY88" s="41"/>
      <c r="JZ88" s="41"/>
      <c r="KA88" s="41"/>
      <c r="KB88" s="41"/>
      <c r="KC88" s="41"/>
      <c r="KD88" s="41"/>
      <c r="KE88" s="41"/>
      <c r="KF88" s="41"/>
      <c r="KG88" s="41"/>
      <c r="KH88" s="41"/>
      <c r="KI88" s="41"/>
      <c r="KJ88" s="41"/>
      <c r="KK88" s="41"/>
      <c r="KL88" s="41"/>
      <c r="KM88" s="41"/>
      <c r="KN88" s="41"/>
      <c r="KO88" s="41"/>
      <c r="KP88" s="41"/>
      <c r="KQ88" s="41"/>
      <c r="KR88" s="41"/>
      <c r="KS88" s="41"/>
      <c r="KT88" s="41"/>
      <c r="KU88" s="41"/>
      <c r="KV88" s="41"/>
      <c r="KW88" s="41"/>
      <c r="KX88" s="41"/>
      <c r="KY88" s="41"/>
      <c r="KZ88" s="41"/>
      <c r="LA88" s="41"/>
      <c r="LB88" s="41"/>
      <c r="LC88" s="41"/>
      <c r="LD88" s="41"/>
      <c r="LE88" s="41"/>
      <c r="LF88" s="41"/>
      <c r="LG88" s="41"/>
      <c r="LH88" s="41"/>
      <c r="LI88" s="41"/>
      <c r="LJ88" s="41"/>
      <c r="LK88" s="41"/>
      <c r="LL88" s="41"/>
      <c r="LM88" s="41"/>
      <c r="LN88" s="41"/>
      <c r="LO88" s="41"/>
      <c r="LP88" s="41"/>
      <c r="LQ88" s="41"/>
      <c r="LR88" s="41"/>
      <c r="LS88" s="41"/>
      <c r="LT88" s="41"/>
      <c r="LU88" s="41"/>
      <c r="LV88" s="41"/>
      <c r="LW88" s="41"/>
      <c r="LX88" s="41"/>
      <c r="LY88" s="41"/>
      <c r="LZ88" s="41"/>
      <c r="MA88" s="41"/>
      <c r="MB88" s="41"/>
      <c r="MC88" s="41"/>
      <c r="MD88" s="41"/>
      <c r="ME88" s="41"/>
      <c r="MF88" s="41"/>
      <c r="MG88" s="41"/>
      <c r="MH88" s="41"/>
      <c r="MI88" s="41"/>
      <c r="MJ88" s="41"/>
      <c r="MK88" s="41"/>
      <c r="ML88" s="41"/>
      <c r="MM88" s="41"/>
      <c r="MN88" s="41"/>
      <c r="MO88" s="41"/>
      <c r="MP88" s="41"/>
      <c r="MQ88" s="41"/>
      <c r="MR88" s="41"/>
      <c r="MS88" s="41"/>
      <c r="MT88" s="41"/>
      <c r="MU88" s="41"/>
      <c r="MV88" s="41"/>
      <c r="MW88" s="41"/>
      <c r="MX88" s="41"/>
      <c r="MY88" s="41"/>
      <c r="MZ88" s="41"/>
      <c r="NA88" s="41"/>
      <c r="NB88" s="41"/>
      <c r="NC88" s="41"/>
      <c r="ND88" s="41"/>
      <c r="NE88" s="41"/>
      <c r="NF88" s="41"/>
      <c r="NG88" s="41"/>
      <c r="NH88" s="41"/>
      <c r="NI88" s="41"/>
      <c r="NJ88" s="41"/>
      <c r="NK88" s="41"/>
      <c r="NL88" s="41"/>
      <c r="NM88" s="41"/>
      <c r="NN88" s="41"/>
      <c r="NO88" s="41"/>
      <c r="NP88" s="41"/>
      <c r="NQ88" s="41"/>
      <c r="NR88" s="41"/>
      <c r="NS88" s="41"/>
      <c r="NT88" s="41"/>
      <c r="NU88" s="41"/>
      <c r="NV88" s="41"/>
      <c r="NW88" s="41"/>
      <c r="NX88" s="41"/>
      <c r="NY88" s="41"/>
      <c r="NZ88" s="41"/>
      <c r="OA88" s="41"/>
      <c r="OB88" s="41"/>
      <c r="OC88" s="41"/>
      <c r="OD88" s="41"/>
      <c r="OE88" s="41"/>
      <c r="OF88" s="41"/>
      <c r="OG88" s="41"/>
      <c r="OH88" s="41"/>
      <c r="OI88" s="41"/>
      <c r="OJ88" s="41"/>
      <c r="OK88" s="41"/>
      <c r="OL88" s="41"/>
      <c r="OM88" s="41"/>
      <c r="ON88" s="41"/>
      <c r="OO88" s="41"/>
      <c r="OP88" s="41"/>
      <c r="OQ88" s="41"/>
      <c r="OR88" s="41"/>
      <c r="OS88" s="41"/>
      <c r="OT88" s="41"/>
      <c r="OU88" s="41"/>
      <c r="OV88" s="41"/>
      <c r="OW88" s="41"/>
      <c r="OX88" s="41"/>
      <c r="OY88" s="41"/>
      <c r="OZ88" s="41"/>
      <c r="PA88" s="41"/>
      <c r="PB88" s="41"/>
      <c r="PC88" s="41"/>
      <c r="PD88" s="41"/>
      <c r="PE88" s="41"/>
      <c r="PF88" s="41"/>
      <c r="PG88" s="41"/>
      <c r="PH88" s="41"/>
      <c r="PI88" s="41"/>
      <c r="PJ88" s="41"/>
      <c r="PK88" s="41"/>
      <c r="PL88" s="41"/>
      <c r="PM88" s="41"/>
      <c r="PN88" s="41"/>
      <c r="PO88" s="41"/>
      <c r="PP88" s="41"/>
      <c r="PQ88" s="41"/>
      <c r="PR88" s="41"/>
      <c r="PS88" s="41"/>
      <c r="PT88" s="41"/>
      <c r="PU88" s="41"/>
      <c r="PV88" s="41"/>
      <c r="PW88" s="41"/>
      <c r="PX88" s="41"/>
      <c r="PY88" s="41"/>
      <c r="PZ88" s="41"/>
      <c r="QA88" s="41"/>
      <c r="QB88" s="41"/>
      <c r="QC88" s="41"/>
      <c r="QD88" s="41"/>
      <c r="QE88" s="41"/>
      <c r="QF88" s="41"/>
      <c r="QG88" s="41"/>
      <c r="QH88" s="41"/>
      <c r="QI88" s="41"/>
      <c r="QJ88" s="41"/>
      <c r="QK88" s="41"/>
      <c r="QL88" s="41"/>
      <c r="QM88" s="41"/>
      <c r="QN88" s="41"/>
      <c r="QO88" s="41"/>
      <c r="QP88" s="41"/>
      <c r="QQ88" s="41"/>
      <c r="QR88" s="41"/>
      <c r="QS88" s="41"/>
      <c r="QT88" s="41"/>
      <c r="QU88" s="41"/>
      <c r="QV88" s="41"/>
      <c r="QW88" s="41"/>
      <c r="QX88" s="41"/>
      <c r="QY88" s="41"/>
      <c r="QZ88" s="41"/>
      <c r="RA88" s="41"/>
      <c r="RB88" s="41"/>
      <c r="RC88" s="41"/>
      <c r="RD88" s="41"/>
      <c r="RE88" s="41"/>
      <c r="RF88" s="41"/>
      <c r="RG88" s="41"/>
      <c r="RH88" s="41"/>
      <c r="RI88" s="41"/>
      <c r="RJ88" s="41"/>
      <c r="RK88" s="41"/>
      <c r="RL88" s="41"/>
      <c r="RM88" s="41"/>
      <c r="RN88" s="41"/>
      <c r="RO88" s="41"/>
      <c r="RP88" s="41"/>
      <c r="RQ88" s="41"/>
      <c r="RR88" s="41"/>
      <c r="RS88" s="41"/>
      <c r="RT88" s="41"/>
      <c r="RU88" s="41"/>
      <c r="RV88" s="41"/>
      <c r="RW88" s="41"/>
      <c r="RX88" s="41"/>
      <c r="RY88" s="41"/>
      <c r="RZ88" s="41"/>
      <c r="SA88" s="41"/>
      <c r="SB88" s="41"/>
      <c r="SC88" s="41"/>
      <c r="SD88" s="41"/>
      <c r="SE88" s="41"/>
      <c r="SF88" s="41"/>
      <c r="SG88" s="41"/>
      <c r="SH88" s="41"/>
      <c r="SI88" s="41"/>
      <c r="SJ88" s="41"/>
      <c r="SK88" s="41"/>
      <c r="SL88" s="41"/>
      <c r="SM88" s="41"/>
      <c r="SN88" s="41"/>
      <c r="SO88" s="41"/>
      <c r="SP88" s="41"/>
      <c r="SQ88" s="41"/>
      <c r="SR88" s="41"/>
      <c r="SS88" s="41"/>
      <c r="ST88" s="41"/>
      <c r="SU88" s="41"/>
      <c r="SV88" s="41"/>
      <c r="SW88" s="41"/>
      <c r="SX88" s="41"/>
      <c r="SY88" s="41"/>
      <c r="SZ88" s="41"/>
      <c r="TA88" s="41"/>
      <c r="TB88" s="41"/>
      <c r="TC88" s="41"/>
      <c r="TD88" s="41"/>
      <c r="TE88" s="41"/>
      <c r="TF88" s="41"/>
      <c r="TG88" s="41"/>
      <c r="TH88" s="41"/>
      <c r="TI88" s="41"/>
      <c r="TJ88" s="41"/>
      <c r="TK88" s="41"/>
      <c r="TL88" s="41"/>
      <c r="TM88" s="41"/>
      <c r="TN88" s="41"/>
      <c r="TO88" s="41"/>
      <c r="TP88" s="41"/>
      <c r="TQ88" s="41"/>
      <c r="TR88" s="41"/>
      <c r="TS88" s="41"/>
      <c r="TT88" s="41"/>
      <c r="TU88" s="41"/>
      <c r="TV88" s="41"/>
      <c r="TW88" s="41"/>
      <c r="TX88" s="41"/>
      <c r="TY88" s="41"/>
      <c r="TZ88" s="41"/>
      <c r="UA88" s="41"/>
      <c r="UB88" s="41"/>
      <c r="UC88" s="41"/>
      <c r="UD88" s="41"/>
      <c r="UE88" s="41"/>
      <c r="UF88" s="41"/>
      <c r="UG88" s="41"/>
      <c r="UH88" s="41"/>
      <c r="UI88" s="41"/>
      <c r="UJ88" s="41"/>
      <c r="UK88" s="41"/>
      <c r="UL88" s="41"/>
      <c r="UM88" s="41"/>
      <c r="UN88" s="41"/>
      <c r="UO88" s="41"/>
      <c r="UP88" s="41"/>
      <c r="UQ88" s="41"/>
      <c r="UR88" s="41"/>
      <c r="US88" s="41"/>
      <c r="UT88" s="41"/>
      <c r="UU88" s="41"/>
      <c r="UV88" s="41"/>
      <c r="UW88" s="41"/>
      <c r="UX88" s="41"/>
      <c r="UY88" s="41"/>
      <c r="UZ88" s="41"/>
      <c r="VA88" s="41"/>
      <c r="VB88" s="41"/>
      <c r="VC88" s="41"/>
      <c r="VD88" s="41"/>
      <c r="VE88" s="41"/>
      <c r="VF88" s="41"/>
      <c r="VG88" s="41"/>
      <c r="VH88" s="41"/>
      <c r="VI88" s="41"/>
      <c r="VJ88" s="41"/>
      <c r="VK88" s="41"/>
      <c r="VL88" s="41"/>
      <c r="VM88" s="41"/>
      <c r="VN88" s="41"/>
      <c r="VO88" s="41"/>
      <c r="VP88" s="41"/>
      <c r="VQ88" s="41"/>
      <c r="VR88" s="41"/>
      <c r="VS88" s="41"/>
      <c r="VT88" s="41"/>
      <c r="VU88" s="41"/>
      <c r="VV88" s="41"/>
      <c r="VW88" s="41"/>
      <c r="VX88" s="41"/>
      <c r="VY88" s="41"/>
      <c r="VZ88" s="41"/>
      <c r="WA88" s="41"/>
      <c r="WB88" s="41"/>
      <c r="WC88" s="41"/>
      <c r="WD88" s="41"/>
      <c r="WE88" s="41"/>
      <c r="WF88" s="41"/>
      <c r="WG88" s="41"/>
      <c r="WH88" s="41"/>
      <c r="WI88" s="41"/>
      <c r="WJ88" s="41"/>
      <c r="WK88" s="41"/>
      <c r="WL88" s="41"/>
      <c r="WM88" s="41"/>
      <c r="WN88" s="41"/>
      <c r="WO88" s="41"/>
      <c r="WP88" s="41"/>
      <c r="WQ88" s="41"/>
      <c r="WR88" s="41"/>
      <c r="WS88" s="41"/>
      <c r="WT88" s="41"/>
      <c r="WU88" s="41"/>
      <c r="WV88" s="41"/>
      <c r="WW88" s="41"/>
      <c r="WX88" s="41"/>
    </row>
    <row r="89" spans="1:622" s="73" customFormat="1" ht="15" customHeight="1" x14ac:dyDescent="0.25">
      <c r="A89" s="52" t="s">
        <v>130</v>
      </c>
      <c r="B89" s="52" t="s">
        <v>44</v>
      </c>
      <c r="C89" s="53"/>
      <c r="D89" s="54"/>
      <c r="E89" s="37"/>
      <c r="F89" s="54"/>
      <c r="G89" s="54"/>
      <c r="H89" s="54"/>
      <c r="I89" s="31"/>
      <c r="J89" s="31">
        <f>SUM(J90:J209)</f>
        <v>22921.600000000002</v>
      </c>
      <c r="K89" s="31">
        <f>SUM(K90:K209)</f>
        <v>6774.3499999999995</v>
      </c>
      <c r="L89" s="31">
        <f>SUM(L90:L209)</f>
        <v>29695.949999999997</v>
      </c>
      <c r="M89" s="40">
        <f t="shared" si="2"/>
        <v>36980.261800310756</v>
      </c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  <c r="BH89" s="41"/>
      <c r="BI89" s="41"/>
      <c r="BJ89" s="41"/>
      <c r="BK89" s="41"/>
      <c r="BL89" s="41"/>
      <c r="BM89" s="41"/>
      <c r="BN89" s="41"/>
      <c r="BO89" s="41"/>
      <c r="BP89" s="41"/>
      <c r="BQ89" s="41"/>
      <c r="BR89" s="41"/>
      <c r="BS89" s="41"/>
      <c r="BT89" s="41"/>
      <c r="BU89" s="41"/>
      <c r="BV89" s="41"/>
      <c r="BW89" s="41"/>
      <c r="BX89" s="41"/>
      <c r="BY89" s="41"/>
      <c r="BZ89" s="41"/>
      <c r="CA89" s="41"/>
      <c r="CB89" s="41"/>
      <c r="CC89" s="41"/>
      <c r="CD89" s="41"/>
      <c r="CE89" s="41"/>
      <c r="CF89" s="41"/>
      <c r="CG89" s="41"/>
      <c r="CH89" s="41"/>
      <c r="CI89" s="41"/>
      <c r="CJ89" s="41"/>
      <c r="CK89" s="41"/>
      <c r="CL89" s="41"/>
      <c r="CM89" s="41"/>
      <c r="CN89" s="41"/>
      <c r="CO89" s="41"/>
      <c r="CP89" s="41"/>
      <c r="CQ89" s="41"/>
      <c r="CR89" s="41"/>
      <c r="CS89" s="41"/>
      <c r="CT89" s="41"/>
      <c r="CU89" s="41"/>
      <c r="CV89" s="41"/>
      <c r="CW89" s="41"/>
      <c r="CX89" s="41"/>
      <c r="CY89" s="41"/>
      <c r="CZ89" s="41"/>
      <c r="DA89" s="41"/>
      <c r="DB89" s="41"/>
      <c r="DC89" s="41"/>
      <c r="DD89" s="41"/>
      <c r="DE89" s="41"/>
      <c r="DF89" s="41"/>
      <c r="DG89" s="41"/>
      <c r="DH89" s="41"/>
      <c r="DI89" s="41"/>
      <c r="DJ89" s="41"/>
      <c r="DK89" s="41"/>
      <c r="DL89" s="41"/>
      <c r="DM89" s="41"/>
      <c r="DN89" s="41"/>
      <c r="DO89" s="41"/>
      <c r="DP89" s="41"/>
      <c r="DQ89" s="41"/>
      <c r="DR89" s="41"/>
      <c r="DS89" s="41"/>
      <c r="DT89" s="41"/>
      <c r="DU89" s="41"/>
      <c r="DV89" s="41"/>
      <c r="DW89" s="41"/>
      <c r="DX89" s="41"/>
      <c r="DY89" s="41"/>
      <c r="DZ89" s="41"/>
      <c r="EA89" s="41"/>
      <c r="EB89" s="41"/>
      <c r="EC89" s="41"/>
      <c r="ED89" s="41"/>
      <c r="EE89" s="41"/>
      <c r="EF89" s="41"/>
      <c r="EG89" s="41"/>
      <c r="EH89" s="41"/>
      <c r="EI89" s="41"/>
      <c r="EJ89" s="41"/>
      <c r="EK89" s="41"/>
      <c r="EL89" s="41"/>
      <c r="EM89" s="41"/>
      <c r="EN89" s="41"/>
      <c r="EO89" s="41"/>
      <c r="EP89" s="41"/>
      <c r="EQ89" s="41"/>
      <c r="ER89" s="41"/>
      <c r="ES89" s="41"/>
      <c r="ET89" s="41"/>
      <c r="EU89" s="41"/>
      <c r="EV89" s="41"/>
      <c r="EW89" s="41"/>
      <c r="EX89" s="41"/>
      <c r="EY89" s="41"/>
      <c r="EZ89" s="41"/>
      <c r="FA89" s="41"/>
      <c r="FB89" s="41"/>
      <c r="FC89" s="41"/>
      <c r="FD89" s="41"/>
      <c r="FE89" s="41"/>
      <c r="FF89" s="41"/>
      <c r="FG89" s="41"/>
      <c r="FH89" s="41"/>
      <c r="FI89" s="41"/>
      <c r="FJ89" s="41"/>
      <c r="FK89" s="41"/>
      <c r="FL89" s="41"/>
      <c r="FM89" s="41"/>
      <c r="FN89" s="41"/>
      <c r="FO89" s="41"/>
      <c r="FP89" s="41"/>
      <c r="FQ89" s="41"/>
      <c r="FR89" s="41"/>
      <c r="FS89" s="41"/>
      <c r="FT89" s="41"/>
      <c r="FU89" s="41"/>
      <c r="FV89" s="41"/>
      <c r="FW89" s="41"/>
      <c r="FX89" s="41"/>
      <c r="FY89" s="41"/>
      <c r="FZ89" s="41"/>
      <c r="GA89" s="41"/>
      <c r="GB89" s="41"/>
      <c r="GC89" s="41"/>
      <c r="GD89" s="41"/>
      <c r="GE89" s="41"/>
      <c r="GF89" s="41"/>
      <c r="GG89" s="41"/>
      <c r="GH89" s="41"/>
      <c r="GI89" s="41"/>
      <c r="GJ89" s="41"/>
      <c r="GK89" s="41"/>
      <c r="GL89" s="41"/>
      <c r="GM89" s="41"/>
      <c r="GN89" s="41"/>
      <c r="GO89" s="41"/>
      <c r="GP89" s="41"/>
      <c r="GQ89" s="41"/>
      <c r="GR89" s="41"/>
      <c r="GS89" s="41"/>
      <c r="GT89" s="41"/>
      <c r="GU89" s="41"/>
      <c r="GV89" s="41"/>
      <c r="GW89" s="41"/>
      <c r="GX89" s="41"/>
      <c r="GY89" s="41"/>
      <c r="GZ89" s="41"/>
      <c r="HA89" s="41"/>
      <c r="HB89" s="41"/>
      <c r="HC89" s="41"/>
      <c r="HD89" s="41"/>
      <c r="HE89" s="41"/>
      <c r="HF89" s="41"/>
      <c r="HG89" s="41"/>
      <c r="HH89" s="41"/>
      <c r="HI89" s="41"/>
      <c r="HJ89" s="41"/>
      <c r="HK89" s="41"/>
      <c r="HL89" s="41"/>
      <c r="HM89" s="41"/>
      <c r="HN89" s="41"/>
      <c r="HO89" s="41"/>
      <c r="HP89" s="41"/>
      <c r="HQ89" s="41"/>
      <c r="HR89" s="41"/>
      <c r="HS89" s="41"/>
      <c r="HT89" s="41"/>
      <c r="HU89" s="41"/>
      <c r="HV89" s="41"/>
      <c r="HW89" s="41"/>
      <c r="HX89" s="41"/>
      <c r="HY89" s="41"/>
      <c r="HZ89" s="41"/>
      <c r="IA89" s="41"/>
      <c r="IB89" s="41"/>
      <c r="IC89" s="41"/>
      <c r="ID89" s="41"/>
      <c r="IE89" s="41"/>
      <c r="IF89" s="41"/>
      <c r="IG89" s="41"/>
      <c r="IH89" s="41"/>
      <c r="II89" s="41"/>
      <c r="IJ89" s="41"/>
      <c r="IK89" s="41"/>
      <c r="IL89" s="41"/>
      <c r="IM89" s="41"/>
      <c r="IN89" s="41"/>
      <c r="IO89" s="41"/>
      <c r="IP89" s="41"/>
      <c r="IQ89" s="41"/>
      <c r="IR89" s="41"/>
      <c r="IS89" s="41"/>
      <c r="IT89" s="41"/>
      <c r="IU89" s="41"/>
      <c r="IV89" s="41"/>
      <c r="IW89" s="41"/>
      <c r="IX89" s="41"/>
      <c r="IY89" s="41"/>
      <c r="IZ89" s="41"/>
      <c r="JA89" s="41"/>
      <c r="JB89" s="41"/>
      <c r="JC89" s="41"/>
      <c r="JD89" s="41"/>
      <c r="JE89" s="41"/>
      <c r="JF89" s="41"/>
      <c r="JG89" s="41"/>
      <c r="JH89" s="41"/>
      <c r="JI89" s="41"/>
      <c r="JJ89" s="41"/>
      <c r="JK89" s="41"/>
      <c r="JL89" s="41"/>
      <c r="JM89" s="41"/>
      <c r="JN89" s="41"/>
      <c r="JO89" s="41"/>
      <c r="JP89" s="41"/>
      <c r="JQ89" s="41"/>
      <c r="JR89" s="41"/>
      <c r="JS89" s="41"/>
      <c r="JT89" s="41"/>
      <c r="JU89" s="41"/>
      <c r="JV89" s="41"/>
      <c r="JW89" s="41"/>
      <c r="JX89" s="41"/>
      <c r="JY89" s="41"/>
      <c r="JZ89" s="41"/>
      <c r="KA89" s="41"/>
      <c r="KB89" s="41"/>
      <c r="KC89" s="41"/>
      <c r="KD89" s="41"/>
      <c r="KE89" s="41"/>
      <c r="KF89" s="41"/>
      <c r="KG89" s="41"/>
      <c r="KH89" s="41"/>
      <c r="KI89" s="41"/>
      <c r="KJ89" s="41"/>
      <c r="KK89" s="41"/>
      <c r="KL89" s="41"/>
      <c r="KM89" s="41"/>
      <c r="KN89" s="41"/>
      <c r="KO89" s="41"/>
      <c r="KP89" s="41"/>
      <c r="KQ89" s="41"/>
      <c r="KR89" s="41"/>
      <c r="KS89" s="41"/>
      <c r="KT89" s="41"/>
      <c r="KU89" s="41"/>
      <c r="KV89" s="41"/>
      <c r="KW89" s="41"/>
      <c r="KX89" s="41"/>
      <c r="KY89" s="41"/>
      <c r="KZ89" s="41"/>
      <c r="LA89" s="41"/>
      <c r="LB89" s="41"/>
      <c r="LC89" s="41"/>
      <c r="LD89" s="41"/>
      <c r="LE89" s="41"/>
      <c r="LF89" s="41"/>
      <c r="LG89" s="41"/>
      <c r="LH89" s="41"/>
      <c r="LI89" s="41"/>
      <c r="LJ89" s="41"/>
      <c r="LK89" s="41"/>
      <c r="LL89" s="41"/>
      <c r="LM89" s="41"/>
      <c r="LN89" s="41"/>
      <c r="LO89" s="41"/>
      <c r="LP89" s="41"/>
      <c r="LQ89" s="41"/>
      <c r="LR89" s="41"/>
      <c r="LS89" s="41"/>
      <c r="LT89" s="41"/>
      <c r="LU89" s="41"/>
      <c r="LV89" s="41"/>
      <c r="LW89" s="41"/>
      <c r="LX89" s="41"/>
      <c r="LY89" s="41"/>
      <c r="LZ89" s="41"/>
      <c r="MA89" s="41"/>
      <c r="MB89" s="41"/>
      <c r="MC89" s="41"/>
      <c r="MD89" s="41"/>
      <c r="ME89" s="41"/>
      <c r="MF89" s="41"/>
      <c r="MG89" s="41"/>
      <c r="MH89" s="41"/>
      <c r="MI89" s="41"/>
      <c r="MJ89" s="41"/>
      <c r="MK89" s="41"/>
      <c r="ML89" s="41"/>
      <c r="MM89" s="41"/>
      <c r="MN89" s="41"/>
      <c r="MO89" s="41"/>
      <c r="MP89" s="41"/>
      <c r="MQ89" s="41"/>
      <c r="MR89" s="41"/>
      <c r="MS89" s="41"/>
      <c r="MT89" s="41"/>
      <c r="MU89" s="41"/>
      <c r="MV89" s="41"/>
      <c r="MW89" s="41"/>
      <c r="MX89" s="41"/>
      <c r="MY89" s="41"/>
      <c r="MZ89" s="41"/>
      <c r="NA89" s="41"/>
      <c r="NB89" s="41"/>
      <c r="NC89" s="41"/>
      <c r="ND89" s="41"/>
      <c r="NE89" s="41"/>
      <c r="NF89" s="41"/>
      <c r="NG89" s="41"/>
      <c r="NH89" s="41"/>
      <c r="NI89" s="41"/>
      <c r="NJ89" s="41"/>
      <c r="NK89" s="41"/>
      <c r="NL89" s="41"/>
      <c r="NM89" s="41"/>
      <c r="NN89" s="41"/>
      <c r="NO89" s="41"/>
      <c r="NP89" s="41"/>
      <c r="NQ89" s="41"/>
      <c r="NR89" s="41"/>
      <c r="NS89" s="41"/>
      <c r="NT89" s="41"/>
      <c r="NU89" s="41"/>
      <c r="NV89" s="41"/>
      <c r="NW89" s="41"/>
      <c r="NX89" s="41"/>
      <c r="NY89" s="41"/>
      <c r="NZ89" s="41"/>
      <c r="OA89" s="41"/>
      <c r="OB89" s="41"/>
      <c r="OC89" s="41"/>
      <c r="OD89" s="41"/>
      <c r="OE89" s="41"/>
      <c r="OF89" s="41"/>
      <c r="OG89" s="41"/>
      <c r="OH89" s="41"/>
      <c r="OI89" s="41"/>
      <c r="OJ89" s="41"/>
      <c r="OK89" s="41"/>
      <c r="OL89" s="41"/>
      <c r="OM89" s="41"/>
      <c r="ON89" s="41"/>
      <c r="OO89" s="41"/>
      <c r="OP89" s="41"/>
      <c r="OQ89" s="41"/>
      <c r="OR89" s="41"/>
      <c r="OS89" s="41"/>
      <c r="OT89" s="41"/>
      <c r="OU89" s="41"/>
      <c r="OV89" s="41"/>
      <c r="OW89" s="41"/>
      <c r="OX89" s="41"/>
      <c r="OY89" s="41"/>
      <c r="OZ89" s="41"/>
      <c r="PA89" s="41"/>
      <c r="PB89" s="41"/>
      <c r="PC89" s="41"/>
      <c r="PD89" s="41"/>
      <c r="PE89" s="41"/>
      <c r="PF89" s="41"/>
      <c r="PG89" s="41"/>
      <c r="PH89" s="41"/>
      <c r="PI89" s="41"/>
      <c r="PJ89" s="41"/>
      <c r="PK89" s="41"/>
      <c r="PL89" s="41"/>
      <c r="PM89" s="41"/>
      <c r="PN89" s="41"/>
      <c r="PO89" s="41"/>
      <c r="PP89" s="41"/>
      <c r="PQ89" s="41"/>
      <c r="PR89" s="41"/>
      <c r="PS89" s="41"/>
      <c r="PT89" s="41"/>
      <c r="PU89" s="41"/>
      <c r="PV89" s="41"/>
      <c r="PW89" s="41"/>
      <c r="PX89" s="41"/>
      <c r="PY89" s="41"/>
      <c r="PZ89" s="41"/>
      <c r="QA89" s="41"/>
      <c r="QB89" s="41"/>
      <c r="QC89" s="41"/>
      <c r="QD89" s="41"/>
      <c r="QE89" s="41"/>
      <c r="QF89" s="41"/>
      <c r="QG89" s="41"/>
      <c r="QH89" s="41"/>
      <c r="QI89" s="41"/>
      <c r="QJ89" s="41"/>
      <c r="QK89" s="41"/>
      <c r="QL89" s="41"/>
      <c r="QM89" s="41"/>
      <c r="QN89" s="41"/>
      <c r="QO89" s="41"/>
      <c r="QP89" s="41"/>
      <c r="QQ89" s="41"/>
      <c r="QR89" s="41"/>
      <c r="QS89" s="41"/>
      <c r="QT89" s="41"/>
      <c r="QU89" s="41"/>
      <c r="QV89" s="41"/>
      <c r="QW89" s="41"/>
      <c r="QX89" s="41"/>
      <c r="QY89" s="41"/>
      <c r="QZ89" s="41"/>
      <c r="RA89" s="41"/>
      <c r="RB89" s="41"/>
      <c r="RC89" s="41"/>
      <c r="RD89" s="41"/>
      <c r="RE89" s="41"/>
      <c r="RF89" s="41"/>
      <c r="RG89" s="41"/>
      <c r="RH89" s="41"/>
      <c r="RI89" s="41"/>
      <c r="RJ89" s="41"/>
      <c r="RK89" s="41"/>
      <c r="RL89" s="41"/>
      <c r="RM89" s="41"/>
      <c r="RN89" s="41"/>
      <c r="RO89" s="41"/>
      <c r="RP89" s="41"/>
      <c r="RQ89" s="41"/>
      <c r="RR89" s="41"/>
      <c r="RS89" s="41"/>
      <c r="RT89" s="41"/>
      <c r="RU89" s="41"/>
      <c r="RV89" s="41"/>
      <c r="RW89" s="41"/>
      <c r="RX89" s="41"/>
      <c r="RY89" s="41"/>
      <c r="RZ89" s="41"/>
      <c r="SA89" s="41"/>
      <c r="SB89" s="41"/>
      <c r="SC89" s="41"/>
      <c r="SD89" s="41"/>
      <c r="SE89" s="41"/>
      <c r="SF89" s="41"/>
      <c r="SG89" s="41"/>
      <c r="SH89" s="41"/>
      <c r="SI89" s="41"/>
      <c r="SJ89" s="41"/>
      <c r="SK89" s="41"/>
      <c r="SL89" s="41"/>
      <c r="SM89" s="41"/>
      <c r="SN89" s="41"/>
      <c r="SO89" s="41"/>
      <c r="SP89" s="41"/>
      <c r="SQ89" s="41"/>
      <c r="SR89" s="41"/>
      <c r="SS89" s="41"/>
      <c r="ST89" s="41"/>
      <c r="SU89" s="41"/>
      <c r="SV89" s="41"/>
      <c r="SW89" s="41"/>
      <c r="SX89" s="41"/>
      <c r="SY89" s="41"/>
      <c r="SZ89" s="41"/>
      <c r="TA89" s="41"/>
      <c r="TB89" s="41"/>
      <c r="TC89" s="41"/>
      <c r="TD89" s="41"/>
      <c r="TE89" s="41"/>
      <c r="TF89" s="41"/>
      <c r="TG89" s="41"/>
      <c r="TH89" s="41"/>
      <c r="TI89" s="41"/>
      <c r="TJ89" s="41"/>
      <c r="TK89" s="41"/>
      <c r="TL89" s="41"/>
      <c r="TM89" s="41"/>
      <c r="TN89" s="41"/>
      <c r="TO89" s="41"/>
      <c r="TP89" s="41"/>
      <c r="TQ89" s="41"/>
      <c r="TR89" s="41"/>
      <c r="TS89" s="41"/>
      <c r="TT89" s="41"/>
      <c r="TU89" s="41"/>
      <c r="TV89" s="41"/>
      <c r="TW89" s="41"/>
      <c r="TX89" s="41"/>
      <c r="TY89" s="41"/>
      <c r="TZ89" s="41"/>
      <c r="UA89" s="41"/>
      <c r="UB89" s="41"/>
      <c r="UC89" s="41"/>
      <c r="UD89" s="41"/>
      <c r="UE89" s="41"/>
      <c r="UF89" s="41"/>
      <c r="UG89" s="41"/>
      <c r="UH89" s="41"/>
      <c r="UI89" s="41"/>
      <c r="UJ89" s="41"/>
      <c r="UK89" s="41"/>
      <c r="UL89" s="41"/>
      <c r="UM89" s="41"/>
      <c r="UN89" s="41"/>
      <c r="UO89" s="41"/>
      <c r="UP89" s="41"/>
      <c r="UQ89" s="41"/>
      <c r="UR89" s="41"/>
      <c r="US89" s="41"/>
      <c r="UT89" s="41"/>
      <c r="UU89" s="41"/>
      <c r="UV89" s="41"/>
      <c r="UW89" s="41"/>
      <c r="UX89" s="41"/>
      <c r="UY89" s="41"/>
      <c r="UZ89" s="41"/>
      <c r="VA89" s="41"/>
      <c r="VB89" s="41"/>
      <c r="VC89" s="41"/>
      <c r="VD89" s="41"/>
      <c r="VE89" s="41"/>
      <c r="VF89" s="41"/>
      <c r="VG89" s="41"/>
      <c r="VH89" s="41"/>
      <c r="VI89" s="41"/>
      <c r="VJ89" s="41"/>
      <c r="VK89" s="41"/>
      <c r="VL89" s="41"/>
      <c r="VM89" s="41"/>
      <c r="VN89" s="41"/>
      <c r="VO89" s="41"/>
      <c r="VP89" s="41"/>
      <c r="VQ89" s="41"/>
      <c r="VR89" s="41"/>
      <c r="VS89" s="41"/>
      <c r="VT89" s="41"/>
      <c r="VU89" s="41"/>
      <c r="VV89" s="41"/>
      <c r="VW89" s="41"/>
      <c r="VX89" s="41"/>
      <c r="VY89" s="41"/>
      <c r="VZ89" s="41"/>
      <c r="WA89" s="41"/>
      <c r="WB89" s="41"/>
      <c r="WC89" s="41"/>
      <c r="WD89" s="41"/>
      <c r="WE89" s="41"/>
      <c r="WF89" s="41"/>
      <c r="WG89" s="41"/>
      <c r="WH89" s="41"/>
      <c r="WI89" s="41"/>
      <c r="WJ89" s="41"/>
      <c r="WK89" s="41"/>
      <c r="WL89" s="41"/>
      <c r="WM89" s="41"/>
      <c r="WN89" s="41"/>
      <c r="WO89" s="41"/>
      <c r="WP89" s="41"/>
      <c r="WQ89" s="41"/>
      <c r="WR89" s="41"/>
      <c r="WS89" s="41"/>
      <c r="WT89" s="41"/>
      <c r="WU89" s="41"/>
      <c r="WV89" s="41"/>
      <c r="WW89" s="41"/>
      <c r="WX89" s="41"/>
    </row>
    <row r="90" spans="1:622" s="67" customFormat="1" ht="15" customHeight="1" x14ac:dyDescent="0.25">
      <c r="A90" s="58"/>
      <c r="B90" s="58">
        <v>91940</v>
      </c>
      <c r="C90" s="74"/>
      <c r="D90" s="63" t="s">
        <v>80</v>
      </c>
      <c r="E90" s="75" t="s">
        <v>45</v>
      </c>
      <c r="F90" s="63" t="s">
        <v>24</v>
      </c>
      <c r="G90" s="63"/>
      <c r="H90" s="63">
        <v>1</v>
      </c>
      <c r="I90" s="65">
        <v>20.6</v>
      </c>
      <c r="J90" s="65"/>
      <c r="K90" s="65">
        <f>Tabela1[[#This Row],[Coluna1]]*H89</f>
        <v>0</v>
      </c>
      <c r="L90" s="65">
        <f>H90*I90</f>
        <v>20.6</v>
      </c>
      <c r="M90" s="47">
        <f t="shared" si="2"/>
        <v>25.653107345830048</v>
      </c>
    </row>
    <row r="91" spans="1:622" s="88" customFormat="1" ht="15" customHeight="1" outlineLevel="1" x14ac:dyDescent="0.25">
      <c r="A91" s="82"/>
      <c r="B91" s="82" t="s">
        <v>86</v>
      </c>
      <c r="C91" s="91">
        <v>88629</v>
      </c>
      <c r="D91" s="83" t="s">
        <v>80</v>
      </c>
      <c r="E91" s="91" t="s">
        <v>131</v>
      </c>
      <c r="F91" s="90" t="s">
        <v>11</v>
      </c>
      <c r="G91" s="90"/>
      <c r="H91" s="83">
        <v>763.59</v>
      </c>
      <c r="I91" s="86">
        <v>0.68</v>
      </c>
      <c r="J91" s="86">
        <f>Tabela1[[#This Row],[VALOR UNIT]]*H90</f>
        <v>0.68</v>
      </c>
      <c r="K91" s="86">
        <f>Tabela1[[#This Row],[Coluna1]]*H90</f>
        <v>0</v>
      </c>
      <c r="L91" s="86">
        <v>0</v>
      </c>
      <c r="M91" s="47">
        <f t="shared" si="2"/>
        <v>0</v>
      </c>
    </row>
    <row r="92" spans="1:622" s="88" customFormat="1" ht="15" customHeight="1" outlineLevel="1" x14ac:dyDescent="0.25">
      <c r="A92" s="82"/>
      <c r="B92" s="82" t="s">
        <v>86</v>
      </c>
      <c r="C92" s="91">
        <v>88264</v>
      </c>
      <c r="D92" s="83" t="s">
        <v>80</v>
      </c>
      <c r="E92" s="91" t="s">
        <v>132</v>
      </c>
      <c r="F92" s="90" t="s">
        <v>83</v>
      </c>
      <c r="G92" s="90"/>
      <c r="H92" s="83">
        <v>31.99</v>
      </c>
      <c r="I92" s="86">
        <v>9.3000000000000007</v>
      </c>
      <c r="J92" s="86"/>
      <c r="K92" s="86">
        <f>Tabela1[[#This Row],[VALOR UNIT]]*H90</f>
        <v>9.3000000000000007</v>
      </c>
      <c r="L92" s="86">
        <v>0</v>
      </c>
      <c r="M92" s="47">
        <f t="shared" si="2"/>
        <v>0</v>
      </c>
    </row>
    <row r="93" spans="1:622" s="48" customFormat="1" ht="15" customHeight="1" outlineLevel="1" x14ac:dyDescent="0.25">
      <c r="A93" s="42"/>
      <c r="B93" s="42" t="s">
        <v>86</v>
      </c>
      <c r="C93" s="43">
        <v>88247</v>
      </c>
      <c r="D93" s="44" t="s">
        <v>80</v>
      </c>
      <c r="E93" s="43" t="s">
        <v>133</v>
      </c>
      <c r="F93" s="50" t="s">
        <v>83</v>
      </c>
      <c r="G93" s="50"/>
      <c r="H93" s="44">
        <v>26.69</v>
      </c>
      <c r="I93" s="46">
        <v>7.76</v>
      </c>
      <c r="J93" s="46"/>
      <c r="K93" s="46">
        <f>Tabela1[[#This Row],[VALOR UNIT]]*H90</f>
        <v>7.76</v>
      </c>
      <c r="L93" s="46">
        <v>0</v>
      </c>
      <c r="M93" s="47">
        <f t="shared" si="2"/>
        <v>0</v>
      </c>
    </row>
    <row r="94" spans="1:622" s="48" customFormat="1" ht="15" customHeight="1" outlineLevel="1" x14ac:dyDescent="0.25">
      <c r="A94" s="42"/>
      <c r="B94" s="42" t="s">
        <v>92</v>
      </c>
      <c r="C94" s="43">
        <v>1872</v>
      </c>
      <c r="D94" s="44" t="s">
        <v>80</v>
      </c>
      <c r="E94" s="43" t="s">
        <v>134</v>
      </c>
      <c r="F94" s="44" t="s">
        <v>24</v>
      </c>
      <c r="G94" s="44"/>
      <c r="H94" s="44">
        <v>2.86</v>
      </c>
      <c r="I94" s="46">
        <v>2.86</v>
      </c>
      <c r="J94" s="46">
        <f>Tabela1[[#This Row],[VALOR UNIT]]*H90</f>
        <v>2.86</v>
      </c>
      <c r="K94" s="46">
        <f>Tabela1[[#This Row],[Coluna1]]*H93</f>
        <v>0</v>
      </c>
      <c r="L94" s="46">
        <v>0</v>
      </c>
      <c r="M94" s="47">
        <f t="shared" si="2"/>
        <v>0</v>
      </c>
    </row>
    <row r="95" spans="1:622" s="67" customFormat="1" ht="15" customHeight="1" x14ac:dyDescent="0.25">
      <c r="A95" s="58"/>
      <c r="B95" s="58">
        <v>91857</v>
      </c>
      <c r="C95" s="74"/>
      <c r="D95" s="63" t="s">
        <v>80</v>
      </c>
      <c r="E95" s="74" t="s">
        <v>135</v>
      </c>
      <c r="F95" s="79" t="s">
        <v>29</v>
      </c>
      <c r="G95" s="79"/>
      <c r="H95" s="63">
        <v>100</v>
      </c>
      <c r="I95" s="65">
        <v>19.78</v>
      </c>
      <c r="J95" s="65"/>
      <c r="K95" s="65">
        <f>Tabela1[[#This Row],[Coluna1]]*H94</f>
        <v>0</v>
      </c>
      <c r="L95" s="65">
        <f>H95*I95</f>
        <v>1978</v>
      </c>
      <c r="M95" s="47">
        <f t="shared" si="2"/>
        <v>2463.1964237889238</v>
      </c>
    </row>
    <row r="96" spans="1:622" s="42" customFormat="1" ht="15" customHeight="1" outlineLevel="1" x14ac:dyDescent="0.25">
      <c r="B96" s="42" t="s">
        <v>86</v>
      </c>
      <c r="C96" s="42">
        <v>88264</v>
      </c>
      <c r="D96" s="44" t="s">
        <v>80</v>
      </c>
      <c r="E96" s="42" t="s">
        <v>132</v>
      </c>
      <c r="F96" s="44" t="s">
        <v>83</v>
      </c>
      <c r="G96" s="44"/>
      <c r="H96" s="44">
        <v>31.99</v>
      </c>
      <c r="I96" s="46">
        <v>4.76</v>
      </c>
      <c r="J96" s="46"/>
      <c r="K96" s="46">
        <f>Tabela1[[#This Row],[VALOR UNIT]]*H95</f>
        <v>476</v>
      </c>
      <c r="L96" s="46">
        <v>0</v>
      </c>
      <c r="M96" s="47">
        <f t="shared" si="2"/>
        <v>0</v>
      </c>
    </row>
    <row r="97" spans="1:622" s="42" customFormat="1" ht="15" customHeight="1" outlineLevel="1" x14ac:dyDescent="0.25">
      <c r="B97" s="42" t="s">
        <v>86</v>
      </c>
      <c r="C97" s="42">
        <v>88247</v>
      </c>
      <c r="D97" s="44" t="s">
        <v>80</v>
      </c>
      <c r="E97" s="42" t="s">
        <v>133</v>
      </c>
      <c r="F97" s="44" t="s">
        <v>83</v>
      </c>
      <c r="G97" s="44"/>
      <c r="H97" s="44">
        <v>26.69</v>
      </c>
      <c r="I97" s="46">
        <v>3.97</v>
      </c>
      <c r="J97" s="46"/>
      <c r="K97" s="46">
        <f>Tabela1[[#This Row],[VALOR UNIT]]*H95</f>
        <v>397</v>
      </c>
      <c r="L97" s="46">
        <v>0</v>
      </c>
      <c r="M97" s="47">
        <f t="shared" si="2"/>
        <v>0</v>
      </c>
    </row>
    <row r="98" spans="1:622" s="42" customFormat="1" ht="15" customHeight="1" outlineLevel="1" x14ac:dyDescent="0.25">
      <c r="B98" s="42" t="s">
        <v>92</v>
      </c>
      <c r="C98" s="42">
        <v>39245</v>
      </c>
      <c r="D98" s="44" t="s">
        <v>80</v>
      </c>
      <c r="E98" s="42" t="s">
        <v>136</v>
      </c>
      <c r="F98" s="44" t="s">
        <v>29</v>
      </c>
      <c r="G98" s="44"/>
      <c r="H98" s="44">
        <v>10.87</v>
      </c>
      <c r="I98" s="46">
        <v>11.05</v>
      </c>
      <c r="J98" s="46">
        <f>Tabela1[[#This Row],[VALOR UNIT]]*H95</f>
        <v>1105</v>
      </c>
      <c r="K98" s="46">
        <f>Tabela1[[#This Row],[Coluna1]]*H97</f>
        <v>0</v>
      </c>
      <c r="L98" s="46">
        <v>0</v>
      </c>
      <c r="M98" s="47">
        <f t="shared" si="2"/>
        <v>0</v>
      </c>
    </row>
    <row r="99" spans="1:622" s="92" customFormat="1" ht="30" customHeight="1" x14ac:dyDescent="0.25">
      <c r="A99" s="58"/>
      <c r="B99" s="58">
        <v>91855</v>
      </c>
      <c r="C99" s="74"/>
      <c r="D99" s="63" t="s">
        <v>80</v>
      </c>
      <c r="E99" s="75" t="s">
        <v>46</v>
      </c>
      <c r="F99" s="63" t="s">
        <v>29</v>
      </c>
      <c r="G99" s="63"/>
      <c r="H99" s="63">
        <v>300</v>
      </c>
      <c r="I99" s="65">
        <v>13.59</v>
      </c>
      <c r="J99" s="65"/>
      <c r="K99" s="65">
        <v>0</v>
      </c>
      <c r="L99" s="65">
        <f>H99*I99</f>
        <v>4077</v>
      </c>
      <c r="M99" s="47">
        <f t="shared" si="2"/>
        <v>5077.0737208227711</v>
      </c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  <c r="AJ99" s="66"/>
      <c r="AK99" s="66"/>
      <c r="AL99" s="66"/>
      <c r="AM99" s="66"/>
      <c r="AN99" s="66"/>
      <c r="AO99" s="66"/>
      <c r="AP99" s="66"/>
      <c r="AQ99" s="66"/>
      <c r="AR99" s="66"/>
      <c r="AS99" s="66"/>
      <c r="AT99" s="66"/>
      <c r="AU99" s="66"/>
      <c r="AV99" s="66"/>
      <c r="AW99" s="66"/>
      <c r="AX99" s="66"/>
      <c r="AY99" s="66"/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6"/>
      <c r="BN99" s="66"/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6"/>
      <c r="CC99" s="66"/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6"/>
      <c r="CR99" s="66"/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6"/>
      <c r="DG99" s="66"/>
      <c r="DH99" s="66"/>
      <c r="DI99" s="66"/>
      <c r="DJ99" s="66"/>
      <c r="DK99" s="66"/>
      <c r="DL99" s="66"/>
      <c r="DM99" s="66"/>
      <c r="DN99" s="66"/>
      <c r="DO99" s="66"/>
      <c r="DP99" s="66"/>
      <c r="DQ99" s="66"/>
      <c r="DR99" s="66"/>
      <c r="DS99" s="66"/>
      <c r="DT99" s="66"/>
      <c r="DU99" s="66"/>
      <c r="DV99" s="66"/>
      <c r="DW99" s="66"/>
      <c r="DX99" s="66"/>
      <c r="DY99" s="66"/>
      <c r="DZ99" s="66"/>
      <c r="EA99" s="66"/>
      <c r="EB99" s="66"/>
      <c r="EC99" s="66"/>
      <c r="ED99" s="66"/>
      <c r="EE99" s="66"/>
      <c r="EF99" s="66"/>
      <c r="EG99" s="66"/>
      <c r="EH99" s="66"/>
      <c r="EI99" s="66"/>
      <c r="EJ99" s="66"/>
      <c r="EK99" s="66"/>
      <c r="EL99" s="66"/>
      <c r="EM99" s="66"/>
      <c r="EN99" s="66"/>
      <c r="EO99" s="66"/>
      <c r="EP99" s="66"/>
      <c r="EQ99" s="66"/>
      <c r="ER99" s="66"/>
      <c r="ES99" s="66"/>
      <c r="ET99" s="66"/>
      <c r="EU99" s="66"/>
      <c r="EV99" s="66"/>
      <c r="EW99" s="66"/>
      <c r="EX99" s="66"/>
      <c r="EY99" s="66"/>
      <c r="EZ99" s="66"/>
      <c r="FA99" s="66"/>
      <c r="FB99" s="66"/>
      <c r="FC99" s="66"/>
      <c r="FD99" s="66"/>
      <c r="FE99" s="66"/>
      <c r="FF99" s="66"/>
      <c r="FG99" s="66"/>
      <c r="FH99" s="66"/>
      <c r="FI99" s="66"/>
      <c r="FJ99" s="66"/>
      <c r="FK99" s="66"/>
      <c r="FL99" s="66"/>
      <c r="FM99" s="66"/>
      <c r="FN99" s="66"/>
      <c r="FO99" s="66"/>
      <c r="FP99" s="66"/>
      <c r="FQ99" s="66"/>
      <c r="FR99" s="66"/>
      <c r="FS99" s="66"/>
      <c r="FT99" s="66"/>
      <c r="FU99" s="66"/>
      <c r="FV99" s="66"/>
      <c r="FW99" s="66"/>
      <c r="FX99" s="66"/>
      <c r="FY99" s="66"/>
      <c r="FZ99" s="66"/>
      <c r="GA99" s="66"/>
      <c r="GB99" s="66"/>
      <c r="GC99" s="66"/>
      <c r="GD99" s="66"/>
      <c r="GE99" s="66"/>
      <c r="GF99" s="66"/>
      <c r="GG99" s="66"/>
      <c r="GH99" s="66"/>
      <c r="GI99" s="66"/>
      <c r="GJ99" s="66"/>
      <c r="GK99" s="66"/>
      <c r="GL99" s="66"/>
      <c r="GM99" s="66"/>
      <c r="GN99" s="66"/>
      <c r="GO99" s="66"/>
      <c r="GP99" s="66"/>
      <c r="GQ99" s="66"/>
      <c r="GR99" s="66"/>
      <c r="GS99" s="66"/>
      <c r="GT99" s="66"/>
      <c r="GU99" s="66"/>
      <c r="GV99" s="66"/>
      <c r="GW99" s="66"/>
      <c r="GX99" s="66"/>
      <c r="GY99" s="66"/>
      <c r="GZ99" s="66"/>
      <c r="HA99" s="66"/>
      <c r="HB99" s="66"/>
      <c r="HC99" s="66"/>
      <c r="HD99" s="66"/>
      <c r="HE99" s="66"/>
      <c r="HF99" s="66"/>
      <c r="HG99" s="66"/>
      <c r="HH99" s="66"/>
      <c r="HI99" s="66"/>
      <c r="HJ99" s="66"/>
      <c r="HK99" s="66"/>
      <c r="HL99" s="66"/>
      <c r="HM99" s="66"/>
      <c r="HN99" s="66"/>
      <c r="HO99" s="66"/>
      <c r="HP99" s="66"/>
      <c r="HQ99" s="66"/>
      <c r="HR99" s="66"/>
      <c r="HS99" s="66"/>
      <c r="HT99" s="66"/>
      <c r="HU99" s="66"/>
      <c r="HV99" s="66"/>
      <c r="HW99" s="66"/>
      <c r="HX99" s="66"/>
      <c r="HY99" s="66"/>
      <c r="HZ99" s="66"/>
      <c r="IA99" s="66"/>
      <c r="IB99" s="66"/>
      <c r="IC99" s="66"/>
      <c r="ID99" s="66"/>
      <c r="IE99" s="66"/>
      <c r="IF99" s="66"/>
      <c r="IG99" s="66"/>
      <c r="IH99" s="66"/>
      <c r="II99" s="66"/>
      <c r="IJ99" s="66"/>
      <c r="IK99" s="66"/>
      <c r="IL99" s="66"/>
      <c r="IM99" s="66"/>
      <c r="IN99" s="66"/>
      <c r="IO99" s="66"/>
      <c r="IP99" s="66"/>
      <c r="IQ99" s="66"/>
      <c r="IR99" s="66"/>
      <c r="IS99" s="66"/>
      <c r="IT99" s="66"/>
      <c r="IU99" s="66"/>
      <c r="IV99" s="66"/>
      <c r="IW99" s="66"/>
      <c r="IX99" s="66"/>
      <c r="IY99" s="66"/>
      <c r="IZ99" s="66"/>
      <c r="JA99" s="66"/>
      <c r="JB99" s="66"/>
      <c r="JC99" s="66"/>
      <c r="JD99" s="66"/>
      <c r="JE99" s="66"/>
      <c r="JF99" s="66"/>
      <c r="JG99" s="66"/>
      <c r="JH99" s="66"/>
      <c r="JI99" s="66"/>
      <c r="JJ99" s="66"/>
      <c r="JK99" s="66"/>
      <c r="JL99" s="66"/>
      <c r="JM99" s="66"/>
      <c r="JN99" s="66"/>
      <c r="JO99" s="66"/>
      <c r="JP99" s="66"/>
      <c r="JQ99" s="66"/>
      <c r="JR99" s="66"/>
      <c r="JS99" s="66"/>
      <c r="JT99" s="66"/>
      <c r="JU99" s="66"/>
      <c r="JV99" s="66"/>
      <c r="JW99" s="66"/>
      <c r="JX99" s="66"/>
      <c r="JY99" s="66"/>
      <c r="JZ99" s="66"/>
      <c r="KA99" s="66"/>
      <c r="KB99" s="66"/>
      <c r="KC99" s="66"/>
      <c r="KD99" s="66"/>
      <c r="KE99" s="66"/>
      <c r="KF99" s="66"/>
      <c r="KG99" s="66"/>
      <c r="KH99" s="66"/>
      <c r="KI99" s="66"/>
      <c r="KJ99" s="66"/>
      <c r="KK99" s="66"/>
      <c r="KL99" s="66"/>
      <c r="KM99" s="66"/>
      <c r="KN99" s="66"/>
      <c r="KO99" s="66"/>
      <c r="KP99" s="66"/>
      <c r="KQ99" s="66"/>
      <c r="KR99" s="66"/>
      <c r="KS99" s="66"/>
      <c r="KT99" s="66"/>
      <c r="KU99" s="66"/>
      <c r="KV99" s="66"/>
      <c r="KW99" s="66"/>
      <c r="KX99" s="66"/>
      <c r="KY99" s="66"/>
      <c r="KZ99" s="66"/>
      <c r="LA99" s="66"/>
      <c r="LB99" s="66"/>
      <c r="LC99" s="66"/>
      <c r="LD99" s="66"/>
      <c r="LE99" s="66"/>
      <c r="LF99" s="66"/>
      <c r="LG99" s="66"/>
      <c r="LH99" s="66"/>
      <c r="LI99" s="66"/>
      <c r="LJ99" s="66"/>
      <c r="LK99" s="66"/>
      <c r="LL99" s="66"/>
      <c r="LM99" s="66"/>
      <c r="LN99" s="66"/>
      <c r="LO99" s="66"/>
      <c r="LP99" s="66"/>
      <c r="LQ99" s="66"/>
      <c r="LR99" s="66"/>
      <c r="LS99" s="66"/>
      <c r="LT99" s="66"/>
      <c r="LU99" s="66"/>
      <c r="LV99" s="66"/>
      <c r="LW99" s="66"/>
      <c r="LX99" s="66"/>
      <c r="LY99" s="66"/>
      <c r="LZ99" s="66"/>
      <c r="MA99" s="66"/>
      <c r="MB99" s="66"/>
      <c r="MC99" s="66"/>
      <c r="MD99" s="66"/>
      <c r="ME99" s="66"/>
      <c r="MF99" s="66"/>
      <c r="MG99" s="66"/>
      <c r="MH99" s="66"/>
      <c r="MI99" s="66"/>
      <c r="MJ99" s="66"/>
      <c r="MK99" s="66"/>
      <c r="ML99" s="66"/>
      <c r="MM99" s="66"/>
      <c r="MN99" s="66"/>
      <c r="MO99" s="66"/>
      <c r="MP99" s="66"/>
      <c r="MQ99" s="66"/>
      <c r="MR99" s="66"/>
      <c r="MS99" s="66"/>
      <c r="MT99" s="66"/>
      <c r="MU99" s="66"/>
      <c r="MV99" s="66"/>
      <c r="MW99" s="66"/>
      <c r="MX99" s="66"/>
      <c r="MY99" s="66"/>
      <c r="MZ99" s="66"/>
      <c r="NA99" s="66"/>
      <c r="NB99" s="66"/>
      <c r="NC99" s="66"/>
      <c r="ND99" s="66"/>
      <c r="NE99" s="66"/>
      <c r="NF99" s="66"/>
      <c r="NG99" s="66"/>
      <c r="NH99" s="66"/>
      <c r="NI99" s="66"/>
      <c r="NJ99" s="66"/>
      <c r="NK99" s="66"/>
      <c r="NL99" s="66"/>
      <c r="NM99" s="66"/>
      <c r="NN99" s="66"/>
      <c r="NO99" s="66"/>
      <c r="NP99" s="66"/>
      <c r="NQ99" s="66"/>
      <c r="NR99" s="66"/>
      <c r="NS99" s="66"/>
      <c r="NT99" s="66"/>
      <c r="NU99" s="66"/>
      <c r="NV99" s="66"/>
      <c r="NW99" s="66"/>
      <c r="NX99" s="66"/>
      <c r="NY99" s="66"/>
      <c r="NZ99" s="66"/>
      <c r="OA99" s="66"/>
      <c r="OB99" s="66"/>
      <c r="OC99" s="66"/>
      <c r="OD99" s="66"/>
      <c r="OE99" s="66"/>
      <c r="OF99" s="66"/>
      <c r="OG99" s="66"/>
      <c r="OH99" s="66"/>
      <c r="OI99" s="66"/>
      <c r="OJ99" s="66"/>
      <c r="OK99" s="66"/>
      <c r="OL99" s="66"/>
      <c r="OM99" s="66"/>
      <c r="ON99" s="66"/>
      <c r="OO99" s="66"/>
      <c r="OP99" s="66"/>
      <c r="OQ99" s="66"/>
      <c r="OR99" s="66"/>
      <c r="OS99" s="66"/>
      <c r="OT99" s="66"/>
      <c r="OU99" s="66"/>
      <c r="OV99" s="66"/>
      <c r="OW99" s="66"/>
      <c r="OX99" s="66"/>
      <c r="OY99" s="66"/>
      <c r="OZ99" s="66"/>
      <c r="PA99" s="66"/>
      <c r="PB99" s="66"/>
      <c r="PC99" s="66"/>
      <c r="PD99" s="66"/>
      <c r="PE99" s="66"/>
      <c r="PF99" s="66"/>
      <c r="PG99" s="66"/>
      <c r="PH99" s="66"/>
      <c r="PI99" s="66"/>
      <c r="PJ99" s="66"/>
      <c r="PK99" s="66"/>
      <c r="PL99" s="66"/>
      <c r="PM99" s="66"/>
      <c r="PN99" s="66"/>
      <c r="PO99" s="66"/>
      <c r="PP99" s="66"/>
      <c r="PQ99" s="66"/>
      <c r="PR99" s="66"/>
      <c r="PS99" s="66"/>
      <c r="PT99" s="66"/>
      <c r="PU99" s="66"/>
      <c r="PV99" s="66"/>
      <c r="PW99" s="66"/>
      <c r="PX99" s="66"/>
      <c r="PY99" s="66"/>
      <c r="PZ99" s="66"/>
      <c r="QA99" s="66"/>
      <c r="QB99" s="66"/>
      <c r="QC99" s="66"/>
      <c r="QD99" s="66"/>
      <c r="QE99" s="66"/>
      <c r="QF99" s="66"/>
      <c r="QG99" s="66"/>
      <c r="QH99" s="66"/>
      <c r="QI99" s="66"/>
      <c r="QJ99" s="66"/>
      <c r="QK99" s="66"/>
      <c r="QL99" s="66"/>
      <c r="QM99" s="66"/>
      <c r="QN99" s="66"/>
      <c r="QO99" s="66"/>
      <c r="QP99" s="66"/>
      <c r="QQ99" s="66"/>
      <c r="QR99" s="66"/>
      <c r="QS99" s="66"/>
      <c r="QT99" s="66"/>
      <c r="QU99" s="66"/>
      <c r="QV99" s="66"/>
      <c r="QW99" s="66"/>
      <c r="QX99" s="66"/>
      <c r="QY99" s="66"/>
      <c r="QZ99" s="66"/>
      <c r="RA99" s="66"/>
      <c r="RB99" s="66"/>
      <c r="RC99" s="66"/>
      <c r="RD99" s="66"/>
      <c r="RE99" s="66"/>
      <c r="RF99" s="66"/>
      <c r="RG99" s="66"/>
      <c r="RH99" s="66"/>
      <c r="RI99" s="66"/>
      <c r="RJ99" s="66"/>
      <c r="RK99" s="66"/>
      <c r="RL99" s="66"/>
      <c r="RM99" s="66"/>
      <c r="RN99" s="66"/>
      <c r="RO99" s="66"/>
      <c r="RP99" s="66"/>
      <c r="RQ99" s="66"/>
      <c r="RR99" s="66"/>
      <c r="RS99" s="66"/>
      <c r="RT99" s="66"/>
      <c r="RU99" s="66"/>
      <c r="RV99" s="66"/>
      <c r="RW99" s="66"/>
      <c r="RX99" s="66"/>
      <c r="RY99" s="66"/>
      <c r="RZ99" s="66"/>
      <c r="SA99" s="66"/>
      <c r="SB99" s="66"/>
      <c r="SC99" s="66"/>
      <c r="SD99" s="66"/>
      <c r="SE99" s="66"/>
      <c r="SF99" s="66"/>
      <c r="SG99" s="66"/>
      <c r="SH99" s="66"/>
      <c r="SI99" s="66"/>
      <c r="SJ99" s="66"/>
      <c r="SK99" s="66"/>
      <c r="SL99" s="66"/>
      <c r="SM99" s="66"/>
      <c r="SN99" s="66"/>
      <c r="SO99" s="66"/>
      <c r="SP99" s="66"/>
      <c r="SQ99" s="66"/>
      <c r="SR99" s="66"/>
      <c r="SS99" s="66"/>
      <c r="ST99" s="66"/>
      <c r="SU99" s="66"/>
      <c r="SV99" s="66"/>
      <c r="SW99" s="66"/>
      <c r="SX99" s="66"/>
      <c r="SY99" s="66"/>
      <c r="SZ99" s="66"/>
      <c r="TA99" s="66"/>
      <c r="TB99" s="66"/>
      <c r="TC99" s="66"/>
      <c r="TD99" s="66"/>
      <c r="TE99" s="66"/>
      <c r="TF99" s="66"/>
      <c r="TG99" s="66"/>
      <c r="TH99" s="66"/>
      <c r="TI99" s="66"/>
      <c r="TJ99" s="66"/>
      <c r="TK99" s="66"/>
      <c r="TL99" s="66"/>
      <c r="TM99" s="66"/>
      <c r="TN99" s="66"/>
      <c r="TO99" s="66"/>
      <c r="TP99" s="66"/>
      <c r="TQ99" s="66"/>
      <c r="TR99" s="66"/>
      <c r="TS99" s="66"/>
      <c r="TT99" s="66"/>
      <c r="TU99" s="66"/>
      <c r="TV99" s="66"/>
      <c r="TW99" s="66"/>
      <c r="TX99" s="66"/>
      <c r="TY99" s="66"/>
      <c r="TZ99" s="66"/>
      <c r="UA99" s="66"/>
      <c r="UB99" s="66"/>
      <c r="UC99" s="66"/>
      <c r="UD99" s="66"/>
      <c r="UE99" s="66"/>
      <c r="UF99" s="66"/>
      <c r="UG99" s="66"/>
      <c r="UH99" s="66"/>
      <c r="UI99" s="66"/>
      <c r="UJ99" s="66"/>
      <c r="UK99" s="66"/>
      <c r="UL99" s="66"/>
      <c r="UM99" s="66"/>
      <c r="UN99" s="66"/>
      <c r="UO99" s="66"/>
      <c r="UP99" s="66"/>
      <c r="UQ99" s="66"/>
      <c r="UR99" s="66"/>
      <c r="US99" s="66"/>
      <c r="UT99" s="66"/>
      <c r="UU99" s="66"/>
      <c r="UV99" s="66"/>
      <c r="UW99" s="66"/>
      <c r="UX99" s="66"/>
      <c r="UY99" s="66"/>
      <c r="UZ99" s="66"/>
      <c r="VA99" s="66"/>
      <c r="VB99" s="66"/>
      <c r="VC99" s="66"/>
      <c r="VD99" s="66"/>
      <c r="VE99" s="66"/>
      <c r="VF99" s="66"/>
      <c r="VG99" s="66"/>
      <c r="VH99" s="66"/>
      <c r="VI99" s="66"/>
      <c r="VJ99" s="66"/>
      <c r="VK99" s="66"/>
      <c r="VL99" s="66"/>
      <c r="VM99" s="66"/>
      <c r="VN99" s="66"/>
      <c r="VO99" s="66"/>
      <c r="VP99" s="66"/>
      <c r="VQ99" s="66"/>
      <c r="VR99" s="66"/>
      <c r="VS99" s="66"/>
      <c r="VT99" s="66"/>
      <c r="VU99" s="66"/>
      <c r="VV99" s="66"/>
      <c r="VW99" s="66"/>
      <c r="VX99" s="66"/>
      <c r="VY99" s="66"/>
      <c r="VZ99" s="66"/>
      <c r="WA99" s="66"/>
      <c r="WB99" s="66"/>
      <c r="WC99" s="66"/>
      <c r="WD99" s="66"/>
      <c r="WE99" s="66"/>
      <c r="WF99" s="66"/>
      <c r="WG99" s="66"/>
      <c r="WH99" s="66"/>
      <c r="WI99" s="66"/>
      <c r="WJ99" s="66"/>
      <c r="WK99" s="66"/>
      <c r="WL99" s="66"/>
      <c r="WM99" s="66"/>
      <c r="WN99" s="66"/>
      <c r="WO99" s="66"/>
      <c r="WP99" s="66"/>
      <c r="WQ99" s="66"/>
      <c r="WR99" s="66"/>
      <c r="WS99" s="66"/>
      <c r="WT99" s="66"/>
      <c r="WU99" s="66"/>
      <c r="WV99" s="66"/>
      <c r="WW99" s="66"/>
      <c r="WX99" s="66"/>
    </row>
    <row r="100" spans="1:622" s="49" customFormat="1" ht="15" customHeight="1" outlineLevel="1" x14ac:dyDescent="0.25">
      <c r="B100" s="42" t="s">
        <v>86</v>
      </c>
      <c r="C100" s="49">
        <v>88264</v>
      </c>
      <c r="D100" s="44" t="s">
        <v>80</v>
      </c>
      <c r="E100" s="49" t="s">
        <v>132</v>
      </c>
      <c r="F100" s="50" t="s">
        <v>83</v>
      </c>
      <c r="G100" s="50"/>
      <c r="H100" s="44">
        <v>31.99</v>
      </c>
      <c r="I100" s="46">
        <v>4.28</v>
      </c>
      <c r="J100" s="46"/>
      <c r="K100" s="46">
        <f>Tabela1[[#This Row],[VALOR UNIT]]*H99</f>
        <v>1284</v>
      </c>
      <c r="L100" s="46">
        <v>0</v>
      </c>
      <c r="M100" s="47">
        <f t="shared" si="2"/>
        <v>0</v>
      </c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41"/>
      <c r="BR100" s="41"/>
      <c r="BS100" s="41"/>
      <c r="BT100" s="41"/>
      <c r="BU100" s="41"/>
      <c r="BV100" s="41"/>
      <c r="BW100" s="41"/>
      <c r="BX100" s="41"/>
      <c r="BY100" s="41"/>
      <c r="BZ100" s="41"/>
      <c r="CA100" s="41"/>
      <c r="CB100" s="41"/>
      <c r="CC100" s="41"/>
      <c r="CD100" s="41"/>
      <c r="CE100" s="41"/>
      <c r="CF100" s="41"/>
      <c r="CG100" s="41"/>
      <c r="CH100" s="41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/>
      <c r="FO100" s="41"/>
      <c r="FP100" s="41"/>
      <c r="FQ100" s="41"/>
      <c r="FR100" s="41"/>
      <c r="FS100" s="41"/>
      <c r="FT100" s="41"/>
      <c r="FU100" s="41"/>
      <c r="FV100" s="41"/>
      <c r="FW100" s="41"/>
      <c r="FX100" s="41"/>
      <c r="FY100" s="41"/>
      <c r="FZ100" s="41"/>
      <c r="GA100" s="41"/>
      <c r="GB100" s="41"/>
      <c r="GC100" s="41"/>
      <c r="GD100" s="41"/>
      <c r="GE100" s="41"/>
      <c r="GF100" s="41"/>
      <c r="GG100" s="41"/>
      <c r="GH100" s="41"/>
      <c r="GI100" s="41"/>
      <c r="GJ100" s="41"/>
      <c r="GK100" s="41"/>
      <c r="GL100" s="41"/>
      <c r="GM100" s="41"/>
      <c r="GN100" s="41"/>
      <c r="GO100" s="41"/>
      <c r="GP100" s="41"/>
      <c r="GQ100" s="41"/>
      <c r="GR100" s="41"/>
      <c r="GS100" s="41"/>
      <c r="GT100" s="41"/>
      <c r="GU100" s="41"/>
      <c r="GV100" s="41"/>
      <c r="GW100" s="41"/>
      <c r="GX100" s="41"/>
      <c r="GY100" s="41"/>
      <c r="GZ100" s="41"/>
      <c r="HA100" s="41"/>
      <c r="HB100" s="41"/>
      <c r="HC100" s="41"/>
      <c r="HD100" s="41"/>
      <c r="HE100" s="41"/>
      <c r="HF100" s="41"/>
      <c r="HG100" s="41"/>
      <c r="HH100" s="41"/>
      <c r="HI100" s="41"/>
      <c r="HJ100" s="41"/>
      <c r="HK100" s="41"/>
      <c r="HL100" s="41"/>
      <c r="HM100" s="41"/>
      <c r="HN100" s="41"/>
      <c r="HO100" s="41"/>
      <c r="HP100" s="41"/>
      <c r="HQ100" s="41"/>
      <c r="HR100" s="41"/>
      <c r="HS100" s="41"/>
      <c r="HT100" s="41"/>
      <c r="HU100" s="41"/>
      <c r="HV100" s="41"/>
      <c r="HW100" s="41"/>
      <c r="HX100" s="41"/>
      <c r="HY100" s="41"/>
      <c r="HZ100" s="41"/>
      <c r="IA100" s="41"/>
      <c r="IB100" s="41"/>
      <c r="IC100" s="41"/>
      <c r="ID100" s="41"/>
      <c r="IE100" s="41"/>
      <c r="IF100" s="41"/>
      <c r="IG100" s="41"/>
      <c r="IH100" s="41"/>
      <c r="II100" s="41"/>
      <c r="IJ100" s="41"/>
      <c r="IK100" s="41"/>
      <c r="IL100" s="41"/>
      <c r="IM100" s="41"/>
      <c r="IN100" s="41"/>
      <c r="IO100" s="41"/>
      <c r="IP100" s="41"/>
      <c r="IQ100" s="41"/>
      <c r="IR100" s="41"/>
      <c r="IS100" s="41"/>
      <c r="IT100" s="41"/>
      <c r="IU100" s="41"/>
      <c r="IV100" s="41"/>
      <c r="IW100" s="41"/>
      <c r="IX100" s="41"/>
      <c r="IY100" s="41"/>
      <c r="IZ100" s="41"/>
      <c r="JA100" s="41"/>
      <c r="JB100" s="41"/>
      <c r="JC100" s="41"/>
      <c r="JD100" s="41"/>
      <c r="JE100" s="41"/>
      <c r="JF100" s="41"/>
      <c r="JG100" s="41"/>
      <c r="JH100" s="41"/>
      <c r="JI100" s="41"/>
      <c r="JJ100" s="41"/>
      <c r="JK100" s="41"/>
      <c r="JL100" s="41"/>
      <c r="JM100" s="41"/>
      <c r="JN100" s="41"/>
      <c r="JO100" s="41"/>
      <c r="JP100" s="41"/>
      <c r="JQ100" s="41"/>
      <c r="JR100" s="41"/>
      <c r="JS100" s="41"/>
      <c r="JT100" s="41"/>
      <c r="JU100" s="41"/>
      <c r="JV100" s="41"/>
      <c r="JW100" s="41"/>
      <c r="JX100" s="41"/>
      <c r="JY100" s="41"/>
      <c r="JZ100" s="41"/>
      <c r="KA100" s="41"/>
      <c r="KB100" s="41"/>
      <c r="KC100" s="41"/>
      <c r="KD100" s="41"/>
      <c r="KE100" s="41"/>
      <c r="KF100" s="41"/>
      <c r="KG100" s="41"/>
      <c r="KH100" s="41"/>
      <c r="KI100" s="41"/>
      <c r="KJ100" s="41"/>
      <c r="KK100" s="41"/>
      <c r="KL100" s="41"/>
      <c r="KM100" s="41"/>
      <c r="KN100" s="41"/>
      <c r="KO100" s="41"/>
      <c r="KP100" s="41"/>
      <c r="KQ100" s="41"/>
      <c r="KR100" s="41"/>
      <c r="KS100" s="41"/>
      <c r="KT100" s="41"/>
      <c r="KU100" s="41"/>
      <c r="KV100" s="41"/>
      <c r="KW100" s="41"/>
      <c r="KX100" s="41"/>
      <c r="KY100" s="41"/>
      <c r="KZ100" s="41"/>
      <c r="LA100" s="41"/>
      <c r="LB100" s="41"/>
      <c r="LC100" s="41"/>
      <c r="LD100" s="41"/>
      <c r="LE100" s="41"/>
      <c r="LF100" s="41"/>
      <c r="LG100" s="41"/>
      <c r="LH100" s="41"/>
      <c r="LI100" s="41"/>
      <c r="LJ100" s="41"/>
      <c r="LK100" s="41"/>
      <c r="LL100" s="41"/>
      <c r="LM100" s="41"/>
      <c r="LN100" s="41"/>
      <c r="LO100" s="41"/>
      <c r="LP100" s="41"/>
      <c r="LQ100" s="41"/>
      <c r="LR100" s="41"/>
      <c r="LS100" s="41"/>
      <c r="LT100" s="41"/>
      <c r="LU100" s="41"/>
      <c r="LV100" s="41"/>
      <c r="LW100" s="41"/>
      <c r="LX100" s="41"/>
      <c r="LY100" s="41"/>
      <c r="LZ100" s="41"/>
      <c r="MA100" s="41"/>
      <c r="MB100" s="41"/>
      <c r="MC100" s="41"/>
      <c r="MD100" s="41"/>
      <c r="ME100" s="41"/>
      <c r="MF100" s="41"/>
      <c r="MG100" s="41"/>
      <c r="MH100" s="41"/>
      <c r="MI100" s="41"/>
      <c r="MJ100" s="41"/>
      <c r="MK100" s="41"/>
      <c r="ML100" s="41"/>
      <c r="MM100" s="41"/>
      <c r="MN100" s="41"/>
      <c r="MO100" s="41"/>
      <c r="MP100" s="41"/>
      <c r="MQ100" s="41"/>
      <c r="MR100" s="41"/>
      <c r="MS100" s="41"/>
      <c r="MT100" s="41"/>
      <c r="MU100" s="41"/>
      <c r="MV100" s="41"/>
      <c r="MW100" s="41"/>
      <c r="MX100" s="41"/>
      <c r="MY100" s="41"/>
      <c r="MZ100" s="41"/>
      <c r="NA100" s="41"/>
      <c r="NB100" s="41"/>
      <c r="NC100" s="41"/>
      <c r="ND100" s="41"/>
      <c r="NE100" s="41"/>
      <c r="NF100" s="41"/>
      <c r="NG100" s="41"/>
      <c r="NH100" s="41"/>
      <c r="NI100" s="41"/>
      <c r="NJ100" s="41"/>
      <c r="NK100" s="41"/>
      <c r="NL100" s="41"/>
      <c r="NM100" s="41"/>
      <c r="NN100" s="41"/>
      <c r="NO100" s="41"/>
      <c r="NP100" s="41"/>
      <c r="NQ100" s="41"/>
      <c r="NR100" s="41"/>
      <c r="NS100" s="41"/>
      <c r="NT100" s="41"/>
      <c r="NU100" s="41"/>
      <c r="NV100" s="41"/>
      <c r="NW100" s="41"/>
      <c r="NX100" s="41"/>
      <c r="NY100" s="41"/>
      <c r="NZ100" s="41"/>
      <c r="OA100" s="41"/>
      <c r="OB100" s="41"/>
      <c r="OC100" s="41"/>
      <c r="OD100" s="41"/>
      <c r="OE100" s="41"/>
      <c r="OF100" s="41"/>
      <c r="OG100" s="41"/>
      <c r="OH100" s="41"/>
      <c r="OI100" s="41"/>
      <c r="OJ100" s="41"/>
      <c r="OK100" s="41"/>
      <c r="OL100" s="41"/>
      <c r="OM100" s="41"/>
      <c r="ON100" s="41"/>
      <c r="OO100" s="41"/>
      <c r="OP100" s="41"/>
      <c r="OQ100" s="41"/>
      <c r="OR100" s="41"/>
      <c r="OS100" s="41"/>
      <c r="OT100" s="41"/>
      <c r="OU100" s="41"/>
      <c r="OV100" s="41"/>
      <c r="OW100" s="41"/>
      <c r="OX100" s="41"/>
      <c r="OY100" s="41"/>
      <c r="OZ100" s="41"/>
      <c r="PA100" s="41"/>
      <c r="PB100" s="41"/>
      <c r="PC100" s="41"/>
      <c r="PD100" s="41"/>
      <c r="PE100" s="41"/>
      <c r="PF100" s="41"/>
      <c r="PG100" s="41"/>
      <c r="PH100" s="41"/>
      <c r="PI100" s="41"/>
      <c r="PJ100" s="41"/>
      <c r="PK100" s="41"/>
      <c r="PL100" s="41"/>
      <c r="PM100" s="41"/>
      <c r="PN100" s="41"/>
      <c r="PO100" s="41"/>
      <c r="PP100" s="41"/>
      <c r="PQ100" s="41"/>
      <c r="PR100" s="41"/>
      <c r="PS100" s="41"/>
      <c r="PT100" s="41"/>
      <c r="PU100" s="41"/>
      <c r="PV100" s="41"/>
      <c r="PW100" s="41"/>
      <c r="PX100" s="41"/>
      <c r="PY100" s="41"/>
      <c r="PZ100" s="41"/>
      <c r="QA100" s="41"/>
      <c r="QB100" s="41"/>
      <c r="QC100" s="41"/>
      <c r="QD100" s="41"/>
      <c r="QE100" s="41"/>
      <c r="QF100" s="41"/>
      <c r="QG100" s="41"/>
      <c r="QH100" s="41"/>
      <c r="QI100" s="41"/>
      <c r="QJ100" s="41"/>
      <c r="QK100" s="41"/>
      <c r="QL100" s="41"/>
      <c r="QM100" s="41"/>
      <c r="QN100" s="41"/>
      <c r="QO100" s="41"/>
      <c r="QP100" s="41"/>
      <c r="QQ100" s="41"/>
      <c r="QR100" s="41"/>
      <c r="QS100" s="41"/>
      <c r="QT100" s="41"/>
      <c r="QU100" s="41"/>
      <c r="QV100" s="41"/>
      <c r="QW100" s="41"/>
      <c r="QX100" s="41"/>
      <c r="QY100" s="41"/>
      <c r="QZ100" s="41"/>
      <c r="RA100" s="41"/>
      <c r="RB100" s="41"/>
      <c r="RC100" s="41"/>
      <c r="RD100" s="41"/>
      <c r="RE100" s="41"/>
      <c r="RF100" s="41"/>
      <c r="RG100" s="41"/>
      <c r="RH100" s="41"/>
      <c r="RI100" s="41"/>
      <c r="RJ100" s="41"/>
      <c r="RK100" s="41"/>
      <c r="RL100" s="41"/>
      <c r="RM100" s="41"/>
      <c r="RN100" s="41"/>
      <c r="RO100" s="41"/>
      <c r="RP100" s="41"/>
      <c r="RQ100" s="41"/>
      <c r="RR100" s="41"/>
      <c r="RS100" s="41"/>
      <c r="RT100" s="41"/>
      <c r="RU100" s="41"/>
      <c r="RV100" s="41"/>
      <c r="RW100" s="41"/>
      <c r="RX100" s="41"/>
      <c r="RY100" s="41"/>
      <c r="RZ100" s="41"/>
      <c r="SA100" s="41"/>
      <c r="SB100" s="41"/>
      <c r="SC100" s="41"/>
      <c r="SD100" s="41"/>
      <c r="SE100" s="41"/>
      <c r="SF100" s="41"/>
      <c r="SG100" s="41"/>
      <c r="SH100" s="41"/>
      <c r="SI100" s="41"/>
      <c r="SJ100" s="41"/>
      <c r="SK100" s="41"/>
      <c r="SL100" s="41"/>
      <c r="SM100" s="41"/>
      <c r="SN100" s="41"/>
      <c r="SO100" s="41"/>
      <c r="SP100" s="41"/>
      <c r="SQ100" s="41"/>
      <c r="SR100" s="41"/>
      <c r="SS100" s="41"/>
      <c r="ST100" s="41"/>
      <c r="SU100" s="41"/>
      <c r="SV100" s="41"/>
      <c r="SW100" s="41"/>
      <c r="SX100" s="41"/>
      <c r="SY100" s="41"/>
      <c r="SZ100" s="41"/>
      <c r="TA100" s="41"/>
      <c r="TB100" s="41"/>
      <c r="TC100" s="41"/>
      <c r="TD100" s="41"/>
      <c r="TE100" s="41"/>
      <c r="TF100" s="41"/>
      <c r="TG100" s="41"/>
      <c r="TH100" s="41"/>
      <c r="TI100" s="41"/>
      <c r="TJ100" s="41"/>
      <c r="TK100" s="41"/>
      <c r="TL100" s="41"/>
      <c r="TM100" s="41"/>
      <c r="TN100" s="41"/>
      <c r="TO100" s="41"/>
      <c r="TP100" s="41"/>
      <c r="TQ100" s="41"/>
      <c r="TR100" s="41"/>
      <c r="TS100" s="41"/>
      <c r="TT100" s="41"/>
      <c r="TU100" s="41"/>
      <c r="TV100" s="41"/>
      <c r="TW100" s="41"/>
      <c r="TX100" s="41"/>
      <c r="TY100" s="41"/>
      <c r="TZ100" s="41"/>
      <c r="UA100" s="41"/>
      <c r="UB100" s="41"/>
      <c r="UC100" s="41"/>
      <c r="UD100" s="41"/>
      <c r="UE100" s="41"/>
      <c r="UF100" s="41"/>
      <c r="UG100" s="41"/>
      <c r="UH100" s="41"/>
      <c r="UI100" s="41"/>
      <c r="UJ100" s="41"/>
      <c r="UK100" s="41"/>
      <c r="UL100" s="41"/>
      <c r="UM100" s="41"/>
      <c r="UN100" s="41"/>
      <c r="UO100" s="41"/>
      <c r="UP100" s="41"/>
      <c r="UQ100" s="41"/>
      <c r="UR100" s="41"/>
      <c r="US100" s="41"/>
      <c r="UT100" s="41"/>
      <c r="UU100" s="41"/>
      <c r="UV100" s="41"/>
      <c r="UW100" s="41"/>
      <c r="UX100" s="41"/>
      <c r="UY100" s="41"/>
      <c r="UZ100" s="41"/>
      <c r="VA100" s="41"/>
      <c r="VB100" s="41"/>
      <c r="VC100" s="41"/>
      <c r="VD100" s="41"/>
      <c r="VE100" s="41"/>
      <c r="VF100" s="41"/>
      <c r="VG100" s="41"/>
      <c r="VH100" s="41"/>
      <c r="VI100" s="41"/>
      <c r="VJ100" s="41"/>
      <c r="VK100" s="41"/>
      <c r="VL100" s="41"/>
      <c r="VM100" s="41"/>
      <c r="VN100" s="41"/>
      <c r="VO100" s="41"/>
      <c r="VP100" s="41"/>
      <c r="VQ100" s="41"/>
      <c r="VR100" s="41"/>
      <c r="VS100" s="41"/>
      <c r="VT100" s="41"/>
      <c r="VU100" s="41"/>
      <c r="VV100" s="41"/>
      <c r="VW100" s="41"/>
      <c r="VX100" s="41"/>
      <c r="VY100" s="41"/>
      <c r="VZ100" s="41"/>
      <c r="WA100" s="41"/>
      <c r="WB100" s="41"/>
      <c r="WC100" s="41"/>
      <c r="WD100" s="41"/>
      <c r="WE100" s="41"/>
      <c r="WF100" s="41"/>
      <c r="WG100" s="41"/>
      <c r="WH100" s="41"/>
      <c r="WI100" s="41"/>
      <c r="WJ100" s="41"/>
      <c r="WK100" s="41"/>
      <c r="WL100" s="41"/>
      <c r="WM100" s="41"/>
      <c r="WN100" s="41"/>
      <c r="WO100" s="41"/>
      <c r="WP100" s="41"/>
      <c r="WQ100" s="41"/>
      <c r="WR100" s="41"/>
      <c r="WS100" s="41"/>
      <c r="WT100" s="41"/>
      <c r="WU100" s="41"/>
      <c r="WV100" s="41"/>
      <c r="WW100" s="41"/>
      <c r="WX100" s="41"/>
    </row>
    <row r="101" spans="1:622" s="49" customFormat="1" ht="15" customHeight="1" outlineLevel="1" x14ac:dyDescent="0.25">
      <c r="B101" s="42" t="s">
        <v>86</v>
      </c>
      <c r="C101" s="49">
        <v>88247</v>
      </c>
      <c r="D101" s="44" t="s">
        <v>80</v>
      </c>
      <c r="E101" s="49" t="s">
        <v>133</v>
      </c>
      <c r="F101" s="50" t="s">
        <v>83</v>
      </c>
      <c r="G101" s="50"/>
      <c r="H101" s="44">
        <v>26.69</v>
      </c>
      <c r="I101" s="46">
        <v>3.57</v>
      </c>
      <c r="J101" s="46"/>
      <c r="K101" s="46">
        <f>Tabela1[[#This Row],[VALOR UNIT]]*H99</f>
        <v>1071</v>
      </c>
      <c r="L101" s="46">
        <v>0</v>
      </c>
      <c r="M101" s="47">
        <f t="shared" si="2"/>
        <v>0</v>
      </c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41"/>
      <c r="BR101" s="41"/>
      <c r="BS101" s="41"/>
      <c r="BT101" s="41"/>
      <c r="BU101" s="41"/>
      <c r="BV101" s="41"/>
      <c r="BW101" s="41"/>
      <c r="BX101" s="41"/>
      <c r="BY101" s="41"/>
      <c r="BZ101" s="41"/>
      <c r="CA101" s="41"/>
      <c r="CB101" s="41"/>
      <c r="CC101" s="41"/>
      <c r="CD101" s="41"/>
      <c r="CE101" s="41"/>
      <c r="CF101" s="41"/>
      <c r="CG101" s="41"/>
      <c r="CH101" s="41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  <c r="EW101" s="41"/>
      <c r="EX101" s="41"/>
      <c r="EY101" s="41"/>
      <c r="EZ101" s="41"/>
      <c r="FA101" s="41"/>
      <c r="FB101" s="41"/>
      <c r="FC101" s="41"/>
      <c r="FD101" s="41"/>
      <c r="FE101" s="41"/>
      <c r="FF101" s="41"/>
      <c r="FG101" s="41"/>
      <c r="FH101" s="41"/>
      <c r="FI101" s="41"/>
      <c r="FJ101" s="41"/>
      <c r="FK101" s="41"/>
      <c r="FL101" s="41"/>
      <c r="FM101" s="41"/>
      <c r="FN101" s="41"/>
      <c r="FO101" s="41"/>
      <c r="FP101" s="41"/>
      <c r="FQ101" s="41"/>
      <c r="FR101" s="41"/>
      <c r="FS101" s="41"/>
      <c r="FT101" s="41"/>
      <c r="FU101" s="41"/>
      <c r="FV101" s="41"/>
      <c r="FW101" s="41"/>
      <c r="FX101" s="41"/>
      <c r="FY101" s="41"/>
      <c r="FZ101" s="41"/>
      <c r="GA101" s="41"/>
      <c r="GB101" s="41"/>
      <c r="GC101" s="41"/>
      <c r="GD101" s="41"/>
      <c r="GE101" s="41"/>
      <c r="GF101" s="41"/>
      <c r="GG101" s="41"/>
      <c r="GH101" s="41"/>
      <c r="GI101" s="41"/>
      <c r="GJ101" s="41"/>
      <c r="GK101" s="41"/>
      <c r="GL101" s="41"/>
      <c r="GM101" s="41"/>
      <c r="GN101" s="41"/>
      <c r="GO101" s="41"/>
      <c r="GP101" s="41"/>
      <c r="GQ101" s="41"/>
      <c r="GR101" s="41"/>
      <c r="GS101" s="41"/>
      <c r="GT101" s="41"/>
      <c r="GU101" s="41"/>
      <c r="GV101" s="41"/>
      <c r="GW101" s="41"/>
      <c r="GX101" s="41"/>
      <c r="GY101" s="41"/>
      <c r="GZ101" s="41"/>
      <c r="HA101" s="41"/>
      <c r="HB101" s="41"/>
      <c r="HC101" s="41"/>
      <c r="HD101" s="41"/>
      <c r="HE101" s="41"/>
      <c r="HF101" s="41"/>
      <c r="HG101" s="41"/>
      <c r="HH101" s="41"/>
      <c r="HI101" s="41"/>
      <c r="HJ101" s="41"/>
      <c r="HK101" s="41"/>
      <c r="HL101" s="41"/>
      <c r="HM101" s="41"/>
      <c r="HN101" s="41"/>
      <c r="HO101" s="41"/>
      <c r="HP101" s="41"/>
      <c r="HQ101" s="41"/>
      <c r="HR101" s="41"/>
      <c r="HS101" s="41"/>
      <c r="HT101" s="41"/>
      <c r="HU101" s="41"/>
      <c r="HV101" s="41"/>
      <c r="HW101" s="41"/>
      <c r="HX101" s="41"/>
      <c r="HY101" s="41"/>
      <c r="HZ101" s="41"/>
      <c r="IA101" s="41"/>
      <c r="IB101" s="41"/>
      <c r="IC101" s="41"/>
      <c r="ID101" s="41"/>
      <c r="IE101" s="41"/>
      <c r="IF101" s="41"/>
      <c r="IG101" s="41"/>
      <c r="IH101" s="41"/>
      <c r="II101" s="41"/>
      <c r="IJ101" s="41"/>
      <c r="IK101" s="41"/>
      <c r="IL101" s="41"/>
      <c r="IM101" s="41"/>
      <c r="IN101" s="41"/>
      <c r="IO101" s="41"/>
      <c r="IP101" s="41"/>
      <c r="IQ101" s="41"/>
      <c r="IR101" s="41"/>
      <c r="IS101" s="41"/>
      <c r="IT101" s="41"/>
      <c r="IU101" s="41"/>
      <c r="IV101" s="41"/>
      <c r="IW101" s="41"/>
      <c r="IX101" s="41"/>
      <c r="IY101" s="41"/>
      <c r="IZ101" s="41"/>
      <c r="JA101" s="41"/>
      <c r="JB101" s="41"/>
      <c r="JC101" s="41"/>
      <c r="JD101" s="41"/>
      <c r="JE101" s="41"/>
      <c r="JF101" s="41"/>
      <c r="JG101" s="41"/>
      <c r="JH101" s="41"/>
      <c r="JI101" s="41"/>
      <c r="JJ101" s="41"/>
      <c r="JK101" s="41"/>
      <c r="JL101" s="41"/>
      <c r="JM101" s="41"/>
      <c r="JN101" s="41"/>
      <c r="JO101" s="41"/>
      <c r="JP101" s="41"/>
      <c r="JQ101" s="41"/>
      <c r="JR101" s="41"/>
      <c r="JS101" s="41"/>
      <c r="JT101" s="41"/>
      <c r="JU101" s="41"/>
      <c r="JV101" s="41"/>
      <c r="JW101" s="41"/>
      <c r="JX101" s="41"/>
      <c r="JY101" s="41"/>
      <c r="JZ101" s="41"/>
      <c r="KA101" s="41"/>
      <c r="KB101" s="41"/>
      <c r="KC101" s="41"/>
      <c r="KD101" s="41"/>
      <c r="KE101" s="41"/>
      <c r="KF101" s="41"/>
      <c r="KG101" s="41"/>
      <c r="KH101" s="41"/>
      <c r="KI101" s="41"/>
      <c r="KJ101" s="41"/>
      <c r="KK101" s="41"/>
      <c r="KL101" s="41"/>
      <c r="KM101" s="41"/>
      <c r="KN101" s="41"/>
      <c r="KO101" s="41"/>
      <c r="KP101" s="41"/>
      <c r="KQ101" s="41"/>
      <c r="KR101" s="41"/>
      <c r="KS101" s="41"/>
      <c r="KT101" s="41"/>
      <c r="KU101" s="41"/>
      <c r="KV101" s="41"/>
      <c r="KW101" s="41"/>
      <c r="KX101" s="41"/>
      <c r="KY101" s="41"/>
      <c r="KZ101" s="41"/>
      <c r="LA101" s="41"/>
      <c r="LB101" s="41"/>
      <c r="LC101" s="41"/>
      <c r="LD101" s="41"/>
      <c r="LE101" s="41"/>
      <c r="LF101" s="41"/>
      <c r="LG101" s="41"/>
      <c r="LH101" s="41"/>
      <c r="LI101" s="41"/>
      <c r="LJ101" s="41"/>
      <c r="LK101" s="41"/>
      <c r="LL101" s="41"/>
      <c r="LM101" s="41"/>
      <c r="LN101" s="41"/>
      <c r="LO101" s="41"/>
      <c r="LP101" s="41"/>
      <c r="LQ101" s="41"/>
      <c r="LR101" s="41"/>
      <c r="LS101" s="41"/>
      <c r="LT101" s="41"/>
      <c r="LU101" s="41"/>
      <c r="LV101" s="41"/>
      <c r="LW101" s="41"/>
      <c r="LX101" s="41"/>
      <c r="LY101" s="41"/>
      <c r="LZ101" s="41"/>
      <c r="MA101" s="41"/>
      <c r="MB101" s="41"/>
      <c r="MC101" s="41"/>
      <c r="MD101" s="41"/>
      <c r="ME101" s="41"/>
      <c r="MF101" s="41"/>
      <c r="MG101" s="41"/>
      <c r="MH101" s="41"/>
      <c r="MI101" s="41"/>
      <c r="MJ101" s="41"/>
      <c r="MK101" s="41"/>
      <c r="ML101" s="41"/>
      <c r="MM101" s="41"/>
      <c r="MN101" s="41"/>
      <c r="MO101" s="41"/>
      <c r="MP101" s="41"/>
      <c r="MQ101" s="41"/>
      <c r="MR101" s="41"/>
      <c r="MS101" s="41"/>
      <c r="MT101" s="41"/>
      <c r="MU101" s="41"/>
      <c r="MV101" s="41"/>
      <c r="MW101" s="41"/>
      <c r="MX101" s="41"/>
      <c r="MY101" s="41"/>
      <c r="MZ101" s="41"/>
      <c r="NA101" s="41"/>
      <c r="NB101" s="41"/>
      <c r="NC101" s="41"/>
      <c r="ND101" s="41"/>
      <c r="NE101" s="41"/>
      <c r="NF101" s="41"/>
      <c r="NG101" s="41"/>
      <c r="NH101" s="41"/>
      <c r="NI101" s="41"/>
      <c r="NJ101" s="41"/>
      <c r="NK101" s="41"/>
      <c r="NL101" s="41"/>
      <c r="NM101" s="41"/>
      <c r="NN101" s="41"/>
      <c r="NO101" s="41"/>
      <c r="NP101" s="41"/>
      <c r="NQ101" s="41"/>
      <c r="NR101" s="41"/>
      <c r="NS101" s="41"/>
      <c r="NT101" s="41"/>
      <c r="NU101" s="41"/>
      <c r="NV101" s="41"/>
      <c r="NW101" s="41"/>
      <c r="NX101" s="41"/>
      <c r="NY101" s="41"/>
      <c r="NZ101" s="41"/>
      <c r="OA101" s="41"/>
      <c r="OB101" s="41"/>
      <c r="OC101" s="41"/>
      <c r="OD101" s="41"/>
      <c r="OE101" s="41"/>
      <c r="OF101" s="41"/>
      <c r="OG101" s="41"/>
      <c r="OH101" s="41"/>
      <c r="OI101" s="41"/>
      <c r="OJ101" s="41"/>
      <c r="OK101" s="41"/>
      <c r="OL101" s="41"/>
      <c r="OM101" s="41"/>
      <c r="ON101" s="41"/>
      <c r="OO101" s="41"/>
      <c r="OP101" s="41"/>
      <c r="OQ101" s="41"/>
      <c r="OR101" s="41"/>
      <c r="OS101" s="41"/>
      <c r="OT101" s="41"/>
      <c r="OU101" s="41"/>
      <c r="OV101" s="41"/>
      <c r="OW101" s="41"/>
      <c r="OX101" s="41"/>
      <c r="OY101" s="41"/>
      <c r="OZ101" s="41"/>
      <c r="PA101" s="41"/>
      <c r="PB101" s="41"/>
      <c r="PC101" s="41"/>
      <c r="PD101" s="41"/>
      <c r="PE101" s="41"/>
      <c r="PF101" s="41"/>
      <c r="PG101" s="41"/>
      <c r="PH101" s="41"/>
      <c r="PI101" s="41"/>
      <c r="PJ101" s="41"/>
      <c r="PK101" s="41"/>
      <c r="PL101" s="41"/>
      <c r="PM101" s="41"/>
      <c r="PN101" s="41"/>
      <c r="PO101" s="41"/>
      <c r="PP101" s="41"/>
      <c r="PQ101" s="41"/>
      <c r="PR101" s="41"/>
      <c r="PS101" s="41"/>
      <c r="PT101" s="41"/>
      <c r="PU101" s="41"/>
      <c r="PV101" s="41"/>
      <c r="PW101" s="41"/>
      <c r="PX101" s="41"/>
      <c r="PY101" s="41"/>
      <c r="PZ101" s="41"/>
      <c r="QA101" s="41"/>
      <c r="QB101" s="41"/>
      <c r="QC101" s="41"/>
      <c r="QD101" s="41"/>
      <c r="QE101" s="41"/>
      <c r="QF101" s="41"/>
      <c r="QG101" s="41"/>
      <c r="QH101" s="41"/>
      <c r="QI101" s="41"/>
      <c r="QJ101" s="41"/>
      <c r="QK101" s="41"/>
      <c r="QL101" s="41"/>
      <c r="QM101" s="41"/>
      <c r="QN101" s="41"/>
      <c r="QO101" s="41"/>
      <c r="QP101" s="41"/>
      <c r="QQ101" s="41"/>
      <c r="QR101" s="41"/>
      <c r="QS101" s="41"/>
      <c r="QT101" s="41"/>
      <c r="QU101" s="41"/>
      <c r="QV101" s="41"/>
      <c r="QW101" s="41"/>
      <c r="QX101" s="41"/>
      <c r="QY101" s="41"/>
      <c r="QZ101" s="41"/>
      <c r="RA101" s="41"/>
      <c r="RB101" s="41"/>
      <c r="RC101" s="41"/>
      <c r="RD101" s="41"/>
      <c r="RE101" s="41"/>
      <c r="RF101" s="41"/>
      <c r="RG101" s="41"/>
      <c r="RH101" s="41"/>
      <c r="RI101" s="41"/>
      <c r="RJ101" s="41"/>
      <c r="RK101" s="41"/>
      <c r="RL101" s="41"/>
      <c r="RM101" s="41"/>
      <c r="RN101" s="41"/>
      <c r="RO101" s="41"/>
      <c r="RP101" s="41"/>
      <c r="RQ101" s="41"/>
      <c r="RR101" s="41"/>
      <c r="RS101" s="41"/>
      <c r="RT101" s="41"/>
      <c r="RU101" s="41"/>
      <c r="RV101" s="41"/>
      <c r="RW101" s="41"/>
      <c r="RX101" s="41"/>
      <c r="RY101" s="41"/>
      <c r="RZ101" s="41"/>
      <c r="SA101" s="41"/>
      <c r="SB101" s="41"/>
      <c r="SC101" s="41"/>
      <c r="SD101" s="41"/>
      <c r="SE101" s="41"/>
      <c r="SF101" s="41"/>
      <c r="SG101" s="41"/>
      <c r="SH101" s="41"/>
      <c r="SI101" s="41"/>
      <c r="SJ101" s="41"/>
      <c r="SK101" s="41"/>
      <c r="SL101" s="41"/>
      <c r="SM101" s="41"/>
      <c r="SN101" s="41"/>
      <c r="SO101" s="41"/>
      <c r="SP101" s="41"/>
      <c r="SQ101" s="41"/>
      <c r="SR101" s="41"/>
      <c r="SS101" s="41"/>
      <c r="ST101" s="41"/>
      <c r="SU101" s="41"/>
      <c r="SV101" s="41"/>
      <c r="SW101" s="41"/>
      <c r="SX101" s="41"/>
      <c r="SY101" s="41"/>
      <c r="SZ101" s="41"/>
      <c r="TA101" s="41"/>
      <c r="TB101" s="41"/>
      <c r="TC101" s="41"/>
      <c r="TD101" s="41"/>
      <c r="TE101" s="41"/>
      <c r="TF101" s="41"/>
      <c r="TG101" s="41"/>
      <c r="TH101" s="41"/>
      <c r="TI101" s="41"/>
      <c r="TJ101" s="41"/>
      <c r="TK101" s="41"/>
      <c r="TL101" s="41"/>
      <c r="TM101" s="41"/>
      <c r="TN101" s="41"/>
      <c r="TO101" s="41"/>
      <c r="TP101" s="41"/>
      <c r="TQ101" s="41"/>
      <c r="TR101" s="41"/>
      <c r="TS101" s="41"/>
      <c r="TT101" s="41"/>
      <c r="TU101" s="41"/>
      <c r="TV101" s="41"/>
      <c r="TW101" s="41"/>
      <c r="TX101" s="41"/>
      <c r="TY101" s="41"/>
      <c r="TZ101" s="41"/>
      <c r="UA101" s="41"/>
      <c r="UB101" s="41"/>
      <c r="UC101" s="41"/>
      <c r="UD101" s="41"/>
      <c r="UE101" s="41"/>
      <c r="UF101" s="41"/>
      <c r="UG101" s="41"/>
      <c r="UH101" s="41"/>
      <c r="UI101" s="41"/>
      <c r="UJ101" s="41"/>
      <c r="UK101" s="41"/>
      <c r="UL101" s="41"/>
      <c r="UM101" s="41"/>
      <c r="UN101" s="41"/>
      <c r="UO101" s="41"/>
      <c r="UP101" s="41"/>
      <c r="UQ101" s="41"/>
      <c r="UR101" s="41"/>
      <c r="US101" s="41"/>
      <c r="UT101" s="41"/>
      <c r="UU101" s="41"/>
      <c r="UV101" s="41"/>
      <c r="UW101" s="41"/>
      <c r="UX101" s="41"/>
      <c r="UY101" s="41"/>
      <c r="UZ101" s="41"/>
      <c r="VA101" s="41"/>
      <c r="VB101" s="41"/>
      <c r="VC101" s="41"/>
      <c r="VD101" s="41"/>
      <c r="VE101" s="41"/>
      <c r="VF101" s="41"/>
      <c r="VG101" s="41"/>
      <c r="VH101" s="41"/>
      <c r="VI101" s="41"/>
      <c r="VJ101" s="41"/>
      <c r="VK101" s="41"/>
      <c r="VL101" s="41"/>
      <c r="VM101" s="41"/>
      <c r="VN101" s="41"/>
      <c r="VO101" s="41"/>
      <c r="VP101" s="41"/>
      <c r="VQ101" s="41"/>
      <c r="VR101" s="41"/>
      <c r="VS101" s="41"/>
      <c r="VT101" s="41"/>
      <c r="VU101" s="41"/>
      <c r="VV101" s="41"/>
      <c r="VW101" s="41"/>
      <c r="VX101" s="41"/>
      <c r="VY101" s="41"/>
      <c r="VZ101" s="41"/>
      <c r="WA101" s="41"/>
      <c r="WB101" s="41"/>
      <c r="WC101" s="41"/>
      <c r="WD101" s="41"/>
      <c r="WE101" s="41"/>
      <c r="WF101" s="41"/>
      <c r="WG101" s="41"/>
      <c r="WH101" s="41"/>
      <c r="WI101" s="41"/>
      <c r="WJ101" s="41"/>
      <c r="WK101" s="41"/>
      <c r="WL101" s="41"/>
      <c r="WM101" s="41"/>
      <c r="WN101" s="41"/>
      <c r="WO101" s="41"/>
      <c r="WP101" s="41"/>
      <c r="WQ101" s="41"/>
      <c r="WR101" s="41"/>
      <c r="WS101" s="41"/>
      <c r="WT101" s="41"/>
      <c r="WU101" s="41"/>
      <c r="WV101" s="41"/>
      <c r="WW101" s="41"/>
      <c r="WX101" s="41"/>
    </row>
    <row r="102" spans="1:622" s="49" customFormat="1" ht="15" customHeight="1" outlineLevel="1" x14ac:dyDescent="0.25">
      <c r="B102" s="42" t="s">
        <v>92</v>
      </c>
      <c r="C102" s="49">
        <v>39244</v>
      </c>
      <c r="D102" s="44" t="s">
        <v>80</v>
      </c>
      <c r="E102" s="49" t="s">
        <v>137</v>
      </c>
      <c r="F102" s="50" t="s">
        <v>29</v>
      </c>
      <c r="G102" s="50"/>
      <c r="H102" s="44">
        <v>5.65</v>
      </c>
      <c r="I102" s="46">
        <v>5.74</v>
      </c>
      <c r="J102" s="46">
        <f>Tabela1[[#This Row],[VALOR UNIT]]*H99</f>
        <v>1722</v>
      </c>
      <c r="K102" s="46">
        <f>Tabela1[[#This Row],[Coluna1]]*H101</f>
        <v>0</v>
      </c>
      <c r="L102" s="46">
        <v>0</v>
      </c>
      <c r="M102" s="47">
        <f t="shared" si="2"/>
        <v>0</v>
      </c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41"/>
      <c r="BR102" s="41"/>
      <c r="BS102" s="41"/>
      <c r="BT102" s="41"/>
      <c r="BU102" s="41"/>
      <c r="BV102" s="41"/>
      <c r="BW102" s="41"/>
      <c r="BX102" s="41"/>
      <c r="BY102" s="41"/>
      <c r="BZ102" s="41"/>
      <c r="CA102" s="41"/>
      <c r="CB102" s="41"/>
      <c r="CC102" s="41"/>
      <c r="CD102" s="41"/>
      <c r="CE102" s="41"/>
      <c r="CF102" s="41"/>
      <c r="CG102" s="41"/>
      <c r="CH102" s="41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  <c r="EW102" s="41"/>
      <c r="EX102" s="41"/>
      <c r="EY102" s="41"/>
      <c r="EZ102" s="41"/>
      <c r="FA102" s="41"/>
      <c r="FB102" s="41"/>
      <c r="FC102" s="41"/>
      <c r="FD102" s="41"/>
      <c r="FE102" s="41"/>
      <c r="FF102" s="41"/>
      <c r="FG102" s="41"/>
      <c r="FH102" s="41"/>
      <c r="FI102" s="41"/>
      <c r="FJ102" s="41"/>
      <c r="FK102" s="41"/>
      <c r="FL102" s="41"/>
      <c r="FM102" s="41"/>
      <c r="FN102" s="41"/>
      <c r="FO102" s="41"/>
      <c r="FP102" s="41"/>
      <c r="FQ102" s="41"/>
      <c r="FR102" s="41"/>
      <c r="FS102" s="41"/>
      <c r="FT102" s="41"/>
      <c r="FU102" s="41"/>
      <c r="FV102" s="41"/>
      <c r="FW102" s="41"/>
      <c r="FX102" s="41"/>
      <c r="FY102" s="41"/>
      <c r="FZ102" s="41"/>
      <c r="GA102" s="41"/>
      <c r="GB102" s="41"/>
      <c r="GC102" s="41"/>
      <c r="GD102" s="41"/>
      <c r="GE102" s="41"/>
      <c r="GF102" s="41"/>
      <c r="GG102" s="41"/>
      <c r="GH102" s="41"/>
      <c r="GI102" s="41"/>
      <c r="GJ102" s="41"/>
      <c r="GK102" s="41"/>
      <c r="GL102" s="41"/>
      <c r="GM102" s="41"/>
      <c r="GN102" s="41"/>
      <c r="GO102" s="41"/>
      <c r="GP102" s="41"/>
      <c r="GQ102" s="41"/>
      <c r="GR102" s="41"/>
      <c r="GS102" s="41"/>
      <c r="GT102" s="41"/>
      <c r="GU102" s="41"/>
      <c r="GV102" s="41"/>
      <c r="GW102" s="41"/>
      <c r="GX102" s="41"/>
      <c r="GY102" s="41"/>
      <c r="GZ102" s="41"/>
      <c r="HA102" s="41"/>
      <c r="HB102" s="41"/>
      <c r="HC102" s="41"/>
      <c r="HD102" s="41"/>
      <c r="HE102" s="41"/>
      <c r="HF102" s="41"/>
      <c r="HG102" s="41"/>
      <c r="HH102" s="41"/>
      <c r="HI102" s="41"/>
      <c r="HJ102" s="41"/>
      <c r="HK102" s="41"/>
      <c r="HL102" s="41"/>
      <c r="HM102" s="41"/>
      <c r="HN102" s="41"/>
      <c r="HO102" s="41"/>
      <c r="HP102" s="41"/>
      <c r="HQ102" s="41"/>
      <c r="HR102" s="41"/>
      <c r="HS102" s="41"/>
      <c r="HT102" s="41"/>
      <c r="HU102" s="41"/>
      <c r="HV102" s="41"/>
      <c r="HW102" s="41"/>
      <c r="HX102" s="41"/>
      <c r="HY102" s="41"/>
      <c r="HZ102" s="41"/>
      <c r="IA102" s="41"/>
      <c r="IB102" s="41"/>
      <c r="IC102" s="41"/>
      <c r="ID102" s="41"/>
      <c r="IE102" s="41"/>
      <c r="IF102" s="41"/>
      <c r="IG102" s="41"/>
      <c r="IH102" s="41"/>
      <c r="II102" s="41"/>
      <c r="IJ102" s="41"/>
      <c r="IK102" s="41"/>
      <c r="IL102" s="41"/>
      <c r="IM102" s="41"/>
      <c r="IN102" s="41"/>
      <c r="IO102" s="41"/>
      <c r="IP102" s="41"/>
      <c r="IQ102" s="41"/>
      <c r="IR102" s="41"/>
      <c r="IS102" s="41"/>
      <c r="IT102" s="41"/>
      <c r="IU102" s="41"/>
      <c r="IV102" s="41"/>
      <c r="IW102" s="41"/>
      <c r="IX102" s="41"/>
      <c r="IY102" s="41"/>
      <c r="IZ102" s="41"/>
      <c r="JA102" s="41"/>
      <c r="JB102" s="41"/>
      <c r="JC102" s="41"/>
      <c r="JD102" s="41"/>
      <c r="JE102" s="41"/>
      <c r="JF102" s="41"/>
      <c r="JG102" s="41"/>
      <c r="JH102" s="41"/>
      <c r="JI102" s="41"/>
      <c r="JJ102" s="41"/>
      <c r="JK102" s="41"/>
      <c r="JL102" s="41"/>
      <c r="JM102" s="41"/>
      <c r="JN102" s="41"/>
      <c r="JO102" s="41"/>
      <c r="JP102" s="41"/>
      <c r="JQ102" s="41"/>
      <c r="JR102" s="41"/>
      <c r="JS102" s="41"/>
      <c r="JT102" s="41"/>
      <c r="JU102" s="41"/>
      <c r="JV102" s="41"/>
      <c r="JW102" s="41"/>
      <c r="JX102" s="41"/>
      <c r="JY102" s="41"/>
      <c r="JZ102" s="41"/>
      <c r="KA102" s="41"/>
      <c r="KB102" s="41"/>
      <c r="KC102" s="41"/>
      <c r="KD102" s="41"/>
      <c r="KE102" s="41"/>
      <c r="KF102" s="41"/>
      <c r="KG102" s="41"/>
      <c r="KH102" s="41"/>
      <c r="KI102" s="41"/>
      <c r="KJ102" s="41"/>
      <c r="KK102" s="41"/>
      <c r="KL102" s="41"/>
      <c r="KM102" s="41"/>
      <c r="KN102" s="41"/>
      <c r="KO102" s="41"/>
      <c r="KP102" s="41"/>
      <c r="KQ102" s="41"/>
      <c r="KR102" s="41"/>
      <c r="KS102" s="41"/>
      <c r="KT102" s="41"/>
      <c r="KU102" s="41"/>
      <c r="KV102" s="41"/>
      <c r="KW102" s="41"/>
      <c r="KX102" s="41"/>
      <c r="KY102" s="41"/>
      <c r="KZ102" s="41"/>
      <c r="LA102" s="41"/>
      <c r="LB102" s="41"/>
      <c r="LC102" s="41"/>
      <c r="LD102" s="41"/>
      <c r="LE102" s="41"/>
      <c r="LF102" s="41"/>
      <c r="LG102" s="41"/>
      <c r="LH102" s="41"/>
      <c r="LI102" s="41"/>
      <c r="LJ102" s="41"/>
      <c r="LK102" s="41"/>
      <c r="LL102" s="41"/>
      <c r="LM102" s="41"/>
      <c r="LN102" s="41"/>
      <c r="LO102" s="41"/>
      <c r="LP102" s="41"/>
      <c r="LQ102" s="41"/>
      <c r="LR102" s="41"/>
      <c r="LS102" s="41"/>
      <c r="LT102" s="41"/>
      <c r="LU102" s="41"/>
      <c r="LV102" s="41"/>
      <c r="LW102" s="41"/>
      <c r="LX102" s="41"/>
      <c r="LY102" s="41"/>
      <c r="LZ102" s="41"/>
      <c r="MA102" s="41"/>
      <c r="MB102" s="41"/>
      <c r="MC102" s="41"/>
      <c r="MD102" s="41"/>
      <c r="ME102" s="41"/>
      <c r="MF102" s="41"/>
      <c r="MG102" s="41"/>
      <c r="MH102" s="41"/>
      <c r="MI102" s="41"/>
      <c r="MJ102" s="41"/>
      <c r="MK102" s="41"/>
      <c r="ML102" s="41"/>
      <c r="MM102" s="41"/>
      <c r="MN102" s="41"/>
      <c r="MO102" s="41"/>
      <c r="MP102" s="41"/>
      <c r="MQ102" s="41"/>
      <c r="MR102" s="41"/>
      <c r="MS102" s="41"/>
      <c r="MT102" s="41"/>
      <c r="MU102" s="41"/>
      <c r="MV102" s="41"/>
      <c r="MW102" s="41"/>
      <c r="MX102" s="41"/>
      <c r="MY102" s="41"/>
      <c r="MZ102" s="41"/>
      <c r="NA102" s="41"/>
      <c r="NB102" s="41"/>
      <c r="NC102" s="41"/>
      <c r="ND102" s="41"/>
      <c r="NE102" s="41"/>
      <c r="NF102" s="41"/>
      <c r="NG102" s="41"/>
      <c r="NH102" s="41"/>
      <c r="NI102" s="41"/>
      <c r="NJ102" s="41"/>
      <c r="NK102" s="41"/>
      <c r="NL102" s="41"/>
      <c r="NM102" s="41"/>
      <c r="NN102" s="41"/>
      <c r="NO102" s="41"/>
      <c r="NP102" s="41"/>
      <c r="NQ102" s="41"/>
      <c r="NR102" s="41"/>
      <c r="NS102" s="41"/>
      <c r="NT102" s="41"/>
      <c r="NU102" s="41"/>
      <c r="NV102" s="41"/>
      <c r="NW102" s="41"/>
      <c r="NX102" s="41"/>
      <c r="NY102" s="41"/>
      <c r="NZ102" s="41"/>
      <c r="OA102" s="41"/>
      <c r="OB102" s="41"/>
      <c r="OC102" s="41"/>
      <c r="OD102" s="41"/>
      <c r="OE102" s="41"/>
      <c r="OF102" s="41"/>
      <c r="OG102" s="41"/>
      <c r="OH102" s="41"/>
      <c r="OI102" s="41"/>
      <c r="OJ102" s="41"/>
      <c r="OK102" s="41"/>
      <c r="OL102" s="41"/>
      <c r="OM102" s="41"/>
      <c r="ON102" s="41"/>
      <c r="OO102" s="41"/>
      <c r="OP102" s="41"/>
      <c r="OQ102" s="41"/>
      <c r="OR102" s="41"/>
      <c r="OS102" s="41"/>
      <c r="OT102" s="41"/>
      <c r="OU102" s="41"/>
      <c r="OV102" s="41"/>
      <c r="OW102" s="41"/>
      <c r="OX102" s="41"/>
      <c r="OY102" s="41"/>
      <c r="OZ102" s="41"/>
      <c r="PA102" s="41"/>
      <c r="PB102" s="41"/>
      <c r="PC102" s="41"/>
      <c r="PD102" s="41"/>
      <c r="PE102" s="41"/>
      <c r="PF102" s="41"/>
      <c r="PG102" s="41"/>
      <c r="PH102" s="41"/>
      <c r="PI102" s="41"/>
      <c r="PJ102" s="41"/>
      <c r="PK102" s="41"/>
      <c r="PL102" s="41"/>
      <c r="PM102" s="41"/>
      <c r="PN102" s="41"/>
      <c r="PO102" s="41"/>
      <c r="PP102" s="41"/>
      <c r="PQ102" s="41"/>
      <c r="PR102" s="41"/>
      <c r="PS102" s="41"/>
      <c r="PT102" s="41"/>
      <c r="PU102" s="41"/>
      <c r="PV102" s="41"/>
      <c r="PW102" s="41"/>
      <c r="PX102" s="41"/>
      <c r="PY102" s="41"/>
      <c r="PZ102" s="41"/>
      <c r="QA102" s="41"/>
      <c r="QB102" s="41"/>
      <c r="QC102" s="41"/>
      <c r="QD102" s="41"/>
      <c r="QE102" s="41"/>
      <c r="QF102" s="41"/>
      <c r="QG102" s="41"/>
      <c r="QH102" s="41"/>
      <c r="QI102" s="41"/>
      <c r="QJ102" s="41"/>
      <c r="QK102" s="41"/>
      <c r="QL102" s="41"/>
      <c r="QM102" s="41"/>
      <c r="QN102" s="41"/>
      <c r="QO102" s="41"/>
      <c r="QP102" s="41"/>
      <c r="QQ102" s="41"/>
      <c r="QR102" s="41"/>
      <c r="QS102" s="41"/>
      <c r="QT102" s="41"/>
      <c r="QU102" s="41"/>
      <c r="QV102" s="41"/>
      <c r="QW102" s="41"/>
      <c r="QX102" s="41"/>
      <c r="QY102" s="41"/>
      <c r="QZ102" s="41"/>
      <c r="RA102" s="41"/>
      <c r="RB102" s="41"/>
      <c r="RC102" s="41"/>
      <c r="RD102" s="41"/>
      <c r="RE102" s="41"/>
      <c r="RF102" s="41"/>
      <c r="RG102" s="41"/>
      <c r="RH102" s="41"/>
      <c r="RI102" s="41"/>
      <c r="RJ102" s="41"/>
      <c r="RK102" s="41"/>
      <c r="RL102" s="41"/>
      <c r="RM102" s="41"/>
      <c r="RN102" s="41"/>
      <c r="RO102" s="41"/>
      <c r="RP102" s="41"/>
      <c r="RQ102" s="41"/>
      <c r="RR102" s="41"/>
      <c r="RS102" s="41"/>
      <c r="RT102" s="41"/>
      <c r="RU102" s="41"/>
      <c r="RV102" s="41"/>
      <c r="RW102" s="41"/>
      <c r="RX102" s="41"/>
      <c r="RY102" s="41"/>
      <c r="RZ102" s="41"/>
      <c r="SA102" s="41"/>
      <c r="SB102" s="41"/>
      <c r="SC102" s="41"/>
      <c r="SD102" s="41"/>
      <c r="SE102" s="41"/>
      <c r="SF102" s="41"/>
      <c r="SG102" s="41"/>
      <c r="SH102" s="41"/>
      <c r="SI102" s="41"/>
      <c r="SJ102" s="41"/>
      <c r="SK102" s="41"/>
      <c r="SL102" s="41"/>
      <c r="SM102" s="41"/>
      <c r="SN102" s="41"/>
      <c r="SO102" s="41"/>
      <c r="SP102" s="41"/>
      <c r="SQ102" s="41"/>
      <c r="SR102" s="41"/>
      <c r="SS102" s="41"/>
      <c r="ST102" s="41"/>
      <c r="SU102" s="41"/>
      <c r="SV102" s="41"/>
      <c r="SW102" s="41"/>
      <c r="SX102" s="41"/>
      <c r="SY102" s="41"/>
      <c r="SZ102" s="41"/>
      <c r="TA102" s="41"/>
      <c r="TB102" s="41"/>
      <c r="TC102" s="41"/>
      <c r="TD102" s="41"/>
      <c r="TE102" s="41"/>
      <c r="TF102" s="41"/>
      <c r="TG102" s="41"/>
      <c r="TH102" s="41"/>
      <c r="TI102" s="41"/>
      <c r="TJ102" s="41"/>
      <c r="TK102" s="41"/>
      <c r="TL102" s="41"/>
      <c r="TM102" s="41"/>
      <c r="TN102" s="41"/>
      <c r="TO102" s="41"/>
      <c r="TP102" s="41"/>
      <c r="TQ102" s="41"/>
      <c r="TR102" s="41"/>
      <c r="TS102" s="41"/>
      <c r="TT102" s="41"/>
      <c r="TU102" s="41"/>
      <c r="TV102" s="41"/>
      <c r="TW102" s="41"/>
      <c r="TX102" s="41"/>
      <c r="TY102" s="41"/>
      <c r="TZ102" s="41"/>
      <c r="UA102" s="41"/>
      <c r="UB102" s="41"/>
      <c r="UC102" s="41"/>
      <c r="UD102" s="41"/>
      <c r="UE102" s="41"/>
      <c r="UF102" s="41"/>
      <c r="UG102" s="41"/>
      <c r="UH102" s="41"/>
      <c r="UI102" s="41"/>
      <c r="UJ102" s="41"/>
      <c r="UK102" s="41"/>
      <c r="UL102" s="41"/>
      <c r="UM102" s="41"/>
      <c r="UN102" s="41"/>
      <c r="UO102" s="41"/>
      <c r="UP102" s="41"/>
      <c r="UQ102" s="41"/>
      <c r="UR102" s="41"/>
      <c r="US102" s="41"/>
      <c r="UT102" s="41"/>
      <c r="UU102" s="41"/>
      <c r="UV102" s="41"/>
      <c r="UW102" s="41"/>
      <c r="UX102" s="41"/>
      <c r="UY102" s="41"/>
      <c r="UZ102" s="41"/>
      <c r="VA102" s="41"/>
      <c r="VB102" s="41"/>
      <c r="VC102" s="41"/>
      <c r="VD102" s="41"/>
      <c r="VE102" s="41"/>
      <c r="VF102" s="41"/>
      <c r="VG102" s="41"/>
      <c r="VH102" s="41"/>
      <c r="VI102" s="41"/>
      <c r="VJ102" s="41"/>
      <c r="VK102" s="41"/>
      <c r="VL102" s="41"/>
      <c r="VM102" s="41"/>
      <c r="VN102" s="41"/>
      <c r="VO102" s="41"/>
      <c r="VP102" s="41"/>
      <c r="VQ102" s="41"/>
      <c r="VR102" s="41"/>
      <c r="VS102" s="41"/>
      <c r="VT102" s="41"/>
      <c r="VU102" s="41"/>
      <c r="VV102" s="41"/>
      <c r="VW102" s="41"/>
      <c r="VX102" s="41"/>
      <c r="VY102" s="41"/>
      <c r="VZ102" s="41"/>
      <c r="WA102" s="41"/>
      <c r="WB102" s="41"/>
      <c r="WC102" s="41"/>
      <c r="WD102" s="41"/>
      <c r="WE102" s="41"/>
      <c r="WF102" s="41"/>
      <c r="WG102" s="41"/>
      <c r="WH102" s="41"/>
      <c r="WI102" s="41"/>
      <c r="WJ102" s="41"/>
      <c r="WK102" s="41"/>
      <c r="WL102" s="41"/>
      <c r="WM102" s="41"/>
      <c r="WN102" s="41"/>
      <c r="WO102" s="41"/>
      <c r="WP102" s="41"/>
      <c r="WQ102" s="41"/>
      <c r="WR102" s="41"/>
      <c r="WS102" s="41"/>
      <c r="WT102" s="41"/>
      <c r="WU102" s="41"/>
      <c r="WV102" s="41"/>
      <c r="WW102" s="41"/>
      <c r="WX102" s="41"/>
    </row>
    <row r="103" spans="1:622" s="67" customFormat="1" ht="18" customHeight="1" x14ac:dyDescent="0.25">
      <c r="A103" s="58"/>
      <c r="B103" s="58">
        <v>91925</v>
      </c>
      <c r="C103" s="74"/>
      <c r="D103" s="63" t="s">
        <v>80</v>
      </c>
      <c r="E103" s="74" t="s">
        <v>138</v>
      </c>
      <c r="F103" s="63" t="s">
        <v>29</v>
      </c>
      <c r="G103" s="63"/>
      <c r="H103" s="63">
        <v>250</v>
      </c>
      <c r="I103" s="65">
        <v>4.07</v>
      </c>
      <c r="J103" s="65"/>
      <c r="K103" s="65">
        <f>Tabela1[[#This Row],[Coluna1]]*H102</f>
        <v>0</v>
      </c>
      <c r="L103" s="65">
        <f>H103*I103</f>
        <v>1017.5000000000001</v>
      </c>
      <c r="M103" s="47">
        <f t="shared" si="2"/>
        <v>1267.0891613777706</v>
      </c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  <c r="AJ103" s="66"/>
      <c r="AK103" s="66"/>
      <c r="AL103" s="66"/>
      <c r="AM103" s="66"/>
      <c r="AN103" s="66"/>
      <c r="AO103" s="66"/>
      <c r="AP103" s="66"/>
      <c r="AQ103" s="66"/>
      <c r="AR103" s="66"/>
      <c r="AS103" s="66"/>
      <c r="AT103" s="66"/>
      <c r="AU103" s="66"/>
      <c r="AV103" s="66"/>
      <c r="AW103" s="66"/>
      <c r="AX103" s="6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6"/>
      <c r="BN103" s="66"/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6"/>
      <c r="CC103" s="66"/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6"/>
      <c r="CR103" s="66"/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6"/>
      <c r="DG103" s="66"/>
      <c r="DH103" s="66"/>
      <c r="DI103" s="66"/>
      <c r="DJ103" s="66"/>
      <c r="DK103" s="66"/>
      <c r="DL103" s="66"/>
      <c r="DM103" s="66"/>
      <c r="DN103" s="66"/>
      <c r="DO103" s="66"/>
      <c r="DP103" s="66"/>
      <c r="DQ103" s="66"/>
      <c r="DR103" s="66"/>
      <c r="DS103" s="66"/>
      <c r="DT103" s="66"/>
      <c r="DU103" s="66"/>
      <c r="DV103" s="66"/>
      <c r="DW103" s="66"/>
      <c r="DX103" s="66"/>
      <c r="DY103" s="66"/>
      <c r="DZ103" s="66"/>
      <c r="EA103" s="66"/>
      <c r="EB103" s="66"/>
      <c r="EC103" s="66"/>
      <c r="ED103" s="66"/>
      <c r="EE103" s="66"/>
      <c r="EF103" s="66"/>
      <c r="EG103" s="66"/>
      <c r="EH103" s="66"/>
      <c r="EI103" s="66"/>
      <c r="EJ103" s="66"/>
      <c r="EK103" s="66"/>
      <c r="EL103" s="66"/>
      <c r="EM103" s="66"/>
      <c r="EN103" s="66"/>
      <c r="EO103" s="66"/>
      <c r="EP103" s="66"/>
      <c r="EQ103" s="66"/>
      <c r="ER103" s="66"/>
      <c r="ES103" s="66"/>
      <c r="ET103" s="66"/>
      <c r="EU103" s="66"/>
      <c r="EV103" s="66"/>
      <c r="EW103" s="66"/>
      <c r="EX103" s="66"/>
      <c r="EY103" s="66"/>
      <c r="EZ103" s="66"/>
      <c r="FA103" s="66"/>
      <c r="FB103" s="66"/>
      <c r="FC103" s="66"/>
      <c r="FD103" s="66"/>
      <c r="FE103" s="66"/>
      <c r="FF103" s="66"/>
      <c r="FG103" s="66"/>
      <c r="FH103" s="66"/>
      <c r="FI103" s="66"/>
      <c r="FJ103" s="66"/>
      <c r="FK103" s="66"/>
      <c r="FL103" s="66"/>
      <c r="FM103" s="66"/>
      <c r="FN103" s="66"/>
      <c r="FO103" s="66"/>
      <c r="FP103" s="66"/>
      <c r="FQ103" s="66"/>
      <c r="FR103" s="66"/>
      <c r="FS103" s="66"/>
      <c r="FT103" s="66"/>
      <c r="FU103" s="66"/>
      <c r="FV103" s="66"/>
      <c r="FW103" s="66"/>
      <c r="FX103" s="66"/>
      <c r="FY103" s="66"/>
      <c r="FZ103" s="66"/>
      <c r="GA103" s="66"/>
      <c r="GB103" s="66"/>
      <c r="GC103" s="66"/>
      <c r="GD103" s="66"/>
      <c r="GE103" s="66"/>
      <c r="GF103" s="66"/>
      <c r="GG103" s="66"/>
      <c r="GH103" s="66"/>
      <c r="GI103" s="66"/>
      <c r="GJ103" s="66"/>
      <c r="GK103" s="66"/>
      <c r="GL103" s="66"/>
      <c r="GM103" s="66"/>
      <c r="GN103" s="66"/>
      <c r="GO103" s="66"/>
      <c r="GP103" s="66"/>
      <c r="GQ103" s="66"/>
      <c r="GR103" s="66"/>
      <c r="GS103" s="66"/>
      <c r="GT103" s="66"/>
      <c r="GU103" s="66"/>
      <c r="GV103" s="66"/>
      <c r="GW103" s="66"/>
      <c r="GX103" s="66"/>
      <c r="GY103" s="66"/>
      <c r="GZ103" s="66"/>
      <c r="HA103" s="66"/>
      <c r="HB103" s="66"/>
      <c r="HC103" s="66"/>
      <c r="HD103" s="66"/>
      <c r="HE103" s="66"/>
      <c r="HF103" s="66"/>
      <c r="HG103" s="66"/>
      <c r="HH103" s="66"/>
      <c r="HI103" s="66"/>
      <c r="HJ103" s="66"/>
      <c r="HK103" s="66"/>
      <c r="HL103" s="66"/>
      <c r="HM103" s="66"/>
      <c r="HN103" s="66"/>
      <c r="HO103" s="66"/>
      <c r="HP103" s="66"/>
      <c r="HQ103" s="66"/>
      <c r="HR103" s="66"/>
      <c r="HS103" s="66"/>
      <c r="HT103" s="66"/>
      <c r="HU103" s="66"/>
      <c r="HV103" s="66"/>
      <c r="HW103" s="66"/>
      <c r="HX103" s="66"/>
      <c r="HY103" s="66"/>
      <c r="HZ103" s="66"/>
      <c r="IA103" s="66"/>
      <c r="IB103" s="66"/>
      <c r="IC103" s="66"/>
      <c r="ID103" s="66"/>
      <c r="IE103" s="66"/>
      <c r="IF103" s="66"/>
      <c r="IG103" s="66"/>
      <c r="IH103" s="66"/>
      <c r="II103" s="66"/>
      <c r="IJ103" s="66"/>
      <c r="IK103" s="66"/>
      <c r="IL103" s="66"/>
      <c r="IM103" s="66"/>
      <c r="IN103" s="66"/>
      <c r="IO103" s="66"/>
      <c r="IP103" s="66"/>
      <c r="IQ103" s="66"/>
      <c r="IR103" s="66"/>
      <c r="IS103" s="66"/>
      <c r="IT103" s="66"/>
      <c r="IU103" s="66"/>
      <c r="IV103" s="66"/>
      <c r="IW103" s="66"/>
      <c r="IX103" s="66"/>
      <c r="IY103" s="66"/>
      <c r="IZ103" s="66"/>
      <c r="JA103" s="66"/>
      <c r="JB103" s="66"/>
      <c r="JC103" s="66"/>
      <c r="JD103" s="66"/>
      <c r="JE103" s="66"/>
      <c r="JF103" s="66"/>
      <c r="JG103" s="66"/>
      <c r="JH103" s="66"/>
      <c r="JI103" s="66"/>
      <c r="JJ103" s="66"/>
      <c r="JK103" s="66"/>
      <c r="JL103" s="66"/>
      <c r="JM103" s="66"/>
      <c r="JN103" s="66"/>
      <c r="JO103" s="66"/>
      <c r="JP103" s="66"/>
      <c r="JQ103" s="66"/>
      <c r="JR103" s="66"/>
      <c r="JS103" s="66"/>
      <c r="JT103" s="66"/>
      <c r="JU103" s="66"/>
      <c r="JV103" s="66"/>
      <c r="JW103" s="66"/>
      <c r="JX103" s="66"/>
      <c r="JY103" s="66"/>
      <c r="JZ103" s="66"/>
      <c r="KA103" s="66"/>
      <c r="KB103" s="66"/>
      <c r="KC103" s="66"/>
      <c r="KD103" s="66"/>
      <c r="KE103" s="66"/>
      <c r="KF103" s="66"/>
      <c r="KG103" s="66"/>
      <c r="KH103" s="66"/>
      <c r="KI103" s="66"/>
      <c r="KJ103" s="66"/>
      <c r="KK103" s="66"/>
      <c r="KL103" s="66"/>
      <c r="KM103" s="66"/>
      <c r="KN103" s="66"/>
      <c r="KO103" s="66"/>
      <c r="KP103" s="66"/>
      <c r="KQ103" s="66"/>
      <c r="KR103" s="66"/>
      <c r="KS103" s="66"/>
      <c r="KT103" s="66"/>
      <c r="KU103" s="66"/>
      <c r="KV103" s="66"/>
      <c r="KW103" s="66"/>
      <c r="KX103" s="66"/>
      <c r="KY103" s="66"/>
      <c r="KZ103" s="66"/>
      <c r="LA103" s="66"/>
      <c r="LB103" s="66"/>
      <c r="LC103" s="66"/>
      <c r="LD103" s="66"/>
      <c r="LE103" s="66"/>
      <c r="LF103" s="66"/>
      <c r="LG103" s="66"/>
      <c r="LH103" s="66"/>
      <c r="LI103" s="66"/>
      <c r="LJ103" s="66"/>
      <c r="LK103" s="66"/>
      <c r="LL103" s="66"/>
      <c r="LM103" s="66"/>
      <c r="LN103" s="66"/>
      <c r="LO103" s="66"/>
      <c r="LP103" s="66"/>
      <c r="LQ103" s="66"/>
      <c r="LR103" s="66"/>
      <c r="LS103" s="66"/>
      <c r="LT103" s="66"/>
      <c r="LU103" s="66"/>
      <c r="LV103" s="66"/>
      <c r="LW103" s="66"/>
      <c r="LX103" s="66"/>
      <c r="LY103" s="66"/>
      <c r="LZ103" s="66"/>
      <c r="MA103" s="66"/>
      <c r="MB103" s="66"/>
      <c r="MC103" s="66"/>
      <c r="MD103" s="66"/>
      <c r="ME103" s="66"/>
      <c r="MF103" s="66"/>
      <c r="MG103" s="66"/>
      <c r="MH103" s="66"/>
      <c r="MI103" s="66"/>
      <c r="MJ103" s="66"/>
      <c r="MK103" s="66"/>
      <c r="ML103" s="66"/>
      <c r="MM103" s="66"/>
      <c r="MN103" s="66"/>
      <c r="MO103" s="66"/>
      <c r="MP103" s="66"/>
      <c r="MQ103" s="66"/>
      <c r="MR103" s="66"/>
      <c r="MS103" s="66"/>
      <c r="MT103" s="66"/>
      <c r="MU103" s="66"/>
      <c r="MV103" s="66"/>
      <c r="MW103" s="66"/>
      <c r="MX103" s="66"/>
      <c r="MY103" s="66"/>
      <c r="MZ103" s="66"/>
      <c r="NA103" s="66"/>
      <c r="NB103" s="66"/>
      <c r="NC103" s="66"/>
      <c r="ND103" s="66"/>
      <c r="NE103" s="66"/>
      <c r="NF103" s="66"/>
      <c r="NG103" s="66"/>
      <c r="NH103" s="66"/>
      <c r="NI103" s="66"/>
      <c r="NJ103" s="66"/>
      <c r="NK103" s="66"/>
      <c r="NL103" s="66"/>
      <c r="NM103" s="66"/>
      <c r="NN103" s="66"/>
      <c r="NO103" s="66"/>
      <c r="NP103" s="66"/>
      <c r="NQ103" s="66"/>
      <c r="NR103" s="66"/>
      <c r="NS103" s="66"/>
      <c r="NT103" s="66"/>
      <c r="NU103" s="66"/>
      <c r="NV103" s="66"/>
      <c r="NW103" s="66"/>
      <c r="NX103" s="66"/>
      <c r="NY103" s="66"/>
      <c r="NZ103" s="66"/>
      <c r="OA103" s="66"/>
      <c r="OB103" s="66"/>
      <c r="OC103" s="66"/>
      <c r="OD103" s="66"/>
      <c r="OE103" s="66"/>
      <c r="OF103" s="66"/>
      <c r="OG103" s="66"/>
      <c r="OH103" s="66"/>
      <c r="OI103" s="66"/>
      <c r="OJ103" s="66"/>
      <c r="OK103" s="66"/>
      <c r="OL103" s="66"/>
      <c r="OM103" s="66"/>
      <c r="ON103" s="66"/>
      <c r="OO103" s="66"/>
      <c r="OP103" s="66"/>
      <c r="OQ103" s="66"/>
      <c r="OR103" s="66"/>
      <c r="OS103" s="66"/>
      <c r="OT103" s="66"/>
      <c r="OU103" s="66"/>
      <c r="OV103" s="66"/>
      <c r="OW103" s="66"/>
      <c r="OX103" s="66"/>
      <c r="OY103" s="66"/>
      <c r="OZ103" s="66"/>
      <c r="PA103" s="66"/>
      <c r="PB103" s="66"/>
      <c r="PC103" s="66"/>
      <c r="PD103" s="66"/>
      <c r="PE103" s="66"/>
      <c r="PF103" s="66"/>
      <c r="PG103" s="66"/>
      <c r="PH103" s="66"/>
      <c r="PI103" s="66"/>
      <c r="PJ103" s="66"/>
      <c r="PK103" s="66"/>
      <c r="PL103" s="66"/>
      <c r="PM103" s="66"/>
      <c r="PN103" s="66"/>
      <c r="PO103" s="66"/>
      <c r="PP103" s="66"/>
      <c r="PQ103" s="66"/>
      <c r="PR103" s="66"/>
      <c r="PS103" s="66"/>
      <c r="PT103" s="66"/>
      <c r="PU103" s="66"/>
      <c r="PV103" s="66"/>
      <c r="PW103" s="66"/>
      <c r="PX103" s="66"/>
      <c r="PY103" s="66"/>
      <c r="PZ103" s="66"/>
      <c r="QA103" s="66"/>
      <c r="QB103" s="66"/>
      <c r="QC103" s="66"/>
      <c r="QD103" s="66"/>
      <c r="QE103" s="66"/>
      <c r="QF103" s="66"/>
      <c r="QG103" s="66"/>
      <c r="QH103" s="66"/>
      <c r="QI103" s="66"/>
      <c r="QJ103" s="66"/>
      <c r="QK103" s="66"/>
      <c r="QL103" s="66"/>
      <c r="QM103" s="66"/>
      <c r="QN103" s="66"/>
      <c r="QO103" s="66"/>
      <c r="QP103" s="66"/>
      <c r="QQ103" s="66"/>
      <c r="QR103" s="66"/>
      <c r="QS103" s="66"/>
      <c r="QT103" s="66"/>
      <c r="QU103" s="66"/>
      <c r="QV103" s="66"/>
      <c r="QW103" s="66"/>
      <c r="QX103" s="66"/>
      <c r="QY103" s="66"/>
      <c r="QZ103" s="66"/>
      <c r="RA103" s="66"/>
      <c r="RB103" s="66"/>
      <c r="RC103" s="66"/>
      <c r="RD103" s="66"/>
      <c r="RE103" s="66"/>
      <c r="RF103" s="66"/>
      <c r="RG103" s="66"/>
      <c r="RH103" s="66"/>
      <c r="RI103" s="66"/>
      <c r="RJ103" s="66"/>
      <c r="RK103" s="66"/>
      <c r="RL103" s="66"/>
      <c r="RM103" s="66"/>
      <c r="RN103" s="66"/>
      <c r="RO103" s="66"/>
      <c r="RP103" s="66"/>
      <c r="RQ103" s="66"/>
      <c r="RR103" s="66"/>
      <c r="RS103" s="66"/>
      <c r="RT103" s="66"/>
      <c r="RU103" s="66"/>
      <c r="RV103" s="66"/>
      <c r="RW103" s="66"/>
      <c r="RX103" s="66"/>
      <c r="RY103" s="66"/>
      <c r="RZ103" s="66"/>
      <c r="SA103" s="66"/>
      <c r="SB103" s="66"/>
      <c r="SC103" s="66"/>
      <c r="SD103" s="66"/>
      <c r="SE103" s="66"/>
      <c r="SF103" s="66"/>
      <c r="SG103" s="66"/>
      <c r="SH103" s="66"/>
      <c r="SI103" s="66"/>
      <c r="SJ103" s="66"/>
      <c r="SK103" s="66"/>
      <c r="SL103" s="66"/>
      <c r="SM103" s="66"/>
      <c r="SN103" s="66"/>
      <c r="SO103" s="66"/>
      <c r="SP103" s="66"/>
      <c r="SQ103" s="66"/>
      <c r="SR103" s="66"/>
      <c r="SS103" s="66"/>
      <c r="ST103" s="66"/>
      <c r="SU103" s="66"/>
      <c r="SV103" s="66"/>
      <c r="SW103" s="66"/>
      <c r="SX103" s="66"/>
      <c r="SY103" s="66"/>
      <c r="SZ103" s="66"/>
      <c r="TA103" s="66"/>
      <c r="TB103" s="66"/>
      <c r="TC103" s="66"/>
      <c r="TD103" s="66"/>
      <c r="TE103" s="66"/>
      <c r="TF103" s="66"/>
      <c r="TG103" s="66"/>
      <c r="TH103" s="66"/>
      <c r="TI103" s="66"/>
      <c r="TJ103" s="66"/>
      <c r="TK103" s="66"/>
      <c r="TL103" s="66"/>
      <c r="TM103" s="66"/>
      <c r="TN103" s="66"/>
      <c r="TO103" s="66"/>
      <c r="TP103" s="66"/>
      <c r="TQ103" s="66"/>
      <c r="TR103" s="66"/>
      <c r="TS103" s="66"/>
      <c r="TT103" s="66"/>
      <c r="TU103" s="66"/>
      <c r="TV103" s="66"/>
      <c r="TW103" s="66"/>
      <c r="TX103" s="66"/>
      <c r="TY103" s="66"/>
      <c r="TZ103" s="66"/>
      <c r="UA103" s="66"/>
      <c r="UB103" s="66"/>
      <c r="UC103" s="66"/>
      <c r="UD103" s="66"/>
      <c r="UE103" s="66"/>
      <c r="UF103" s="66"/>
      <c r="UG103" s="66"/>
      <c r="UH103" s="66"/>
      <c r="UI103" s="66"/>
      <c r="UJ103" s="66"/>
      <c r="UK103" s="66"/>
      <c r="UL103" s="66"/>
      <c r="UM103" s="66"/>
      <c r="UN103" s="66"/>
      <c r="UO103" s="66"/>
      <c r="UP103" s="66"/>
      <c r="UQ103" s="66"/>
      <c r="UR103" s="66"/>
      <c r="US103" s="66"/>
      <c r="UT103" s="66"/>
      <c r="UU103" s="66"/>
      <c r="UV103" s="66"/>
      <c r="UW103" s="66"/>
      <c r="UX103" s="66"/>
      <c r="UY103" s="66"/>
      <c r="UZ103" s="66"/>
      <c r="VA103" s="66"/>
      <c r="VB103" s="66"/>
      <c r="VC103" s="66"/>
      <c r="VD103" s="66"/>
      <c r="VE103" s="66"/>
      <c r="VF103" s="66"/>
      <c r="VG103" s="66"/>
      <c r="VH103" s="66"/>
      <c r="VI103" s="66"/>
      <c r="VJ103" s="66"/>
      <c r="VK103" s="66"/>
      <c r="VL103" s="66"/>
      <c r="VM103" s="66"/>
      <c r="VN103" s="66"/>
      <c r="VO103" s="66"/>
      <c r="VP103" s="66"/>
      <c r="VQ103" s="66"/>
      <c r="VR103" s="66"/>
      <c r="VS103" s="66"/>
      <c r="VT103" s="66"/>
      <c r="VU103" s="66"/>
      <c r="VV103" s="66"/>
      <c r="VW103" s="66"/>
      <c r="VX103" s="66"/>
      <c r="VY103" s="66"/>
      <c r="VZ103" s="66"/>
      <c r="WA103" s="66"/>
      <c r="WB103" s="66"/>
      <c r="WC103" s="66"/>
      <c r="WD103" s="66"/>
      <c r="WE103" s="66"/>
      <c r="WF103" s="66"/>
      <c r="WG103" s="66"/>
      <c r="WH103" s="66"/>
      <c r="WI103" s="66"/>
      <c r="WJ103" s="66"/>
      <c r="WK103" s="66"/>
      <c r="WL103" s="66"/>
      <c r="WM103" s="66"/>
      <c r="WN103" s="66"/>
      <c r="WO103" s="66"/>
      <c r="WP103" s="66"/>
      <c r="WQ103" s="66"/>
      <c r="WR103" s="66"/>
      <c r="WS103" s="66"/>
      <c r="WT103" s="66"/>
      <c r="WU103" s="66"/>
      <c r="WV103" s="66"/>
      <c r="WW103" s="66"/>
      <c r="WX103" s="66"/>
    </row>
    <row r="104" spans="1:622" s="48" customFormat="1" ht="15" customHeight="1" outlineLevel="1" x14ac:dyDescent="0.25">
      <c r="A104" s="42"/>
      <c r="B104" s="42" t="s">
        <v>86</v>
      </c>
      <c r="C104" s="43">
        <v>88264</v>
      </c>
      <c r="D104" s="44" t="s">
        <v>80</v>
      </c>
      <c r="E104" s="43" t="s">
        <v>132</v>
      </c>
      <c r="F104" s="44" t="s">
        <v>83</v>
      </c>
      <c r="G104" s="44"/>
      <c r="H104" s="44">
        <v>31.99</v>
      </c>
      <c r="I104" s="46">
        <v>0.73</v>
      </c>
      <c r="J104" s="46"/>
      <c r="K104" s="46">
        <f>Tabela1[[#This Row],[VALOR UNIT]]*H103</f>
        <v>182.5</v>
      </c>
      <c r="L104" s="46">
        <v>0</v>
      </c>
      <c r="M104" s="47">
        <f t="shared" si="2"/>
        <v>0</v>
      </c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  <c r="CV104" s="41"/>
      <c r="CW104" s="41"/>
      <c r="CX104" s="41"/>
      <c r="CY104" s="41"/>
      <c r="CZ104" s="41"/>
      <c r="DA104" s="41"/>
      <c r="DB104" s="41"/>
      <c r="DC104" s="41"/>
      <c r="DD104" s="41"/>
      <c r="DE104" s="41"/>
      <c r="DF104" s="41"/>
      <c r="DG104" s="41"/>
      <c r="DH104" s="41"/>
      <c r="DI104" s="41"/>
      <c r="DJ104" s="41"/>
      <c r="DK104" s="41"/>
      <c r="DL104" s="41"/>
      <c r="DM104" s="41"/>
      <c r="DN104" s="41"/>
      <c r="DO104" s="41"/>
      <c r="DP104" s="41"/>
      <c r="DQ104" s="41"/>
      <c r="DR104" s="41"/>
      <c r="DS104" s="41"/>
      <c r="DT104" s="41"/>
      <c r="DU104" s="41"/>
      <c r="DV104" s="41"/>
      <c r="DW104" s="41"/>
      <c r="DX104" s="41"/>
      <c r="DY104" s="41"/>
      <c r="DZ104" s="41"/>
      <c r="EA104" s="41"/>
      <c r="EB104" s="41"/>
      <c r="EC104" s="41"/>
      <c r="ED104" s="41"/>
      <c r="EE104" s="41"/>
      <c r="EF104" s="41"/>
      <c r="EG104" s="41"/>
      <c r="EH104" s="41"/>
      <c r="EI104" s="41"/>
      <c r="EJ104" s="41"/>
      <c r="EK104" s="41"/>
      <c r="EL104" s="41"/>
      <c r="EM104" s="41"/>
      <c r="EN104" s="41"/>
      <c r="EO104" s="41"/>
      <c r="EP104" s="41"/>
      <c r="EQ104" s="41"/>
      <c r="ER104" s="41"/>
      <c r="ES104" s="41"/>
      <c r="ET104" s="41"/>
      <c r="EU104" s="41"/>
      <c r="EV104" s="41"/>
      <c r="EW104" s="41"/>
      <c r="EX104" s="41"/>
      <c r="EY104" s="41"/>
      <c r="EZ104" s="41"/>
      <c r="FA104" s="41"/>
      <c r="FB104" s="41"/>
      <c r="FC104" s="41"/>
      <c r="FD104" s="41"/>
      <c r="FE104" s="41"/>
      <c r="FF104" s="41"/>
      <c r="FG104" s="41"/>
      <c r="FH104" s="41"/>
      <c r="FI104" s="41"/>
      <c r="FJ104" s="41"/>
      <c r="FK104" s="41"/>
      <c r="FL104" s="41"/>
      <c r="FM104" s="41"/>
      <c r="FN104" s="41"/>
      <c r="FO104" s="41"/>
      <c r="FP104" s="41"/>
      <c r="FQ104" s="41"/>
      <c r="FR104" s="41"/>
      <c r="FS104" s="41"/>
      <c r="FT104" s="41"/>
      <c r="FU104" s="41"/>
      <c r="FV104" s="41"/>
      <c r="FW104" s="41"/>
      <c r="FX104" s="41"/>
      <c r="FY104" s="41"/>
      <c r="FZ104" s="41"/>
      <c r="GA104" s="41"/>
      <c r="GB104" s="41"/>
      <c r="GC104" s="41"/>
      <c r="GD104" s="41"/>
      <c r="GE104" s="41"/>
      <c r="GF104" s="41"/>
      <c r="GG104" s="41"/>
      <c r="GH104" s="41"/>
      <c r="GI104" s="41"/>
      <c r="GJ104" s="41"/>
      <c r="GK104" s="41"/>
      <c r="GL104" s="41"/>
      <c r="GM104" s="41"/>
      <c r="GN104" s="41"/>
      <c r="GO104" s="41"/>
      <c r="GP104" s="41"/>
      <c r="GQ104" s="41"/>
      <c r="GR104" s="41"/>
      <c r="GS104" s="41"/>
      <c r="GT104" s="41"/>
      <c r="GU104" s="41"/>
      <c r="GV104" s="41"/>
      <c r="GW104" s="41"/>
      <c r="GX104" s="41"/>
      <c r="GY104" s="41"/>
      <c r="GZ104" s="41"/>
      <c r="HA104" s="41"/>
      <c r="HB104" s="41"/>
      <c r="HC104" s="41"/>
      <c r="HD104" s="41"/>
      <c r="HE104" s="41"/>
      <c r="HF104" s="41"/>
      <c r="HG104" s="41"/>
      <c r="HH104" s="41"/>
      <c r="HI104" s="41"/>
      <c r="HJ104" s="41"/>
      <c r="HK104" s="41"/>
      <c r="HL104" s="41"/>
      <c r="HM104" s="41"/>
      <c r="HN104" s="41"/>
      <c r="HO104" s="41"/>
      <c r="HP104" s="41"/>
      <c r="HQ104" s="41"/>
      <c r="HR104" s="41"/>
      <c r="HS104" s="41"/>
      <c r="HT104" s="41"/>
      <c r="HU104" s="41"/>
      <c r="HV104" s="41"/>
      <c r="HW104" s="41"/>
      <c r="HX104" s="41"/>
      <c r="HY104" s="41"/>
      <c r="HZ104" s="41"/>
      <c r="IA104" s="41"/>
      <c r="IB104" s="41"/>
      <c r="IC104" s="41"/>
      <c r="ID104" s="41"/>
      <c r="IE104" s="41"/>
      <c r="IF104" s="41"/>
      <c r="IG104" s="41"/>
      <c r="IH104" s="41"/>
      <c r="II104" s="41"/>
      <c r="IJ104" s="41"/>
      <c r="IK104" s="41"/>
      <c r="IL104" s="41"/>
      <c r="IM104" s="41"/>
      <c r="IN104" s="41"/>
      <c r="IO104" s="41"/>
      <c r="IP104" s="41"/>
      <c r="IQ104" s="41"/>
      <c r="IR104" s="41"/>
      <c r="IS104" s="41"/>
      <c r="IT104" s="41"/>
      <c r="IU104" s="41"/>
      <c r="IV104" s="41"/>
      <c r="IW104" s="41"/>
      <c r="IX104" s="41"/>
      <c r="IY104" s="41"/>
      <c r="IZ104" s="41"/>
      <c r="JA104" s="41"/>
      <c r="JB104" s="41"/>
      <c r="JC104" s="41"/>
      <c r="JD104" s="41"/>
      <c r="JE104" s="41"/>
      <c r="JF104" s="41"/>
      <c r="JG104" s="41"/>
      <c r="JH104" s="41"/>
      <c r="JI104" s="41"/>
      <c r="JJ104" s="41"/>
      <c r="JK104" s="41"/>
      <c r="JL104" s="41"/>
      <c r="JM104" s="41"/>
      <c r="JN104" s="41"/>
      <c r="JO104" s="41"/>
      <c r="JP104" s="41"/>
      <c r="JQ104" s="41"/>
      <c r="JR104" s="41"/>
      <c r="JS104" s="41"/>
      <c r="JT104" s="41"/>
      <c r="JU104" s="41"/>
      <c r="JV104" s="41"/>
      <c r="JW104" s="41"/>
      <c r="JX104" s="41"/>
      <c r="JY104" s="41"/>
      <c r="JZ104" s="41"/>
      <c r="KA104" s="41"/>
      <c r="KB104" s="41"/>
      <c r="KC104" s="41"/>
      <c r="KD104" s="41"/>
      <c r="KE104" s="41"/>
      <c r="KF104" s="41"/>
      <c r="KG104" s="41"/>
      <c r="KH104" s="41"/>
      <c r="KI104" s="41"/>
      <c r="KJ104" s="41"/>
      <c r="KK104" s="41"/>
      <c r="KL104" s="41"/>
      <c r="KM104" s="41"/>
      <c r="KN104" s="41"/>
      <c r="KO104" s="41"/>
      <c r="KP104" s="41"/>
      <c r="KQ104" s="41"/>
      <c r="KR104" s="41"/>
      <c r="KS104" s="41"/>
      <c r="KT104" s="41"/>
      <c r="KU104" s="41"/>
      <c r="KV104" s="41"/>
      <c r="KW104" s="41"/>
      <c r="KX104" s="41"/>
      <c r="KY104" s="41"/>
      <c r="KZ104" s="41"/>
      <c r="LA104" s="41"/>
      <c r="LB104" s="41"/>
      <c r="LC104" s="41"/>
      <c r="LD104" s="41"/>
      <c r="LE104" s="41"/>
      <c r="LF104" s="41"/>
      <c r="LG104" s="41"/>
      <c r="LH104" s="41"/>
      <c r="LI104" s="41"/>
      <c r="LJ104" s="41"/>
      <c r="LK104" s="41"/>
      <c r="LL104" s="41"/>
      <c r="LM104" s="41"/>
      <c r="LN104" s="41"/>
      <c r="LO104" s="41"/>
      <c r="LP104" s="41"/>
      <c r="LQ104" s="41"/>
      <c r="LR104" s="41"/>
      <c r="LS104" s="41"/>
      <c r="LT104" s="41"/>
      <c r="LU104" s="41"/>
      <c r="LV104" s="41"/>
      <c r="LW104" s="41"/>
      <c r="LX104" s="41"/>
      <c r="LY104" s="41"/>
      <c r="LZ104" s="41"/>
      <c r="MA104" s="41"/>
      <c r="MB104" s="41"/>
      <c r="MC104" s="41"/>
      <c r="MD104" s="41"/>
      <c r="ME104" s="41"/>
      <c r="MF104" s="41"/>
      <c r="MG104" s="41"/>
      <c r="MH104" s="41"/>
      <c r="MI104" s="41"/>
      <c r="MJ104" s="41"/>
      <c r="MK104" s="41"/>
      <c r="ML104" s="41"/>
      <c r="MM104" s="41"/>
      <c r="MN104" s="41"/>
      <c r="MO104" s="41"/>
      <c r="MP104" s="41"/>
      <c r="MQ104" s="41"/>
      <c r="MR104" s="41"/>
      <c r="MS104" s="41"/>
      <c r="MT104" s="41"/>
      <c r="MU104" s="41"/>
      <c r="MV104" s="41"/>
      <c r="MW104" s="41"/>
      <c r="MX104" s="41"/>
      <c r="MY104" s="41"/>
      <c r="MZ104" s="41"/>
      <c r="NA104" s="41"/>
      <c r="NB104" s="41"/>
      <c r="NC104" s="41"/>
      <c r="ND104" s="41"/>
      <c r="NE104" s="41"/>
      <c r="NF104" s="41"/>
      <c r="NG104" s="41"/>
      <c r="NH104" s="41"/>
      <c r="NI104" s="41"/>
      <c r="NJ104" s="41"/>
      <c r="NK104" s="41"/>
      <c r="NL104" s="41"/>
      <c r="NM104" s="41"/>
      <c r="NN104" s="41"/>
      <c r="NO104" s="41"/>
      <c r="NP104" s="41"/>
      <c r="NQ104" s="41"/>
      <c r="NR104" s="41"/>
      <c r="NS104" s="41"/>
      <c r="NT104" s="41"/>
      <c r="NU104" s="41"/>
      <c r="NV104" s="41"/>
      <c r="NW104" s="41"/>
      <c r="NX104" s="41"/>
      <c r="NY104" s="41"/>
      <c r="NZ104" s="41"/>
      <c r="OA104" s="41"/>
      <c r="OB104" s="41"/>
      <c r="OC104" s="41"/>
      <c r="OD104" s="41"/>
      <c r="OE104" s="41"/>
      <c r="OF104" s="41"/>
      <c r="OG104" s="41"/>
      <c r="OH104" s="41"/>
      <c r="OI104" s="41"/>
      <c r="OJ104" s="41"/>
      <c r="OK104" s="41"/>
      <c r="OL104" s="41"/>
      <c r="OM104" s="41"/>
      <c r="ON104" s="41"/>
      <c r="OO104" s="41"/>
      <c r="OP104" s="41"/>
      <c r="OQ104" s="41"/>
      <c r="OR104" s="41"/>
      <c r="OS104" s="41"/>
      <c r="OT104" s="41"/>
      <c r="OU104" s="41"/>
      <c r="OV104" s="41"/>
      <c r="OW104" s="41"/>
      <c r="OX104" s="41"/>
      <c r="OY104" s="41"/>
      <c r="OZ104" s="41"/>
      <c r="PA104" s="41"/>
      <c r="PB104" s="41"/>
      <c r="PC104" s="41"/>
      <c r="PD104" s="41"/>
      <c r="PE104" s="41"/>
      <c r="PF104" s="41"/>
      <c r="PG104" s="41"/>
      <c r="PH104" s="41"/>
      <c r="PI104" s="41"/>
      <c r="PJ104" s="41"/>
      <c r="PK104" s="41"/>
      <c r="PL104" s="41"/>
      <c r="PM104" s="41"/>
      <c r="PN104" s="41"/>
      <c r="PO104" s="41"/>
      <c r="PP104" s="41"/>
      <c r="PQ104" s="41"/>
      <c r="PR104" s="41"/>
      <c r="PS104" s="41"/>
      <c r="PT104" s="41"/>
      <c r="PU104" s="41"/>
      <c r="PV104" s="41"/>
      <c r="PW104" s="41"/>
      <c r="PX104" s="41"/>
      <c r="PY104" s="41"/>
      <c r="PZ104" s="41"/>
      <c r="QA104" s="41"/>
      <c r="QB104" s="41"/>
      <c r="QC104" s="41"/>
      <c r="QD104" s="41"/>
      <c r="QE104" s="41"/>
      <c r="QF104" s="41"/>
      <c r="QG104" s="41"/>
      <c r="QH104" s="41"/>
      <c r="QI104" s="41"/>
      <c r="QJ104" s="41"/>
      <c r="QK104" s="41"/>
      <c r="QL104" s="41"/>
      <c r="QM104" s="41"/>
      <c r="QN104" s="41"/>
      <c r="QO104" s="41"/>
      <c r="QP104" s="41"/>
      <c r="QQ104" s="41"/>
      <c r="QR104" s="41"/>
      <c r="QS104" s="41"/>
      <c r="QT104" s="41"/>
      <c r="QU104" s="41"/>
      <c r="QV104" s="41"/>
      <c r="QW104" s="41"/>
      <c r="QX104" s="41"/>
      <c r="QY104" s="41"/>
      <c r="QZ104" s="41"/>
      <c r="RA104" s="41"/>
      <c r="RB104" s="41"/>
      <c r="RC104" s="41"/>
      <c r="RD104" s="41"/>
      <c r="RE104" s="41"/>
      <c r="RF104" s="41"/>
      <c r="RG104" s="41"/>
      <c r="RH104" s="41"/>
      <c r="RI104" s="41"/>
      <c r="RJ104" s="41"/>
      <c r="RK104" s="41"/>
      <c r="RL104" s="41"/>
      <c r="RM104" s="41"/>
      <c r="RN104" s="41"/>
      <c r="RO104" s="41"/>
      <c r="RP104" s="41"/>
      <c r="RQ104" s="41"/>
      <c r="RR104" s="41"/>
      <c r="RS104" s="41"/>
      <c r="RT104" s="41"/>
      <c r="RU104" s="41"/>
      <c r="RV104" s="41"/>
      <c r="RW104" s="41"/>
      <c r="RX104" s="41"/>
      <c r="RY104" s="41"/>
      <c r="RZ104" s="41"/>
      <c r="SA104" s="41"/>
      <c r="SB104" s="41"/>
      <c r="SC104" s="41"/>
      <c r="SD104" s="41"/>
      <c r="SE104" s="41"/>
      <c r="SF104" s="41"/>
      <c r="SG104" s="41"/>
      <c r="SH104" s="41"/>
      <c r="SI104" s="41"/>
      <c r="SJ104" s="41"/>
      <c r="SK104" s="41"/>
      <c r="SL104" s="41"/>
      <c r="SM104" s="41"/>
      <c r="SN104" s="41"/>
      <c r="SO104" s="41"/>
      <c r="SP104" s="41"/>
      <c r="SQ104" s="41"/>
      <c r="SR104" s="41"/>
      <c r="SS104" s="41"/>
      <c r="ST104" s="41"/>
      <c r="SU104" s="41"/>
      <c r="SV104" s="41"/>
      <c r="SW104" s="41"/>
      <c r="SX104" s="41"/>
      <c r="SY104" s="41"/>
      <c r="SZ104" s="41"/>
      <c r="TA104" s="41"/>
      <c r="TB104" s="41"/>
      <c r="TC104" s="41"/>
      <c r="TD104" s="41"/>
      <c r="TE104" s="41"/>
      <c r="TF104" s="41"/>
      <c r="TG104" s="41"/>
      <c r="TH104" s="41"/>
      <c r="TI104" s="41"/>
      <c r="TJ104" s="41"/>
      <c r="TK104" s="41"/>
      <c r="TL104" s="41"/>
      <c r="TM104" s="41"/>
      <c r="TN104" s="41"/>
      <c r="TO104" s="41"/>
      <c r="TP104" s="41"/>
      <c r="TQ104" s="41"/>
      <c r="TR104" s="41"/>
      <c r="TS104" s="41"/>
      <c r="TT104" s="41"/>
      <c r="TU104" s="41"/>
      <c r="TV104" s="41"/>
      <c r="TW104" s="41"/>
      <c r="TX104" s="41"/>
      <c r="TY104" s="41"/>
      <c r="TZ104" s="41"/>
      <c r="UA104" s="41"/>
      <c r="UB104" s="41"/>
      <c r="UC104" s="41"/>
      <c r="UD104" s="41"/>
      <c r="UE104" s="41"/>
      <c r="UF104" s="41"/>
      <c r="UG104" s="41"/>
      <c r="UH104" s="41"/>
      <c r="UI104" s="41"/>
      <c r="UJ104" s="41"/>
      <c r="UK104" s="41"/>
      <c r="UL104" s="41"/>
      <c r="UM104" s="41"/>
      <c r="UN104" s="41"/>
      <c r="UO104" s="41"/>
      <c r="UP104" s="41"/>
      <c r="UQ104" s="41"/>
      <c r="UR104" s="41"/>
      <c r="US104" s="41"/>
      <c r="UT104" s="41"/>
      <c r="UU104" s="41"/>
      <c r="UV104" s="41"/>
      <c r="UW104" s="41"/>
      <c r="UX104" s="41"/>
      <c r="UY104" s="41"/>
      <c r="UZ104" s="41"/>
      <c r="VA104" s="41"/>
      <c r="VB104" s="41"/>
      <c r="VC104" s="41"/>
      <c r="VD104" s="41"/>
      <c r="VE104" s="41"/>
      <c r="VF104" s="41"/>
      <c r="VG104" s="41"/>
      <c r="VH104" s="41"/>
      <c r="VI104" s="41"/>
      <c r="VJ104" s="41"/>
      <c r="VK104" s="41"/>
      <c r="VL104" s="41"/>
      <c r="VM104" s="41"/>
      <c r="VN104" s="41"/>
      <c r="VO104" s="41"/>
      <c r="VP104" s="41"/>
      <c r="VQ104" s="41"/>
      <c r="VR104" s="41"/>
      <c r="VS104" s="41"/>
      <c r="VT104" s="41"/>
      <c r="VU104" s="41"/>
      <c r="VV104" s="41"/>
      <c r="VW104" s="41"/>
      <c r="VX104" s="41"/>
      <c r="VY104" s="41"/>
      <c r="VZ104" s="41"/>
      <c r="WA104" s="41"/>
      <c r="WB104" s="41"/>
      <c r="WC104" s="41"/>
      <c r="WD104" s="41"/>
      <c r="WE104" s="41"/>
      <c r="WF104" s="41"/>
      <c r="WG104" s="41"/>
      <c r="WH104" s="41"/>
      <c r="WI104" s="41"/>
      <c r="WJ104" s="41"/>
      <c r="WK104" s="41"/>
      <c r="WL104" s="41"/>
      <c r="WM104" s="41"/>
      <c r="WN104" s="41"/>
      <c r="WO104" s="41"/>
      <c r="WP104" s="41"/>
      <c r="WQ104" s="41"/>
      <c r="WR104" s="41"/>
      <c r="WS104" s="41"/>
      <c r="WT104" s="41"/>
      <c r="WU104" s="41"/>
      <c r="WV104" s="41"/>
      <c r="WW104" s="41"/>
      <c r="WX104" s="41"/>
    </row>
    <row r="105" spans="1:622" s="48" customFormat="1" ht="15" customHeight="1" outlineLevel="1" x14ac:dyDescent="0.25">
      <c r="A105" s="42"/>
      <c r="B105" s="42" t="s">
        <v>86</v>
      </c>
      <c r="C105" s="43">
        <v>88247</v>
      </c>
      <c r="D105" s="44" t="s">
        <v>80</v>
      </c>
      <c r="E105" s="43" t="s">
        <v>133</v>
      </c>
      <c r="F105" s="44" t="s">
        <v>83</v>
      </c>
      <c r="G105" s="44"/>
      <c r="H105" s="44">
        <v>26.69</v>
      </c>
      <c r="I105" s="46">
        <v>0.61</v>
      </c>
      <c r="J105" s="46"/>
      <c r="K105" s="46">
        <f>Tabela1[[#This Row],[VALOR UNIT]]*H103</f>
        <v>152.5</v>
      </c>
      <c r="L105" s="46">
        <v>0</v>
      </c>
      <c r="M105" s="47">
        <f t="shared" si="2"/>
        <v>0</v>
      </c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  <c r="BM105" s="41"/>
      <c r="BN105" s="41"/>
      <c r="BO105" s="41"/>
      <c r="BP105" s="41"/>
      <c r="BQ105" s="41"/>
      <c r="BR105" s="41"/>
      <c r="BS105" s="41"/>
      <c r="BT105" s="41"/>
      <c r="BU105" s="41"/>
      <c r="BV105" s="41"/>
      <c r="BW105" s="41"/>
      <c r="BX105" s="41"/>
      <c r="BY105" s="41"/>
      <c r="BZ105" s="41"/>
      <c r="CA105" s="41"/>
      <c r="CB105" s="41"/>
      <c r="CC105" s="41"/>
      <c r="CD105" s="41"/>
      <c r="CE105" s="41"/>
      <c r="CF105" s="41"/>
      <c r="CG105" s="41"/>
      <c r="CH105" s="41"/>
      <c r="CI105" s="41"/>
      <c r="CJ105" s="41"/>
      <c r="CK105" s="41"/>
      <c r="CL105" s="41"/>
      <c r="CM105" s="41"/>
      <c r="CN105" s="41"/>
      <c r="CO105" s="41"/>
      <c r="CP105" s="41"/>
      <c r="CQ105" s="41"/>
      <c r="CR105" s="41"/>
      <c r="CS105" s="41"/>
      <c r="CT105" s="41"/>
      <c r="CU105" s="41"/>
      <c r="CV105" s="41"/>
      <c r="CW105" s="41"/>
      <c r="CX105" s="41"/>
      <c r="CY105" s="41"/>
      <c r="CZ105" s="41"/>
      <c r="DA105" s="41"/>
      <c r="DB105" s="41"/>
      <c r="DC105" s="41"/>
      <c r="DD105" s="41"/>
      <c r="DE105" s="41"/>
      <c r="DF105" s="41"/>
      <c r="DG105" s="41"/>
      <c r="DH105" s="41"/>
      <c r="DI105" s="41"/>
      <c r="DJ105" s="41"/>
      <c r="DK105" s="41"/>
      <c r="DL105" s="41"/>
      <c r="DM105" s="41"/>
      <c r="DN105" s="41"/>
      <c r="DO105" s="41"/>
      <c r="DP105" s="41"/>
      <c r="DQ105" s="41"/>
      <c r="DR105" s="41"/>
      <c r="DS105" s="41"/>
      <c r="DT105" s="41"/>
      <c r="DU105" s="41"/>
      <c r="DV105" s="41"/>
      <c r="DW105" s="41"/>
      <c r="DX105" s="41"/>
      <c r="DY105" s="41"/>
      <c r="DZ105" s="41"/>
      <c r="EA105" s="41"/>
      <c r="EB105" s="41"/>
      <c r="EC105" s="41"/>
      <c r="ED105" s="41"/>
      <c r="EE105" s="41"/>
      <c r="EF105" s="41"/>
      <c r="EG105" s="41"/>
      <c r="EH105" s="41"/>
      <c r="EI105" s="41"/>
      <c r="EJ105" s="41"/>
      <c r="EK105" s="41"/>
      <c r="EL105" s="41"/>
      <c r="EM105" s="41"/>
      <c r="EN105" s="41"/>
      <c r="EO105" s="41"/>
      <c r="EP105" s="41"/>
      <c r="EQ105" s="41"/>
      <c r="ER105" s="41"/>
      <c r="ES105" s="41"/>
      <c r="ET105" s="41"/>
      <c r="EU105" s="41"/>
      <c r="EV105" s="41"/>
      <c r="EW105" s="41"/>
      <c r="EX105" s="41"/>
      <c r="EY105" s="41"/>
      <c r="EZ105" s="41"/>
      <c r="FA105" s="41"/>
      <c r="FB105" s="41"/>
      <c r="FC105" s="41"/>
      <c r="FD105" s="41"/>
      <c r="FE105" s="41"/>
      <c r="FF105" s="41"/>
      <c r="FG105" s="41"/>
      <c r="FH105" s="41"/>
      <c r="FI105" s="41"/>
      <c r="FJ105" s="41"/>
      <c r="FK105" s="41"/>
      <c r="FL105" s="41"/>
      <c r="FM105" s="41"/>
      <c r="FN105" s="41"/>
      <c r="FO105" s="41"/>
      <c r="FP105" s="41"/>
      <c r="FQ105" s="41"/>
      <c r="FR105" s="41"/>
      <c r="FS105" s="41"/>
      <c r="FT105" s="41"/>
      <c r="FU105" s="41"/>
      <c r="FV105" s="41"/>
      <c r="FW105" s="41"/>
      <c r="FX105" s="41"/>
      <c r="FY105" s="41"/>
      <c r="FZ105" s="41"/>
      <c r="GA105" s="41"/>
      <c r="GB105" s="41"/>
      <c r="GC105" s="41"/>
      <c r="GD105" s="41"/>
      <c r="GE105" s="41"/>
      <c r="GF105" s="41"/>
      <c r="GG105" s="41"/>
      <c r="GH105" s="41"/>
      <c r="GI105" s="41"/>
      <c r="GJ105" s="41"/>
      <c r="GK105" s="41"/>
      <c r="GL105" s="41"/>
      <c r="GM105" s="41"/>
      <c r="GN105" s="41"/>
      <c r="GO105" s="41"/>
      <c r="GP105" s="41"/>
      <c r="GQ105" s="41"/>
      <c r="GR105" s="41"/>
      <c r="GS105" s="41"/>
      <c r="GT105" s="41"/>
      <c r="GU105" s="41"/>
      <c r="GV105" s="41"/>
      <c r="GW105" s="41"/>
      <c r="GX105" s="41"/>
      <c r="GY105" s="41"/>
      <c r="GZ105" s="41"/>
      <c r="HA105" s="41"/>
      <c r="HB105" s="41"/>
      <c r="HC105" s="41"/>
      <c r="HD105" s="41"/>
      <c r="HE105" s="41"/>
      <c r="HF105" s="41"/>
      <c r="HG105" s="41"/>
      <c r="HH105" s="41"/>
      <c r="HI105" s="41"/>
      <c r="HJ105" s="41"/>
      <c r="HK105" s="41"/>
      <c r="HL105" s="41"/>
      <c r="HM105" s="41"/>
      <c r="HN105" s="41"/>
      <c r="HO105" s="41"/>
      <c r="HP105" s="41"/>
      <c r="HQ105" s="41"/>
      <c r="HR105" s="41"/>
      <c r="HS105" s="41"/>
      <c r="HT105" s="41"/>
      <c r="HU105" s="41"/>
      <c r="HV105" s="41"/>
      <c r="HW105" s="41"/>
      <c r="HX105" s="41"/>
      <c r="HY105" s="41"/>
      <c r="HZ105" s="41"/>
      <c r="IA105" s="41"/>
      <c r="IB105" s="41"/>
      <c r="IC105" s="41"/>
      <c r="ID105" s="41"/>
      <c r="IE105" s="41"/>
      <c r="IF105" s="41"/>
      <c r="IG105" s="41"/>
      <c r="IH105" s="41"/>
      <c r="II105" s="41"/>
      <c r="IJ105" s="41"/>
      <c r="IK105" s="41"/>
      <c r="IL105" s="41"/>
      <c r="IM105" s="41"/>
      <c r="IN105" s="41"/>
      <c r="IO105" s="41"/>
      <c r="IP105" s="41"/>
      <c r="IQ105" s="41"/>
      <c r="IR105" s="41"/>
      <c r="IS105" s="41"/>
      <c r="IT105" s="41"/>
      <c r="IU105" s="41"/>
      <c r="IV105" s="41"/>
      <c r="IW105" s="41"/>
      <c r="IX105" s="41"/>
      <c r="IY105" s="41"/>
      <c r="IZ105" s="41"/>
      <c r="JA105" s="41"/>
      <c r="JB105" s="41"/>
      <c r="JC105" s="41"/>
      <c r="JD105" s="41"/>
      <c r="JE105" s="41"/>
      <c r="JF105" s="41"/>
      <c r="JG105" s="41"/>
      <c r="JH105" s="41"/>
      <c r="JI105" s="41"/>
      <c r="JJ105" s="41"/>
      <c r="JK105" s="41"/>
      <c r="JL105" s="41"/>
      <c r="JM105" s="41"/>
      <c r="JN105" s="41"/>
      <c r="JO105" s="41"/>
      <c r="JP105" s="41"/>
      <c r="JQ105" s="41"/>
      <c r="JR105" s="41"/>
      <c r="JS105" s="41"/>
      <c r="JT105" s="41"/>
      <c r="JU105" s="41"/>
      <c r="JV105" s="41"/>
      <c r="JW105" s="41"/>
      <c r="JX105" s="41"/>
      <c r="JY105" s="41"/>
      <c r="JZ105" s="41"/>
      <c r="KA105" s="41"/>
      <c r="KB105" s="41"/>
      <c r="KC105" s="41"/>
      <c r="KD105" s="41"/>
      <c r="KE105" s="41"/>
      <c r="KF105" s="41"/>
      <c r="KG105" s="41"/>
      <c r="KH105" s="41"/>
      <c r="KI105" s="41"/>
      <c r="KJ105" s="41"/>
      <c r="KK105" s="41"/>
      <c r="KL105" s="41"/>
      <c r="KM105" s="41"/>
      <c r="KN105" s="41"/>
      <c r="KO105" s="41"/>
      <c r="KP105" s="41"/>
      <c r="KQ105" s="41"/>
      <c r="KR105" s="41"/>
      <c r="KS105" s="41"/>
      <c r="KT105" s="41"/>
      <c r="KU105" s="41"/>
      <c r="KV105" s="41"/>
      <c r="KW105" s="41"/>
      <c r="KX105" s="41"/>
      <c r="KY105" s="41"/>
      <c r="KZ105" s="41"/>
      <c r="LA105" s="41"/>
      <c r="LB105" s="41"/>
      <c r="LC105" s="41"/>
      <c r="LD105" s="41"/>
      <c r="LE105" s="41"/>
      <c r="LF105" s="41"/>
      <c r="LG105" s="41"/>
      <c r="LH105" s="41"/>
      <c r="LI105" s="41"/>
      <c r="LJ105" s="41"/>
      <c r="LK105" s="41"/>
      <c r="LL105" s="41"/>
      <c r="LM105" s="41"/>
      <c r="LN105" s="41"/>
      <c r="LO105" s="41"/>
      <c r="LP105" s="41"/>
      <c r="LQ105" s="41"/>
      <c r="LR105" s="41"/>
      <c r="LS105" s="41"/>
      <c r="LT105" s="41"/>
      <c r="LU105" s="41"/>
      <c r="LV105" s="41"/>
      <c r="LW105" s="41"/>
      <c r="LX105" s="41"/>
      <c r="LY105" s="41"/>
      <c r="LZ105" s="41"/>
      <c r="MA105" s="41"/>
      <c r="MB105" s="41"/>
      <c r="MC105" s="41"/>
      <c r="MD105" s="41"/>
      <c r="ME105" s="41"/>
      <c r="MF105" s="41"/>
      <c r="MG105" s="41"/>
      <c r="MH105" s="41"/>
      <c r="MI105" s="41"/>
      <c r="MJ105" s="41"/>
      <c r="MK105" s="41"/>
      <c r="ML105" s="41"/>
      <c r="MM105" s="41"/>
      <c r="MN105" s="41"/>
      <c r="MO105" s="41"/>
      <c r="MP105" s="41"/>
      <c r="MQ105" s="41"/>
      <c r="MR105" s="41"/>
      <c r="MS105" s="41"/>
      <c r="MT105" s="41"/>
      <c r="MU105" s="41"/>
      <c r="MV105" s="41"/>
      <c r="MW105" s="41"/>
      <c r="MX105" s="41"/>
      <c r="MY105" s="41"/>
      <c r="MZ105" s="41"/>
      <c r="NA105" s="41"/>
      <c r="NB105" s="41"/>
      <c r="NC105" s="41"/>
      <c r="ND105" s="41"/>
      <c r="NE105" s="41"/>
      <c r="NF105" s="41"/>
      <c r="NG105" s="41"/>
      <c r="NH105" s="41"/>
      <c r="NI105" s="41"/>
      <c r="NJ105" s="41"/>
      <c r="NK105" s="41"/>
      <c r="NL105" s="41"/>
      <c r="NM105" s="41"/>
      <c r="NN105" s="41"/>
      <c r="NO105" s="41"/>
      <c r="NP105" s="41"/>
      <c r="NQ105" s="41"/>
      <c r="NR105" s="41"/>
      <c r="NS105" s="41"/>
      <c r="NT105" s="41"/>
      <c r="NU105" s="41"/>
      <c r="NV105" s="41"/>
      <c r="NW105" s="41"/>
      <c r="NX105" s="41"/>
      <c r="NY105" s="41"/>
      <c r="NZ105" s="41"/>
      <c r="OA105" s="41"/>
      <c r="OB105" s="41"/>
      <c r="OC105" s="41"/>
      <c r="OD105" s="41"/>
      <c r="OE105" s="41"/>
      <c r="OF105" s="41"/>
      <c r="OG105" s="41"/>
      <c r="OH105" s="41"/>
      <c r="OI105" s="41"/>
      <c r="OJ105" s="41"/>
      <c r="OK105" s="41"/>
      <c r="OL105" s="41"/>
      <c r="OM105" s="41"/>
      <c r="ON105" s="41"/>
      <c r="OO105" s="41"/>
      <c r="OP105" s="41"/>
      <c r="OQ105" s="41"/>
      <c r="OR105" s="41"/>
      <c r="OS105" s="41"/>
      <c r="OT105" s="41"/>
      <c r="OU105" s="41"/>
      <c r="OV105" s="41"/>
      <c r="OW105" s="41"/>
      <c r="OX105" s="41"/>
      <c r="OY105" s="41"/>
      <c r="OZ105" s="41"/>
      <c r="PA105" s="41"/>
      <c r="PB105" s="41"/>
      <c r="PC105" s="41"/>
      <c r="PD105" s="41"/>
      <c r="PE105" s="41"/>
      <c r="PF105" s="41"/>
      <c r="PG105" s="41"/>
      <c r="PH105" s="41"/>
      <c r="PI105" s="41"/>
      <c r="PJ105" s="41"/>
      <c r="PK105" s="41"/>
      <c r="PL105" s="41"/>
      <c r="PM105" s="41"/>
      <c r="PN105" s="41"/>
      <c r="PO105" s="41"/>
      <c r="PP105" s="41"/>
      <c r="PQ105" s="41"/>
      <c r="PR105" s="41"/>
      <c r="PS105" s="41"/>
      <c r="PT105" s="41"/>
      <c r="PU105" s="41"/>
      <c r="PV105" s="41"/>
      <c r="PW105" s="41"/>
      <c r="PX105" s="41"/>
      <c r="PY105" s="41"/>
      <c r="PZ105" s="41"/>
      <c r="QA105" s="41"/>
      <c r="QB105" s="41"/>
      <c r="QC105" s="41"/>
      <c r="QD105" s="41"/>
      <c r="QE105" s="41"/>
      <c r="QF105" s="41"/>
      <c r="QG105" s="41"/>
      <c r="QH105" s="41"/>
      <c r="QI105" s="41"/>
      <c r="QJ105" s="41"/>
      <c r="QK105" s="41"/>
      <c r="QL105" s="41"/>
      <c r="QM105" s="41"/>
      <c r="QN105" s="41"/>
      <c r="QO105" s="41"/>
      <c r="QP105" s="41"/>
      <c r="QQ105" s="41"/>
      <c r="QR105" s="41"/>
      <c r="QS105" s="41"/>
      <c r="QT105" s="41"/>
      <c r="QU105" s="41"/>
      <c r="QV105" s="41"/>
      <c r="QW105" s="41"/>
      <c r="QX105" s="41"/>
      <c r="QY105" s="41"/>
      <c r="QZ105" s="41"/>
      <c r="RA105" s="41"/>
      <c r="RB105" s="41"/>
      <c r="RC105" s="41"/>
      <c r="RD105" s="41"/>
      <c r="RE105" s="41"/>
      <c r="RF105" s="41"/>
      <c r="RG105" s="41"/>
      <c r="RH105" s="41"/>
      <c r="RI105" s="41"/>
      <c r="RJ105" s="41"/>
      <c r="RK105" s="41"/>
      <c r="RL105" s="41"/>
      <c r="RM105" s="41"/>
      <c r="RN105" s="41"/>
      <c r="RO105" s="41"/>
      <c r="RP105" s="41"/>
      <c r="RQ105" s="41"/>
      <c r="RR105" s="41"/>
      <c r="RS105" s="41"/>
      <c r="RT105" s="41"/>
      <c r="RU105" s="41"/>
      <c r="RV105" s="41"/>
      <c r="RW105" s="41"/>
      <c r="RX105" s="41"/>
      <c r="RY105" s="41"/>
      <c r="RZ105" s="41"/>
      <c r="SA105" s="41"/>
      <c r="SB105" s="41"/>
      <c r="SC105" s="41"/>
      <c r="SD105" s="41"/>
      <c r="SE105" s="41"/>
      <c r="SF105" s="41"/>
      <c r="SG105" s="41"/>
      <c r="SH105" s="41"/>
      <c r="SI105" s="41"/>
      <c r="SJ105" s="41"/>
      <c r="SK105" s="41"/>
      <c r="SL105" s="41"/>
      <c r="SM105" s="41"/>
      <c r="SN105" s="41"/>
      <c r="SO105" s="41"/>
      <c r="SP105" s="41"/>
      <c r="SQ105" s="41"/>
      <c r="SR105" s="41"/>
      <c r="SS105" s="41"/>
      <c r="ST105" s="41"/>
      <c r="SU105" s="41"/>
      <c r="SV105" s="41"/>
      <c r="SW105" s="41"/>
      <c r="SX105" s="41"/>
      <c r="SY105" s="41"/>
      <c r="SZ105" s="41"/>
      <c r="TA105" s="41"/>
      <c r="TB105" s="41"/>
      <c r="TC105" s="41"/>
      <c r="TD105" s="41"/>
      <c r="TE105" s="41"/>
      <c r="TF105" s="41"/>
      <c r="TG105" s="41"/>
      <c r="TH105" s="41"/>
      <c r="TI105" s="41"/>
      <c r="TJ105" s="41"/>
      <c r="TK105" s="41"/>
      <c r="TL105" s="41"/>
      <c r="TM105" s="41"/>
      <c r="TN105" s="41"/>
      <c r="TO105" s="41"/>
      <c r="TP105" s="41"/>
      <c r="TQ105" s="41"/>
      <c r="TR105" s="41"/>
      <c r="TS105" s="41"/>
      <c r="TT105" s="41"/>
      <c r="TU105" s="41"/>
      <c r="TV105" s="41"/>
      <c r="TW105" s="41"/>
      <c r="TX105" s="41"/>
      <c r="TY105" s="41"/>
      <c r="TZ105" s="41"/>
      <c r="UA105" s="41"/>
      <c r="UB105" s="41"/>
      <c r="UC105" s="41"/>
      <c r="UD105" s="41"/>
      <c r="UE105" s="41"/>
      <c r="UF105" s="41"/>
      <c r="UG105" s="41"/>
      <c r="UH105" s="41"/>
      <c r="UI105" s="41"/>
      <c r="UJ105" s="41"/>
      <c r="UK105" s="41"/>
      <c r="UL105" s="41"/>
      <c r="UM105" s="41"/>
      <c r="UN105" s="41"/>
      <c r="UO105" s="41"/>
      <c r="UP105" s="41"/>
      <c r="UQ105" s="41"/>
      <c r="UR105" s="41"/>
      <c r="US105" s="41"/>
      <c r="UT105" s="41"/>
      <c r="UU105" s="41"/>
      <c r="UV105" s="41"/>
      <c r="UW105" s="41"/>
      <c r="UX105" s="41"/>
      <c r="UY105" s="41"/>
      <c r="UZ105" s="41"/>
      <c r="VA105" s="41"/>
      <c r="VB105" s="41"/>
      <c r="VC105" s="41"/>
      <c r="VD105" s="41"/>
      <c r="VE105" s="41"/>
      <c r="VF105" s="41"/>
      <c r="VG105" s="41"/>
      <c r="VH105" s="41"/>
      <c r="VI105" s="41"/>
      <c r="VJ105" s="41"/>
      <c r="VK105" s="41"/>
      <c r="VL105" s="41"/>
      <c r="VM105" s="41"/>
      <c r="VN105" s="41"/>
      <c r="VO105" s="41"/>
      <c r="VP105" s="41"/>
      <c r="VQ105" s="41"/>
      <c r="VR105" s="41"/>
      <c r="VS105" s="41"/>
      <c r="VT105" s="41"/>
      <c r="VU105" s="41"/>
      <c r="VV105" s="41"/>
      <c r="VW105" s="41"/>
      <c r="VX105" s="41"/>
      <c r="VY105" s="41"/>
      <c r="VZ105" s="41"/>
      <c r="WA105" s="41"/>
      <c r="WB105" s="41"/>
      <c r="WC105" s="41"/>
      <c r="WD105" s="41"/>
      <c r="WE105" s="41"/>
      <c r="WF105" s="41"/>
      <c r="WG105" s="41"/>
      <c r="WH105" s="41"/>
      <c r="WI105" s="41"/>
      <c r="WJ105" s="41"/>
      <c r="WK105" s="41"/>
      <c r="WL105" s="41"/>
      <c r="WM105" s="41"/>
      <c r="WN105" s="41"/>
      <c r="WO105" s="41"/>
      <c r="WP105" s="41"/>
      <c r="WQ105" s="41"/>
      <c r="WR105" s="41"/>
      <c r="WS105" s="41"/>
      <c r="WT105" s="41"/>
      <c r="WU105" s="41"/>
      <c r="WV105" s="41"/>
      <c r="WW105" s="41"/>
      <c r="WX105" s="41"/>
    </row>
    <row r="106" spans="1:622" s="48" customFormat="1" ht="15" customHeight="1" outlineLevel="1" x14ac:dyDescent="0.25">
      <c r="A106" s="42"/>
      <c r="B106" s="42" t="s">
        <v>92</v>
      </c>
      <c r="C106" s="43">
        <v>21127</v>
      </c>
      <c r="D106" s="44" t="s">
        <v>80</v>
      </c>
      <c r="E106" s="43" t="s">
        <v>139</v>
      </c>
      <c r="F106" s="44" t="s">
        <v>24</v>
      </c>
      <c r="G106" s="44"/>
      <c r="H106" s="44">
        <v>6.01</v>
      </c>
      <c r="I106" s="46">
        <v>0.05</v>
      </c>
      <c r="J106" s="46">
        <f>Tabela1[[#This Row],[VALOR UNIT]]*H103</f>
        <v>12.5</v>
      </c>
      <c r="K106" s="46">
        <f>Tabela1[[#This Row],[Coluna1]]*H105</f>
        <v>0</v>
      </c>
      <c r="L106" s="46">
        <v>0</v>
      </c>
      <c r="M106" s="47">
        <f t="shared" si="2"/>
        <v>0</v>
      </c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1"/>
      <c r="BL106" s="41"/>
      <c r="BM106" s="41"/>
      <c r="BN106" s="41"/>
      <c r="BO106" s="41"/>
      <c r="BP106" s="41"/>
      <c r="BQ106" s="41"/>
      <c r="BR106" s="41"/>
      <c r="BS106" s="41"/>
      <c r="BT106" s="41"/>
      <c r="BU106" s="41"/>
      <c r="BV106" s="41"/>
      <c r="BW106" s="41"/>
      <c r="BX106" s="41"/>
      <c r="BY106" s="41"/>
      <c r="BZ106" s="41"/>
      <c r="CA106" s="41"/>
      <c r="CB106" s="41"/>
      <c r="CC106" s="41"/>
      <c r="CD106" s="41"/>
      <c r="CE106" s="41"/>
      <c r="CF106" s="41"/>
      <c r="CG106" s="41"/>
      <c r="CH106" s="41"/>
      <c r="CI106" s="41"/>
      <c r="CJ106" s="41"/>
      <c r="CK106" s="41"/>
      <c r="CL106" s="41"/>
      <c r="CM106" s="41"/>
      <c r="CN106" s="41"/>
      <c r="CO106" s="41"/>
      <c r="CP106" s="41"/>
      <c r="CQ106" s="41"/>
      <c r="CR106" s="41"/>
      <c r="CS106" s="41"/>
      <c r="CT106" s="41"/>
      <c r="CU106" s="41"/>
      <c r="CV106" s="41"/>
      <c r="CW106" s="41"/>
      <c r="CX106" s="41"/>
      <c r="CY106" s="41"/>
      <c r="CZ106" s="41"/>
      <c r="DA106" s="41"/>
      <c r="DB106" s="41"/>
      <c r="DC106" s="41"/>
      <c r="DD106" s="41"/>
      <c r="DE106" s="41"/>
      <c r="DF106" s="41"/>
      <c r="DG106" s="41"/>
      <c r="DH106" s="41"/>
      <c r="DI106" s="41"/>
      <c r="DJ106" s="41"/>
      <c r="DK106" s="41"/>
      <c r="DL106" s="41"/>
      <c r="DM106" s="41"/>
      <c r="DN106" s="41"/>
      <c r="DO106" s="41"/>
      <c r="DP106" s="41"/>
      <c r="DQ106" s="41"/>
      <c r="DR106" s="41"/>
      <c r="DS106" s="41"/>
      <c r="DT106" s="41"/>
      <c r="DU106" s="41"/>
      <c r="DV106" s="41"/>
      <c r="DW106" s="41"/>
      <c r="DX106" s="41"/>
      <c r="DY106" s="41"/>
      <c r="DZ106" s="41"/>
      <c r="EA106" s="41"/>
      <c r="EB106" s="41"/>
      <c r="EC106" s="41"/>
      <c r="ED106" s="41"/>
      <c r="EE106" s="41"/>
      <c r="EF106" s="41"/>
      <c r="EG106" s="41"/>
      <c r="EH106" s="41"/>
      <c r="EI106" s="41"/>
      <c r="EJ106" s="41"/>
      <c r="EK106" s="41"/>
      <c r="EL106" s="41"/>
      <c r="EM106" s="41"/>
      <c r="EN106" s="41"/>
      <c r="EO106" s="41"/>
      <c r="EP106" s="41"/>
      <c r="EQ106" s="41"/>
      <c r="ER106" s="41"/>
      <c r="ES106" s="41"/>
      <c r="ET106" s="41"/>
      <c r="EU106" s="41"/>
      <c r="EV106" s="41"/>
      <c r="EW106" s="41"/>
      <c r="EX106" s="41"/>
      <c r="EY106" s="41"/>
      <c r="EZ106" s="41"/>
      <c r="FA106" s="41"/>
      <c r="FB106" s="41"/>
      <c r="FC106" s="41"/>
      <c r="FD106" s="41"/>
      <c r="FE106" s="41"/>
      <c r="FF106" s="41"/>
      <c r="FG106" s="41"/>
      <c r="FH106" s="41"/>
      <c r="FI106" s="41"/>
      <c r="FJ106" s="41"/>
      <c r="FK106" s="41"/>
      <c r="FL106" s="41"/>
      <c r="FM106" s="41"/>
      <c r="FN106" s="41"/>
      <c r="FO106" s="41"/>
      <c r="FP106" s="41"/>
      <c r="FQ106" s="41"/>
      <c r="FR106" s="41"/>
      <c r="FS106" s="41"/>
      <c r="FT106" s="41"/>
      <c r="FU106" s="41"/>
      <c r="FV106" s="41"/>
      <c r="FW106" s="41"/>
      <c r="FX106" s="41"/>
      <c r="FY106" s="41"/>
      <c r="FZ106" s="41"/>
      <c r="GA106" s="41"/>
      <c r="GB106" s="41"/>
      <c r="GC106" s="41"/>
      <c r="GD106" s="41"/>
      <c r="GE106" s="41"/>
      <c r="GF106" s="41"/>
      <c r="GG106" s="41"/>
      <c r="GH106" s="41"/>
      <c r="GI106" s="41"/>
      <c r="GJ106" s="41"/>
      <c r="GK106" s="41"/>
      <c r="GL106" s="41"/>
      <c r="GM106" s="41"/>
      <c r="GN106" s="41"/>
      <c r="GO106" s="41"/>
      <c r="GP106" s="41"/>
      <c r="GQ106" s="41"/>
      <c r="GR106" s="41"/>
      <c r="GS106" s="41"/>
      <c r="GT106" s="41"/>
      <c r="GU106" s="41"/>
      <c r="GV106" s="41"/>
      <c r="GW106" s="41"/>
      <c r="GX106" s="41"/>
      <c r="GY106" s="41"/>
      <c r="GZ106" s="41"/>
      <c r="HA106" s="41"/>
      <c r="HB106" s="41"/>
      <c r="HC106" s="41"/>
      <c r="HD106" s="41"/>
      <c r="HE106" s="41"/>
      <c r="HF106" s="41"/>
      <c r="HG106" s="41"/>
      <c r="HH106" s="41"/>
      <c r="HI106" s="41"/>
      <c r="HJ106" s="41"/>
      <c r="HK106" s="41"/>
      <c r="HL106" s="41"/>
      <c r="HM106" s="41"/>
      <c r="HN106" s="41"/>
      <c r="HO106" s="41"/>
      <c r="HP106" s="41"/>
      <c r="HQ106" s="41"/>
      <c r="HR106" s="41"/>
      <c r="HS106" s="41"/>
      <c r="HT106" s="41"/>
      <c r="HU106" s="41"/>
      <c r="HV106" s="41"/>
      <c r="HW106" s="41"/>
      <c r="HX106" s="41"/>
      <c r="HY106" s="41"/>
      <c r="HZ106" s="41"/>
      <c r="IA106" s="41"/>
      <c r="IB106" s="41"/>
      <c r="IC106" s="41"/>
      <c r="ID106" s="41"/>
      <c r="IE106" s="41"/>
      <c r="IF106" s="41"/>
      <c r="IG106" s="41"/>
      <c r="IH106" s="41"/>
      <c r="II106" s="41"/>
      <c r="IJ106" s="41"/>
      <c r="IK106" s="41"/>
      <c r="IL106" s="41"/>
      <c r="IM106" s="41"/>
      <c r="IN106" s="41"/>
      <c r="IO106" s="41"/>
      <c r="IP106" s="41"/>
      <c r="IQ106" s="41"/>
      <c r="IR106" s="41"/>
      <c r="IS106" s="41"/>
      <c r="IT106" s="41"/>
      <c r="IU106" s="41"/>
      <c r="IV106" s="41"/>
      <c r="IW106" s="41"/>
      <c r="IX106" s="41"/>
      <c r="IY106" s="41"/>
      <c r="IZ106" s="41"/>
      <c r="JA106" s="41"/>
      <c r="JB106" s="41"/>
      <c r="JC106" s="41"/>
      <c r="JD106" s="41"/>
      <c r="JE106" s="41"/>
      <c r="JF106" s="41"/>
      <c r="JG106" s="41"/>
      <c r="JH106" s="41"/>
      <c r="JI106" s="41"/>
      <c r="JJ106" s="41"/>
      <c r="JK106" s="41"/>
      <c r="JL106" s="41"/>
      <c r="JM106" s="41"/>
      <c r="JN106" s="41"/>
      <c r="JO106" s="41"/>
      <c r="JP106" s="41"/>
      <c r="JQ106" s="41"/>
      <c r="JR106" s="41"/>
      <c r="JS106" s="41"/>
      <c r="JT106" s="41"/>
      <c r="JU106" s="41"/>
      <c r="JV106" s="41"/>
      <c r="JW106" s="41"/>
      <c r="JX106" s="41"/>
      <c r="JY106" s="41"/>
      <c r="JZ106" s="41"/>
      <c r="KA106" s="41"/>
      <c r="KB106" s="41"/>
      <c r="KC106" s="41"/>
      <c r="KD106" s="41"/>
      <c r="KE106" s="41"/>
      <c r="KF106" s="41"/>
      <c r="KG106" s="41"/>
      <c r="KH106" s="41"/>
      <c r="KI106" s="41"/>
      <c r="KJ106" s="41"/>
      <c r="KK106" s="41"/>
      <c r="KL106" s="41"/>
      <c r="KM106" s="41"/>
      <c r="KN106" s="41"/>
      <c r="KO106" s="41"/>
      <c r="KP106" s="41"/>
      <c r="KQ106" s="41"/>
      <c r="KR106" s="41"/>
      <c r="KS106" s="41"/>
      <c r="KT106" s="41"/>
      <c r="KU106" s="41"/>
      <c r="KV106" s="41"/>
      <c r="KW106" s="41"/>
      <c r="KX106" s="41"/>
      <c r="KY106" s="41"/>
      <c r="KZ106" s="41"/>
      <c r="LA106" s="41"/>
      <c r="LB106" s="41"/>
      <c r="LC106" s="41"/>
      <c r="LD106" s="41"/>
      <c r="LE106" s="41"/>
      <c r="LF106" s="41"/>
      <c r="LG106" s="41"/>
      <c r="LH106" s="41"/>
      <c r="LI106" s="41"/>
      <c r="LJ106" s="41"/>
      <c r="LK106" s="41"/>
      <c r="LL106" s="41"/>
      <c r="LM106" s="41"/>
      <c r="LN106" s="41"/>
      <c r="LO106" s="41"/>
      <c r="LP106" s="41"/>
      <c r="LQ106" s="41"/>
      <c r="LR106" s="41"/>
      <c r="LS106" s="41"/>
      <c r="LT106" s="41"/>
      <c r="LU106" s="41"/>
      <c r="LV106" s="41"/>
      <c r="LW106" s="41"/>
      <c r="LX106" s="41"/>
      <c r="LY106" s="41"/>
      <c r="LZ106" s="41"/>
      <c r="MA106" s="41"/>
      <c r="MB106" s="41"/>
      <c r="MC106" s="41"/>
      <c r="MD106" s="41"/>
      <c r="ME106" s="41"/>
      <c r="MF106" s="41"/>
      <c r="MG106" s="41"/>
      <c r="MH106" s="41"/>
      <c r="MI106" s="41"/>
      <c r="MJ106" s="41"/>
      <c r="MK106" s="41"/>
      <c r="ML106" s="41"/>
      <c r="MM106" s="41"/>
      <c r="MN106" s="41"/>
      <c r="MO106" s="41"/>
      <c r="MP106" s="41"/>
      <c r="MQ106" s="41"/>
      <c r="MR106" s="41"/>
      <c r="MS106" s="41"/>
      <c r="MT106" s="41"/>
      <c r="MU106" s="41"/>
      <c r="MV106" s="41"/>
      <c r="MW106" s="41"/>
      <c r="MX106" s="41"/>
      <c r="MY106" s="41"/>
      <c r="MZ106" s="41"/>
      <c r="NA106" s="41"/>
      <c r="NB106" s="41"/>
      <c r="NC106" s="41"/>
      <c r="ND106" s="41"/>
      <c r="NE106" s="41"/>
      <c r="NF106" s="41"/>
      <c r="NG106" s="41"/>
      <c r="NH106" s="41"/>
      <c r="NI106" s="41"/>
      <c r="NJ106" s="41"/>
      <c r="NK106" s="41"/>
      <c r="NL106" s="41"/>
      <c r="NM106" s="41"/>
      <c r="NN106" s="41"/>
      <c r="NO106" s="41"/>
      <c r="NP106" s="41"/>
      <c r="NQ106" s="41"/>
      <c r="NR106" s="41"/>
      <c r="NS106" s="41"/>
      <c r="NT106" s="41"/>
      <c r="NU106" s="41"/>
      <c r="NV106" s="41"/>
      <c r="NW106" s="41"/>
      <c r="NX106" s="41"/>
      <c r="NY106" s="41"/>
      <c r="NZ106" s="41"/>
      <c r="OA106" s="41"/>
      <c r="OB106" s="41"/>
      <c r="OC106" s="41"/>
      <c r="OD106" s="41"/>
      <c r="OE106" s="41"/>
      <c r="OF106" s="41"/>
      <c r="OG106" s="41"/>
      <c r="OH106" s="41"/>
      <c r="OI106" s="41"/>
      <c r="OJ106" s="41"/>
      <c r="OK106" s="41"/>
      <c r="OL106" s="41"/>
      <c r="OM106" s="41"/>
      <c r="ON106" s="41"/>
      <c r="OO106" s="41"/>
      <c r="OP106" s="41"/>
      <c r="OQ106" s="41"/>
      <c r="OR106" s="41"/>
      <c r="OS106" s="41"/>
      <c r="OT106" s="41"/>
      <c r="OU106" s="41"/>
      <c r="OV106" s="41"/>
      <c r="OW106" s="41"/>
      <c r="OX106" s="41"/>
      <c r="OY106" s="41"/>
      <c r="OZ106" s="41"/>
      <c r="PA106" s="41"/>
      <c r="PB106" s="41"/>
      <c r="PC106" s="41"/>
      <c r="PD106" s="41"/>
      <c r="PE106" s="41"/>
      <c r="PF106" s="41"/>
      <c r="PG106" s="41"/>
      <c r="PH106" s="41"/>
      <c r="PI106" s="41"/>
      <c r="PJ106" s="41"/>
      <c r="PK106" s="41"/>
      <c r="PL106" s="41"/>
      <c r="PM106" s="41"/>
      <c r="PN106" s="41"/>
      <c r="PO106" s="41"/>
      <c r="PP106" s="41"/>
      <c r="PQ106" s="41"/>
      <c r="PR106" s="41"/>
      <c r="PS106" s="41"/>
      <c r="PT106" s="41"/>
      <c r="PU106" s="41"/>
      <c r="PV106" s="41"/>
      <c r="PW106" s="41"/>
      <c r="PX106" s="41"/>
      <c r="PY106" s="41"/>
      <c r="PZ106" s="41"/>
      <c r="QA106" s="41"/>
      <c r="QB106" s="41"/>
      <c r="QC106" s="41"/>
      <c r="QD106" s="41"/>
      <c r="QE106" s="41"/>
      <c r="QF106" s="41"/>
      <c r="QG106" s="41"/>
      <c r="QH106" s="41"/>
      <c r="QI106" s="41"/>
      <c r="QJ106" s="41"/>
      <c r="QK106" s="41"/>
      <c r="QL106" s="41"/>
      <c r="QM106" s="41"/>
      <c r="QN106" s="41"/>
      <c r="QO106" s="41"/>
      <c r="QP106" s="41"/>
      <c r="QQ106" s="41"/>
      <c r="QR106" s="41"/>
      <c r="QS106" s="41"/>
      <c r="QT106" s="41"/>
      <c r="QU106" s="41"/>
      <c r="QV106" s="41"/>
      <c r="QW106" s="41"/>
      <c r="QX106" s="41"/>
      <c r="QY106" s="41"/>
      <c r="QZ106" s="41"/>
      <c r="RA106" s="41"/>
      <c r="RB106" s="41"/>
      <c r="RC106" s="41"/>
      <c r="RD106" s="41"/>
      <c r="RE106" s="41"/>
      <c r="RF106" s="41"/>
      <c r="RG106" s="41"/>
      <c r="RH106" s="41"/>
      <c r="RI106" s="41"/>
      <c r="RJ106" s="41"/>
      <c r="RK106" s="41"/>
      <c r="RL106" s="41"/>
      <c r="RM106" s="41"/>
      <c r="RN106" s="41"/>
      <c r="RO106" s="41"/>
      <c r="RP106" s="41"/>
      <c r="RQ106" s="41"/>
      <c r="RR106" s="41"/>
      <c r="RS106" s="41"/>
      <c r="RT106" s="41"/>
      <c r="RU106" s="41"/>
      <c r="RV106" s="41"/>
      <c r="RW106" s="41"/>
      <c r="RX106" s="41"/>
      <c r="RY106" s="41"/>
      <c r="RZ106" s="41"/>
      <c r="SA106" s="41"/>
      <c r="SB106" s="41"/>
      <c r="SC106" s="41"/>
      <c r="SD106" s="41"/>
      <c r="SE106" s="41"/>
      <c r="SF106" s="41"/>
      <c r="SG106" s="41"/>
      <c r="SH106" s="41"/>
      <c r="SI106" s="41"/>
      <c r="SJ106" s="41"/>
      <c r="SK106" s="41"/>
      <c r="SL106" s="41"/>
      <c r="SM106" s="41"/>
      <c r="SN106" s="41"/>
      <c r="SO106" s="41"/>
      <c r="SP106" s="41"/>
      <c r="SQ106" s="41"/>
      <c r="SR106" s="41"/>
      <c r="SS106" s="41"/>
      <c r="ST106" s="41"/>
      <c r="SU106" s="41"/>
      <c r="SV106" s="41"/>
      <c r="SW106" s="41"/>
      <c r="SX106" s="41"/>
      <c r="SY106" s="41"/>
      <c r="SZ106" s="41"/>
      <c r="TA106" s="41"/>
      <c r="TB106" s="41"/>
      <c r="TC106" s="41"/>
      <c r="TD106" s="41"/>
      <c r="TE106" s="41"/>
      <c r="TF106" s="41"/>
      <c r="TG106" s="41"/>
      <c r="TH106" s="41"/>
      <c r="TI106" s="41"/>
      <c r="TJ106" s="41"/>
      <c r="TK106" s="41"/>
      <c r="TL106" s="41"/>
      <c r="TM106" s="41"/>
      <c r="TN106" s="41"/>
      <c r="TO106" s="41"/>
      <c r="TP106" s="41"/>
      <c r="TQ106" s="41"/>
      <c r="TR106" s="41"/>
      <c r="TS106" s="41"/>
      <c r="TT106" s="41"/>
      <c r="TU106" s="41"/>
      <c r="TV106" s="41"/>
      <c r="TW106" s="41"/>
      <c r="TX106" s="41"/>
      <c r="TY106" s="41"/>
      <c r="TZ106" s="41"/>
      <c r="UA106" s="41"/>
      <c r="UB106" s="41"/>
      <c r="UC106" s="41"/>
      <c r="UD106" s="41"/>
      <c r="UE106" s="41"/>
      <c r="UF106" s="41"/>
      <c r="UG106" s="41"/>
      <c r="UH106" s="41"/>
      <c r="UI106" s="41"/>
      <c r="UJ106" s="41"/>
      <c r="UK106" s="41"/>
      <c r="UL106" s="41"/>
      <c r="UM106" s="41"/>
      <c r="UN106" s="41"/>
      <c r="UO106" s="41"/>
      <c r="UP106" s="41"/>
      <c r="UQ106" s="41"/>
      <c r="UR106" s="41"/>
      <c r="US106" s="41"/>
      <c r="UT106" s="41"/>
      <c r="UU106" s="41"/>
      <c r="UV106" s="41"/>
      <c r="UW106" s="41"/>
      <c r="UX106" s="41"/>
      <c r="UY106" s="41"/>
      <c r="UZ106" s="41"/>
      <c r="VA106" s="41"/>
      <c r="VB106" s="41"/>
      <c r="VC106" s="41"/>
      <c r="VD106" s="41"/>
      <c r="VE106" s="41"/>
      <c r="VF106" s="41"/>
      <c r="VG106" s="41"/>
      <c r="VH106" s="41"/>
      <c r="VI106" s="41"/>
      <c r="VJ106" s="41"/>
      <c r="VK106" s="41"/>
      <c r="VL106" s="41"/>
      <c r="VM106" s="41"/>
      <c r="VN106" s="41"/>
      <c r="VO106" s="41"/>
      <c r="VP106" s="41"/>
      <c r="VQ106" s="41"/>
      <c r="VR106" s="41"/>
      <c r="VS106" s="41"/>
      <c r="VT106" s="41"/>
      <c r="VU106" s="41"/>
      <c r="VV106" s="41"/>
      <c r="VW106" s="41"/>
      <c r="VX106" s="41"/>
      <c r="VY106" s="41"/>
      <c r="VZ106" s="41"/>
      <c r="WA106" s="41"/>
      <c r="WB106" s="41"/>
      <c r="WC106" s="41"/>
      <c r="WD106" s="41"/>
      <c r="WE106" s="41"/>
      <c r="WF106" s="41"/>
      <c r="WG106" s="41"/>
      <c r="WH106" s="41"/>
      <c r="WI106" s="41"/>
      <c r="WJ106" s="41"/>
      <c r="WK106" s="41"/>
      <c r="WL106" s="41"/>
      <c r="WM106" s="41"/>
      <c r="WN106" s="41"/>
      <c r="WO106" s="41"/>
      <c r="WP106" s="41"/>
      <c r="WQ106" s="41"/>
      <c r="WR106" s="41"/>
      <c r="WS106" s="41"/>
      <c r="WT106" s="41"/>
      <c r="WU106" s="41"/>
      <c r="WV106" s="41"/>
      <c r="WW106" s="41"/>
      <c r="WX106" s="41"/>
    </row>
    <row r="107" spans="1:622" s="48" customFormat="1" ht="15" customHeight="1" outlineLevel="1" x14ac:dyDescent="0.25">
      <c r="A107" s="42"/>
      <c r="B107" s="42" t="s">
        <v>92</v>
      </c>
      <c r="C107" s="43">
        <v>993</v>
      </c>
      <c r="D107" s="44" t="s">
        <v>80</v>
      </c>
      <c r="E107" s="43" t="s">
        <v>140</v>
      </c>
      <c r="F107" s="44" t="s">
        <v>29</v>
      </c>
      <c r="G107" s="44"/>
      <c r="H107" s="44">
        <v>2.16</v>
      </c>
      <c r="I107" s="46">
        <v>2.68</v>
      </c>
      <c r="J107" s="46">
        <f>Tabela1[[#This Row],[VALOR UNIT]]*H103</f>
        <v>670</v>
      </c>
      <c r="K107" s="46">
        <f>Tabela1[[#This Row],[Coluna1]]*H106</f>
        <v>0</v>
      </c>
      <c r="L107" s="46">
        <v>0</v>
      </c>
      <c r="M107" s="47">
        <f t="shared" si="2"/>
        <v>0</v>
      </c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  <c r="BD107" s="41"/>
      <c r="BE107" s="41"/>
      <c r="BF107" s="41"/>
      <c r="BG107" s="41"/>
      <c r="BH107" s="41"/>
      <c r="BI107" s="41"/>
      <c r="BJ107" s="41"/>
      <c r="BK107" s="41"/>
      <c r="BL107" s="41"/>
      <c r="BM107" s="41"/>
      <c r="BN107" s="41"/>
      <c r="BO107" s="41"/>
      <c r="BP107" s="41"/>
      <c r="BQ107" s="41"/>
      <c r="BR107" s="41"/>
      <c r="BS107" s="41"/>
      <c r="BT107" s="41"/>
      <c r="BU107" s="41"/>
      <c r="BV107" s="41"/>
      <c r="BW107" s="41"/>
      <c r="BX107" s="41"/>
      <c r="BY107" s="41"/>
      <c r="BZ107" s="41"/>
      <c r="CA107" s="41"/>
      <c r="CB107" s="41"/>
      <c r="CC107" s="41"/>
      <c r="CD107" s="41"/>
      <c r="CE107" s="41"/>
      <c r="CF107" s="41"/>
      <c r="CG107" s="41"/>
      <c r="CH107" s="41"/>
      <c r="CI107" s="41"/>
      <c r="CJ107" s="41"/>
      <c r="CK107" s="41"/>
      <c r="CL107" s="41"/>
      <c r="CM107" s="41"/>
      <c r="CN107" s="41"/>
      <c r="CO107" s="41"/>
      <c r="CP107" s="41"/>
      <c r="CQ107" s="41"/>
      <c r="CR107" s="41"/>
      <c r="CS107" s="41"/>
      <c r="CT107" s="41"/>
      <c r="CU107" s="41"/>
      <c r="CV107" s="41"/>
      <c r="CW107" s="41"/>
      <c r="CX107" s="41"/>
      <c r="CY107" s="41"/>
      <c r="CZ107" s="41"/>
      <c r="DA107" s="41"/>
      <c r="DB107" s="41"/>
      <c r="DC107" s="41"/>
      <c r="DD107" s="41"/>
      <c r="DE107" s="41"/>
      <c r="DF107" s="41"/>
      <c r="DG107" s="41"/>
      <c r="DH107" s="41"/>
      <c r="DI107" s="41"/>
      <c r="DJ107" s="41"/>
      <c r="DK107" s="41"/>
      <c r="DL107" s="41"/>
      <c r="DM107" s="41"/>
      <c r="DN107" s="41"/>
      <c r="DO107" s="41"/>
      <c r="DP107" s="41"/>
      <c r="DQ107" s="41"/>
      <c r="DR107" s="41"/>
      <c r="DS107" s="41"/>
      <c r="DT107" s="41"/>
      <c r="DU107" s="41"/>
      <c r="DV107" s="41"/>
      <c r="DW107" s="41"/>
      <c r="DX107" s="41"/>
      <c r="DY107" s="41"/>
      <c r="DZ107" s="41"/>
      <c r="EA107" s="41"/>
      <c r="EB107" s="41"/>
      <c r="EC107" s="41"/>
      <c r="ED107" s="41"/>
      <c r="EE107" s="41"/>
      <c r="EF107" s="41"/>
      <c r="EG107" s="41"/>
      <c r="EH107" s="41"/>
      <c r="EI107" s="41"/>
      <c r="EJ107" s="41"/>
      <c r="EK107" s="41"/>
      <c r="EL107" s="41"/>
      <c r="EM107" s="41"/>
      <c r="EN107" s="41"/>
      <c r="EO107" s="41"/>
      <c r="EP107" s="41"/>
      <c r="EQ107" s="41"/>
      <c r="ER107" s="41"/>
      <c r="ES107" s="41"/>
      <c r="ET107" s="41"/>
      <c r="EU107" s="41"/>
      <c r="EV107" s="41"/>
      <c r="EW107" s="41"/>
      <c r="EX107" s="41"/>
      <c r="EY107" s="41"/>
      <c r="EZ107" s="41"/>
      <c r="FA107" s="41"/>
      <c r="FB107" s="41"/>
      <c r="FC107" s="41"/>
      <c r="FD107" s="41"/>
      <c r="FE107" s="41"/>
      <c r="FF107" s="41"/>
      <c r="FG107" s="41"/>
      <c r="FH107" s="41"/>
      <c r="FI107" s="41"/>
      <c r="FJ107" s="41"/>
      <c r="FK107" s="41"/>
      <c r="FL107" s="41"/>
      <c r="FM107" s="41"/>
      <c r="FN107" s="41"/>
      <c r="FO107" s="41"/>
      <c r="FP107" s="41"/>
      <c r="FQ107" s="41"/>
      <c r="FR107" s="41"/>
      <c r="FS107" s="41"/>
      <c r="FT107" s="41"/>
      <c r="FU107" s="41"/>
      <c r="FV107" s="41"/>
      <c r="FW107" s="41"/>
      <c r="FX107" s="41"/>
      <c r="FY107" s="41"/>
      <c r="FZ107" s="41"/>
      <c r="GA107" s="41"/>
      <c r="GB107" s="41"/>
      <c r="GC107" s="41"/>
      <c r="GD107" s="41"/>
      <c r="GE107" s="41"/>
      <c r="GF107" s="41"/>
      <c r="GG107" s="41"/>
      <c r="GH107" s="41"/>
      <c r="GI107" s="41"/>
      <c r="GJ107" s="41"/>
      <c r="GK107" s="41"/>
      <c r="GL107" s="41"/>
      <c r="GM107" s="41"/>
      <c r="GN107" s="41"/>
      <c r="GO107" s="41"/>
      <c r="GP107" s="41"/>
      <c r="GQ107" s="41"/>
      <c r="GR107" s="41"/>
      <c r="GS107" s="41"/>
      <c r="GT107" s="41"/>
      <c r="GU107" s="41"/>
      <c r="GV107" s="41"/>
      <c r="GW107" s="41"/>
      <c r="GX107" s="41"/>
      <c r="GY107" s="41"/>
      <c r="GZ107" s="41"/>
      <c r="HA107" s="41"/>
      <c r="HB107" s="41"/>
      <c r="HC107" s="41"/>
      <c r="HD107" s="41"/>
      <c r="HE107" s="41"/>
      <c r="HF107" s="41"/>
      <c r="HG107" s="41"/>
      <c r="HH107" s="41"/>
      <c r="HI107" s="41"/>
      <c r="HJ107" s="41"/>
      <c r="HK107" s="41"/>
      <c r="HL107" s="41"/>
      <c r="HM107" s="41"/>
      <c r="HN107" s="41"/>
      <c r="HO107" s="41"/>
      <c r="HP107" s="41"/>
      <c r="HQ107" s="41"/>
      <c r="HR107" s="41"/>
      <c r="HS107" s="41"/>
      <c r="HT107" s="41"/>
      <c r="HU107" s="41"/>
      <c r="HV107" s="41"/>
      <c r="HW107" s="41"/>
      <c r="HX107" s="41"/>
      <c r="HY107" s="41"/>
      <c r="HZ107" s="41"/>
      <c r="IA107" s="41"/>
      <c r="IB107" s="41"/>
      <c r="IC107" s="41"/>
      <c r="ID107" s="41"/>
      <c r="IE107" s="41"/>
      <c r="IF107" s="41"/>
      <c r="IG107" s="41"/>
      <c r="IH107" s="41"/>
      <c r="II107" s="41"/>
      <c r="IJ107" s="41"/>
      <c r="IK107" s="41"/>
      <c r="IL107" s="41"/>
      <c r="IM107" s="41"/>
      <c r="IN107" s="41"/>
      <c r="IO107" s="41"/>
      <c r="IP107" s="41"/>
      <c r="IQ107" s="41"/>
      <c r="IR107" s="41"/>
      <c r="IS107" s="41"/>
      <c r="IT107" s="41"/>
      <c r="IU107" s="41"/>
      <c r="IV107" s="41"/>
      <c r="IW107" s="41"/>
      <c r="IX107" s="41"/>
      <c r="IY107" s="41"/>
      <c r="IZ107" s="41"/>
      <c r="JA107" s="41"/>
      <c r="JB107" s="41"/>
      <c r="JC107" s="41"/>
      <c r="JD107" s="41"/>
      <c r="JE107" s="41"/>
      <c r="JF107" s="41"/>
      <c r="JG107" s="41"/>
      <c r="JH107" s="41"/>
      <c r="JI107" s="41"/>
      <c r="JJ107" s="41"/>
      <c r="JK107" s="41"/>
      <c r="JL107" s="41"/>
      <c r="JM107" s="41"/>
      <c r="JN107" s="41"/>
      <c r="JO107" s="41"/>
      <c r="JP107" s="41"/>
      <c r="JQ107" s="41"/>
      <c r="JR107" s="41"/>
      <c r="JS107" s="41"/>
      <c r="JT107" s="41"/>
      <c r="JU107" s="41"/>
      <c r="JV107" s="41"/>
      <c r="JW107" s="41"/>
      <c r="JX107" s="41"/>
      <c r="JY107" s="41"/>
      <c r="JZ107" s="41"/>
      <c r="KA107" s="41"/>
      <c r="KB107" s="41"/>
      <c r="KC107" s="41"/>
      <c r="KD107" s="41"/>
      <c r="KE107" s="41"/>
      <c r="KF107" s="41"/>
      <c r="KG107" s="41"/>
      <c r="KH107" s="41"/>
      <c r="KI107" s="41"/>
      <c r="KJ107" s="41"/>
      <c r="KK107" s="41"/>
      <c r="KL107" s="41"/>
      <c r="KM107" s="41"/>
      <c r="KN107" s="41"/>
      <c r="KO107" s="41"/>
      <c r="KP107" s="41"/>
      <c r="KQ107" s="41"/>
      <c r="KR107" s="41"/>
      <c r="KS107" s="41"/>
      <c r="KT107" s="41"/>
      <c r="KU107" s="41"/>
      <c r="KV107" s="41"/>
      <c r="KW107" s="41"/>
      <c r="KX107" s="41"/>
      <c r="KY107" s="41"/>
      <c r="KZ107" s="41"/>
      <c r="LA107" s="41"/>
      <c r="LB107" s="41"/>
      <c r="LC107" s="41"/>
      <c r="LD107" s="41"/>
      <c r="LE107" s="41"/>
      <c r="LF107" s="41"/>
      <c r="LG107" s="41"/>
      <c r="LH107" s="41"/>
      <c r="LI107" s="41"/>
      <c r="LJ107" s="41"/>
      <c r="LK107" s="41"/>
      <c r="LL107" s="41"/>
      <c r="LM107" s="41"/>
      <c r="LN107" s="41"/>
      <c r="LO107" s="41"/>
      <c r="LP107" s="41"/>
      <c r="LQ107" s="41"/>
      <c r="LR107" s="41"/>
      <c r="LS107" s="41"/>
      <c r="LT107" s="41"/>
      <c r="LU107" s="41"/>
      <c r="LV107" s="41"/>
      <c r="LW107" s="41"/>
      <c r="LX107" s="41"/>
      <c r="LY107" s="41"/>
      <c r="LZ107" s="41"/>
      <c r="MA107" s="41"/>
      <c r="MB107" s="41"/>
      <c r="MC107" s="41"/>
      <c r="MD107" s="41"/>
      <c r="ME107" s="41"/>
      <c r="MF107" s="41"/>
      <c r="MG107" s="41"/>
      <c r="MH107" s="41"/>
      <c r="MI107" s="41"/>
      <c r="MJ107" s="41"/>
      <c r="MK107" s="41"/>
      <c r="ML107" s="41"/>
      <c r="MM107" s="41"/>
      <c r="MN107" s="41"/>
      <c r="MO107" s="41"/>
      <c r="MP107" s="41"/>
      <c r="MQ107" s="41"/>
      <c r="MR107" s="41"/>
      <c r="MS107" s="41"/>
      <c r="MT107" s="41"/>
      <c r="MU107" s="41"/>
      <c r="MV107" s="41"/>
      <c r="MW107" s="41"/>
      <c r="MX107" s="41"/>
      <c r="MY107" s="41"/>
      <c r="MZ107" s="41"/>
      <c r="NA107" s="41"/>
      <c r="NB107" s="41"/>
      <c r="NC107" s="41"/>
      <c r="ND107" s="41"/>
      <c r="NE107" s="41"/>
      <c r="NF107" s="41"/>
      <c r="NG107" s="41"/>
      <c r="NH107" s="41"/>
      <c r="NI107" s="41"/>
      <c r="NJ107" s="41"/>
      <c r="NK107" s="41"/>
      <c r="NL107" s="41"/>
      <c r="NM107" s="41"/>
      <c r="NN107" s="41"/>
      <c r="NO107" s="41"/>
      <c r="NP107" s="41"/>
      <c r="NQ107" s="41"/>
      <c r="NR107" s="41"/>
      <c r="NS107" s="41"/>
      <c r="NT107" s="41"/>
      <c r="NU107" s="41"/>
      <c r="NV107" s="41"/>
      <c r="NW107" s="41"/>
      <c r="NX107" s="41"/>
      <c r="NY107" s="41"/>
      <c r="NZ107" s="41"/>
      <c r="OA107" s="41"/>
      <c r="OB107" s="41"/>
      <c r="OC107" s="41"/>
      <c r="OD107" s="41"/>
      <c r="OE107" s="41"/>
      <c r="OF107" s="41"/>
      <c r="OG107" s="41"/>
      <c r="OH107" s="41"/>
      <c r="OI107" s="41"/>
      <c r="OJ107" s="41"/>
      <c r="OK107" s="41"/>
      <c r="OL107" s="41"/>
      <c r="OM107" s="41"/>
      <c r="ON107" s="41"/>
      <c r="OO107" s="41"/>
      <c r="OP107" s="41"/>
      <c r="OQ107" s="41"/>
      <c r="OR107" s="41"/>
      <c r="OS107" s="41"/>
      <c r="OT107" s="41"/>
      <c r="OU107" s="41"/>
      <c r="OV107" s="41"/>
      <c r="OW107" s="41"/>
      <c r="OX107" s="41"/>
      <c r="OY107" s="41"/>
      <c r="OZ107" s="41"/>
      <c r="PA107" s="41"/>
      <c r="PB107" s="41"/>
      <c r="PC107" s="41"/>
      <c r="PD107" s="41"/>
      <c r="PE107" s="41"/>
      <c r="PF107" s="41"/>
      <c r="PG107" s="41"/>
      <c r="PH107" s="41"/>
      <c r="PI107" s="41"/>
      <c r="PJ107" s="41"/>
      <c r="PK107" s="41"/>
      <c r="PL107" s="41"/>
      <c r="PM107" s="41"/>
      <c r="PN107" s="41"/>
      <c r="PO107" s="41"/>
      <c r="PP107" s="41"/>
      <c r="PQ107" s="41"/>
      <c r="PR107" s="41"/>
      <c r="PS107" s="41"/>
      <c r="PT107" s="41"/>
      <c r="PU107" s="41"/>
      <c r="PV107" s="41"/>
      <c r="PW107" s="41"/>
      <c r="PX107" s="41"/>
      <c r="PY107" s="41"/>
      <c r="PZ107" s="41"/>
      <c r="QA107" s="41"/>
      <c r="QB107" s="41"/>
      <c r="QC107" s="41"/>
      <c r="QD107" s="41"/>
      <c r="QE107" s="41"/>
      <c r="QF107" s="41"/>
      <c r="QG107" s="41"/>
      <c r="QH107" s="41"/>
      <c r="QI107" s="41"/>
      <c r="QJ107" s="41"/>
      <c r="QK107" s="41"/>
      <c r="QL107" s="41"/>
      <c r="QM107" s="41"/>
      <c r="QN107" s="41"/>
      <c r="QO107" s="41"/>
      <c r="QP107" s="41"/>
      <c r="QQ107" s="41"/>
      <c r="QR107" s="41"/>
      <c r="QS107" s="41"/>
      <c r="QT107" s="41"/>
      <c r="QU107" s="41"/>
      <c r="QV107" s="41"/>
      <c r="QW107" s="41"/>
      <c r="QX107" s="41"/>
      <c r="QY107" s="41"/>
      <c r="QZ107" s="41"/>
      <c r="RA107" s="41"/>
      <c r="RB107" s="41"/>
      <c r="RC107" s="41"/>
      <c r="RD107" s="41"/>
      <c r="RE107" s="41"/>
      <c r="RF107" s="41"/>
      <c r="RG107" s="41"/>
      <c r="RH107" s="41"/>
      <c r="RI107" s="41"/>
      <c r="RJ107" s="41"/>
      <c r="RK107" s="41"/>
      <c r="RL107" s="41"/>
      <c r="RM107" s="41"/>
      <c r="RN107" s="41"/>
      <c r="RO107" s="41"/>
      <c r="RP107" s="41"/>
      <c r="RQ107" s="41"/>
      <c r="RR107" s="41"/>
      <c r="RS107" s="41"/>
      <c r="RT107" s="41"/>
      <c r="RU107" s="41"/>
      <c r="RV107" s="41"/>
      <c r="RW107" s="41"/>
      <c r="RX107" s="41"/>
      <c r="RY107" s="41"/>
      <c r="RZ107" s="41"/>
      <c r="SA107" s="41"/>
      <c r="SB107" s="41"/>
      <c r="SC107" s="41"/>
      <c r="SD107" s="41"/>
      <c r="SE107" s="41"/>
      <c r="SF107" s="41"/>
      <c r="SG107" s="41"/>
      <c r="SH107" s="41"/>
      <c r="SI107" s="41"/>
      <c r="SJ107" s="41"/>
      <c r="SK107" s="41"/>
      <c r="SL107" s="41"/>
      <c r="SM107" s="41"/>
      <c r="SN107" s="41"/>
      <c r="SO107" s="41"/>
      <c r="SP107" s="41"/>
      <c r="SQ107" s="41"/>
      <c r="SR107" s="41"/>
      <c r="SS107" s="41"/>
      <c r="ST107" s="41"/>
      <c r="SU107" s="41"/>
      <c r="SV107" s="41"/>
      <c r="SW107" s="41"/>
      <c r="SX107" s="41"/>
      <c r="SY107" s="41"/>
      <c r="SZ107" s="41"/>
      <c r="TA107" s="41"/>
      <c r="TB107" s="41"/>
      <c r="TC107" s="41"/>
      <c r="TD107" s="41"/>
      <c r="TE107" s="41"/>
      <c r="TF107" s="41"/>
      <c r="TG107" s="41"/>
      <c r="TH107" s="41"/>
      <c r="TI107" s="41"/>
      <c r="TJ107" s="41"/>
      <c r="TK107" s="41"/>
      <c r="TL107" s="41"/>
      <c r="TM107" s="41"/>
      <c r="TN107" s="41"/>
      <c r="TO107" s="41"/>
      <c r="TP107" s="41"/>
      <c r="TQ107" s="41"/>
      <c r="TR107" s="41"/>
      <c r="TS107" s="41"/>
      <c r="TT107" s="41"/>
      <c r="TU107" s="41"/>
      <c r="TV107" s="41"/>
      <c r="TW107" s="41"/>
      <c r="TX107" s="41"/>
      <c r="TY107" s="41"/>
      <c r="TZ107" s="41"/>
      <c r="UA107" s="41"/>
      <c r="UB107" s="41"/>
      <c r="UC107" s="41"/>
      <c r="UD107" s="41"/>
      <c r="UE107" s="41"/>
      <c r="UF107" s="41"/>
      <c r="UG107" s="41"/>
      <c r="UH107" s="41"/>
      <c r="UI107" s="41"/>
      <c r="UJ107" s="41"/>
      <c r="UK107" s="41"/>
      <c r="UL107" s="41"/>
      <c r="UM107" s="41"/>
      <c r="UN107" s="41"/>
      <c r="UO107" s="41"/>
      <c r="UP107" s="41"/>
      <c r="UQ107" s="41"/>
      <c r="UR107" s="41"/>
      <c r="US107" s="41"/>
      <c r="UT107" s="41"/>
      <c r="UU107" s="41"/>
      <c r="UV107" s="41"/>
      <c r="UW107" s="41"/>
      <c r="UX107" s="41"/>
      <c r="UY107" s="41"/>
      <c r="UZ107" s="41"/>
      <c r="VA107" s="41"/>
      <c r="VB107" s="41"/>
      <c r="VC107" s="41"/>
      <c r="VD107" s="41"/>
      <c r="VE107" s="41"/>
      <c r="VF107" s="41"/>
      <c r="VG107" s="41"/>
      <c r="VH107" s="41"/>
      <c r="VI107" s="41"/>
      <c r="VJ107" s="41"/>
      <c r="VK107" s="41"/>
      <c r="VL107" s="41"/>
      <c r="VM107" s="41"/>
      <c r="VN107" s="41"/>
      <c r="VO107" s="41"/>
      <c r="VP107" s="41"/>
      <c r="VQ107" s="41"/>
      <c r="VR107" s="41"/>
      <c r="VS107" s="41"/>
      <c r="VT107" s="41"/>
      <c r="VU107" s="41"/>
      <c r="VV107" s="41"/>
      <c r="VW107" s="41"/>
      <c r="VX107" s="41"/>
      <c r="VY107" s="41"/>
      <c r="VZ107" s="41"/>
      <c r="WA107" s="41"/>
      <c r="WB107" s="41"/>
      <c r="WC107" s="41"/>
      <c r="WD107" s="41"/>
      <c r="WE107" s="41"/>
      <c r="WF107" s="41"/>
      <c r="WG107" s="41"/>
      <c r="WH107" s="41"/>
      <c r="WI107" s="41"/>
      <c r="WJ107" s="41"/>
      <c r="WK107" s="41"/>
      <c r="WL107" s="41"/>
      <c r="WM107" s="41"/>
      <c r="WN107" s="41"/>
      <c r="WO107" s="41"/>
      <c r="WP107" s="41"/>
      <c r="WQ107" s="41"/>
      <c r="WR107" s="41"/>
      <c r="WS107" s="41"/>
      <c r="WT107" s="41"/>
      <c r="WU107" s="41"/>
      <c r="WV107" s="41"/>
      <c r="WW107" s="41"/>
      <c r="WX107" s="41"/>
    </row>
    <row r="108" spans="1:622" s="67" customFormat="1" ht="15" customHeight="1" x14ac:dyDescent="0.25">
      <c r="A108" s="58"/>
      <c r="B108" s="58">
        <v>91926</v>
      </c>
      <c r="C108" s="74"/>
      <c r="D108" s="63" t="s">
        <v>80</v>
      </c>
      <c r="E108" s="75" t="s">
        <v>48</v>
      </c>
      <c r="F108" s="63" t="s">
        <v>29</v>
      </c>
      <c r="G108" s="63"/>
      <c r="H108" s="63">
        <v>650</v>
      </c>
      <c r="I108" s="65">
        <v>4.8899999999999997</v>
      </c>
      <c r="J108" s="65"/>
      <c r="K108" s="65">
        <f>Tabela1[[#This Row],[Coluna1]]*H107</f>
        <v>0</v>
      </c>
      <c r="L108" s="65">
        <f>H108*I108</f>
        <v>3178.5</v>
      </c>
      <c r="M108" s="47">
        <f t="shared" si="2"/>
        <v>3958.1748397437282</v>
      </c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66"/>
      <c r="AH108" s="66"/>
      <c r="AI108" s="66"/>
      <c r="AJ108" s="66"/>
      <c r="AK108" s="66"/>
      <c r="AL108" s="66"/>
      <c r="AM108" s="66"/>
      <c r="AN108" s="66"/>
      <c r="AO108" s="66"/>
      <c r="AP108" s="66"/>
      <c r="AQ108" s="66"/>
      <c r="AR108" s="66"/>
      <c r="AS108" s="66"/>
      <c r="AT108" s="66"/>
      <c r="AU108" s="66"/>
      <c r="AV108" s="66"/>
      <c r="AW108" s="66"/>
      <c r="AX108" s="66"/>
      <c r="AY108" s="66"/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6"/>
      <c r="BN108" s="66"/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6"/>
      <c r="CC108" s="66"/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6"/>
      <c r="CR108" s="66"/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6"/>
      <c r="DG108" s="66"/>
      <c r="DH108" s="66"/>
      <c r="DI108" s="66"/>
      <c r="DJ108" s="66"/>
      <c r="DK108" s="66"/>
      <c r="DL108" s="66"/>
      <c r="DM108" s="66"/>
      <c r="DN108" s="66"/>
      <c r="DO108" s="66"/>
      <c r="DP108" s="66"/>
      <c r="DQ108" s="66"/>
      <c r="DR108" s="66"/>
      <c r="DS108" s="66"/>
      <c r="DT108" s="66"/>
      <c r="DU108" s="66"/>
      <c r="DV108" s="66"/>
      <c r="DW108" s="66"/>
      <c r="DX108" s="66"/>
      <c r="DY108" s="66"/>
      <c r="DZ108" s="66"/>
      <c r="EA108" s="66"/>
      <c r="EB108" s="66"/>
      <c r="EC108" s="66"/>
      <c r="ED108" s="66"/>
      <c r="EE108" s="66"/>
      <c r="EF108" s="66"/>
      <c r="EG108" s="66"/>
      <c r="EH108" s="66"/>
      <c r="EI108" s="66"/>
      <c r="EJ108" s="66"/>
      <c r="EK108" s="66"/>
      <c r="EL108" s="66"/>
      <c r="EM108" s="66"/>
      <c r="EN108" s="66"/>
      <c r="EO108" s="66"/>
      <c r="EP108" s="66"/>
      <c r="EQ108" s="66"/>
      <c r="ER108" s="66"/>
      <c r="ES108" s="66"/>
      <c r="ET108" s="66"/>
      <c r="EU108" s="66"/>
      <c r="EV108" s="66"/>
      <c r="EW108" s="66"/>
      <c r="EX108" s="66"/>
      <c r="EY108" s="66"/>
      <c r="EZ108" s="66"/>
      <c r="FA108" s="66"/>
      <c r="FB108" s="66"/>
      <c r="FC108" s="66"/>
      <c r="FD108" s="66"/>
      <c r="FE108" s="66"/>
      <c r="FF108" s="66"/>
      <c r="FG108" s="66"/>
      <c r="FH108" s="66"/>
      <c r="FI108" s="66"/>
      <c r="FJ108" s="66"/>
      <c r="FK108" s="66"/>
      <c r="FL108" s="66"/>
      <c r="FM108" s="66"/>
      <c r="FN108" s="66"/>
      <c r="FO108" s="66"/>
      <c r="FP108" s="66"/>
      <c r="FQ108" s="66"/>
      <c r="FR108" s="66"/>
      <c r="FS108" s="66"/>
      <c r="FT108" s="66"/>
      <c r="FU108" s="66"/>
      <c r="FV108" s="66"/>
      <c r="FW108" s="66"/>
      <c r="FX108" s="66"/>
      <c r="FY108" s="66"/>
      <c r="FZ108" s="66"/>
      <c r="GA108" s="66"/>
      <c r="GB108" s="66"/>
      <c r="GC108" s="66"/>
      <c r="GD108" s="66"/>
      <c r="GE108" s="66"/>
      <c r="GF108" s="66"/>
      <c r="GG108" s="66"/>
      <c r="GH108" s="66"/>
      <c r="GI108" s="66"/>
      <c r="GJ108" s="66"/>
      <c r="GK108" s="66"/>
      <c r="GL108" s="66"/>
      <c r="GM108" s="66"/>
      <c r="GN108" s="66"/>
      <c r="GO108" s="66"/>
      <c r="GP108" s="66"/>
      <c r="GQ108" s="66"/>
      <c r="GR108" s="66"/>
      <c r="GS108" s="66"/>
      <c r="GT108" s="66"/>
      <c r="GU108" s="66"/>
      <c r="GV108" s="66"/>
      <c r="GW108" s="66"/>
      <c r="GX108" s="66"/>
      <c r="GY108" s="66"/>
      <c r="GZ108" s="66"/>
      <c r="HA108" s="66"/>
      <c r="HB108" s="66"/>
      <c r="HC108" s="66"/>
      <c r="HD108" s="66"/>
      <c r="HE108" s="66"/>
      <c r="HF108" s="66"/>
      <c r="HG108" s="66"/>
      <c r="HH108" s="66"/>
      <c r="HI108" s="66"/>
      <c r="HJ108" s="66"/>
      <c r="HK108" s="66"/>
      <c r="HL108" s="66"/>
      <c r="HM108" s="66"/>
      <c r="HN108" s="66"/>
      <c r="HO108" s="66"/>
      <c r="HP108" s="66"/>
      <c r="HQ108" s="66"/>
      <c r="HR108" s="66"/>
      <c r="HS108" s="66"/>
      <c r="HT108" s="66"/>
      <c r="HU108" s="66"/>
      <c r="HV108" s="66"/>
      <c r="HW108" s="66"/>
      <c r="HX108" s="66"/>
      <c r="HY108" s="66"/>
      <c r="HZ108" s="66"/>
      <c r="IA108" s="66"/>
      <c r="IB108" s="66"/>
      <c r="IC108" s="66"/>
      <c r="ID108" s="66"/>
      <c r="IE108" s="66"/>
      <c r="IF108" s="66"/>
      <c r="IG108" s="66"/>
      <c r="IH108" s="66"/>
      <c r="II108" s="66"/>
      <c r="IJ108" s="66"/>
      <c r="IK108" s="66"/>
      <c r="IL108" s="66"/>
      <c r="IM108" s="66"/>
      <c r="IN108" s="66"/>
      <c r="IO108" s="66"/>
      <c r="IP108" s="66"/>
      <c r="IQ108" s="66"/>
      <c r="IR108" s="66"/>
      <c r="IS108" s="66"/>
      <c r="IT108" s="66"/>
      <c r="IU108" s="66"/>
      <c r="IV108" s="66"/>
      <c r="IW108" s="66"/>
      <c r="IX108" s="66"/>
      <c r="IY108" s="66"/>
      <c r="IZ108" s="66"/>
      <c r="JA108" s="66"/>
      <c r="JB108" s="66"/>
      <c r="JC108" s="66"/>
      <c r="JD108" s="66"/>
      <c r="JE108" s="66"/>
      <c r="JF108" s="66"/>
      <c r="JG108" s="66"/>
      <c r="JH108" s="66"/>
      <c r="JI108" s="66"/>
      <c r="JJ108" s="66"/>
      <c r="JK108" s="66"/>
      <c r="JL108" s="66"/>
      <c r="JM108" s="66"/>
      <c r="JN108" s="66"/>
      <c r="JO108" s="66"/>
      <c r="JP108" s="66"/>
      <c r="JQ108" s="66"/>
      <c r="JR108" s="66"/>
      <c r="JS108" s="66"/>
      <c r="JT108" s="66"/>
      <c r="JU108" s="66"/>
      <c r="JV108" s="66"/>
      <c r="JW108" s="66"/>
      <c r="JX108" s="66"/>
      <c r="JY108" s="66"/>
      <c r="JZ108" s="66"/>
      <c r="KA108" s="66"/>
      <c r="KB108" s="66"/>
      <c r="KC108" s="66"/>
      <c r="KD108" s="66"/>
      <c r="KE108" s="66"/>
      <c r="KF108" s="66"/>
      <c r="KG108" s="66"/>
      <c r="KH108" s="66"/>
      <c r="KI108" s="66"/>
      <c r="KJ108" s="66"/>
      <c r="KK108" s="66"/>
      <c r="KL108" s="66"/>
      <c r="KM108" s="66"/>
      <c r="KN108" s="66"/>
      <c r="KO108" s="66"/>
      <c r="KP108" s="66"/>
      <c r="KQ108" s="66"/>
      <c r="KR108" s="66"/>
      <c r="KS108" s="66"/>
      <c r="KT108" s="66"/>
      <c r="KU108" s="66"/>
      <c r="KV108" s="66"/>
      <c r="KW108" s="66"/>
      <c r="KX108" s="66"/>
      <c r="KY108" s="66"/>
      <c r="KZ108" s="66"/>
      <c r="LA108" s="66"/>
      <c r="LB108" s="66"/>
      <c r="LC108" s="66"/>
      <c r="LD108" s="66"/>
      <c r="LE108" s="66"/>
      <c r="LF108" s="66"/>
      <c r="LG108" s="66"/>
      <c r="LH108" s="66"/>
      <c r="LI108" s="66"/>
      <c r="LJ108" s="66"/>
      <c r="LK108" s="66"/>
      <c r="LL108" s="66"/>
      <c r="LM108" s="66"/>
      <c r="LN108" s="66"/>
      <c r="LO108" s="66"/>
      <c r="LP108" s="66"/>
      <c r="LQ108" s="66"/>
      <c r="LR108" s="66"/>
      <c r="LS108" s="66"/>
      <c r="LT108" s="66"/>
      <c r="LU108" s="66"/>
      <c r="LV108" s="66"/>
      <c r="LW108" s="66"/>
      <c r="LX108" s="66"/>
      <c r="LY108" s="66"/>
      <c r="LZ108" s="66"/>
      <c r="MA108" s="66"/>
      <c r="MB108" s="66"/>
      <c r="MC108" s="66"/>
      <c r="MD108" s="66"/>
      <c r="ME108" s="66"/>
      <c r="MF108" s="66"/>
      <c r="MG108" s="66"/>
      <c r="MH108" s="66"/>
      <c r="MI108" s="66"/>
      <c r="MJ108" s="66"/>
      <c r="MK108" s="66"/>
      <c r="ML108" s="66"/>
      <c r="MM108" s="66"/>
      <c r="MN108" s="66"/>
      <c r="MO108" s="66"/>
      <c r="MP108" s="66"/>
      <c r="MQ108" s="66"/>
      <c r="MR108" s="66"/>
      <c r="MS108" s="66"/>
      <c r="MT108" s="66"/>
      <c r="MU108" s="66"/>
      <c r="MV108" s="66"/>
      <c r="MW108" s="66"/>
      <c r="MX108" s="66"/>
      <c r="MY108" s="66"/>
      <c r="MZ108" s="66"/>
      <c r="NA108" s="66"/>
      <c r="NB108" s="66"/>
      <c r="NC108" s="66"/>
      <c r="ND108" s="66"/>
      <c r="NE108" s="66"/>
      <c r="NF108" s="66"/>
      <c r="NG108" s="66"/>
      <c r="NH108" s="66"/>
      <c r="NI108" s="66"/>
      <c r="NJ108" s="66"/>
      <c r="NK108" s="66"/>
      <c r="NL108" s="66"/>
      <c r="NM108" s="66"/>
      <c r="NN108" s="66"/>
      <c r="NO108" s="66"/>
      <c r="NP108" s="66"/>
      <c r="NQ108" s="66"/>
      <c r="NR108" s="66"/>
      <c r="NS108" s="66"/>
      <c r="NT108" s="66"/>
      <c r="NU108" s="66"/>
      <c r="NV108" s="66"/>
      <c r="NW108" s="66"/>
      <c r="NX108" s="66"/>
      <c r="NY108" s="66"/>
      <c r="NZ108" s="66"/>
      <c r="OA108" s="66"/>
      <c r="OB108" s="66"/>
      <c r="OC108" s="66"/>
      <c r="OD108" s="66"/>
      <c r="OE108" s="66"/>
      <c r="OF108" s="66"/>
      <c r="OG108" s="66"/>
      <c r="OH108" s="66"/>
      <c r="OI108" s="66"/>
      <c r="OJ108" s="66"/>
      <c r="OK108" s="66"/>
      <c r="OL108" s="66"/>
      <c r="OM108" s="66"/>
      <c r="ON108" s="66"/>
      <c r="OO108" s="66"/>
      <c r="OP108" s="66"/>
      <c r="OQ108" s="66"/>
      <c r="OR108" s="66"/>
      <c r="OS108" s="66"/>
      <c r="OT108" s="66"/>
      <c r="OU108" s="66"/>
      <c r="OV108" s="66"/>
      <c r="OW108" s="66"/>
      <c r="OX108" s="66"/>
      <c r="OY108" s="66"/>
      <c r="OZ108" s="66"/>
      <c r="PA108" s="66"/>
      <c r="PB108" s="66"/>
      <c r="PC108" s="66"/>
      <c r="PD108" s="66"/>
      <c r="PE108" s="66"/>
      <c r="PF108" s="66"/>
      <c r="PG108" s="66"/>
      <c r="PH108" s="66"/>
      <c r="PI108" s="66"/>
      <c r="PJ108" s="66"/>
      <c r="PK108" s="66"/>
      <c r="PL108" s="66"/>
      <c r="PM108" s="66"/>
      <c r="PN108" s="66"/>
      <c r="PO108" s="66"/>
      <c r="PP108" s="66"/>
      <c r="PQ108" s="66"/>
      <c r="PR108" s="66"/>
      <c r="PS108" s="66"/>
      <c r="PT108" s="66"/>
      <c r="PU108" s="66"/>
      <c r="PV108" s="66"/>
      <c r="PW108" s="66"/>
      <c r="PX108" s="66"/>
      <c r="PY108" s="66"/>
      <c r="PZ108" s="66"/>
      <c r="QA108" s="66"/>
      <c r="QB108" s="66"/>
      <c r="QC108" s="66"/>
      <c r="QD108" s="66"/>
      <c r="QE108" s="66"/>
      <c r="QF108" s="66"/>
      <c r="QG108" s="66"/>
      <c r="QH108" s="66"/>
      <c r="QI108" s="66"/>
      <c r="QJ108" s="66"/>
      <c r="QK108" s="66"/>
      <c r="QL108" s="66"/>
      <c r="QM108" s="66"/>
      <c r="QN108" s="66"/>
      <c r="QO108" s="66"/>
      <c r="QP108" s="66"/>
      <c r="QQ108" s="66"/>
      <c r="QR108" s="66"/>
      <c r="QS108" s="66"/>
      <c r="QT108" s="66"/>
      <c r="QU108" s="66"/>
      <c r="QV108" s="66"/>
      <c r="QW108" s="66"/>
      <c r="QX108" s="66"/>
      <c r="QY108" s="66"/>
      <c r="QZ108" s="66"/>
      <c r="RA108" s="66"/>
      <c r="RB108" s="66"/>
      <c r="RC108" s="66"/>
      <c r="RD108" s="66"/>
      <c r="RE108" s="66"/>
      <c r="RF108" s="66"/>
      <c r="RG108" s="66"/>
      <c r="RH108" s="66"/>
      <c r="RI108" s="66"/>
      <c r="RJ108" s="66"/>
      <c r="RK108" s="66"/>
      <c r="RL108" s="66"/>
      <c r="RM108" s="66"/>
      <c r="RN108" s="66"/>
      <c r="RO108" s="66"/>
      <c r="RP108" s="66"/>
      <c r="RQ108" s="66"/>
      <c r="RR108" s="66"/>
      <c r="RS108" s="66"/>
      <c r="RT108" s="66"/>
      <c r="RU108" s="66"/>
      <c r="RV108" s="66"/>
      <c r="RW108" s="66"/>
      <c r="RX108" s="66"/>
      <c r="RY108" s="66"/>
      <c r="RZ108" s="66"/>
      <c r="SA108" s="66"/>
      <c r="SB108" s="66"/>
      <c r="SC108" s="66"/>
      <c r="SD108" s="66"/>
      <c r="SE108" s="66"/>
      <c r="SF108" s="66"/>
      <c r="SG108" s="66"/>
      <c r="SH108" s="66"/>
      <c r="SI108" s="66"/>
      <c r="SJ108" s="66"/>
      <c r="SK108" s="66"/>
      <c r="SL108" s="66"/>
      <c r="SM108" s="66"/>
      <c r="SN108" s="66"/>
      <c r="SO108" s="66"/>
      <c r="SP108" s="66"/>
      <c r="SQ108" s="66"/>
      <c r="SR108" s="66"/>
      <c r="SS108" s="66"/>
      <c r="ST108" s="66"/>
      <c r="SU108" s="66"/>
      <c r="SV108" s="66"/>
      <c r="SW108" s="66"/>
      <c r="SX108" s="66"/>
      <c r="SY108" s="66"/>
      <c r="SZ108" s="66"/>
      <c r="TA108" s="66"/>
      <c r="TB108" s="66"/>
      <c r="TC108" s="66"/>
      <c r="TD108" s="66"/>
      <c r="TE108" s="66"/>
      <c r="TF108" s="66"/>
      <c r="TG108" s="66"/>
      <c r="TH108" s="66"/>
      <c r="TI108" s="66"/>
      <c r="TJ108" s="66"/>
      <c r="TK108" s="66"/>
      <c r="TL108" s="66"/>
      <c r="TM108" s="66"/>
      <c r="TN108" s="66"/>
      <c r="TO108" s="66"/>
      <c r="TP108" s="66"/>
      <c r="TQ108" s="66"/>
      <c r="TR108" s="66"/>
      <c r="TS108" s="66"/>
      <c r="TT108" s="66"/>
      <c r="TU108" s="66"/>
      <c r="TV108" s="66"/>
      <c r="TW108" s="66"/>
      <c r="TX108" s="66"/>
      <c r="TY108" s="66"/>
      <c r="TZ108" s="66"/>
      <c r="UA108" s="66"/>
      <c r="UB108" s="66"/>
      <c r="UC108" s="66"/>
      <c r="UD108" s="66"/>
      <c r="UE108" s="66"/>
      <c r="UF108" s="66"/>
      <c r="UG108" s="66"/>
      <c r="UH108" s="66"/>
      <c r="UI108" s="66"/>
      <c r="UJ108" s="66"/>
      <c r="UK108" s="66"/>
      <c r="UL108" s="66"/>
      <c r="UM108" s="66"/>
      <c r="UN108" s="66"/>
      <c r="UO108" s="66"/>
      <c r="UP108" s="66"/>
      <c r="UQ108" s="66"/>
      <c r="UR108" s="66"/>
      <c r="US108" s="66"/>
      <c r="UT108" s="66"/>
      <c r="UU108" s="66"/>
      <c r="UV108" s="66"/>
      <c r="UW108" s="66"/>
      <c r="UX108" s="66"/>
      <c r="UY108" s="66"/>
      <c r="UZ108" s="66"/>
      <c r="VA108" s="66"/>
      <c r="VB108" s="66"/>
      <c r="VC108" s="66"/>
      <c r="VD108" s="66"/>
      <c r="VE108" s="66"/>
      <c r="VF108" s="66"/>
      <c r="VG108" s="66"/>
      <c r="VH108" s="66"/>
      <c r="VI108" s="66"/>
      <c r="VJ108" s="66"/>
      <c r="VK108" s="66"/>
      <c r="VL108" s="66"/>
      <c r="VM108" s="66"/>
      <c r="VN108" s="66"/>
      <c r="VO108" s="66"/>
      <c r="VP108" s="66"/>
      <c r="VQ108" s="66"/>
      <c r="VR108" s="66"/>
      <c r="VS108" s="66"/>
      <c r="VT108" s="66"/>
      <c r="VU108" s="66"/>
      <c r="VV108" s="66"/>
      <c r="VW108" s="66"/>
      <c r="VX108" s="66"/>
      <c r="VY108" s="66"/>
      <c r="VZ108" s="66"/>
      <c r="WA108" s="66"/>
      <c r="WB108" s="66"/>
      <c r="WC108" s="66"/>
      <c r="WD108" s="66"/>
      <c r="WE108" s="66"/>
      <c r="WF108" s="66"/>
      <c r="WG108" s="66"/>
      <c r="WH108" s="66"/>
      <c r="WI108" s="66"/>
      <c r="WJ108" s="66"/>
      <c r="WK108" s="66"/>
      <c r="WL108" s="66"/>
      <c r="WM108" s="66"/>
      <c r="WN108" s="66"/>
      <c r="WO108" s="66"/>
      <c r="WP108" s="66"/>
      <c r="WQ108" s="66"/>
      <c r="WR108" s="66"/>
      <c r="WS108" s="66"/>
      <c r="WT108" s="66"/>
      <c r="WU108" s="66"/>
      <c r="WV108" s="66"/>
      <c r="WW108" s="66"/>
      <c r="WX108" s="66"/>
    </row>
    <row r="109" spans="1:622" s="49" customFormat="1" ht="15" customHeight="1" outlineLevel="1" x14ac:dyDescent="0.25">
      <c r="B109" s="42" t="s">
        <v>86</v>
      </c>
      <c r="C109" s="49">
        <v>88264</v>
      </c>
      <c r="D109" s="44" t="s">
        <v>80</v>
      </c>
      <c r="E109" s="49" t="s">
        <v>132</v>
      </c>
      <c r="F109" s="50" t="s">
        <v>83</v>
      </c>
      <c r="G109" s="50"/>
      <c r="H109" s="44">
        <v>31.99</v>
      </c>
      <c r="I109" s="46">
        <v>0.92</v>
      </c>
      <c r="J109" s="46"/>
      <c r="K109" s="46">
        <f>Tabela1[[#This Row],[VALOR UNIT]]*H108</f>
        <v>598</v>
      </c>
      <c r="L109" s="46">
        <v>0</v>
      </c>
      <c r="M109" s="47">
        <f t="shared" si="2"/>
        <v>0</v>
      </c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  <c r="BM109" s="41"/>
      <c r="BN109" s="41"/>
      <c r="BO109" s="41"/>
      <c r="BP109" s="41"/>
      <c r="BQ109" s="41"/>
      <c r="BR109" s="41"/>
      <c r="BS109" s="41"/>
      <c r="BT109" s="41"/>
      <c r="BU109" s="41"/>
      <c r="BV109" s="41"/>
      <c r="BW109" s="41"/>
      <c r="BX109" s="41"/>
      <c r="BY109" s="41"/>
      <c r="BZ109" s="41"/>
      <c r="CA109" s="41"/>
      <c r="CB109" s="41"/>
      <c r="CC109" s="41"/>
      <c r="CD109" s="41"/>
      <c r="CE109" s="41"/>
      <c r="CF109" s="41"/>
      <c r="CG109" s="41"/>
      <c r="CH109" s="41"/>
      <c r="CI109" s="41"/>
      <c r="CJ109" s="41"/>
      <c r="CK109" s="41"/>
      <c r="CL109" s="41"/>
      <c r="CM109" s="41"/>
      <c r="CN109" s="41"/>
      <c r="CO109" s="41"/>
      <c r="CP109" s="41"/>
      <c r="CQ109" s="41"/>
      <c r="CR109" s="41"/>
      <c r="CS109" s="41"/>
      <c r="CT109" s="41"/>
      <c r="CU109" s="41"/>
      <c r="CV109" s="41"/>
      <c r="CW109" s="41"/>
      <c r="CX109" s="41"/>
      <c r="CY109" s="41"/>
      <c r="CZ109" s="41"/>
      <c r="DA109" s="41"/>
      <c r="DB109" s="41"/>
      <c r="DC109" s="41"/>
      <c r="DD109" s="41"/>
      <c r="DE109" s="41"/>
      <c r="DF109" s="41"/>
      <c r="DG109" s="41"/>
      <c r="DH109" s="41"/>
      <c r="DI109" s="41"/>
      <c r="DJ109" s="41"/>
      <c r="DK109" s="41"/>
      <c r="DL109" s="41"/>
      <c r="DM109" s="41"/>
      <c r="DN109" s="41"/>
      <c r="DO109" s="41"/>
      <c r="DP109" s="41"/>
      <c r="DQ109" s="41"/>
      <c r="DR109" s="41"/>
      <c r="DS109" s="41"/>
      <c r="DT109" s="41"/>
      <c r="DU109" s="41"/>
      <c r="DV109" s="41"/>
      <c r="DW109" s="41"/>
      <c r="DX109" s="41"/>
      <c r="DY109" s="41"/>
      <c r="DZ109" s="41"/>
      <c r="EA109" s="41"/>
      <c r="EB109" s="41"/>
      <c r="EC109" s="41"/>
      <c r="ED109" s="41"/>
      <c r="EE109" s="41"/>
      <c r="EF109" s="41"/>
      <c r="EG109" s="41"/>
      <c r="EH109" s="41"/>
      <c r="EI109" s="41"/>
      <c r="EJ109" s="41"/>
      <c r="EK109" s="41"/>
      <c r="EL109" s="41"/>
      <c r="EM109" s="41"/>
      <c r="EN109" s="41"/>
      <c r="EO109" s="41"/>
      <c r="EP109" s="41"/>
      <c r="EQ109" s="41"/>
      <c r="ER109" s="41"/>
      <c r="ES109" s="41"/>
      <c r="ET109" s="41"/>
      <c r="EU109" s="41"/>
      <c r="EV109" s="41"/>
      <c r="EW109" s="41"/>
      <c r="EX109" s="41"/>
      <c r="EY109" s="41"/>
      <c r="EZ109" s="41"/>
      <c r="FA109" s="41"/>
      <c r="FB109" s="41"/>
      <c r="FC109" s="41"/>
      <c r="FD109" s="41"/>
      <c r="FE109" s="41"/>
      <c r="FF109" s="41"/>
      <c r="FG109" s="41"/>
      <c r="FH109" s="41"/>
      <c r="FI109" s="41"/>
      <c r="FJ109" s="41"/>
      <c r="FK109" s="41"/>
      <c r="FL109" s="41"/>
      <c r="FM109" s="41"/>
      <c r="FN109" s="41"/>
      <c r="FO109" s="41"/>
      <c r="FP109" s="41"/>
      <c r="FQ109" s="41"/>
      <c r="FR109" s="41"/>
      <c r="FS109" s="41"/>
      <c r="FT109" s="41"/>
      <c r="FU109" s="41"/>
      <c r="FV109" s="41"/>
      <c r="FW109" s="41"/>
      <c r="FX109" s="41"/>
      <c r="FY109" s="41"/>
      <c r="FZ109" s="41"/>
      <c r="GA109" s="41"/>
      <c r="GB109" s="41"/>
      <c r="GC109" s="41"/>
      <c r="GD109" s="41"/>
      <c r="GE109" s="41"/>
      <c r="GF109" s="41"/>
      <c r="GG109" s="41"/>
      <c r="GH109" s="41"/>
      <c r="GI109" s="41"/>
      <c r="GJ109" s="41"/>
      <c r="GK109" s="41"/>
      <c r="GL109" s="41"/>
      <c r="GM109" s="41"/>
      <c r="GN109" s="41"/>
      <c r="GO109" s="41"/>
      <c r="GP109" s="41"/>
      <c r="GQ109" s="41"/>
      <c r="GR109" s="41"/>
      <c r="GS109" s="41"/>
      <c r="GT109" s="41"/>
      <c r="GU109" s="41"/>
      <c r="GV109" s="41"/>
      <c r="GW109" s="41"/>
      <c r="GX109" s="41"/>
      <c r="GY109" s="41"/>
      <c r="GZ109" s="41"/>
      <c r="HA109" s="41"/>
      <c r="HB109" s="41"/>
      <c r="HC109" s="41"/>
      <c r="HD109" s="41"/>
      <c r="HE109" s="41"/>
      <c r="HF109" s="41"/>
      <c r="HG109" s="41"/>
      <c r="HH109" s="41"/>
      <c r="HI109" s="41"/>
      <c r="HJ109" s="41"/>
      <c r="HK109" s="41"/>
      <c r="HL109" s="41"/>
      <c r="HM109" s="41"/>
      <c r="HN109" s="41"/>
      <c r="HO109" s="41"/>
      <c r="HP109" s="41"/>
      <c r="HQ109" s="41"/>
      <c r="HR109" s="41"/>
      <c r="HS109" s="41"/>
      <c r="HT109" s="41"/>
      <c r="HU109" s="41"/>
      <c r="HV109" s="41"/>
      <c r="HW109" s="41"/>
      <c r="HX109" s="41"/>
      <c r="HY109" s="41"/>
      <c r="HZ109" s="41"/>
      <c r="IA109" s="41"/>
      <c r="IB109" s="41"/>
      <c r="IC109" s="41"/>
      <c r="ID109" s="41"/>
      <c r="IE109" s="41"/>
      <c r="IF109" s="41"/>
      <c r="IG109" s="41"/>
      <c r="IH109" s="41"/>
      <c r="II109" s="41"/>
      <c r="IJ109" s="41"/>
      <c r="IK109" s="41"/>
      <c r="IL109" s="41"/>
      <c r="IM109" s="41"/>
      <c r="IN109" s="41"/>
      <c r="IO109" s="41"/>
      <c r="IP109" s="41"/>
      <c r="IQ109" s="41"/>
      <c r="IR109" s="41"/>
      <c r="IS109" s="41"/>
      <c r="IT109" s="41"/>
      <c r="IU109" s="41"/>
      <c r="IV109" s="41"/>
      <c r="IW109" s="41"/>
      <c r="IX109" s="41"/>
      <c r="IY109" s="41"/>
      <c r="IZ109" s="41"/>
      <c r="JA109" s="41"/>
      <c r="JB109" s="41"/>
      <c r="JC109" s="41"/>
      <c r="JD109" s="41"/>
      <c r="JE109" s="41"/>
      <c r="JF109" s="41"/>
      <c r="JG109" s="41"/>
      <c r="JH109" s="41"/>
      <c r="JI109" s="41"/>
      <c r="JJ109" s="41"/>
      <c r="JK109" s="41"/>
      <c r="JL109" s="41"/>
      <c r="JM109" s="41"/>
      <c r="JN109" s="41"/>
      <c r="JO109" s="41"/>
      <c r="JP109" s="41"/>
      <c r="JQ109" s="41"/>
      <c r="JR109" s="41"/>
      <c r="JS109" s="41"/>
      <c r="JT109" s="41"/>
      <c r="JU109" s="41"/>
      <c r="JV109" s="41"/>
      <c r="JW109" s="41"/>
      <c r="JX109" s="41"/>
      <c r="JY109" s="41"/>
      <c r="JZ109" s="41"/>
      <c r="KA109" s="41"/>
      <c r="KB109" s="41"/>
      <c r="KC109" s="41"/>
      <c r="KD109" s="41"/>
      <c r="KE109" s="41"/>
      <c r="KF109" s="41"/>
      <c r="KG109" s="41"/>
      <c r="KH109" s="41"/>
      <c r="KI109" s="41"/>
      <c r="KJ109" s="41"/>
      <c r="KK109" s="41"/>
      <c r="KL109" s="41"/>
      <c r="KM109" s="41"/>
      <c r="KN109" s="41"/>
      <c r="KO109" s="41"/>
      <c r="KP109" s="41"/>
      <c r="KQ109" s="41"/>
      <c r="KR109" s="41"/>
      <c r="KS109" s="41"/>
      <c r="KT109" s="41"/>
      <c r="KU109" s="41"/>
      <c r="KV109" s="41"/>
      <c r="KW109" s="41"/>
      <c r="KX109" s="41"/>
      <c r="KY109" s="41"/>
      <c r="KZ109" s="41"/>
      <c r="LA109" s="41"/>
      <c r="LB109" s="41"/>
      <c r="LC109" s="41"/>
      <c r="LD109" s="41"/>
      <c r="LE109" s="41"/>
      <c r="LF109" s="41"/>
      <c r="LG109" s="41"/>
      <c r="LH109" s="41"/>
      <c r="LI109" s="41"/>
      <c r="LJ109" s="41"/>
      <c r="LK109" s="41"/>
      <c r="LL109" s="41"/>
      <c r="LM109" s="41"/>
      <c r="LN109" s="41"/>
      <c r="LO109" s="41"/>
      <c r="LP109" s="41"/>
      <c r="LQ109" s="41"/>
      <c r="LR109" s="41"/>
      <c r="LS109" s="41"/>
      <c r="LT109" s="41"/>
      <c r="LU109" s="41"/>
      <c r="LV109" s="41"/>
      <c r="LW109" s="41"/>
      <c r="LX109" s="41"/>
      <c r="LY109" s="41"/>
      <c r="LZ109" s="41"/>
      <c r="MA109" s="41"/>
      <c r="MB109" s="41"/>
      <c r="MC109" s="41"/>
      <c r="MD109" s="41"/>
      <c r="ME109" s="41"/>
      <c r="MF109" s="41"/>
      <c r="MG109" s="41"/>
      <c r="MH109" s="41"/>
      <c r="MI109" s="41"/>
      <c r="MJ109" s="41"/>
      <c r="MK109" s="41"/>
      <c r="ML109" s="41"/>
      <c r="MM109" s="41"/>
      <c r="MN109" s="41"/>
      <c r="MO109" s="41"/>
      <c r="MP109" s="41"/>
      <c r="MQ109" s="41"/>
      <c r="MR109" s="41"/>
      <c r="MS109" s="41"/>
      <c r="MT109" s="41"/>
      <c r="MU109" s="41"/>
      <c r="MV109" s="41"/>
      <c r="MW109" s="41"/>
      <c r="MX109" s="41"/>
      <c r="MY109" s="41"/>
      <c r="MZ109" s="41"/>
      <c r="NA109" s="41"/>
      <c r="NB109" s="41"/>
      <c r="NC109" s="41"/>
      <c r="ND109" s="41"/>
      <c r="NE109" s="41"/>
      <c r="NF109" s="41"/>
      <c r="NG109" s="41"/>
      <c r="NH109" s="41"/>
      <c r="NI109" s="41"/>
      <c r="NJ109" s="41"/>
      <c r="NK109" s="41"/>
      <c r="NL109" s="41"/>
      <c r="NM109" s="41"/>
      <c r="NN109" s="41"/>
      <c r="NO109" s="41"/>
      <c r="NP109" s="41"/>
      <c r="NQ109" s="41"/>
      <c r="NR109" s="41"/>
      <c r="NS109" s="41"/>
      <c r="NT109" s="41"/>
      <c r="NU109" s="41"/>
      <c r="NV109" s="41"/>
      <c r="NW109" s="41"/>
      <c r="NX109" s="41"/>
      <c r="NY109" s="41"/>
      <c r="NZ109" s="41"/>
      <c r="OA109" s="41"/>
      <c r="OB109" s="41"/>
      <c r="OC109" s="41"/>
      <c r="OD109" s="41"/>
      <c r="OE109" s="41"/>
      <c r="OF109" s="41"/>
      <c r="OG109" s="41"/>
      <c r="OH109" s="41"/>
      <c r="OI109" s="41"/>
      <c r="OJ109" s="41"/>
      <c r="OK109" s="41"/>
      <c r="OL109" s="41"/>
      <c r="OM109" s="41"/>
      <c r="ON109" s="41"/>
      <c r="OO109" s="41"/>
      <c r="OP109" s="41"/>
      <c r="OQ109" s="41"/>
      <c r="OR109" s="41"/>
      <c r="OS109" s="41"/>
      <c r="OT109" s="41"/>
      <c r="OU109" s="41"/>
      <c r="OV109" s="41"/>
      <c r="OW109" s="41"/>
      <c r="OX109" s="41"/>
      <c r="OY109" s="41"/>
      <c r="OZ109" s="41"/>
      <c r="PA109" s="41"/>
      <c r="PB109" s="41"/>
      <c r="PC109" s="41"/>
      <c r="PD109" s="41"/>
      <c r="PE109" s="41"/>
      <c r="PF109" s="41"/>
      <c r="PG109" s="41"/>
      <c r="PH109" s="41"/>
      <c r="PI109" s="41"/>
      <c r="PJ109" s="41"/>
      <c r="PK109" s="41"/>
      <c r="PL109" s="41"/>
      <c r="PM109" s="41"/>
      <c r="PN109" s="41"/>
      <c r="PO109" s="41"/>
      <c r="PP109" s="41"/>
      <c r="PQ109" s="41"/>
      <c r="PR109" s="41"/>
      <c r="PS109" s="41"/>
      <c r="PT109" s="41"/>
      <c r="PU109" s="41"/>
      <c r="PV109" s="41"/>
      <c r="PW109" s="41"/>
      <c r="PX109" s="41"/>
      <c r="PY109" s="41"/>
      <c r="PZ109" s="41"/>
      <c r="QA109" s="41"/>
      <c r="QB109" s="41"/>
      <c r="QC109" s="41"/>
      <c r="QD109" s="41"/>
      <c r="QE109" s="41"/>
      <c r="QF109" s="41"/>
      <c r="QG109" s="41"/>
      <c r="QH109" s="41"/>
      <c r="QI109" s="41"/>
      <c r="QJ109" s="41"/>
      <c r="QK109" s="41"/>
      <c r="QL109" s="41"/>
      <c r="QM109" s="41"/>
      <c r="QN109" s="41"/>
      <c r="QO109" s="41"/>
      <c r="QP109" s="41"/>
      <c r="QQ109" s="41"/>
      <c r="QR109" s="41"/>
      <c r="QS109" s="41"/>
      <c r="QT109" s="41"/>
      <c r="QU109" s="41"/>
      <c r="QV109" s="41"/>
      <c r="QW109" s="41"/>
      <c r="QX109" s="41"/>
      <c r="QY109" s="41"/>
      <c r="QZ109" s="41"/>
      <c r="RA109" s="41"/>
      <c r="RB109" s="41"/>
      <c r="RC109" s="41"/>
      <c r="RD109" s="41"/>
      <c r="RE109" s="41"/>
      <c r="RF109" s="41"/>
      <c r="RG109" s="41"/>
      <c r="RH109" s="41"/>
      <c r="RI109" s="41"/>
      <c r="RJ109" s="41"/>
      <c r="RK109" s="41"/>
      <c r="RL109" s="41"/>
      <c r="RM109" s="41"/>
      <c r="RN109" s="41"/>
      <c r="RO109" s="41"/>
      <c r="RP109" s="41"/>
      <c r="RQ109" s="41"/>
      <c r="RR109" s="41"/>
      <c r="RS109" s="41"/>
      <c r="RT109" s="41"/>
      <c r="RU109" s="41"/>
      <c r="RV109" s="41"/>
      <c r="RW109" s="41"/>
      <c r="RX109" s="41"/>
      <c r="RY109" s="41"/>
      <c r="RZ109" s="41"/>
      <c r="SA109" s="41"/>
      <c r="SB109" s="41"/>
      <c r="SC109" s="41"/>
      <c r="SD109" s="41"/>
      <c r="SE109" s="41"/>
      <c r="SF109" s="41"/>
      <c r="SG109" s="41"/>
      <c r="SH109" s="41"/>
      <c r="SI109" s="41"/>
      <c r="SJ109" s="41"/>
      <c r="SK109" s="41"/>
      <c r="SL109" s="41"/>
      <c r="SM109" s="41"/>
      <c r="SN109" s="41"/>
      <c r="SO109" s="41"/>
      <c r="SP109" s="41"/>
      <c r="SQ109" s="41"/>
      <c r="SR109" s="41"/>
      <c r="SS109" s="41"/>
      <c r="ST109" s="41"/>
      <c r="SU109" s="41"/>
      <c r="SV109" s="41"/>
      <c r="SW109" s="41"/>
      <c r="SX109" s="41"/>
      <c r="SY109" s="41"/>
      <c r="SZ109" s="41"/>
      <c r="TA109" s="41"/>
      <c r="TB109" s="41"/>
      <c r="TC109" s="41"/>
      <c r="TD109" s="41"/>
      <c r="TE109" s="41"/>
      <c r="TF109" s="41"/>
      <c r="TG109" s="41"/>
      <c r="TH109" s="41"/>
      <c r="TI109" s="41"/>
      <c r="TJ109" s="41"/>
      <c r="TK109" s="41"/>
      <c r="TL109" s="41"/>
      <c r="TM109" s="41"/>
      <c r="TN109" s="41"/>
      <c r="TO109" s="41"/>
      <c r="TP109" s="41"/>
      <c r="TQ109" s="41"/>
      <c r="TR109" s="41"/>
      <c r="TS109" s="41"/>
      <c r="TT109" s="41"/>
      <c r="TU109" s="41"/>
      <c r="TV109" s="41"/>
      <c r="TW109" s="41"/>
      <c r="TX109" s="41"/>
      <c r="TY109" s="41"/>
      <c r="TZ109" s="41"/>
      <c r="UA109" s="41"/>
      <c r="UB109" s="41"/>
      <c r="UC109" s="41"/>
      <c r="UD109" s="41"/>
      <c r="UE109" s="41"/>
      <c r="UF109" s="41"/>
      <c r="UG109" s="41"/>
      <c r="UH109" s="41"/>
      <c r="UI109" s="41"/>
      <c r="UJ109" s="41"/>
      <c r="UK109" s="41"/>
      <c r="UL109" s="41"/>
      <c r="UM109" s="41"/>
      <c r="UN109" s="41"/>
      <c r="UO109" s="41"/>
      <c r="UP109" s="41"/>
      <c r="UQ109" s="41"/>
      <c r="UR109" s="41"/>
      <c r="US109" s="41"/>
      <c r="UT109" s="41"/>
      <c r="UU109" s="41"/>
      <c r="UV109" s="41"/>
      <c r="UW109" s="41"/>
      <c r="UX109" s="41"/>
      <c r="UY109" s="41"/>
      <c r="UZ109" s="41"/>
      <c r="VA109" s="41"/>
      <c r="VB109" s="41"/>
      <c r="VC109" s="41"/>
      <c r="VD109" s="41"/>
      <c r="VE109" s="41"/>
      <c r="VF109" s="41"/>
      <c r="VG109" s="41"/>
      <c r="VH109" s="41"/>
      <c r="VI109" s="41"/>
      <c r="VJ109" s="41"/>
      <c r="VK109" s="41"/>
      <c r="VL109" s="41"/>
      <c r="VM109" s="41"/>
      <c r="VN109" s="41"/>
      <c r="VO109" s="41"/>
      <c r="VP109" s="41"/>
      <c r="VQ109" s="41"/>
      <c r="VR109" s="41"/>
      <c r="VS109" s="41"/>
      <c r="VT109" s="41"/>
      <c r="VU109" s="41"/>
      <c r="VV109" s="41"/>
      <c r="VW109" s="41"/>
      <c r="VX109" s="41"/>
      <c r="VY109" s="41"/>
      <c r="VZ109" s="41"/>
      <c r="WA109" s="41"/>
      <c r="WB109" s="41"/>
      <c r="WC109" s="41"/>
      <c r="WD109" s="41"/>
      <c r="WE109" s="41"/>
      <c r="WF109" s="41"/>
      <c r="WG109" s="41"/>
      <c r="WH109" s="41"/>
      <c r="WI109" s="41"/>
      <c r="WJ109" s="41"/>
      <c r="WK109" s="41"/>
      <c r="WL109" s="41"/>
      <c r="WM109" s="41"/>
      <c r="WN109" s="41"/>
      <c r="WO109" s="41"/>
      <c r="WP109" s="41"/>
      <c r="WQ109" s="41"/>
      <c r="WR109" s="41"/>
      <c r="WS109" s="41"/>
      <c r="WT109" s="41"/>
      <c r="WU109" s="41"/>
      <c r="WV109" s="41"/>
      <c r="WW109" s="41"/>
      <c r="WX109" s="41"/>
    </row>
    <row r="110" spans="1:622" s="49" customFormat="1" ht="15" customHeight="1" outlineLevel="1" x14ac:dyDescent="0.25">
      <c r="B110" s="42" t="s">
        <v>86</v>
      </c>
      <c r="C110" s="49">
        <v>88247</v>
      </c>
      <c r="D110" s="44" t="s">
        <v>80</v>
      </c>
      <c r="E110" s="49" t="s">
        <v>133</v>
      </c>
      <c r="F110" s="50" t="s">
        <v>83</v>
      </c>
      <c r="G110" s="50"/>
      <c r="H110" s="44">
        <v>26.69</v>
      </c>
      <c r="I110" s="46">
        <v>0.77</v>
      </c>
      <c r="J110" s="46"/>
      <c r="K110" s="46">
        <f>Tabela1[[#This Row],[VALOR UNIT]]*H108</f>
        <v>500.5</v>
      </c>
      <c r="L110" s="46">
        <v>0</v>
      </c>
      <c r="M110" s="47">
        <f t="shared" si="2"/>
        <v>0</v>
      </c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1"/>
      <c r="BL110" s="41"/>
      <c r="BM110" s="41"/>
      <c r="BN110" s="41"/>
      <c r="BO110" s="41"/>
      <c r="BP110" s="41"/>
      <c r="BQ110" s="41"/>
      <c r="BR110" s="41"/>
      <c r="BS110" s="41"/>
      <c r="BT110" s="41"/>
      <c r="BU110" s="41"/>
      <c r="BV110" s="41"/>
      <c r="BW110" s="41"/>
      <c r="BX110" s="41"/>
      <c r="BY110" s="41"/>
      <c r="BZ110" s="41"/>
      <c r="CA110" s="41"/>
      <c r="CB110" s="41"/>
      <c r="CC110" s="41"/>
      <c r="CD110" s="41"/>
      <c r="CE110" s="41"/>
      <c r="CF110" s="41"/>
      <c r="CG110" s="41"/>
      <c r="CH110" s="41"/>
      <c r="CI110" s="41"/>
      <c r="CJ110" s="41"/>
      <c r="CK110" s="41"/>
      <c r="CL110" s="41"/>
      <c r="CM110" s="41"/>
      <c r="CN110" s="41"/>
      <c r="CO110" s="41"/>
      <c r="CP110" s="41"/>
      <c r="CQ110" s="41"/>
      <c r="CR110" s="41"/>
      <c r="CS110" s="41"/>
      <c r="CT110" s="41"/>
      <c r="CU110" s="41"/>
      <c r="CV110" s="41"/>
      <c r="CW110" s="41"/>
      <c r="CX110" s="41"/>
      <c r="CY110" s="41"/>
      <c r="CZ110" s="41"/>
      <c r="DA110" s="41"/>
      <c r="DB110" s="41"/>
      <c r="DC110" s="41"/>
      <c r="DD110" s="41"/>
      <c r="DE110" s="41"/>
      <c r="DF110" s="41"/>
      <c r="DG110" s="41"/>
      <c r="DH110" s="41"/>
      <c r="DI110" s="41"/>
      <c r="DJ110" s="41"/>
      <c r="DK110" s="41"/>
      <c r="DL110" s="41"/>
      <c r="DM110" s="41"/>
      <c r="DN110" s="41"/>
      <c r="DO110" s="41"/>
      <c r="DP110" s="41"/>
      <c r="DQ110" s="41"/>
      <c r="DR110" s="41"/>
      <c r="DS110" s="41"/>
      <c r="DT110" s="41"/>
      <c r="DU110" s="41"/>
      <c r="DV110" s="41"/>
      <c r="DW110" s="41"/>
      <c r="DX110" s="41"/>
      <c r="DY110" s="41"/>
      <c r="DZ110" s="41"/>
      <c r="EA110" s="41"/>
      <c r="EB110" s="41"/>
      <c r="EC110" s="41"/>
      <c r="ED110" s="41"/>
      <c r="EE110" s="41"/>
      <c r="EF110" s="41"/>
      <c r="EG110" s="41"/>
      <c r="EH110" s="41"/>
      <c r="EI110" s="41"/>
      <c r="EJ110" s="41"/>
      <c r="EK110" s="41"/>
      <c r="EL110" s="41"/>
      <c r="EM110" s="41"/>
      <c r="EN110" s="41"/>
      <c r="EO110" s="41"/>
      <c r="EP110" s="41"/>
      <c r="EQ110" s="41"/>
      <c r="ER110" s="41"/>
      <c r="ES110" s="41"/>
      <c r="ET110" s="41"/>
      <c r="EU110" s="41"/>
      <c r="EV110" s="41"/>
      <c r="EW110" s="41"/>
      <c r="EX110" s="41"/>
      <c r="EY110" s="41"/>
      <c r="EZ110" s="41"/>
      <c r="FA110" s="41"/>
      <c r="FB110" s="41"/>
      <c r="FC110" s="41"/>
      <c r="FD110" s="41"/>
      <c r="FE110" s="41"/>
      <c r="FF110" s="41"/>
      <c r="FG110" s="41"/>
      <c r="FH110" s="41"/>
      <c r="FI110" s="41"/>
      <c r="FJ110" s="41"/>
      <c r="FK110" s="41"/>
      <c r="FL110" s="41"/>
      <c r="FM110" s="41"/>
      <c r="FN110" s="41"/>
      <c r="FO110" s="41"/>
      <c r="FP110" s="41"/>
      <c r="FQ110" s="41"/>
      <c r="FR110" s="41"/>
      <c r="FS110" s="41"/>
      <c r="FT110" s="41"/>
      <c r="FU110" s="41"/>
      <c r="FV110" s="41"/>
      <c r="FW110" s="41"/>
      <c r="FX110" s="41"/>
      <c r="FY110" s="41"/>
      <c r="FZ110" s="41"/>
      <c r="GA110" s="41"/>
      <c r="GB110" s="41"/>
      <c r="GC110" s="41"/>
      <c r="GD110" s="41"/>
      <c r="GE110" s="41"/>
      <c r="GF110" s="41"/>
      <c r="GG110" s="41"/>
      <c r="GH110" s="41"/>
      <c r="GI110" s="41"/>
      <c r="GJ110" s="41"/>
      <c r="GK110" s="41"/>
      <c r="GL110" s="41"/>
      <c r="GM110" s="41"/>
      <c r="GN110" s="41"/>
      <c r="GO110" s="41"/>
      <c r="GP110" s="41"/>
      <c r="GQ110" s="41"/>
      <c r="GR110" s="41"/>
      <c r="GS110" s="41"/>
      <c r="GT110" s="41"/>
      <c r="GU110" s="41"/>
      <c r="GV110" s="41"/>
      <c r="GW110" s="41"/>
      <c r="GX110" s="41"/>
      <c r="GY110" s="41"/>
      <c r="GZ110" s="41"/>
      <c r="HA110" s="41"/>
      <c r="HB110" s="41"/>
      <c r="HC110" s="41"/>
      <c r="HD110" s="41"/>
      <c r="HE110" s="41"/>
      <c r="HF110" s="41"/>
      <c r="HG110" s="41"/>
      <c r="HH110" s="41"/>
      <c r="HI110" s="41"/>
      <c r="HJ110" s="41"/>
      <c r="HK110" s="41"/>
      <c r="HL110" s="41"/>
      <c r="HM110" s="41"/>
      <c r="HN110" s="41"/>
      <c r="HO110" s="41"/>
      <c r="HP110" s="41"/>
      <c r="HQ110" s="41"/>
      <c r="HR110" s="41"/>
      <c r="HS110" s="41"/>
      <c r="HT110" s="41"/>
      <c r="HU110" s="41"/>
      <c r="HV110" s="41"/>
      <c r="HW110" s="41"/>
      <c r="HX110" s="41"/>
      <c r="HY110" s="41"/>
      <c r="HZ110" s="41"/>
      <c r="IA110" s="41"/>
      <c r="IB110" s="41"/>
      <c r="IC110" s="41"/>
      <c r="ID110" s="41"/>
      <c r="IE110" s="41"/>
      <c r="IF110" s="41"/>
      <c r="IG110" s="41"/>
      <c r="IH110" s="41"/>
      <c r="II110" s="41"/>
      <c r="IJ110" s="41"/>
      <c r="IK110" s="41"/>
      <c r="IL110" s="41"/>
      <c r="IM110" s="41"/>
      <c r="IN110" s="41"/>
      <c r="IO110" s="41"/>
      <c r="IP110" s="41"/>
      <c r="IQ110" s="41"/>
      <c r="IR110" s="41"/>
      <c r="IS110" s="41"/>
      <c r="IT110" s="41"/>
      <c r="IU110" s="41"/>
      <c r="IV110" s="41"/>
      <c r="IW110" s="41"/>
      <c r="IX110" s="41"/>
      <c r="IY110" s="41"/>
      <c r="IZ110" s="41"/>
      <c r="JA110" s="41"/>
      <c r="JB110" s="41"/>
      <c r="JC110" s="41"/>
      <c r="JD110" s="41"/>
      <c r="JE110" s="41"/>
      <c r="JF110" s="41"/>
      <c r="JG110" s="41"/>
      <c r="JH110" s="41"/>
      <c r="JI110" s="41"/>
      <c r="JJ110" s="41"/>
      <c r="JK110" s="41"/>
      <c r="JL110" s="41"/>
      <c r="JM110" s="41"/>
      <c r="JN110" s="41"/>
      <c r="JO110" s="41"/>
      <c r="JP110" s="41"/>
      <c r="JQ110" s="41"/>
      <c r="JR110" s="41"/>
      <c r="JS110" s="41"/>
      <c r="JT110" s="41"/>
      <c r="JU110" s="41"/>
      <c r="JV110" s="41"/>
      <c r="JW110" s="41"/>
      <c r="JX110" s="41"/>
      <c r="JY110" s="41"/>
      <c r="JZ110" s="41"/>
      <c r="KA110" s="41"/>
      <c r="KB110" s="41"/>
      <c r="KC110" s="41"/>
      <c r="KD110" s="41"/>
      <c r="KE110" s="41"/>
      <c r="KF110" s="41"/>
      <c r="KG110" s="41"/>
      <c r="KH110" s="41"/>
      <c r="KI110" s="41"/>
      <c r="KJ110" s="41"/>
      <c r="KK110" s="41"/>
      <c r="KL110" s="41"/>
      <c r="KM110" s="41"/>
      <c r="KN110" s="41"/>
      <c r="KO110" s="41"/>
      <c r="KP110" s="41"/>
      <c r="KQ110" s="41"/>
      <c r="KR110" s="41"/>
      <c r="KS110" s="41"/>
      <c r="KT110" s="41"/>
      <c r="KU110" s="41"/>
      <c r="KV110" s="41"/>
      <c r="KW110" s="41"/>
      <c r="KX110" s="41"/>
      <c r="KY110" s="41"/>
      <c r="KZ110" s="41"/>
      <c r="LA110" s="41"/>
      <c r="LB110" s="41"/>
      <c r="LC110" s="41"/>
      <c r="LD110" s="41"/>
      <c r="LE110" s="41"/>
      <c r="LF110" s="41"/>
      <c r="LG110" s="41"/>
      <c r="LH110" s="41"/>
      <c r="LI110" s="41"/>
      <c r="LJ110" s="41"/>
      <c r="LK110" s="41"/>
      <c r="LL110" s="41"/>
      <c r="LM110" s="41"/>
      <c r="LN110" s="41"/>
      <c r="LO110" s="41"/>
      <c r="LP110" s="41"/>
      <c r="LQ110" s="41"/>
      <c r="LR110" s="41"/>
      <c r="LS110" s="41"/>
      <c r="LT110" s="41"/>
      <c r="LU110" s="41"/>
      <c r="LV110" s="41"/>
      <c r="LW110" s="41"/>
      <c r="LX110" s="41"/>
      <c r="LY110" s="41"/>
      <c r="LZ110" s="41"/>
      <c r="MA110" s="41"/>
      <c r="MB110" s="41"/>
      <c r="MC110" s="41"/>
      <c r="MD110" s="41"/>
      <c r="ME110" s="41"/>
      <c r="MF110" s="41"/>
      <c r="MG110" s="41"/>
      <c r="MH110" s="41"/>
      <c r="MI110" s="41"/>
      <c r="MJ110" s="41"/>
      <c r="MK110" s="41"/>
      <c r="ML110" s="41"/>
      <c r="MM110" s="41"/>
      <c r="MN110" s="41"/>
      <c r="MO110" s="41"/>
      <c r="MP110" s="41"/>
      <c r="MQ110" s="41"/>
      <c r="MR110" s="41"/>
      <c r="MS110" s="41"/>
      <c r="MT110" s="41"/>
      <c r="MU110" s="41"/>
      <c r="MV110" s="41"/>
      <c r="MW110" s="41"/>
      <c r="MX110" s="41"/>
      <c r="MY110" s="41"/>
      <c r="MZ110" s="41"/>
      <c r="NA110" s="41"/>
      <c r="NB110" s="41"/>
      <c r="NC110" s="41"/>
      <c r="ND110" s="41"/>
      <c r="NE110" s="41"/>
      <c r="NF110" s="41"/>
      <c r="NG110" s="41"/>
      <c r="NH110" s="41"/>
      <c r="NI110" s="41"/>
      <c r="NJ110" s="41"/>
      <c r="NK110" s="41"/>
      <c r="NL110" s="41"/>
      <c r="NM110" s="41"/>
      <c r="NN110" s="41"/>
      <c r="NO110" s="41"/>
      <c r="NP110" s="41"/>
      <c r="NQ110" s="41"/>
      <c r="NR110" s="41"/>
      <c r="NS110" s="41"/>
      <c r="NT110" s="41"/>
      <c r="NU110" s="41"/>
      <c r="NV110" s="41"/>
      <c r="NW110" s="41"/>
      <c r="NX110" s="41"/>
      <c r="NY110" s="41"/>
      <c r="NZ110" s="41"/>
      <c r="OA110" s="41"/>
      <c r="OB110" s="41"/>
      <c r="OC110" s="41"/>
      <c r="OD110" s="41"/>
      <c r="OE110" s="41"/>
      <c r="OF110" s="41"/>
      <c r="OG110" s="41"/>
      <c r="OH110" s="41"/>
      <c r="OI110" s="41"/>
      <c r="OJ110" s="41"/>
      <c r="OK110" s="41"/>
      <c r="OL110" s="41"/>
      <c r="OM110" s="41"/>
      <c r="ON110" s="41"/>
      <c r="OO110" s="41"/>
      <c r="OP110" s="41"/>
      <c r="OQ110" s="41"/>
      <c r="OR110" s="41"/>
      <c r="OS110" s="41"/>
      <c r="OT110" s="41"/>
      <c r="OU110" s="41"/>
      <c r="OV110" s="41"/>
      <c r="OW110" s="41"/>
      <c r="OX110" s="41"/>
      <c r="OY110" s="41"/>
      <c r="OZ110" s="41"/>
      <c r="PA110" s="41"/>
      <c r="PB110" s="41"/>
      <c r="PC110" s="41"/>
      <c r="PD110" s="41"/>
      <c r="PE110" s="41"/>
      <c r="PF110" s="41"/>
      <c r="PG110" s="41"/>
      <c r="PH110" s="41"/>
      <c r="PI110" s="41"/>
      <c r="PJ110" s="41"/>
      <c r="PK110" s="41"/>
      <c r="PL110" s="41"/>
      <c r="PM110" s="41"/>
      <c r="PN110" s="41"/>
      <c r="PO110" s="41"/>
      <c r="PP110" s="41"/>
      <c r="PQ110" s="41"/>
      <c r="PR110" s="41"/>
      <c r="PS110" s="41"/>
      <c r="PT110" s="41"/>
      <c r="PU110" s="41"/>
      <c r="PV110" s="41"/>
      <c r="PW110" s="41"/>
      <c r="PX110" s="41"/>
      <c r="PY110" s="41"/>
      <c r="PZ110" s="41"/>
      <c r="QA110" s="41"/>
      <c r="QB110" s="41"/>
      <c r="QC110" s="41"/>
      <c r="QD110" s="41"/>
      <c r="QE110" s="41"/>
      <c r="QF110" s="41"/>
      <c r="QG110" s="41"/>
      <c r="QH110" s="41"/>
      <c r="QI110" s="41"/>
      <c r="QJ110" s="41"/>
      <c r="QK110" s="41"/>
      <c r="QL110" s="41"/>
      <c r="QM110" s="41"/>
      <c r="QN110" s="41"/>
      <c r="QO110" s="41"/>
      <c r="QP110" s="41"/>
      <c r="QQ110" s="41"/>
      <c r="QR110" s="41"/>
      <c r="QS110" s="41"/>
      <c r="QT110" s="41"/>
      <c r="QU110" s="41"/>
      <c r="QV110" s="41"/>
      <c r="QW110" s="41"/>
      <c r="QX110" s="41"/>
      <c r="QY110" s="41"/>
      <c r="QZ110" s="41"/>
      <c r="RA110" s="41"/>
      <c r="RB110" s="41"/>
      <c r="RC110" s="41"/>
      <c r="RD110" s="41"/>
      <c r="RE110" s="41"/>
      <c r="RF110" s="41"/>
      <c r="RG110" s="41"/>
      <c r="RH110" s="41"/>
      <c r="RI110" s="41"/>
      <c r="RJ110" s="41"/>
      <c r="RK110" s="41"/>
      <c r="RL110" s="41"/>
      <c r="RM110" s="41"/>
      <c r="RN110" s="41"/>
      <c r="RO110" s="41"/>
      <c r="RP110" s="41"/>
      <c r="RQ110" s="41"/>
      <c r="RR110" s="41"/>
      <c r="RS110" s="41"/>
      <c r="RT110" s="41"/>
      <c r="RU110" s="41"/>
      <c r="RV110" s="41"/>
      <c r="RW110" s="41"/>
      <c r="RX110" s="41"/>
      <c r="RY110" s="41"/>
      <c r="RZ110" s="41"/>
      <c r="SA110" s="41"/>
      <c r="SB110" s="41"/>
      <c r="SC110" s="41"/>
      <c r="SD110" s="41"/>
      <c r="SE110" s="41"/>
      <c r="SF110" s="41"/>
      <c r="SG110" s="41"/>
      <c r="SH110" s="41"/>
      <c r="SI110" s="41"/>
      <c r="SJ110" s="41"/>
      <c r="SK110" s="41"/>
      <c r="SL110" s="41"/>
      <c r="SM110" s="41"/>
      <c r="SN110" s="41"/>
      <c r="SO110" s="41"/>
      <c r="SP110" s="41"/>
      <c r="SQ110" s="41"/>
      <c r="SR110" s="41"/>
      <c r="SS110" s="41"/>
      <c r="ST110" s="41"/>
      <c r="SU110" s="41"/>
      <c r="SV110" s="41"/>
      <c r="SW110" s="41"/>
      <c r="SX110" s="41"/>
      <c r="SY110" s="41"/>
      <c r="SZ110" s="41"/>
      <c r="TA110" s="41"/>
      <c r="TB110" s="41"/>
      <c r="TC110" s="41"/>
      <c r="TD110" s="41"/>
      <c r="TE110" s="41"/>
      <c r="TF110" s="41"/>
      <c r="TG110" s="41"/>
      <c r="TH110" s="41"/>
      <c r="TI110" s="41"/>
      <c r="TJ110" s="41"/>
      <c r="TK110" s="41"/>
      <c r="TL110" s="41"/>
      <c r="TM110" s="41"/>
      <c r="TN110" s="41"/>
      <c r="TO110" s="41"/>
      <c r="TP110" s="41"/>
      <c r="TQ110" s="41"/>
      <c r="TR110" s="41"/>
      <c r="TS110" s="41"/>
      <c r="TT110" s="41"/>
      <c r="TU110" s="41"/>
      <c r="TV110" s="41"/>
      <c r="TW110" s="41"/>
      <c r="TX110" s="41"/>
      <c r="TY110" s="41"/>
      <c r="TZ110" s="41"/>
      <c r="UA110" s="41"/>
      <c r="UB110" s="41"/>
      <c r="UC110" s="41"/>
      <c r="UD110" s="41"/>
      <c r="UE110" s="41"/>
      <c r="UF110" s="41"/>
      <c r="UG110" s="41"/>
      <c r="UH110" s="41"/>
      <c r="UI110" s="41"/>
      <c r="UJ110" s="41"/>
      <c r="UK110" s="41"/>
      <c r="UL110" s="41"/>
      <c r="UM110" s="41"/>
      <c r="UN110" s="41"/>
      <c r="UO110" s="41"/>
      <c r="UP110" s="41"/>
      <c r="UQ110" s="41"/>
      <c r="UR110" s="41"/>
      <c r="US110" s="41"/>
      <c r="UT110" s="41"/>
      <c r="UU110" s="41"/>
      <c r="UV110" s="41"/>
      <c r="UW110" s="41"/>
      <c r="UX110" s="41"/>
      <c r="UY110" s="41"/>
      <c r="UZ110" s="41"/>
      <c r="VA110" s="41"/>
      <c r="VB110" s="41"/>
      <c r="VC110" s="41"/>
      <c r="VD110" s="41"/>
      <c r="VE110" s="41"/>
      <c r="VF110" s="41"/>
      <c r="VG110" s="41"/>
      <c r="VH110" s="41"/>
      <c r="VI110" s="41"/>
      <c r="VJ110" s="41"/>
      <c r="VK110" s="41"/>
      <c r="VL110" s="41"/>
      <c r="VM110" s="41"/>
      <c r="VN110" s="41"/>
      <c r="VO110" s="41"/>
      <c r="VP110" s="41"/>
      <c r="VQ110" s="41"/>
      <c r="VR110" s="41"/>
      <c r="VS110" s="41"/>
      <c r="VT110" s="41"/>
      <c r="VU110" s="41"/>
      <c r="VV110" s="41"/>
      <c r="VW110" s="41"/>
      <c r="VX110" s="41"/>
      <c r="VY110" s="41"/>
      <c r="VZ110" s="41"/>
      <c r="WA110" s="41"/>
      <c r="WB110" s="41"/>
      <c r="WC110" s="41"/>
      <c r="WD110" s="41"/>
      <c r="WE110" s="41"/>
      <c r="WF110" s="41"/>
      <c r="WG110" s="41"/>
      <c r="WH110" s="41"/>
      <c r="WI110" s="41"/>
      <c r="WJ110" s="41"/>
      <c r="WK110" s="41"/>
      <c r="WL110" s="41"/>
      <c r="WM110" s="41"/>
      <c r="WN110" s="41"/>
      <c r="WO110" s="41"/>
      <c r="WP110" s="41"/>
      <c r="WQ110" s="41"/>
      <c r="WR110" s="41"/>
      <c r="WS110" s="41"/>
      <c r="WT110" s="41"/>
      <c r="WU110" s="41"/>
      <c r="WV110" s="41"/>
      <c r="WW110" s="41"/>
      <c r="WX110" s="41"/>
    </row>
    <row r="111" spans="1:622" s="49" customFormat="1" ht="15" customHeight="1" outlineLevel="1" x14ac:dyDescent="0.25">
      <c r="B111" s="42" t="s">
        <v>92</v>
      </c>
      <c r="C111" s="49">
        <v>21127</v>
      </c>
      <c r="D111" s="44" t="s">
        <v>80</v>
      </c>
      <c r="E111" s="49" t="s">
        <v>139</v>
      </c>
      <c r="F111" s="50" t="s">
        <v>24</v>
      </c>
      <c r="G111" s="50"/>
      <c r="H111" s="44">
        <v>6.01</v>
      </c>
      <c r="I111" s="46">
        <v>0.05</v>
      </c>
      <c r="J111" s="46">
        <f>Tabela1[[#This Row],[VALOR UNIT]]*H108</f>
        <v>32.5</v>
      </c>
      <c r="K111" s="46">
        <f>Tabela1[[#This Row],[Coluna1]]*H110</f>
        <v>0</v>
      </c>
      <c r="L111" s="46">
        <v>0</v>
      </c>
      <c r="M111" s="47">
        <f t="shared" si="2"/>
        <v>0</v>
      </c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  <c r="BM111" s="41"/>
      <c r="BN111" s="41"/>
      <c r="BO111" s="41"/>
      <c r="BP111" s="41"/>
      <c r="BQ111" s="41"/>
      <c r="BR111" s="41"/>
      <c r="BS111" s="41"/>
      <c r="BT111" s="41"/>
      <c r="BU111" s="41"/>
      <c r="BV111" s="41"/>
      <c r="BW111" s="41"/>
      <c r="BX111" s="41"/>
      <c r="BY111" s="41"/>
      <c r="BZ111" s="41"/>
      <c r="CA111" s="41"/>
      <c r="CB111" s="41"/>
      <c r="CC111" s="41"/>
      <c r="CD111" s="41"/>
      <c r="CE111" s="41"/>
      <c r="CF111" s="41"/>
      <c r="CG111" s="41"/>
      <c r="CH111" s="41"/>
      <c r="CI111" s="41"/>
      <c r="CJ111" s="41"/>
      <c r="CK111" s="41"/>
      <c r="CL111" s="41"/>
      <c r="CM111" s="41"/>
      <c r="CN111" s="41"/>
      <c r="CO111" s="41"/>
      <c r="CP111" s="41"/>
      <c r="CQ111" s="41"/>
      <c r="CR111" s="41"/>
      <c r="CS111" s="41"/>
      <c r="CT111" s="41"/>
      <c r="CU111" s="41"/>
      <c r="CV111" s="41"/>
      <c r="CW111" s="41"/>
      <c r="CX111" s="41"/>
      <c r="CY111" s="41"/>
      <c r="CZ111" s="41"/>
      <c r="DA111" s="41"/>
      <c r="DB111" s="41"/>
      <c r="DC111" s="41"/>
      <c r="DD111" s="41"/>
      <c r="DE111" s="41"/>
      <c r="DF111" s="41"/>
      <c r="DG111" s="41"/>
      <c r="DH111" s="41"/>
      <c r="DI111" s="41"/>
      <c r="DJ111" s="41"/>
      <c r="DK111" s="41"/>
      <c r="DL111" s="41"/>
      <c r="DM111" s="41"/>
      <c r="DN111" s="41"/>
      <c r="DO111" s="41"/>
      <c r="DP111" s="41"/>
      <c r="DQ111" s="41"/>
      <c r="DR111" s="41"/>
      <c r="DS111" s="41"/>
      <c r="DT111" s="41"/>
      <c r="DU111" s="41"/>
      <c r="DV111" s="41"/>
      <c r="DW111" s="41"/>
      <c r="DX111" s="41"/>
      <c r="DY111" s="41"/>
      <c r="DZ111" s="41"/>
      <c r="EA111" s="41"/>
      <c r="EB111" s="41"/>
      <c r="EC111" s="41"/>
      <c r="ED111" s="41"/>
      <c r="EE111" s="41"/>
      <c r="EF111" s="41"/>
      <c r="EG111" s="41"/>
      <c r="EH111" s="41"/>
      <c r="EI111" s="41"/>
      <c r="EJ111" s="41"/>
      <c r="EK111" s="41"/>
      <c r="EL111" s="41"/>
      <c r="EM111" s="41"/>
      <c r="EN111" s="41"/>
      <c r="EO111" s="41"/>
      <c r="EP111" s="41"/>
      <c r="EQ111" s="41"/>
      <c r="ER111" s="41"/>
      <c r="ES111" s="41"/>
      <c r="ET111" s="41"/>
      <c r="EU111" s="41"/>
      <c r="EV111" s="41"/>
      <c r="EW111" s="41"/>
      <c r="EX111" s="41"/>
      <c r="EY111" s="41"/>
      <c r="EZ111" s="41"/>
      <c r="FA111" s="41"/>
      <c r="FB111" s="41"/>
      <c r="FC111" s="41"/>
      <c r="FD111" s="41"/>
      <c r="FE111" s="41"/>
      <c r="FF111" s="41"/>
      <c r="FG111" s="41"/>
      <c r="FH111" s="41"/>
      <c r="FI111" s="41"/>
      <c r="FJ111" s="41"/>
      <c r="FK111" s="41"/>
      <c r="FL111" s="41"/>
      <c r="FM111" s="41"/>
      <c r="FN111" s="41"/>
      <c r="FO111" s="41"/>
      <c r="FP111" s="41"/>
      <c r="FQ111" s="41"/>
      <c r="FR111" s="41"/>
      <c r="FS111" s="41"/>
      <c r="FT111" s="41"/>
      <c r="FU111" s="41"/>
      <c r="FV111" s="41"/>
      <c r="FW111" s="41"/>
      <c r="FX111" s="41"/>
      <c r="FY111" s="41"/>
      <c r="FZ111" s="41"/>
      <c r="GA111" s="41"/>
      <c r="GB111" s="41"/>
      <c r="GC111" s="41"/>
      <c r="GD111" s="41"/>
      <c r="GE111" s="41"/>
      <c r="GF111" s="41"/>
      <c r="GG111" s="41"/>
      <c r="GH111" s="41"/>
      <c r="GI111" s="41"/>
      <c r="GJ111" s="41"/>
      <c r="GK111" s="41"/>
      <c r="GL111" s="41"/>
      <c r="GM111" s="41"/>
      <c r="GN111" s="41"/>
      <c r="GO111" s="41"/>
      <c r="GP111" s="41"/>
      <c r="GQ111" s="41"/>
      <c r="GR111" s="41"/>
      <c r="GS111" s="41"/>
      <c r="GT111" s="41"/>
      <c r="GU111" s="41"/>
      <c r="GV111" s="41"/>
      <c r="GW111" s="41"/>
      <c r="GX111" s="41"/>
      <c r="GY111" s="41"/>
      <c r="GZ111" s="41"/>
      <c r="HA111" s="41"/>
      <c r="HB111" s="41"/>
      <c r="HC111" s="41"/>
      <c r="HD111" s="41"/>
      <c r="HE111" s="41"/>
      <c r="HF111" s="41"/>
      <c r="HG111" s="41"/>
      <c r="HH111" s="41"/>
      <c r="HI111" s="41"/>
      <c r="HJ111" s="41"/>
      <c r="HK111" s="41"/>
      <c r="HL111" s="41"/>
      <c r="HM111" s="41"/>
      <c r="HN111" s="41"/>
      <c r="HO111" s="41"/>
      <c r="HP111" s="41"/>
      <c r="HQ111" s="41"/>
      <c r="HR111" s="41"/>
      <c r="HS111" s="41"/>
      <c r="HT111" s="41"/>
      <c r="HU111" s="41"/>
      <c r="HV111" s="41"/>
      <c r="HW111" s="41"/>
      <c r="HX111" s="41"/>
      <c r="HY111" s="41"/>
      <c r="HZ111" s="41"/>
      <c r="IA111" s="41"/>
      <c r="IB111" s="41"/>
      <c r="IC111" s="41"/>
      <c r="ID111" s="41"/>
      <c r="IE111" s="41"/>
      <c r="IF111" s="41"/>
      <c r="IG111" s="41"/>
      <c r="IH111" s="41"/>
      <c r="II111" s="41"/>
      <c r="IJ111" s="41"/>
      <c r="IK111" s="41"/>
      <c r="IL111" s="41"/>
      <c r="IM111" s="41"/>
      <c r="IN111" s="41"/>
      <c r="IO111" s="41"/>
      <c r="IP111" s="41"/>
      <c r="IQ111" s="41"/>
      <c r="IR111" s="41"/>
      <c r="IS111" s="41"/>
      <c r="IT111" s="41"/>
      <c r="IU111" s="41"/>
      <c r="IV111" s="41"/>
      <c r="IW111" s="41"/>
      <c r="IX111" s="41"/>
      <c r="IY111" s="41"/>
      <c r="IZ111" s="41"/>
      <c r="JA111" s="41"/>
      <c r="JB111" s="41"/>
      <c r="JC111" s="41"/>
      <c r="JD111" s="41"/>
      <c r="JE111" s="41"/>
      <c r="JF111" s="41"/>
      <c r="JG111" s="41"/>
      <c r="JH111" s="41"/>
      <c r="JI111" s="41"/>
      <c r="JJ111" s="41"/>
      <c r="JK111" s="41"/>
      <c r="JL111" s="41"/>
      <c r="JM111" s="41"/>
      <c r="JN111" s="41"/>
      <c r="JO111" s="41"/>
      <c r="JP111" s="41"/>
      <c r="JQ111" s="41"/>
      <c r="JR111" s="41"/>
      <c r="JS111" s="41"/>
      <c r="JT111" s="41"/>
      <c r="JU111" s="41"/>
      <c r="JV111" s="41"/>
      <c r="JW111" s="41"/>
      <c r="JX111" s="41"/>
      <c r="JY111" s="41"/>
      <c r="JZ111" s="41"/>
      <c r="KA111" s="41"/>
      <c r="KB111" s="41"/>
      <c r="KC111" s="41"/>
      <c r="KD111" s="41"/>
      <c r="KE111" s="41"/>
      <c r="KF111" s="41"/>
      <c r="KG111" s="41"/>
      <c r="KH111" s="41"/>
      <c r="KI111" s="41"/>
      <c r="KJ111" s="41"/>
      <c r="KK111" s="41"/>
      <c r="KL111" s="41"/>
      <c r="KM111" s="41"/>
      <c r="KN111" s="41"/>
      <c r="KO111" s="41"/>
      <c r="KP111" s="41"/>
      <c r="KQ111" s="41"/>
      <c r="KR111" s="41"/>
      <c r="KS111" s="41"/>
      <c r="KT111" s="41"/>
      <c r="KU111" s="41"/>
      <c r="KV111" s="41"/>
      <c r="KW111" s="41"/>
      <c r="KX111" s="41"/>
      <c r="KY111" s="41"/>
      <c r="KZ111" s="41"/>
      <c r="LA111" s="41"/>
      <c r="LB111" s="41"/>
      <c r="LC111" s="41"/>
      <c r="LD111" s="41"/>
      <c r="LE111" s="41"/>
      <c r="LF111" s="41"/>
      <c r="LG111" s="41"/>
      <c r="LH111" s="41"/>
      <c r="LI111" s="41"/>
      <c r="LJ111" s="41"/>
      <c r="LK111" s="41"/>
      <c r="LL111" s="41"/>
      <c r="LM111" s="41"/>
      <c r="LN111" s="41"/>
      <c r="LO111" s="41"/>
      <c r="LP111" s="41"/>
      <c r="LQ111" s="41"/>
      <c r="LR111" s="41"/>
      <c r="LS111" s="41"/>
      <c r="LT111" s="41"/>
      <c r="LU111" s="41"/>
      <c r="LV111" s="41"/>
      <c r="LW111" s="41"/>
      <c r="LX111" s="41"/>
      <c r="LY111" s="41"/>
      <c r="LZ111" s="41"/>
      <c r="MA111" s="41"/>
      <c r="MB111" s="41"/>
      <c r="MC111" s="41"/>
      <c r="MD111" s="41"/>
      <c r="ME111" s="41"/>
      <c r="MF111" s="41"/>
      <c r="MG111" s="41"/>
      <c r="MH111" s="41"/>
      <c r="MI111" s="41"/>
      <c r="MJ111" s="41"/>
      <c r="MK111" s="41"/>
      <c r="ML111" s="41"/>
      <c r="MM111" s="41"/>
      <c r="MN111" s="41"/>
      <c r="MO111" s="41"/>
      <c r="MP111" s="41"/>
      <c r="MQ111" s="41"/>
      <c r="MR111" s="41"/>
      <c r="MS111" s="41"/>
      <c r="MT111" s="41"/>
      <c r="MU111" s="41"/>
      <c r="MV111" s="41"/>
      <c r="MW111" s="41"/>
      <c r="MX111" s="41"/>
      <c r="MY111" s="41"/>
      <c r="MZ111" s="41"/>
      <c r="NA111" s="41"/>
      <c r="NB111" s="41"/>
      <c r="NC111" s="41"/>
      <c r="ND111" s="41"/>
      <c r="NE111" s="41"/>
      <c r="NF111" s="41"/>
      <c r="NG111" s="41"/>
      <c r="NH111" s="41"/>
      <c r="NI111" s="41"/>
      <c r="NJ111" s="41"/>
      <c r="NK111" s="41"/>
      <c r="NL111" s="41"/>
      <c r="NM111" s="41"/>
      <c r="NN111" s="41"/>
      <c r="NO111" s="41"/>
      <c r="NP111" s="41"/>
      <c r="NQ111" s="41"/>
      <c r="NR111" s="41"/>
      <c r="NS111" s="41"/>
      <c r="NT111" s="41"/>
      <c r="NU111" s="41"/>
      <c r="NV111" s="41"/>
      <c r="NW111" s="41"/>
      <c r="NX111" s="41"/>
      <c r="NY111" s="41"/>
      <c r="NZ111" s="41"/>
      <c r="OA111" s="41"/>
      <c r="OB111" s="41"/>
      <c r="OC111" s="41"/>
      <c r="OD111" s="41"/>
      <c r="OE111" s="41"/>
      <c r="OF111" s="41"/>
      <c r="OG111" s="41"/>
      <c r="OH111" s="41"/>
      <c r="OI111" s="41"/>
      <c r="OJ111" s="41"/>
      <c r="OK111" s="41"/>
      <c r="OL111" s="41"/>
      <c r="OM111" s="41"/>
      <c r="ON111" s="41"/>
      <c r="OO111" s="41"/>
      <c r="OP111" s="41"/>
      <c r="OQ111" s="41"/>
      <c r="OR111" s="41"/>
      <c r="OS111" s="41"/>
      <c r="OT111" s="41"/>
      <c r="OU111" s="41"/>
      <c r="OV111" s="41"/>
      <c r="OW111" s="41"/>
      <c r="OX111" s="41"/>
      <c r="OY111" s="41"/>
      <c r="OZ111" s="41"/>
      <c r="PA111" s="41"/>
      <c r="PB111" s="41"/>
      <c r="PC111" s="41"/>
      <c r="PD111" s="41"/>
      <c r="PE111" s="41"/>
      <c r="PF111" s="41"/>
      <c r="PG111" s="41"/>
      <c r="PH111" s="41"/>
      <c r="PI111" s="41"/>
      <c r="PJ111" s="41"/>
      <c r="PK111" s="41"/>
      <c r="PL111" s="41"/>
      <c r="PM111" s="41"/>
      <c r="PN111" s="41"/>
      <c r="PO111" s="41"/>
      <c r="PP111" s="41"/>
      <c r="PQ111" s="41"/>
      <c r="PR111" s="41"/>
      <c r="PS111" s="41"/>
      <c r="PT111" s="41"/>
      <c r="PU111" s="41"/>
      <c r="PV111" s="41"/>
      <c r="PW111" s="41"/>
      <c r="PX111" s="41"/>
      <c r="PY111" s="41"/>
      <c r="PZ111" s="41"/>
      <c r="QA111" s="41"/>
      <c r="QB111" s="41"/>
      <c r="QC111" s="41"/>
      <c r="QD111" s="41"/>
      <c r="QE111" s="41"/>
      <c r="QF111" s="41"/>
      <c r="QG111" s="41"/>
      <c r="QH111" s="41"/>
      <c r="QI111" s="41"/>
      <c r="QJ111" s="41"/>
      <c r="QK111" s="41"/>
      <c r="QL111" s="41"/>
      <c r="QM111" s="41"/>
      <c r="QN111" s="41"/>
      <c r="QO111" s="41"/>
      <c r="QP111" s="41"/>
      <c r="QQ111" s="41"/>
      <c r="QR111" s="41"/>
      <c r="QS111" s="41"/>
      <c r="QT111" s="41"/>
      <c r="QU111" s="41"/>
      <c r="QV111" s="41"/>
      <c r="QW111" s="41"/>
      <c r="QX111" s="41"/>
      <c r="QY111" s="41"/>
      <c r="QZ111" s="41"/>
      <c r="RA111" s="41"/>
      <c r="RB111" s="41"/>
      <c r="RC111" s="41"/>
      <c r="RD111" s="41"/>
      <c r="RE111" s="41"/>
      <c r="RF111" s="41"/>
      <c r="RG111" s="41"/>
      <c r="RH111" s="41"/>
      <c r="RI111" s="41"/>
      <c r="RJ111" s="41"/>
      <c r="RK111" s="41"/>
      <c r="RL111" s="41"/>
      <c r="RM111" s="41"/>
      <c r="RN111" s="41"/>
      <c r="RO111" s="41"/>
      <c r="RP111" s="41"/>
      <c r="RQ111" s="41"/>
      <c r="RR111" s="41"/>
      <c r="RS111" s="41"/>
      <c r="RT111" s="41"/>
      <c r="RU111" s="41"/>
      <c r="RV111" s="41"/>
      <c r="RW111" s="41"/>
      <c r="RX111" s="41"/>
      <c r="RY111" s="41"/>
      <c r="RZ111" s="41"/>
      <c r="SA111" s="41"/>
      <c r="SB111" s="41"/>
      <c r="SC111" s="41"/>
      <c r="SD111" s="41"/>
      <c r="SE111" s="41"/>
      <c r="SF111" s="41"/>
      <c r="SG111" s="41"/>
      <c r="SH111" s="41"/>
      <c r="SI111" s="41"/>
      <c r="SJ111" s="41"/>
      <c r="SK111" s="41"/>
      <c r="SL111" s="41"/>
      <c r="SM111" s="41"/>
      <c r="SN111" s="41"/>
      <c r="SO111" s="41"/>
      <c r="SP111" s="41"/>
      <c r="SQ111" s="41"/>
      <c r="SR111" s="41"/>
      <c r="SS111" s="41"/>
      <c r="ST111" s="41"/>
      <c r="SU111" s="41"/>
      <c r="SV111" s="41"/>
      <c r="SW111" s="41"/>
      <c r="SX111" s="41"/>
      <c r="SY111" s="41"/>
      <c r="SZ111" s="41"/>
      <c r="TA111" s="41"/>
      <c r="TB111" s="41"/>
      <c r="TC111" s="41"/>
      <c r="TD111" s="41"/>
      <c r="TE111" s="41"/>
      <c r="TF111" s="41"/>
      <c r="TG111" s="41"/>
      <c r="TH111" s="41"/>
      <c r="TI111" s="41"/>
      <c r="TJ111" s="41"/>
      <c r="TK111" s="41"/>
      <c r="TL111" s="41"/>
      <c r="TM111" s="41"/>
      <c r="TN111" s="41"/>
      <c r="TO111" s="41"/>
      <c r="TP111" s="41"/>
      <c r="TQ111" s="41"/>
      <c r="TR111" s="41"/>
      <c r="TS111" s="41"/>
      <c r="TT111" s="41"/>
      <c r="TU111" s="41"/>
      <c r="TV111" s="41"/>
      <c r="TW111" s="41"/>
      <c r="TX111" s="41"/>
      <c r="TY111" s="41"/>
      <c r="TZ111" s="41"/>
      <c r="UA111" s="41"/>
      <c r="UB111" s="41"/>
      <c r="UC111" s="41"/>
      <c r="UD111" s="41"/>
      <c r="UE111" s="41"/>
      <c r="UF111" s="41"/>
      <c r="UG111" s="41"/>
      <c r="UH111" s="41"/>
      <c r="UI111" s="41"/>
      <c r="UJ111" s="41"/>
      <c r="UK111" s="41"/>
      <c r="UL111" s="41"/>
      <c r="UM111" s="41"/>
      <c r="UN111" s="41"/>
      <c r="UO111" s="41"/>
      <c r="UP111" s="41"/>
      <c r="UQ111" s="41"/>
      <c r="UR111" s="41"/>
      <c r="US111" s="41"/>
      <c r="UT111" s="41"/>
      <c r="UU111" s="41"/>
      <c r="UV111" s="41"/>
      <c r="UW111" s="41"/>
      <c r="UX111" s="41"/>
      <c r="UY111" s="41"/>
      <c r="UZ111" s="41"/>
      <c r="VA111" s="41"/>
      <c r="VB111" s="41"/>
      <c r="VC111" s="41"/>
      <c r="VD111" s="41"/>
      <c r="VE111" s="41"/>
      <c r="VF111" s="41"/>
      <c r="VG111" s="41"/>
      <c r="VH111" s="41"/>
      <c r="VI111" s="41"/>
      <c r="VJ111" s="41"/>
      <c r="VK111" s="41"/>
      <c r="VL111" s="41"/>
      <c r="VM111" s="41"/>
      <c r="VN111" s="41"/>
      <c r="VO111" s="41"/>
      <c r="VP111" s="41"/>
      <c r="VQ111" s="41"/>
      <c r="VR111" s="41"/>
      <c r="VS111" s="41"/>
      <c r="VT111" s="41"/>
      <c r="VU111" s="41"/>
      <c r="VV111" s="41"/>
      <c r="VW111" s="41"/>
      <c r="VX111" s="41"/>
      <c r="VY111" s="41"/>
      <c r="VZ111" s="41"/>
      <c r="WA111" s="41"/>
      <c r="WB111" s="41"/>
      <c r="WC111" s="41"/>
      <c r="WD111" s="41"/>
      <c r="WE111" s="41"/>
      <c r="WF111" s="41"/>
      <c r="WG111" s="41"/>
      <c r="WH111" s="41"/>
      <c r="WI111" s="41"/>
      <c r="WJ111" s="41"/>
      <c r="WK111" s="41"/>
      <c r="WL111" s="41"/>
      <c r="WM111" s="41"/>
      <c r="WN111" s="41"/>
      <c r="WO111" s="41"/>
      <c r="WP111" s="41"/>
      <c r="WQ111" s="41"/>
      <c r="WR111" s="41"/>
      <c r="WS111" s="41"/>
      <c r="WT111" s="41"/>
      <c r="WU111" s="41"/>
      <c r="WV111" s="41"/>
      <c r="WW111" s="41"/>
      <c r="WX111" s="41"/>
    </row>
    <row r="112" spans="1:622" s="49" customFormat="1" ht="15" customHeight="1" outlineLevel="1" x14ac:dyDescent="0.25">
      <c r="B112" s="42" t="s">
        <v>92</v>
      </c>
      <c r="C112" s="49">
        <v>1014</v>
      </c>
      <c r="D112" s="44" t="s">
        <v>80</v>
      </c>
      <c r="E112" s="49" t="s">
        <v>141</v>
      </c>
      <c r="F112" s="50" t="s">
        <v>29</v>
      </c>
      <c r="G112" s="50"/>
      <c r="H112" s="44">
        <v>2.54</v>
      </c>
      <c r="I112" s="46">
        <v>3.15</v>
      </c>
      <c r="J112" s="46">
        <f>Tabela1[[#This Row],[VALOR UNIT]]*H108</f>
        <v>2047.5</v>
      </c>
      <c r="K112" s="46">
        <f>Tabela1[[#This Row],[Coluna1]]*H111</f>
        <v>0</v>
      </c>
      <c r="L112" s="46">
        <v>0</v>
      </c>
      <c r="M112" s="47">
        <f t="shared" si="2"/>
        <v>0</v>
      </c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  <c r="BW112" s="41"/>
      <c r="BX112" s="41"/>
      <c r="BY112" s="41"/>
      <c r="BZ112" s="41"/>
      <c r="CA112" s="41"/>
      <c r="CB112" s="41"/>
      <c r="CC112" s="41"/>
      <c r="CD112" s="41"/>
      <c r="CE112" s="41"/>
      <c r="CF112" s="41"/>
      <c r="CG112" s="41"/>
      <c r="CH112" s="41"/>
      <c r="CI112" s="41"/>
      <c r="CJ112" s="41"/>
      <c r="CK112" s="41"/>
      <c r="CL112" s="41"/>
      <c r="CM112" s="41"/>
      <c r="CN112" s="41"/>
      <c r="CO112" s="41"/>
      <c r="CP112" s="41"/>
      <c r="CQ112" s="41"/>
      <c r="CR112" s="41"/>
      <c r="CS112" s="41"/>
      <c r="CT112" s="41"/>
      <c r="CU112" s="41"/>
      <c r="CV112" s="41"/>
      <c r="CW112" s="41"/>
      <c r="CX112" s="41"/>
      <c r="CY112" s="41"/>
      <c r="CZ112" s="41"/>
      <c r="DA112" s="41"/>
      <c r="DB112" s="41"/>
      <c r="DC112" s="41"/>
      <c r="DD112" s="41"/>
      <c r="DE112" s="41"/>
      <c r="DF112" s="41"/>
      <c r="DG112" s="41"/>
      <c r="DH112" s="41"/>
      <c r="DI112" s="41"/>
      <c r="DJ112" s="41"/>
      <c r="DK112" s="41"/>
      <c r="DL112" s="41"/>
      <c r="DM112" s="41"/>
      <c r="DN112" s="41"/>
      <c r="DO112" s="41"/>
      <c r="DP112" s="41"/>
      <c r="DQ112" s="41"/>
      <c r="DR112" s="41"/>
      <c r="DS112" s="41"/>
      <c r="DT112" s="41"/>
      <c r="DU112" s="41"/>
      <c r="DV112" s="41"/>
      <c r="DW112" s="41"/>
      <c r="DX112" s="41"/>
      <c r="DY112" s="41"/>
      <c r="DZ112" s="41"/>
      <c r="EA112" s="41"/>
      <c r="EB112" s="41"/>
      <c r="EC112" s="41"/>
      <c r="ED112" s="41"/>
      <c r="EE112" s="41"/>
      <c r="EF112" s="41"/>
      <c r="EG112" s="41"/>
      <c r="EH112" s="41"/>
      <c r="EI112" s="41"/>
      <c r="EJ112" s="41"/>
      <c r="EK112" s="41"/>
      <c r="EL112" s="41"/>
      <c r="EM112" s="41"/>
      <c r="EN112" s="41"/>
      <c r="EO112" s="41"/>
      <c r="EP112" s="41"/>
      <c r="EQ112" s="41"/>
      <c r="ER112" s="41"/>
      <c r="ES112" s="41"/>
      <c r="ET112" s="41"/>
      <c r="EU112" s="41"/>
      <c r="EV112" s="41"/>
      <c r="EW112" s="41"/>
      <c r="EX112" s="41"/>
      <c r="EY112" s="41"/>
      <c r="EZ112" s="41"/>
      <c r="FA112" s="41"/>
      <c r="FB112" s="41"/>
      <c r="FC112" s="41"/>
      <c r="FD112" s="41"/>
      <c r="FE112" s="41"/>
      <c r="FF112" s="41"/>
      <c r="FG112" s="41"/>
      <c r="FH112" s="41"/>
      <c r="FI112" s="41"/>
      <c r="FJ112" s="41"/>
      <c r="FK112" s="41"/>
      <c r="FL112" s="41"/>
      <c r="FM112" s="41"/>
      <c r="FN112" s="41"/>
      <c r="FO112" s="41"/>
      <c r="FP112" s="41"/>
      <c r="FQ112" s="41"/>
      <c r="FR112" s="41"/>
      <c r="FS112" s="41"/>
      <c r="FT112" s="41"/>
      <c r="FU112" s="41"/>
      <c r="FV112" s="41"/>
      <c r="FW112" s="41"/>
      <c r="FX112" s="41"/>
      <c r="FY112" s="41"/>
      <c r="FZ112" s="41"/>
      <c r="GA112" s="41"/>
      <c r="GB112" s="41"/>
      <c r="GC112" s="41"/>
      <c r="GD112" s="41"/>
      <c r="GE112" s="41"/>
      <c r="GF112" s="41"/>
      <c r="GG112" s="41"/>
      <c r="GH112" s="41"/>
      <c r="GI112" s="41"/>
      <c r="GJ112" s="41"/>
      <c r="GK112" s="41"/>
      <c r="GL112" s="41"/>
      <c r="GM112" s="41"/>
      <c r="GN112" s="41"/>
      <c r="GO112" s="41"/>
      <c r="GP112" s="41"/>
      <c r="GQ112" s="41"/>
      <c r="GR112" s="41"/>
      <c r="GS112" s="41"/>
      <c r="GT112" s="41"/>
      <c r="GU112" s="41"/>
      <c r="GV112" s="41"/>
      <c r="GW112" s="41"/>
      <c r="GX112" s="41"/>
      <c r="GY112" s="41"/>
      <c r="GZ112" s="41"/>
      <c r="HA112" s="41"/>
      <c r="HB112" s="41"/>
      <c r="HC112" s="41"/>
      <c r="HD112" s="41"/>
      <c r="HE112" s="41"/>
      <c r="HF112" s="41"/>
      <c r="HG112" s="41"/>
      <c r="HH112" s="41"/>
      <c r="HI112" s="41"/>
      <c r="HJ112" s="41"/>
      <c r="HK112" s="41"/>
      <c r="HL112" s="41"/>
      <c r="HM112" s="41"/>
      <c r="HN112" s="41"/>
      <c r="HO112" s="41"/>
      <c r="HP112" s="41"/>
      <c r="HQ112" s="41"/>
      <c r="HR112" s="41"/>
      <c r="HS112" s="41"/>
      <c r="HT112" s="41"/>
      <c r="HU112" s="41"/>
      <c r="HV112" s="41"/>
      <c r="HW112" s="41"/>
      <c r="HX112" s="41"/>
      <c r="HY112" s="41"/>
      <c r="HZ112" s="41"/>
      <c r="IA112" s="41"/>
      <c r="IB112" s="41"/>
      <c r="IC112" s="41"/>
      <c r="ID112" s="41"/>
      <c r="IE112" s="41"/>
      <c r="IF112" s="41"/>
      <c r="IG112" s="41"/>
      <c r="IH112" s="41"/>
      <c r="II112" s="41"/>
      <c r="IJ112" s="41"/>
      <c r="IK112" s="41"/>
      <c r="IL112" s="41"/>
      <c r="IM112" s="41"/>
      <c r="IN112" s="41"/>
      <c r="IO112" s="41"/>
      <c r="IP112" s="41"/>
      <c r="IQ112" s="41"/>
      <c r="IR112" s="41"/>
      <c r="IS112" s="41"/>
      <c r="IT112" s="41"/>
      <c r="IU112" s="41"/>
      <c r="IV112" s="41"/>
      <c r="IW112" s="41"/>
      <c r="IX112" s="41"/>
      <c r="IY112" s="41"/>
      <c r="IZ112" s="41"/>
      <c r="JA112" s="41"/>
      <c r="JB112" s="41"/>
      <c r="JC112" s="41"/>
      <c r="JD112" s="41"/>
      <c r="JE112" s="41"/>
      <c r="JF112" s="41"/>
      <c r="JG112" s="41"/>
      <c r="JH112" s="41"/>
      <c r="JI112" s="41"/>
      <c r="JJ112" s="41"/>
      <c r="JK112" s="41"/>
      <c r="JL112" s="41"/>
      <c r="JM112" s="41"/>
      <c r="JN112" s="41"/>
      <c r="JO112" s="41"/>
      <c r="JP112" s="41"/>
      <c r="JQ112" s="41"/>
      <c r="JR112" s="41"/>
      <c r="JS112" s="41"/>
      <c r="JT112" s="41"/>
      <c r="JU112" s="41"/>
      <c r="JV112" s="41"/>
      <c r="JW112" s="41"/>
      <c r="JX112" s="41"/>
      <c r="JY112" s="41"/>
      <c r="JZ112" s="41"/>
      <c r="KA112" s="41"/>
      <c r="KB112" s="41"/>
      <c r="KC112" s="41"/>
      <c r="KD112" s="41"/>
      <c r="KE112" s="41"/>
      <c r="KF112" s="41"/>
      <c r="KG112" s="41"/>
      <c r="KH112" s="41"/>
      <c r="KI112" s="41"/>
      <c r="KJ112" s="41"/>
      <c r="KK112" s="41"/>
      <c r="KL112" s="41"/>
      <c r="KM112" s="41"/>
      <c r="KN112" s="41"/>
      <c r="KO112" s="41"/>
      <c r="KP112" s="41"/>
      <c r="KQ112" s="41"/>
      <c r="KR112" s="41"/>
      <c r="KS112" s="41"/>
      <c r="KT112" s="41"/>
      <c r="KU112" s="41"/>
      <c r="KV112" s="41"/>
      <c r="KW112" s="41"/>
      <c r="KX112" s="41"/>
      <c r="KY112" s="41"/>
      <c r="KZ112" s="41"/>
      <c r="LA112" s="41"/>
      <c r="LB112" s="41"/>
      <c r="LC112" s="41"/>
      <c r="LD112" s="41"/>
      <c r="LE112" s="41"/>
      <c r="LF112" s="41"/>
      <c r="LG112" s="41"/>
      <c r="LH112" s="41"/>
      <c r="LI112" s="41"/>
      <c r="LJ112" s="41"/>
      <c r="LK112" s="41"/>
      <c r="LL112" s="41"/>
      <c r="LM112" s="41"/>
      <c r="LN112" s="41"/>
      <c r="LO112" s="41"/>
      <c r="LP112" s="41"/>
      <c r="LQ112" s="41"/>
      <c r="LR112" s="41"/>
      <c r="LS112" s="41"/>
      <c r="LT112" s="41"/>
      <c r="LU112" s="41"/>
      <c r="LV112" s="41"/>
      <c r="LW112" s="41"/>
      <c r="LX112" s="41"/>
      <c r="LY112" s="41"/>
      <c r="LZ112" s="41"/>
      <c r="MA112" s="41"/>
      <c r="MB112" s="41"/>
      <c r="MC112" s="41"/>
      <c r="MD112" s="41"/>
      <c r="ME112" s="41"/>
      <c r="MF112" s="41"/>
      <c r="MG112" s="41"/>
      <c r="MH112" s="41"/>
      <c r="MI112" s="41"/>
      <c r="MJ112" s="41"/>
      <c r="MK112" s="41"/>
      <c r="ML112" s="41"/>
      <c r="MM112" s="41"/>
      <c r="MN112" s="41"/>
      <c r="MO112" s="41"/>
      <c r="MP112" s="41"/>
      <c r="MQ112" s="41"/>
      <c r="MR112" s="41"/>
      <c r="MS112" s="41"/>
      <c r="MT112" s="41"/>
      <c r="MU112" s="41"/>
      <c r="MV112" s="41"/>
      <c r="MW112" s="41"/>
      <c r="MX112" s="41"/>
      <c r="MY112" s="41"/>
      <c r="MZ112" s="41"/>
      <c r="NA112" s="41"/>
      <c r="NB112" s="41"/>
      <c r="NC112" s="41"/>
      <c r="ND112" s="41"/>
      <c r="NE112" s="41"/>
      <c r="NF112" s="41"/>
      <c r="NG112" s="41"/>
      <c r="NH112" s="41"/>
      <c r="NI112" s="41"/>
      <c r="NJ112" s="41"/>
      <c r="NK112" s="41"/>
      <c r="NL112" s="41"/>
      <c r="NM112" s="41"/>
      <c r="NN112" s="41"/>
      <c r="NO112" s="41"/>
      <c r="NP112" s="41"/>
      <c r="NQ112" s="41"/>
      <c r="NR112" s="41"/>
      <c r="NS112" s="41"/>
      <c r="NT112" s="41"/>
      <c r="NU112" s="41"/>
      <c r="NV112" s="41"/>
      <c r="NW112" s="41"/>
      <c r="NX112" s="41"/>
      <c r="NY112" s="41"/>
      <c r="NZ112" s="41"/>
      <c r="OA112" s="41"/>
      <c r="OB112" s="41"/>
      <c r="OC112" s="41"/>
      <c r="OD112" s="41"/>
      <c r="OE112" s="41"/>
      <c r="OF112" s="41"/>
      <c r="OG112" s="41"/>
      <c r="OH112" s="41"/>
      <c r="OI112" s="41"/>
      <c r="OJ112" s="41"/>
      <c r="OK112" s="41"/>
      <c r="OL112" s="41"/>
      <c r="OM112" s="41"/>
      <c r="ON112" s="41"/>
      <c r="OO112" s="41"/>
      <c r="OP112" s="41"/>
      <c r="OQ112" s="41"/>
      <c r="OR112" s="41"/>
      <c r="OS112" s="41"/>
      <c r="OT112" s="41"/>
      <c r="OU112" s="41"/>
      <c r="OV112" s="41"/>
      <c r="OW112" s="41"/>
      <c r="OX112" s="41"/>
      <c r="OY112" s="41"/>
      <c r="OZ112" s="41"/>
      <c r="PA112" s="41"/>
      <c r="PB112" s="41"/>
      <c r="PC112" s="41"/>
      <c r="PD112" s="41"/>
      <c r="PE112" s="41"/>
      <c r="PF112" s="41"/>
      <c r="PG112" s="41"/>
      <c r="PH112" s="41"/>
      <c r="PI112" s="41"/>
      <c r="PJ112" s="41"/>
      <c r="PK112" s="41"/>
      <c r="PL112" s="41"/>
      <c r="PM112" s="41"/>
      <c r="PN112" s="41"/>
      <c r="PO112" s="41"/>
      <c r="PP112" s="41"/>
      <c r="PQ112" s="41"/>
      <c r="PR112" s="41"/>
      <c r="PS112" s="41"/>
      <c r="PT112" s="41"/>
      <c r="PU112" s="41"/>
      <c r="PV112" s="41"/>
      <c r="PW112" s="41"/>
      <c r="PX112" s="41"/>
      <c r="PY112" s="41"/>
      <c r="PZ112" s="41"/>
      <c r="QA112" s="41"/>
      <c r="QB112" s="41"/>
      <c r="QC112" s="41"/>
      <c r="QD112" s="41"/>
      <c r="QE112" s="41"/>
      <c r="QF112" s="41"/>
      <c r="QG112" s="41"/>
      <c r="QH112" s="41"/>
      <c r="QI112" s="41"/>
      <c r="QJ112" s="41"/>
      <c r="QK112" s="41"/>
      <c r="QL112" s="41"/>
      <c r="QM112" s="41"/>
      <c r="QN112" s="41"/>
      <c r="QO112" s="41"/>
      <c r="QP112" s="41"/>
      <c r="QQ112" s="41"/>
      <c r="QR112" s="41"/>
      <c r="QS112" s="41"/>
      <c r="QT112" s="41"/>
      <c r="QU112" s="41"/>
      <c r="QV112" s="41"/>
      <c r="QW112" s="41"/>
      <c r="QX112" s="41"/>
      <c r="QY112" s="41"/>
      <c r="QZ112" s="41"/>
      <c r="RA112" s="41"/>
      <c r="RB112" s="41"/>
      <c r="RC112" s="41"/>
      <c r="RD112" s="41"/>
      <c r="RE112" s="41"/>
      <c r="RF112" s="41"/>
      <c r="RG112" s="41"/>
      <c r="RH112" s="41"/>
      <c r="RI112" s="41"/>
      <c r="RJ112" s="41"/>
      <c r="RK112" s="41"/>
      <c r="RL112" s="41"/>
      <c r="RM112" s="41"/>
      <c r="RN112" s="41"/>
      <c r="RO112" s="41"/>
      <c r="RP112" s="41"/>
      <c r="RQ112" s="41"/>
      <c r="RR112" s="41"/>
      <c r="RS112" s="41"/>
      <c r="RT112" s="41"/>
      <c r="RU112" s="41"/>
      <c r="RV112" s="41"/>
      <c r="RW112" s="41"/>
      <c r="RX112" s="41"/>
      <c r="RY112" s="41"/>
      <c r="RZ112" s="41"/>
      <c r="SA112" s="41"/>
      <c r="SB112" s="41"/>
      <c r="SC112" s="41"/>
      <c r="SD112" s="41"/>
      <c r="SE112" s="41"/>
      <c r="SF112" s="41"/>
      <c r="SG112" s="41"/>
      <c r="SH112" s="41"/>
      <c r="SI112" s="41"/>
      <c r="SJ112" s="41"/>
      <c r="SK112" s="41"/>
      <c r="SL112" s="41"/>
      <c r="SM112" s="41"/>
      <c r="SN112" s="41"/>
      <c r="SO112" s="41"/>
      <c r="SP112" s="41"/>
      <c r="SQ112" s="41"/>
      <c r="SR112" s="41"/>
      <c r="SS112" s="41"/>
      <c r="ST112" s="41"/>
      <c r="SU112" s="41"/>
      <c r="SV112" s="41"/>
      <c r="SW112" s="41"/>
      <c r="SX112" s="41"/>
      <c r="SY112" s="41"/>
      <c r="SZ112" s="41"/>
      <c r="TA112" s="41"/>
      <c r="TB112" s="41"/>
      <c r="TC112" s="41"/>
      <c r="TD112" s="41"/>
      <c r="TE112" s="41"/>
      <c r="TF112" s="41"/>
      <c r="TG112" s="41"/>
      <c r="TH112" s="41"/>
      <c r="TI112" s="41"/>
      <c r="TJ112" s="41"/>
      <c r="TK112" s="41"/>
      <c r="TL112" s="41"/>
      <c r="TM112" s="41"/>
      <c r="TN112" s="41"/>
      <c r="TO112" s="41"/>
      <c r="TP112" s="41"/>
      <c r="TQ112" s="41"/>
      <c r="TR112" s="41"/>
      <c r="TS112" s="41"/>
      <c r="TT112" s="41"/>
      <c r="TU112" s="41"/>
      <c r="TV112" s="41"/>
      <c r="TW112" s="41"/>
      <c r="TX112" s="41"/>
      <c r="TY112" s="41"/>
      <c r="TZ112" s="41"/>
      <c r="UA112" s="41"/>
      <c r="UB112" s="41"/>
      <c r="UC112" s="41"/>
      <c r="UD112" s="41"/>
      <c r="UE112" s="41"/>
      <c r="UF112" s="41"/>
      <c r="UG112" s="41"/>
      <c r="UH112" s="41"/>
      <c r="UI112" s="41"/>
      <c r="UJ112" s="41"/>
      <c r="UK112" s="41"/>
      <c r="UL112" s="41"/>
      <c r="UM112" s="41"/>
      <c r="UN112" s="41"/>
      <c r="UO112" s="41"/>
      <c r="UP112" s="41"/>
      <c r="UQ112" s="41"/>
      <c r="UR112" s="41"/>
      <c r="US112" s="41"/>
      <c r="UT112" s="41"/>
      <c r="UU112" s="41"/>
      <c r="UV112" s="41"/>
      <c r="UW112" s="41"/>
      <c r="UX112" s="41"/>
      <c r="UY112" s="41"/>
      <c r="UZ112" s="41"/>
      <c r="VA112" s="41"/>
      <c r="VB112" s="41"/>
      <c r="VC112" s="41"/>
      <c r="VD112" s="41"/>
      <c r="VE112" s="41"/>
      <c r="VF112" s="41"/>
      <c r="VG112" s="41"/>
      <c r="VH112" s="41"/>
      <c r="VI112" s="41"/>
      <c r="VJ112" s="41"/>
      <c r="VK112" s="41"/>
      <c r="VL112" s="41"/>
      <c r="VM112" s="41"/>
      <c r="VN112" s="41"/>
      <c r="VO112" s="41"/>
      <c r="VP112" s="41"/>
      <c r="VQ112" s="41"/>
      <c r="VR112" s="41"/>
      <c r="VS112" s="41"/>
      <c r="VT112" s="41"/>
      <c r="VU112" s="41"/>
      <c r="VV112" s="41"/>
      <c r="VW112" s="41"/>
      <c r="VX112" s="41"/>
      <c r="VY112" s="41"/>
      <c r="VZ112" s="41"/>
      <c r="WA112" s="41"/>
      <c r="WB112" s="41"/>
      <c r="WC112" s="41"/>
      <c r="WD112" s="41"/>
      <c r="WE112" s="41"/>
      <c r="WF112" s="41"/>
      <c r="WG112" s="41"/>
      <c r="WH112" s="41"/>
      <c r="WI112" s="41"/>
      <c r="WJ112" s="41"/>
      <c r="WK112" s="41"/>
      <c r="WL112" s="41"/>
      <c r="WM112" s="41"/>
      <c r="WN112" s="41"/>
      <c r="WO112" s="41"/>
      <c r="WP112" s="41"/>
      <c r="WQ112" s="41"/>
      <c r="WR112" s="41"/>
      <c r="WS112" s="41"/>
      <c r="WT112" s="41"/>
      <c r="WU112" s="41"/>
      <c r="WV112" s="41"/>
      <c r="WW112" s="41"/>
      <c r="WX112" s="41"/>
    </row>
    <row r="113" spans="1:622" s="67" customFormat="1" ht="15" customHeight="1" x14ac:dyDescent="0.25">
      <c r="A113" s="58"/>
      <c r="B113" s="58">
        <v>91928</v>
      </c>
      <c r="C113" s="74"/>
      <c r="D113" s="63" t="s">
        <v>80</v>
      </c>
      <c r="E113" s="75" t="s">
        <v>49</v>
      </c>
      <c r="F113" s="63" t="s">
        <v>29</v>
      </c>
      <c r="G113" s="63"/>
      <c r="H113" s="63">
        <v>300</v>
      </c>
      <c r="I113" s="65">
        <v>7.56</v>
      </c>
      <c r="J113" s="65"/>
      <c r="K113" s="65">
        <f>Tabela1[[#This Row],[Coluna1]]*H112</f>
        <v>0</v>
      </c>
      <c r="L113" s="65">
        <f>H113*I113</f>
        <v>2268</v>
      </c>
      <c r="M113" s="47">
        <f t="shared" si="2"/>
        <v>2824.3324009875018</v>
      </c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6"/>
      <c r="BN113" s="66"/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6"/>
      <c r="CC113" s="66"/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6"/>
      <c r="CR113" s="66"/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6"/>
      <c r="DG113" s="66"/>
      <c r="DH113" s="66"/>
      <c r="DI113" s="66"/>
      <c r="DJ113" s="66"/>
      <c r="DK113" s="66"/>
      <c r="DL113" s="66"/>
      <c r="DM113" s="66"/>
      <c r="DN113" s="66"/>
      <c r="DO113" s="66"/>
      <c r="DP113" s="66"/>
      <c r="DQ113" s="66"/>
      <c r="DR113" s="66"/>
      <c r="DS113" s="66"/>
      <c r="DT113" s="66"/>
      <c r="DU113" s="66"/>
      <c r="DV113" s="66"/>
      <c r="DW113" s="66"/>
      <c r="DX113" s="66"/>
      <c r="DY113" s="66"/>
      <c r="DZ113" s="66"/>
      <c r="EA113" s="66"/>
      <c r="EB113" s="66"/>
      <c r="EC113" s="66"/>
      <c r="ED113" s="66"/>
      <c r="EE113" s="66"/>
      <c r="EF113" s="66"/>
      <c r="EG113" s="66"/>
      <c r="EH113" s="66"/>
      <c r="EI113" s="66"/>
      <c r="EJ113" s="66"/>
      <c r="EK113" s="66"/>
      <c r="EL113" s="66"/>
      <c r="EM113" s="66"/>
      <c r="EN113" s="66"/>
      <c r="EO113" s="66"/>
      <c r="EP113" s="66"/>
      <c r="EQ113" s="66"/>
      <c r="ER113" s="66"/>
      <c r="ES113" s="66"/>
      <c r="ET113" s="66"/>
      <c r="EU113" s="66"/>
      <c r="EV113" s="66"/>
      <c r="EW113" s="66"/>
      <c r="EX113" s="66"/>
      <c r="EY113" s="66"/>
      <c r="EZ113" s="66"/>
      <c r="FA113" s="66"/>
      <c r="FB113" s="66"/>
      <c r="FC113" s="66"/>
      <c r="FD113" s="66"/>
      <c r="FE113" s="66"/>
      <c r="FF113" s="66"/>
      <c r="FG113" s="66"/>
      <c r="FH113" s="66"/>
      <c r="FI113" s="66"/>
      <c r="FJ113" s="66"/>
      <c r="FK113" s="66"/>
      <c r="FL113" s="66"/>
      <c r="FM113" s="66"/>
      <c r="FN113" s="66"/>
      <c r="FO113" s="66"/>
      <c r="FP113" s="66"/>
      <c r="FQ113" s="66"/>
      <c r="FR113" s="66"/>
      <c r="FS113" s="66"/>
      <c r="FT113" s="66"/>
      <c r="FU113" s="66"/>
      <c r="FV113" s="66"/>
      <c r="FW113" s="66"/>
      <c r="FX113" s="66"/>
      <c r="FY113" s="66"/>
      <c r="FZ113" s="66"/>
      <c r="GA113" s="66"/>
      <c r="GB113" s="66"/>
      <c r="GC113" s="66"/>
      <c r="GD113" s="66"/>
      <c r="GE113" s="66"/>
      <c r="GF113" s="66"/>
      <c r="GG113" s="66"/>
      <c r="GH113" s="66"/>
      <c r="GI113" s="66"/>
      <c r="GJ113" s="66"/>
      <c r="GK113" s="66"/>
      <c r="GL113" s="66"/>
      <c r="GM113" s="66"/>
      <c r="GN113" s="66"/>
      <c r="GO113" s="66"/>
      <c r="GP113" s="66"/>
      <c r="GQ113" s="66"/>
      <c r="GR113" s="66"/>
      <c r="GS113" s="66"/>
      <c r="GT113" s="66"/>
      <c r="GU113" s="66"/>
      <c r="GV113" s="66"/>
      <c r="GW113" s="66"/>
      <c r="GX113" s="66"/>
      <c r="GY113" s="66"/>
      <c r="GZ113" s="66"/>
      <c r="HA113" s="66"/>
      <c r="HB113" s="66"/>
      <c r="HC113" s="66"/>
      <c r="HD113" s="66"/>
      <c r="HE113" s="66"/>
      <c r="HF113" s="66"/>
      <c r="HG113" s="66"/>
      <c r="HH113" s="66"/>
      <c r="HI113" s="66"/>
      <c r="HJ113" s="66"/>
      <c r="HK113" s="66"/>
      <c r="HL113" s="66"/>
      <c r="HM113" s="66"/>
      <c r="HN113" s="66"/>
      <c r="HO113" s="66"/>
      <c r="HP113" s="66"/>
      <c r="HQ113" s="66"/>
      <c r="HR113" s="66"/>
      <c r="HS113" s="66"/>
      <c r="HT113" s="66"/>
      <c r="HU113" s="66"/>
      <c r="HV113" s="66"/>
      <c r="HW113" s="66"/>
      <c r="HX113" s="66"/>
      <c r="HY113" s="66"/>
      <c r="HZ113" s="66"/>
      <c r="IA113" s="66"/>
      <c r="IB113" s="66"/>
      <c r="IC113" s="66"/>
      <c r="ID113" s="66"/>
      <c r="IE113" s="66"/>
      <c r="IF113" s="66"/>
      <c r="IG113" s="66"/>
      <c r="IH113" s="66"/>
      <c r="II113" s="66"/>
      <c r="IJ113" s="66"/>
      <c r="IK113" s="66"/>
      <c r="IL113" s="66"/>
      <c r="IM113" s="66"/>
      <c r="IN113" s="66"/>
      <c r="IO113" s="66"/>
      <c r="IP113" s="66"/>
      <c r="IQ113" s="66"/>
      <c r="IR113" s="66"/>
      <c r="IS113" s="66"/>
      <c r="IT113" s="66"/>
      <c r="IU113" s="66"/>
      <c r="IV113" s="66"/>
      <c r="IW113" s="66"/>
      <c r="IX113" s="66"/>
      <c r="IY113" s="66"/>
      <c r="IZ113" s="66"/>
      <c r="JA113" s="66"/>
      <c r="JB113" s="66"/>
      <c r="JC113" s="66"/>
      <c r="JD113" s="66"/>
      <c r="JE113" s="66"/>
      <c r="JF113" s="66"/>
      <c r="JG113" s="66"/>
      <c r="JH113" s="66"/>
      <c r="JI113" s="66"/>
      <c r="JJ113" s="66"/>
      <c r="JK113" s="66"/>
      <c r="JL113" s="66"/>
      <c r="JM113" s="66"/>
      <c r="JN113" s="66"/>
      <c r="JO113" s="66"/>
      <c r="JP113" s="66"/>
      <c r="JQ113" s="66"/>
      <c r="JR113" s="66"/>
      <c r="JS113" s="66"/>
      <c r="JT113" s="66"/>
      <c r="JU113" s="66"/>
      <c r="JV113" s="66"/>
      <c r="JW113" s="66"/>
      <c r="JX113" s="66"/>
      <c r="JY113" s="66"/>
      <c r="JZ113" s="66"/>
      <c r="KA113" s="66"/>
      <c r="KB113" s="66"/>
      <c r="KC113" s="66"/>
      <c r="KD113" s="66"/>
      <c r="KE113" s="66"/>
      <c r="KF113" s="66"/>
      <c r="KG113" s="66"/>
      <c r="KH113" s="66"/>
      <c r="KI113" s="66"/>
      <c r="KJ113" s="66"/>
      <c r="KK113" s="66"/>
      <c r="KL113" s="66"/>
      <c r="KM113" s="66"/>
      <c r="KN113" s="66"/>
      <c r="KO113" s="66"/>
      <c r="KP113" s="66"/>
      <c r="KQ113" s="66"/>
      <c r="KR113" s="66"/>
      <c r="KS113" s="66"/>
      <c r="KT113" s="66"/>
      <c r="KU113" s="66"/>
      <c r="KV113" s="66"/>
      <c r="KW113" s="66"/>
      <c r="KX113" s="66"/>
      <c r="KY113" s="66"/>
      <c r="KZ113" s="66"/>
      <c r="LA113" s="66"/>
      <c r="LB113" s="66"/>
      <c r="LC113" s="66"/>
      <c r="LD113" s="66"/>
      <c r="LE113" s="66"/>
      <c r="LF113" s="66"/>
      <c r="LG113" s="66"/>
      <c r="LH113" s="66"/>
      <c r="LI113" s="66"/>
      <c r="LJ113" s="66"/>
      <c r="LK113" s="66"/>
      <c r="LL113" s="66"/>
      <c r="LM113" s="66"/>
      <c r="LN113" s="66"/>
      <c r="LO113" s="66"/>
      <c r="LP113" s="66"/>
      <c r="LQ113" s="66"/>
      <c r="LR113" s="66"/>
      <c r="LS113" s="66"/>
      <c r="LT113" s="66"/>
      <c r="LU113" s="66"/>
      <c r="LV113" s="66"/>
      <c r="LW113" s="66"/>
      <c r="LX113" s="66"/>
      <c r="LY113" s="66"/>
      <c r="LZ113" s="66"/>
      <c r="MA113" s="66"/>
      <c r="MB113" s="66"/>
      <c r="MC113" s="66"/>
      <c r="MD113" s="66"/>
      <c r="ME113" s="66"/>
      <c r="MF113" s="66"/>
      <c r="MG113" s="66"/>
      <c r="MH113" s="66"/>
      <c r="MI113" s="66"/>
      <c r="MJ113" s="66"/>
      <c r="MK113" s="66"/>
      <c r="ML113" s="66"/>
      <c r="MM113" s="66"/>
      <c r="MN113" s="66"/>
      <c r="MO113" s="66"/>
      <c r="MP113" s="66"/>
      <c r="MQ113" s="66"/>
      <c r="MR113" s="66"/>
      <c r="MS113" s="66"/>
      <c r="MT113" s="66"/>
      <c r="MU113" s="66"/>
      <c r="MV113" s="66"/>
      <c r="MW113" s="66"/>
      <c r="MX113" s="66"/>
      <c r="MY113" s="66"/>
      <c r="MZ113" s="66"/>
      <c r="NA113" s="66"/>
      <c r="NB113" s="66"/>
      <c r="NC113" s="66"/>
      <c r="ND113" s="66"/>
      <c r="NE113" s="66"/>
      <c r="NF113" s="66"/>
      <c r="NG113" s="66"/>
      <c r="NH113" s="66"/>
      <c r="NI113" s="66"/>
      <c r="NJ113" s="66"/>
      <c r="NK113" s="66"/>
      <c r="NL113" s="66"/>
      <c r="NM113" s="66"/>
      <c r="NN113" s="66"/>
      <c r="NO113" s="66"/>
      <c r="NP113" s="66"/>
      <c r="NQ113" s="66"/>
      <c r="NR113" s="66"/>
      <c r="NS113" s="66"/>
      <c r="NT113" s="66"/>
      <c r="NU113" s="66"/>
      <c r="NV113" s="66"/>
      <c r="NW113" s="66"/>
      <c r="NX113" s="66"/>
      <c r="NY113" s="66"/>
      <c r="NZ113" s="66"/>
      <c r="OA113" s="66"/>
      <c r="OB113" s="66"/>
      <c r="OC113" s="66"/>
      <c r="OD113" s="66"/>
      <c r="OE113" s="66"/>
      <c r="OF113" s="66"/>
      <c r="OG113" s="66"/>
      <c r="OH113" s="66"/>
      <c r="OI113" s="66"/>
      <c r="OJ113" s="66"/>
      <c r="OK113" s="66"/>
      <c r="OL113" s="66"/>
      <c r="OM113" s="66"/>
      <c r="ON113" s="66"/>
      <c r="OO113" s="66"/>
      <c r="OP113" s="66"/>
      <c r="OQ113" s="66"/>
      <c r="OR113" s="66"/>
      <c r="OS113" s="66"/>
      <c r="OT113" s="66"/>
      <c r="OU113" s="66"/>
      <c r="OV113" s="66"/>
      <c r="OW113" s="66"/>
      <c r="OX113" s="66"/>
      <c r="OY113" s="66"/>
      <c r="OZ113" s="66"/>
      <c r="PA113" s="66"/>
      <c r="PB113" s="66"/>
      <c r="PC113" s="66"/>
      <c r="PD113" s="66"/>
      <c r="PE113" s="66"/>
      <c r="PF113" s="66"/>
      <c r="PG113" s="66"/>
      <c r="PH113" s="66"/>
      <c r="PI113" s="66"/>
      <c r="PJ113" s="66"/>
      <c r="PK113" s="66"/>
      <c r="PL113" s="66"/>
      <c r="PM113" s="66"/>
      <c r="PN113" s="66"/>
      <c r="PO113" s="66"/>
      <c r="PP113" s="66"/>
      <c r="PQ113" s="66"/>
      <c r="PR113" s="66"/>
      <c r="PS113" s="66"/>
      <c r="PT113" s="66"/>
      <c r="PU113" s="66"/>
      <c r="PV113" s="66"/>
      <c r="PW113" s="66"/>
      <c r="PX113" s="66"/>
      <c r="PY113" s="66"/>
      <c r="PZ113" s="66"/>
      <c r="QA113" s="66"/>
      <c r="QB113" s="66"/>
      <c r="QC113" s="66"/>
      <c r="QD113" s="66"/>
      <c r="QE113" s="66"/>
      <c r="QF113" s="66"/>
      <c r="QG113" s="66"/>
      <c r="QH113" s="66"/>
      <c r="QI113" s="66"/>
      <c r="QJ113" s="66"/>
      <c r="QK113" s="66"/>
      <c r="QL113" s="66"/>
      <c r="QM113" s="66"/>
      <c r="QN113" s="66"/>
      <c r="QO113" s="66"/>
      <c r="QP113" s="66"/>
      <c r="QQ113" s="66"/>
      <c r="QR113" s="66"/>
      <c r="QS113" s="66"/>
      <c r="QT113" s="66"/>
      <c r="QU113" s="66"/>
      <c r="QV113" s="66"/>
      <c r="QW113" s="66"/>
      <c r="QX113" s="66"/>
      <c r="QY113" s="66"/>
      <c r="QZ113" s="66"/>
      <c r="RA113" s="66"/>
      <c r="RB113" s="66"/>
      <c r="RC113" s="66"/>
      <c r="RD113" s="66"/>
      <c r="RE113" s="66"/>
      <c r="RF113" s="66"/>
      <c r="RG113" s="66"/>
      <c r="RH113" s="66"/>
      <c r="RI113" s="66"/>
      <c r="RJ113" s="66"/>
      <c r="RK113" s="66"/>
      <c r="RL113" s="66"/>
      <c r="RM113" s="66"/>
      <c r="RN113" s="66"/>
      <c r="RO113" s="66"/>
      <c r="RP113" s="66"/>
      <c r="RQ113" s="66"/>
      <c r="RR113" s="66"/>
      <c r="RS113" s="66"/>
      <c r="RT113" s="66"/>
      <c r="RU113" s="66"/>
      <c r="RV113" s="66"/>
      <c r="RW113" s="66"/>
      <c r="RX113" s="66"/>
      <c r="RY113" s="66"/>
      <c r="RZ113" s="66"/>
      <c r="SA113" s="66"/>
      <c r="SB113" s="66"/>
      <c r="SC113" s="66"/>
      <c r="SD113" s="66"/>
      <c r="SE113" s="66"/>
      <c r="SF113" s="66"/>
      <c r="SG113" s="66"/>
      <c r="SH113" s="66"/>
      <c r="SI113" s="66"/>
      <c r="SJ113" s="66"/>
      <c r="SK113" s="66"/>
      <c r="SL113" s="66"/>
      <c r="SM113" s="66"/>
      <c r="SN113" s="66"/>
      <c r="SO113" s="66"/>
      <c r="SP113" s="66"/>
      <c r="SQ113" s="66"/>
      <c r="SR113" s="66"/>
      <c r="SS113" s="66"/>
      <c r="ST113" s="66"/>
      <c r="SU113" s="66"/>
      <c r="SV113" s="66"/>
      <c r="SW113" s="66"/>
      <c r="SX113" s="66"/>
      <c r="SY113" s="66"/>
      <c r="SZ113" s="66"/>
      <c r="TA113" s="66"/>
      <c r="TB113" s="66"/>
      <c r="TC113" s="66"/>
      <c r="TD113" s="66"/>
      <c r="TE113" s="66"/>
      <c r="TF113" s="66"/>
      <c r="TG113" s="66"/>
      <c r="TH113" s="66"/>
      <c r="TI113" s="66"/>
      <c r="TJ113" s="66"/>
      <c r="TK113" s="66"/>
      <c r="TL113" s="66"/>
      <c r="TM113" s="66"/>
      <c r="TN113" s="66"/>
      <c r="TO113" s="66"/>
      <c r="TP113" s="66"/>
      <c r="TQ113" s="66"/>
      <c r="TR113" s="66"/>
      <c r="TS113" s="66"/>
      <c r="TT113" s="66"/>
      <c r="TU113" s="66"/>
      <c r="TV113" s="66"/>
      <c r="TW113" s="66"/>
      <c r="TX113" s="66"/>
      <c r="TY113" s="66"/>
      <c r="TZ113" s="66"/>
      <c r="UA113" s="66"/>
      <c r="UB113" s="66"/>
      <c r="UC113" s="66"/>
      <c r="UD113" s="66"/>
      <c r="UE113" s="66"/>
      <c r="UF113" s="66"/>
      <c r="UG113" s="66"/>
      <c r="UH113" s="66"/>
      <c r="UI113" s="66"/>
      <c r="UJ113" s="66"/>
      <c r="UK113" s="66"/>
      <c r="UL113" s="66"/>
      <c r="UM113" s="66"/>
      <c r="UN113" s="66"/>
      <c r="UO113" s="66"/>
      <c r="UP113" s="66"/>
      <c r="UQ113" s="66"/>
      <c r="UR113" s="66"/>
      <c r="US113" s="66"/>
      <c r="UT113" s="66"/>
      <c r="UU113" s="66"/>
      <c r="UV113" s="66"/>
      <c r="UW113" s="66"/>
      <c r="UX113" s="66"/>
      <c r="UY113" s="66"/>
      <c r="UZ113" s="66"/>
      <c r="VA113" s="66"/>
      <c r="VB113" s="66"/>
      <c r="VC113" s="66"/>
      <c r="VD113" s="66"/>
      <c r="VE113" s="66"/>
      <c r="VF113" s="66"/>
      <c r="VG113" s="66"/>
      <c r="VH113" s="66"/>
      <c r="VI113" s="66"/>
      <c r="VJ113" s="66"/>
      <c r="VK113" s="66"/>
      <c r="VL113" s="66"/>
      <c r="VM113" s="66"/>
      <c r="VN113" s="66"/>
      <c r="VO113" s="66"/>
      <c r="VP113" s="66"/>
      <c r="VQ113" s="66"/>
      <c r="VR113" s="66"/>
      <c r="VS113" s="66"/>
      <c r="VT113" s="66"/>
      <c r="VU113" s="66"/>
      <c r="VV113" s="66"/>
      <c r="VW113" s="66"/>
      <c r="VX113" s="66"/>
      <c r="VY113" s="66"/>
      <c r="VZ113" s="66"/>
      <c r="WA113" s="66"/>
      <c r="WB113" s="66"/>
      <c r="WC113" s="66"/>
      <c r="WD113" s="66"/>
      <c r="WE113" s="66"/>
      <c r="WF113" s="66"/>
      <c r="WG113" s="66"/>
      <c r="WH113" s="66"/>
      <c r="WI113" s="66"/>
      <c r="WJ113" s="66"/>
      <c r="WK113" s="66"/>
      <c r="WL113" s="66"/>
      <c r="WM113" s="66"/>
      <c r="WN113" s="66"/>
      <c r="WO113" s="66"/>
      <c r="WP113" s="66"/>
      <c r="WQ113" s="66"/>
      <c r="WR113" s="66"/>
      <c r="WS113" s="66"/>
      <c r="WT113" s="66"/>
      <c r="WU113" s="66"/>
      <c r="WV113" s="66"/>
      <c r="WW113" s="66"/>
      <c r="WX113" s="66"/>
    </row>
    <row r="114" spans="1:622" s="49" customFormat="1" ht="15" customHeight="1" outlineLevel="1" x14ac:dyDescent="0.25">
      <c r="B114" s="42" t="s">
        <v>86</v>
      </c>
      <c r="C114" s="49">
        <v>88264</v>
      </c>
      <c r="D114" s="44" t="s">
        <v>80</v>
      </c>
      <c r="E114" s="49" t="s">
        <v>132</v>
      </c>
      <c r="F114" s="50" t="s">
        <v>83</v>
      </c>
      <c r="G114" s="50"/>
      <c r="H114" s="44">
        <v>31.99</v>
      </c>
      <c r="I114" s="46">
        <v>1.24</v>
      </c>
      <c r="J114" s="46"/>
      <c r="K114" s="46">
        <f>Tabela1[[#This Row],[VALOR UNIT]]*H113</f>
        <v>372</v>
      </c>
      <c r="L114" s="46">
        <v>0</v>
      </c>
      <c r="M114" s="47">
        <f t="shared" si="2"/>
        <v>0</v>
      </c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41"/>
      <c r="BN114" s="41"/>
      <c r="BO114" s="41"/>
      <c r="BP114" s="41"/>
      <c r="BQ114" s="41"/>
      <c r="BR114" s="41"/>
      <c r="BS114" s="41"/>
      <c r="BT114" s="41"/>
      <c r="BU114" s="41"/>
      <c r="BV114" s="41"/>
      <c r="BW114" s="41"/>
      <c r="BX114" s="41"/>
      <c r="BY114" s="41"/>
      <c r="BZ114" s="41"/>
      <c r="CA114" s="41"/>
      <c r="CB114" s="41"/>
      <c r="CC114" s="41"/>
      <c r="CD114" s="41"/>
      <c r="CE114" s="41"/>
      <c r="CF114" s="41"/>
      <c r="CG114" s="41"/>
      <c r="CH114" s="41"/>
      <c r="CI114" s="41"/>
      <c r="CJ114" s="41"/>
      <c r="CK114" s="41"/>
      <c r="CL114" s="41"/>
      <c r="CM114" s="41"/>
      <c r="CN114" s="41"/>
      <c r="CO114" s="41"/>
      <c r="CP114" s="41"/>
      <c r="CQ114" s="41"/>
      <c r="CR114" s="41"/>
      <c r="CS114" s="41"/>
      <c r="CT114" s="41"/>
      <c r="CU114" s="41"/>
      <c r="CV114" s="41"/>
      <c r="CW114" s="41"/>
      <c r="CX114" s="41"/>
      <c r="CY114" s="41"/>
      <c r="CZ114" s="41"/>
      <c r="DA114" s="41"/>
      <c r="DB114" s="41"/>
      <c r="DC114" s="41"/>
      <c r="DD114" s="41"/>
      <c r="DE114" s="41"/>
      <c r="DF114" s="41"/>
      <c r="DG114" s="41"/>
      <c r="DH114" s="41"/>
      <c r="DI114" s="41"/>
      <c r="DJ114" s="41"/>
      <c r="DK114" s="41"/>
      <c r="DL114" s="41"/>
      <c r="DM114" s="41"/>
      <c r="DN114" s="41"/>
      <c r="DO114" s="41"/>
      <c r="DP114" s="41"/>
      <c r="DQ114" s="41"/>
      <c r="DR114" s="41"/>
      <c r="DS114" s="41"/>
      <c r="DT114" s="41"/>
      <c r="DU114" s="41"/>
      <c r="DV114" s="41"/>
      <c r="DW114" s="41"/>
      <c r="DX114" s="41"/>
      <c r="DY114" s="41"/>
      <c r="DZ114" s="41"/>
      <c r="EA114" s="41"/>
      <c r="EB114" s="41"/>
      <c r="EC114" s="41"/>
      <c r="ED114" s="41"/>
      <c r="EE114" s="41"/>
      <c r="EF114" s="41"/>
      <c r="EG114" s="41"/>
      <c r="EH114" s="41"/>
      <c r="EI114" s="41"/>
      <c r="EJ114" s="41"/>
      <c r="EK114" s="41"/>
      <c r="EL114" s="41"/>
      <c r="EM114" s="41"/>
      <c r="EN114" s="41"/>
      <c r="EO114" s="41"/>
      <c r="EP114" s="41"/>
      <c r="EQ114" s="41"/>
      <c r="ER114" s="41"/>
      <c r="ES114" s="41"/>
      <c r="ET114" s="41"/>
      <c r="EU114" s="41"/>
      <c r="EV114" s="41"/>
      <c r="EW114" s="41"/>
      <c r="EX114" s="41"/>
      <c r="EY114" s="41"/>
      <c r="EZ114" s="41"/>
      <c r="FA114" s="41"/>
      <c r="FB114" s="41"/>
      <c r="FC114" s="41"/>
      <c r="FD114" s="41"/>
      <c r="FE114" s="41"/>
      <c r="FF114" s="41"/>
      <c r="FG114" s="41"/>
      <c r="FH114" s="41"/>
      <c r="FI114" s="41"/>
      <c r="FJ114" s="41"/>
      <c r="FK114" s="41"/>
      <c r="FL114" s="41"/>
      <c r="FM114" s="41"/>
      <c r="FN114" s="41"/>
      <c r="FO114" s="41"/>
      <c r="FP114" s="41"/>
      <c r="FQ114" s="41"/>
      <c r="FR114" s="41"/>
      <c r="FS114" s="41"/>
      <c r="FT114" s="41"/>
      <c r="FU114" s="41"/>
      <c r="FV114" s="41"/>
      <c r="FW114" s="41"/>
      <c r="FX114" s="41"/>
      <c r="FY114" s="41"/>
      <c r="FZ114" s="41"/>
      <c r="GA114" s="41"/>
      <c r="GB114" s="41"/>
      <c r="GC114" s="41"/>
      <c r="GD114" s="41"/>
      <c r="GE114" s="41"/>
      <c r="GF114" s="41"/>
      <c r="GG114" s="41"/>
      <c r="GH114" s="41"/>
      <c r="GI114" s="41"/>
      <c r="GJ114" s="41"/>
      <c r="GK114" s="41"/>
      <c r="GL114" s="41"/>
      <c r="GM114" s="41"/>
      <c r="GN114" s="41"/>
      <c r="GO114" s="41"/>
      <c r="GP114" s="41"/>
      <c r="GQ114" s="41"/>
      <c r="GR114" s="41"/>
      <c r="GS114" s="41"/>
      <c r="GT114" s="41"/>
      <c r="GU114" s="41"/>
      <c r="GV114" s="41"/>
      <c r="GW114" s="41"/>
      <c r="GX114" s="41"/>
      <c r="GY114" s="41"/>
      <c r="GZ114" s="41"/>
      <c r="HA114" s="41"/>
      <c r="HB114" s="41"/>
      <c r="HC114" s="41"/>
      <c r="HD114" s="41"/>
      <c r="HE114" s="41"/>
      <c r="HF114" s="41"/>
      <c r="HG114" s="41"/>
      <c r="HH114" s="41"/>
      <c r="HI114" s="41"/>
      <c r="HJ114" s="41"/>
      <c r="HK114" s="41"/>
      <c r="HL114" s="41"/>
      <c r="HM114" s="41"/>
      <c r="HN114" s="41"/>
      <c r="HO114" s="41"/>
      <c r="HP114" s="41"/>
      <c r="HQ114" s="41"/>
      <c r="HR114" s="41"/>
      <c r="HS114" s="41"/>
      <c r="HT114" s="41"/>
      <c r="HU114" s="41"/>
      <c r="HV114" s="41"/>
      <c r="HW114" s="41"/>
      <c r="HX114" s="41"/>
      <c r="HY114" s="41"/>
      <c r="HZ114" s="41"/>
      <c r="IA114" s="41"/>
      <c r="IB114" s="41"/>
      <c r="IC114" s="41"/>
      <c r="ID114" s="41"/>
      <c r="IE114" s="41"/>
      <c r="IF114" s="41"/>
      <c r="IG114" s="41"/>
      <c r="IH114" s="41"/>
      <c r="II114" s="41"/>
      <c r="IJ114" s="41"/>
      <c r="IK114" s="41"/>
      <c r="IL114" s="41"/>
      <c r="IM114" s="41"/>
      <c r="IN114" s="41"/>
      <c r="IO114" s="41"/>
      <c r="IP114" s="41"/>
      <c r="IQ114" s="41"/>
      <c r="IR114" s="41"/>
      <c r="IS114" s="41"/>
      <c r="IT114" s="41"/>
      <c r="IU114" s="41"/>
      <c r="IV114" s="41"/>
      <c r="IW114" s="41"/>
      <c r="IX114" s="41"/>
      <c r="IY114" s="41"/>
      <c r="IZ114" s="41"/>
      <c r="JA114" s="41"/>
      <c r="JB114" s="41"/>
      <c r="JC114" s="41"/>
      <c r="JD114" s="41"/>
      <c r="JE114" s="41"/>
      <c r="JF114" s="41"/>
      <c r="JG114" s="41"/>
      <c r="JH114" s="41"/>
      <c r="JI114" s="41"/>
      <c r="JJ114" s="41"/>
      <c r="JK114" s="41"/>
      <c r="JL114" s="41"/>
      <c r="JM114" s="41"/>
      <c r="JN114" s="41"/>
      <c r="JO114" s="41"/>
      <c r="JP114" s="41"/>
      <c r="JQ114" s="41"/>
      <c r="JR114" s="41"/>
      <c r="JS114" s="41"/>
      <c r="JT114" s="41"/>
      <c r="JU114" s="41"/>
      <c r="JV114" s="41"/>
      <c r="JW114" s="41"/>
      <c r="JX114" s="41"/>
      <c r="JY114" s="41"/>
      <c r="JZ114" s="41"/>
      <c r="KA114" s="41"/>
      <c r="KB114" s="41"/>
      <c r="KC114" s="41"/>
      <c r="KD114" s="41"/>
      <c r="KE114" s="41"/>
      <c r="KF114" s="41"/>
      <c r="KG114" s="41"/>
      <c r="KH114" s="41"/>
      <c r="KI114" s="41"/>
      <c r="KJ114" s="41"/>
      <c r="KK114" s="41"/>
      <c r="KL114" s="41"/>
      <c r="KM114" s="41"/>
      <c r="KN114" s="41"/>
      <c r="KO114" s="41"/>
      <c r="KP114" s="41"/>
      <c r="KQ114" s="41"/>
      <c r="KR114" s="41"/>
      <c r="KS114" s="41"/>
      <c r="KT114" s="41"/>
      <c r="KU114" s="41"/>
      <c r="KV114" s="41"/>
      <c r="KW114" s="41"/>
      <c r="KX114" s="41"/>
      <c r="KY114" s="41"/>
      <c r="KZ114" s="41"/>
      <c r="LA114" s="41"/>
      <c r="LB114" s="41"/>
      <c r="LC114" s="41"/>
      <c r="LD114" s="41"/>
      <c r="LE114" s="41"/>
      <c r="LF114" s="41"/>
      <c r="LG114" s="41"/>
      <c r="LH114" s="41"/>
      <c r="LI114" s="41"/>
      <c r="LJ114" s="41"/>
      <c r="LK114" s="41"/>
      <c r="LL114" s="41"/>
      <c r="LM114" s="41"/>
      <c r="LN114" s="41"/>
      <c r="LO114" s="41"/>
      <c r="LP114" s="41"/>
      <c r="LQ114" s="41"/>
      <c r="LR114" s="41"/>
      <c r="LS114" s="41"/>
      <c r="LT114" s="41"/>
      <c r="LU114" s="41"/>
      <c r="LV114" s="41"/>
      <c r="LW114" s="41"/>
      <c r="LX114" s="41"/>
      <c r="LY114" s="41"/>
      <c r="LZ114" s="41"/>
      <c r="MA114" s="41"/>
      <c r="MB114" s="41"/>
      <c r="MC114" s="41"/>
      <c r="MD114" s="41"/>
      <c r="ME114" s="41"/>
      <c r="MF114" s="41"/>
      <c r="MG114" s="41"/>
      <c r="MH114" s="41"/>
      <c r="MI114" s="41"/>
      <c r="MJ114" s="41"/>
      <c r="MK114" s="41"/>
      <c r="ML114" s="41"/>
      <c r="MM114" s="41"/>
      <c r="MN114" s="41"/>
      <c r="MO114" s="41"/>
      <c r="MP114" s="41"/>
      <c r="MQ114" s="41"/>
      <c r="MR114" s="41"/>
      <c r="MS114" s="41"/>
      <c r="MT114" s="41"/>
      <c r="MU114" s="41"/>
      <c r="MV114" s="41"/>
      <c r="MW114" s="41"/>
      <c r="MX114" s="41"/>
      <c r="MY114" s="41"/>
      <c r="MZ114" s="41"/>
      <c r="NA114" s="41"/>
      <c r="NB114" s="41"/>
      <c r="NC114" s="41"/>
      <c r="ND114" s="41"/>
      <c r="NE114" s="41"/>
      <c r="NF114" s="41"/>
      <c r="NG114" s="41"/>
      <c r="NH114" s="41"/>
      <c r="NI114" s="41"/>
      <c r="NJ114" s="41"/>
      <c r="NK114" s="41"/>
      <c r="NL114" s="41"/>
      <c r="NM114" s="41"/>
      <c r="NN114" s="41"/>
      <c r="NO114" s="41"/>
      <c r="NP114" s="41"/>
      <c r="NQ114" s="41"/>
      <c r="NR114" s="41"/>
      <c r="NS114" s="41"/>
      <c r="NT114" s="41"/>
      <c r="NU114" s="41"/>
      <c r="NV114" s="41"/>
      <c r="NW114" s="41"/>
      <c r="NX114" s="41"/>
      <c r="NY114" s="41"/>
      <c r="NZ114" s="41"/>
      <c r="OA114" s="41"/>
      <c r="OB114" s="41"/>
      <c r="OC114" s="41"/>
      <c r="OD114" s="41"/>
      <c r="OE114" s="41"/>
      <c r="OF114" s="41"/>
      <c r="OG114" s="41"/>
      <c r="OH114" s="41"/>
      <c r="OI114" s="41"/>
      <c r="OJ114" s="41"/>
      <c r="OK114" s="41"/>
      <c r="OL114" s="41"/>
      <c r="OM114" s="41"/>
      <c r="ON114" s="41"/>
      <c r="OO114" s="41"/>
      <c r="OP114" s="41"/>
      <c r="OQ114" s="41"/>
      <c r="OR114" s="41"/>
      <c r="OS114" s="41"/>
      <c r="OT114" s="41"/>
      <c r="OU114" s="41"/>
      <c r="OV114" s="41"/>
      <c r="OW114" s="41"/>
      <c r="OX114" s="41"/>
      <c r="OY114" s="41"/>
      <c r="OZ114" s="41"/>
      <c r="PA114" s="41"/>
      <c r="PB114" s="41"/>
      <c r="PC114" s="41"/>
      <c r="PD114" s="41"/>
      <c r="PE114" s="41"/>
      <c r="PF114" s="41"/>
      <c r="PG114" s="41"/>
      <c r="PH114" s="41"/>
      <c r="PI114" s="41"/>
      <c r="PJ114" s="41"/>
      <c r="PK114" s="41"/>
      <c r="PL114" s="41"/>
      <c r="PM114" s="41"/>
      <c r="PN114" s="41"/>
      <c r="PO114" s="41"/>
      <c r="PP114" s="41"/>
      <c r="PQ114" s="41"/>
      <c r="PR114" s="41"/>
      <c r="PS114" s="41"/>
      <c r="PT114" s="41"/>
      <c r="PU114" s="41"/>
      <c r="PV114" s="41"/>
      <c r="PW114" s="41"/>
      <c r="PX114" s="41"/>
      <c r="PY114" s="41"/>
      <c r="PZ114" s="41"/>
      <c r="QA114" s="41"/>
      <c r="QB114" s="41"/>
      <c r="QC114" s="41"/>
      <c r="QD114" s="41"/>
      <c r="QE114" s="41"/>
      <c r="QF114" s="41"/>
      <c r="QG114" s="41"/>
      <c r="QH114" s="41"/>
      <c r="QI114" s="41"/>
      <c r="QJ114" s="41"/>
      <c r="QK114" s="41"/>
      <c r="QL114" s="41"/>
      <c r="QM114" s="41"/>
      <c r="QN114" s="41"/>
      <c r="QO114" s="41"/>
      <c r="QP114" s="41"/>
      <c r="QQ114" s="41"/>
      <c r="QR114" s="41"/>
      <c r="QS114" s="41"/>
      <c r="QT114" s="41"/>
      <c r="QU114" s="41"/>
      <c r="QV114" s="41"/>
      <c r="QW114" s="41"/>
      <c r="QX114" s="41"/>
      <c r="QY114" s="41"/>
      <c r="QZ114" s="41"/>
      <c r="RA114" s="41"/>
      <c r="RB114" s="41"/>
      <c r="RC114" s="41"/>
      <c r="RD114" s="41"/>
      <c r="RE114" s="41"/>
      <c r="RF114" s="41"/>
      <c r="RG114" s="41"/>
      <c r="RH114" s="41"/>
      <c r="RI114" s="41"/>
      <c r="RJ114" s="41"/>
      <c r="RK114" s="41"/>
      <c r="RL114" s="41"/>
      <c r="RM114" s="41"/>
      <c r="RN114" s="41"/>
      <c r="RO114" s="41"/>
      <c r="RP114" s="41"/>
      <c r="RQ114" s="41"/>
      <c r="RR114" s="41"/>
      <c r="RS114" s="41"/>
      <c r="RT114" s="41"/>
      <c r="RU114" s="41"/>
      <c r="RV114" s="41"/>
      <c r="RW114" s="41"/>
      <c r="RX114" s="41"/>
      <c r="RY114" s="41"/>
      <c r="RZ114" s="41"/>
      <c r="SA114" s="41"/>
      <c r="SB114" s="41"/>
      <c r="SC114" s="41"/>
      <c r="SD114" s="41"/>
      <c r="SE114" s="41"/>
      <c r="SF114" s="41"/>
      <c r="SG114" s="41"/>
      <c r="SH114" s="41"/>
      <c r="SI114" s="41"/>
      <c r="SJ114" s="41"/>
      <c r="SK114" s="41"/>
      <c r="SL114" s="41"/>
      <c r="SM114" s="41"/>
      <c r="SN114" s="41"/>
      <c r="SO114" s="41"/>
      <c r="SP114" s="41"/>
      <c r="SQ114" s="41"/>
      <c r="SR114" s="41"/>
      <c r="SS114" s="41"/>
      <c r="ST114" s="41"/>
      <c r="SU114" s="41"/>
      <c r="SV114" s="41"/>
      <c r="SW114" s="41"/>
      <c r="SX114" s="41"/>
      <c r="SY114" s="41"/>
      <c r="SZ114" s="41"/>
      <c r="TA114" s="41"/>
      <c r="TB114" s="41"/>
      <c r="TC114" s="41"/>
      <c r="TD114" s="41"/>
      <c r="TE114" s="41"/>
      <c r="TF114" s="41"/>
      <c r="TG114" s="41"/>
      <c r="TH114" s="41"/>
      <c r="TI114" s="41"/>
      <c r="TJ114" s="41"/>
      <c r="TK114" s="41"/>
      <c r="TL114" s="41"/>
      <c r="TM114" s="41"/>
      <c r="TN114" s="41"/>
      <c r="TO114" s="41"/>
      <c r="TP114" s="41"/>
      <c r="TQ114" s="41"/>
      <c r="TR114" s="41"/>
      <c r="TS114" s="41"/>
      <c r="TT114" s="41"/>
      <c r="TU114" s="41"/>
      <c r="TV114" s="41"/>
      <c r="TW114" s="41"/>
      <c r="TX114" s="41"/>
      <c r="TY114" s="41"/>
      <c r="TZ114" s="41"/>
      <c r="UA114" s="41"/>
      <c r="UB114" s="41"/>
      <c r="UC114" s="41"/>
      <c r="UD114" s="41"/>
      <c r="UE114" s="41"/>
      <c r="UF114" s="41"/>
      <c r="UG114" s="41"/>
      <c r="UH114" s="41"/>
      <c r="UI114" s="41"/>
      <c r="UJ114" s="41"/>
      <c r="UK114" s="41"/>
      <c r="UL114" s="41"/>
      <c r="UM114" s="41"/>
      <c r="UN114" s="41"/>
      <c r="UO114" s="41"/>
      <c r="UP114" s="41"/>
      <c r="UQ114" s="41"/>
      <c r="UR114" s="41"/>
      <c r="US114" s="41"/>
      <c r="UT114" s="41"/>
      <c r="UU114" s="41"/>
      <c r="UV114" s="41"/>
      <c r="UW114" s="41"/>
      <c r="UX114" s="41"/>
      <c r="UY114" s="41"/>
      <c r="UZ114" s="41"/>
      <c r="VA114" s="41"/>
      <c r="VB114" s="41"/>
      <c r="VC114" s="41"/>
      <c r="VD114" s="41"/>
      <c r="VE114" s="41"/>
      <c r="VF114" s="41"/>
      <c r="VG114" s="41"/>
      <c r="VH114" s="41"/>
      <c r="VI114" s="41"/>
      <c r="VJ114" s="41"/>
      <c r="VK114" s="41"/>
      <c r="VL114" s="41"/>
      <c r="VM114" s="41"/>
      <c r="VN114" s="41"/>
      <c r="VO114" s="41"/>
      <c r="VP114" s="41"/>
      <c r="VQ114" s="41"/>
      <c r="VR114" s="41"/>
      <c r="VS114" s="41"/>
      <c r="VT114" s="41"/>
      <c r="VU114" s="41"/>
      <c r="VV114" s="41"/>
      <c r="VW114" s="41"/>
      <c r="VX114" s="41"/>
      <c r="VY114" s="41"/>
      <c r="VZ114" s="41"/>
      <c r="WA114" s="41"/>
      <c r="WB114" s="41"/>
      <c r="WC114" s="41"/>
      <c r="WD114" s="41"/>
      <c r="WE114" s="41"/>
      <c r="WF114" s="41"/>
      <c r="WG114" s="41"/>
      <c r="WH114" s="41"/>
      <c r="WI114" s="41"/>
      <c r="WJ114" s="41"/>
      <c r="WK114" s="41"/>
      <c r="WL114" s="41"/>
      <c r="WM114" s="41"/>
      <c r="WN114" s="41"/>
      <c r="WO114" s="41"/>
      <c r="WP114" s="41"/>
      <c r="WQ114" s="41"/>
      <c r="WR114" s="41"/>
      <c r="WS114" s="41"/>
      <c r="WT114" s="41"/>
      <c r="WU114" s="41"/>
      <c r="WV114" s="41"/>
      <c r="WW114" s="41"/>
      <c r="WX114" s="41"/>
    </row>
    <row r="115" spans="1:622" s="49" customFormat="1" ht="15" customHeight="1" outlineLevel="1" x14ac:dyDescent="0.25">
      <c r="B115" s="42" t="s">
        <v>86</v>
      </c>
      <c r="C115" s="49">
        <v>88247</v>
      </c>
      <c r="D115" s="44" t="s">
        <v>80</v>
      </c>
      <c r="E115" s="49" t="s">
        <v>133</v>
      </c>
      <c r="F115" s="50" t="s">
        <v>83</v>
      </c>
      <c r="G115" s="50"/>
      <c r="H115" s="44">
        <v>26.69</v>
      </c>
      <c r="I115" s="46">
        <v>1.04</v>
      </c>
      <c r="J115" s="46"/>
      <c r="K115" s="46">
        <f>Tabela1[[#This Row],[VALOR UNIT]]*H113</f>
        <v>312</v>
      </c>
      <c r="L115" s="46">
        <v>0</v>
      </c>
      <c r="M115" s="47">
        <f t="shared" si="2"/>
        <v>0</v>
      </c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  <c r="BW115" s="41"/>
      <c r="BX115" s="41"/>
      <c r="BY115" s="41"/>
      <c r="BZ115" s="41"/>
      <c r="CA115" s="41"/>
      <c r="CB115" s="41"/>
      <c r="CC115" s="41"/>
      <c r="CD115" s="41"/>
      <c r="CE115" s="41"/>
      <c r="CF115" s="41"/>
      <c r="CG115" s="41"/>
      <c r="CH115" s="41"/>
      <c r="CI115" s="41"/>
      <c r="CJ115" s="41"/>
      <c r="CK115" s="41"/>
      <c r="CL115" s="41"/>
      <c r="CM115" s="41"/>
      <c r="CN115" s="41"/>
      <c r="CO115" s="41"/>
      <c r="CP115" s="41"/>
      <c r="CQ115" s="41"/>
      <c r="CR115" s="41"/>
      <c r="CS115" s="41"/>
      <c r="CT115" s="41"/>
      <c r="CU115" s="41"/>
      <c r="CV115" s="41"/>
      <c r="CW115" s="41"/>
      <c r="CX115" s="41"/>
      <c r="CY115" s="41"/>
      <c r="CZ115" s="41"/>
      <c r="DA115" s="41"/>
      <c r="DB115" s="41"/>
      <c r="DC115" s="41"/>
      <c r="DD115" s="41"/>
      <c r="DE115" s="41"/>
      <c r="DF115" s="41"/>
      <c r="DG115" s="41"/>
      <c r="DH115" s="41"/>
      <c r="DI115" s="41"/>
      <c r="DJ115" s="41"/>
      <c r="DK115" s="41"/>
      <c r="DL115" s="41"/>
      <c r="DM115" s="41"/>
      <c r="DN115" s="41"/>
      <c r="DO115" s="41"/>
      <c r="DP115" s="41"/>
      <c r="DQ115" s="41"/>
      <c r="DR115" s="41"/>
      <c r="DS115" s="41"/>
      <c r="DT115" s="41"/>
      <c r="DU115" s="41"/>
      <c r="DV115" s="41"/>
      <c r="DW115" s="41"/>
      <c r="DX115" s="41"/>
      <c r="DY115" s="41"/>
      <c r="DZ115" s="41"/>
      <c r="EA115" s="41"/>
      <c r="EB115" s="41"/>
      <c r="EC115" s="41"/>
      <c r="ED115" s="41"/>
      <c r="EE115" s="41"/>
      <c r="EF115" s="41"/>
      <c r="EG115" s="41"/>
      <c r="EH115" s="41"/>
      <c r="EI115" s="41"/>
      <c r="EJ115" s="41"/>
      <c r="EK115" s="41"/>
      <c r="EL115" s="41"/>
      <c r="EM115" s="41"/>
      <c r="EN115" s="41"/>
      <c r="EO115" s="41"/>
      <c r="EP115" s="41"/>
      <c r="EQ115" s="41"/>
      <c r="ER115" s="41"/>
      <c r="ES115" s="41"/>
      <c r="ET115" s="41"/>
      <c r="EU115" s="41"/>
      <c r="EV115" s="41"/>
      <c r="EW115" s="41"/>
      <c r="EX115" s="41"/>
      <c r="EY115" s="41"/>
      <c r="EZ115" s="41"/>
      <c r="FA115" s="41"/>
      <c r="FB115" s="41"/>
      <c r="FC115" s="41"/>
      <c r="FD115" s="41"/>
      <c r="FE115" s="41"/>
      <c r="FF115" s="41"/>
      <c r="FG115" s="41"/>
      <c r="FH115" s="41"/>
      <c r="FI115" s="41"/>
      <c r="FJ115" s="41"/>
      <c r="FK115" s="41"/>
      <c r="FL115" s="41"/>
      <c r="FM115" s="41"/>
      <c r="FN115" s="41"/>
      <c r="FO115" s="41"/>
      <c r="FP115" s="41"/>
      <c r="FQ115" s="41"/>
      <c r="FR115" s="41"/>
      <c r="FS115" s="41"/>
      <c r="FT115" s="41"/>
      <c r="FU115" s="41"/>
      <c r="FV115" s="41"/>
      <c r="FW115" s="41"/>
      <c r="FX115" s="41"/>
      <c r="FY115" s="41"/>
      <c r="FZ115" s="41"/>
      <c r="GA115" s="41"/>
      <c r="GB115" s="41"/>
      <c r="GC115" s="41"/>
      <c r="GD115" s="41"/>
      <c r="GE115" s="41"/>
      <c r="GF115" s="41"/>
      <c r="GG115" s="41"/>
      <c r="GH115" s="41"/>
      <c r="GI115" s="41"/>
      <c r="GJ115" s="41"/>
      <c r="GK115" s="41"/>
      <c r="GL115" s="41"/>
      <c r="GM115" s="41"/>
      <c r="GN115" s="41"/>
      <c r="GO115" s="41"/>
      <c r="GP115" s="41"/>
      <c r="GQ115" s="41"/>
      <c r="GR115" s="41"/>
      <c r="GS115" s="41"/>
      <c r="GT115" s="41"/>
      <c r="GU115" s="41"/>
      <c r="GV115" s="41"/>
      <c r="GW115" s="41"/>
      <c r="GX115" s="41"/>
      <c r="GY115" s="41"/>
      <c r="GZ115" s="41"/>
      <c r="HA115" s="41"/>
      <c r="HB115" s="41"/>
      <c r="HC115" s="41"/>
      <c r="HD115" s="41"/>
      <c r="HE115" s="41"/>
      <c r="HF115" s="41"/>
      <c r="HG115" s="41"/>
      <c r="HH115" s="41"/>
      <c r="HI115" s="41"/>
      <c r="HJ115" s="41"/>
      <c r="HK115" s="41"/>
      <c r="HL115" s="41"/>
      <c r="HM115" s="41"/>
      <c r="HN115" s="41"/>
      <c r="HO115" s="41"/>
      <c r="HP115" s="41"/>
      <c r="HQ115" s="41"/>
      <c r="HR115" s="41"/>
      <c r="HS115" s="41"/>
      <c r="HT115" s="41"/>
      <c r="HU115" s="41"/>
      <c r="HV115" s="41"/>
      <c r="HW115" s="41"/>
      <c r="HX115" s="41"/>
      <c r="HY115" s="41"/>
      <c r="HZ115" s="41"/>
      <c r="IA115" s="41"/>
      <c r="IB115" s="41"/>
      <c r="IC115" s="41"/>
      <c r="ID115" s="41"/>
      <c r="IE115" s="41"/>
      <c r="IF115" s="41"/>
      <c r="IG115" s="41"/>
      <c r="IH115" s="41"/>
      <c r="II115" s="41"/>
      <c r="IJ115" s="41"/>
      <c r="IK115" s="41"/>
      <c r="IL115" s="41"/>
      <c r="IM115" s="41"/>
      <c r="IN115" s="41"/>
      <c r="IO115" s="41"/>
      <c r="IP115" s="41"/>
      <c r="IQ115" s="41"/>
      <c r="IR115" s="41"/>
      <c r="IS115" s="41"/>
      <c r="IT115" s="41"/>
      <c r="IU115" s="41"/>
      <c r="IV115" s="41"/>
      <c r="IW115" s="41"/>
      <c r="IX115" s="41"/>
      <c r="IY115" s="41"/>
      <c r="IZ115" s="41"/>
      <c r="JA115" s="41"/>
      <c r="JB115" s="41"/>
      <c r="JC115" s="41"/>
      <c r="JD115" s="41"/>
      <c r="JE115" s="41"/>
      <c r="JF115" s="41"/>
      <c r="JG115" s="41"/>
      <c r="JH115" s="41"/>
      <c r="JI115" s="41"/>
      <c r="JJ115" s="41"/>
      <c r="JK115" s="41"/>
      <c r="JL115" s="41"/>
      <c r="JM115" s="41"/>
      <c r="JN115" s="41"/>
      <c r="JO115" s="41"/>
      <c r="JP115" s="41"/>
      <c r="JQ115" s="41"/>
      <c r="JR115" s="41"/>
      <c r="JS115" s="41"/>
      <c r="JT115" s="41"/>
      <c r="JU115" s="41"/>
      <c r="JV115" s="41"/>
      <c r="JW115" s="41"/>
      <c r="JX115" s="41"/>
      <c r="JY115" s="41"/>
      <c r="JZ115" s="41"/>
      <c r="KA115" s="41"/>
      <c r="KB115" s="41"/>
      <c r="KC115" s="41"/>
      <c r="KD115" s="41"/>
      <c r="KE115" s="41"/>
      <c r="KF115" s="41"/>
      <c r="KG115" s="41"/>
      <c r="KH115" s="41"/>
      <c r="KI115" s="41"/>
      <c r="KJ115" s="41"/>
      <c r="KK115" s="41"/>
      <c r="KL115" s="41"/>
      <c r="KM115" s="41"/>
      <c r="KN115" s="41"/>
      <c r="KO115" s="41"/>
      <c r="KP115" s="41"/>
      <c r="KQ115" s="41"/>
      <c r="KR115" s="41"/>
      <c r="KS115" s="41"/>
      <c r="KT115" s="41"/>
      <c r="KU115" s="41"/>
      <c r="KV115" s="41"/>
      <c r="KW115" s="41"/>
      <c r="KX115" s="41"/>
      <c r="KY115" s="41"/>
      <c r="KZ115" s="41"/>
      <c r="LA115" s="41"/>
      <c r="LB115" s="41"/>
      <c r="LC115" s="41"/>
      <c r="LD115" s="41"/>
      <c r="LE115" s="41"/>
      <c r="LF115" s="41"/>
      <c r="LG115" s="41"/>
      <c r="LH115" s="41"/>
      <c r="LI115" s="41"/>
      <c r="LJ115" s="41"/>
      <c r="LK115" s="41"/>
      <c r="LL115" s="41"/>
      <c r="LM115" s="41"/>
      <c r="LN115" s="41"/>
      <c r="LO115" s="41"/>
      <c r="LP115" s="41"/>
      <c r="LQ115" s="41"/>
      <c r="LR115" s="41"/>
      <c r="LS115" s="41"/>
      <c r="LT115" s="41"/>
      <c r="LU115" s="41"/>
      <c r="LV115" s="41"/>
      <c r="LW115" s="41"/>
      <c r="LX115" s="41"/>
      <c r="LY115" s="41"/>
      <c r="LZ115" s="41"/>
      <c r="MA115" s="41"/>
      <c r="MB115" s="41"/>
      <c r="MC115" s="41"/>
      <c r="MD115" s="41"/>
      <c r="ME115" s="41"/>
      <c r="MF115" s="41"/>
      <c r="MG115" s="41"/>
      <c r="MH115" s="41"/>
      <c r="MI115" s="41"/>
      <c r="MJ115" s="41"/>
      <c r="MK115" s="41"/>
      <c r="ML115" s="41"/>
      <c r="MM115" s="41"/>
      <c r="MN115" s="41"/>
      <c r="MO115" s="41"/>
      <c r="MP115" s="41"/>
      <c r="MQ115" s="41"/>
      <c r="MR115" s="41"/>
      <c r="MS115" s="41"/>
      <c r="MT115" s="41"/>
      <c r="MU115" s="41"/>
      <c r="MV115" s="41"/>
      <c r="MW115" s="41"/>
      <c r="MX115" s="41"/>
      <c r="MY115" s="41"/>
      <c r="MZ115" s="41"/>
      <c r="NA115" s="41"/>
      <c r="NB115" s="41"/>
      <c r="NC115" s="41"/>
      <c r="ND115" s="41"/>
      <c r="NE115" s="41"/>
      <c r="NF115" s="41"/>
      <c r="NG115" s="41"/>
      <c r="NH115" s="41"/>
      <c r="NI115" s="41"/>
      <c r="NJ115" s="41"/>
      <c r="NK115" s="41"/>
      <c r="NL115" s="41"/>
      <c r="NM115" s="41"/>
      <c r="NN115" s="41"/>
      <c r="NO115" s="41"/>
      <c r="NP115" s="41"/>
      <c r="NQ115" s="41"/>
      <c r="NR115" s="41"/>
      <c r="NS115" s="41"/>
      <c r="NT115" s="41"/>
      <c r="NU115" s="41"/>
      <c r="NV115" s="41"/>
      <c r="NW115" s="41"/>
      <c r="NX115" s="41"/>
      <c r="NY115" s="41"/>
      <c r="NZ115" s="41"/>
      <c r="OA115" s="41"/>
      <c r="OB115" s="41"/>
      <c r="OC115" s="41"/>
      <c r="OD115" s="41"/>
      <c r="OE115" s="41"/>
      <c r="OF115" s="41"/>
      <c r="OG115" s="41"/>
      <c r="OH115" s="41"/>
      <c r="OI115" s="41"/>
      <c r="OJ115" s="41"/>
      <c r="OK115" s="41"/>
      <c r="OL115" s="41"/>
      <c r="OM115" s="41"/>
      <c r="ON115" s="41"/>
      <c r="OO115" s="41"/>
      <c r="OP115" s="41"/>
      <c r="OQ115" s="41"/>
      <c r="OR115" s="41"/>
      <c r="OS115" s="41"/>
      <c r="OT115" s="41"/>
      <c r="OU115" s="41"/>
      <c r="OV115" s="41"/>
      <c r="OW115" s="41"/>
      <c r="OX115" s="41"/>
      <c r="OY115" s="41"/>
      <c r="OZ115" s="41"/>
      <c r="PA115" s="41"/>
      <c r="PB115" s="41"/>
      <c r="PC115" s="41"/>
      <c r="PD115" s="41"/>
      <c r="PE115" s="41"/>
      <c r="PF115" s="41"/>
      <c r="PG115" s="41"/>
      <c r="PH115" s="41"/>
      <c r="PI115" s="41"/>
      <c r="PJ115" s="41"/>
      <c r="PK115" s="41"/>
      <c r="PL115" s="41"/>
      <c r="PM115" s="41"/>
      <c r="PN115" s="41"/>
      <c r="PO115" s="41"/>
      <c r="PP115" s="41"/>
      <c r="PQ115" s="41"/>
      <c r="PR115" s="41"/>
      <c r="PS115" s="41"/>
      <c r="PT115" s="41"/>
      <c r="PU115" s="41"/>
      <c r="PV115" s="41"/>
      <c r="PW115" s="41"/>
      <c r="PX115" s="41"/>
      <c r="PY115" s="41"/>
      <c r="PZ115" s="41"/>
      <c r="QA115" s="41"/>
      <c r="QB115" s="41"/>
      <c r="QC115" s="41"/>
      <c r="QD115" s="41"/>
      <c r="QE115" s="41"/>
      <c r="QF115" s="41"/>
      <c r="QG115" s="41"/>
      <c r="QH115" s="41"/>
      <c r="QI115" s="41"/>
      <c r="QJ115" s="41"/>
      <c r="QK115" s="41"/>
      <c r="QL115" s="41"/>
      <c r="QM115" s="41"/>
      <c r="QN115" s="41"/>
      <c r="QO115" s="41"/>
      <c r="QP115" s="41"/>
      <c r="QQ115" s="41"/>
      <c r="QR115" s="41"/>
      <c r="QS115" s="41"/>
      <c r="QT115" s="41"/>
      <c r="QU115" s="41"/>
      <c r="QV115" s="41"/>
      <c r="QW115" s="41"/>
      <c r="QX115" s="41"/>
      <c r="QY115" s="41"/>
      <c r="QZ115" s="41"/>
      <c r="RA115" s="41"/>
      <c r="RB115" s="41"/>
      <c r="RC115" s="41"/>
      <c r="RD115" s="41"/>
      <c r="RE115" s="41"/>
      <c r="RF115" s="41"/>
      <c r="RG115" s="41"/>
      <c r="RH115" s="41"/>
      <c r="RI115" s="41"/>
      <c r="RJ115" s="41"/>
      <c r="RK115" s="41"/>
      <c r="RL115" s="41"/>
      <c r="RM115" s="41"/>
      <c r="RN115" s="41"/>
      <c r="RO115" s="41"/>
      <c r="RP115" s="41"/>
      <c r="RQ115" s="41"/>
      <c r="RR115" s="41"/>
      <c r="RS115" s="41"/>
      <c r="RT115" s="41"/>
      <c r="RU115" s="41"/>
      <c r="RV115" s="41"/>
      <c r="RW115" s="41"/>
      <c r="RX115" s="41"/>
      <c r="RY115" s="41"/>
      <c r="RZ115" s="41"/>
      <c r="SA115" s="41"/>
      <c r="SB115" s="41"/>
      <c r="SC115" s="41"/>
      <c r="SD115" s="41"/>
      <c r="SE115" s="41"/>
      <c r="SF115" s="41"/>
      <c r="SG115" s="41"/>
      <c r="SH115" s="41"/>
      <c r="SI115" s="41"/>
      <c r="SJ115" s="41"/>
      <c r="SK115" s="41"/>
      <c r="SL115" s="41"/>
      <c r="SM115" s="41"/>
      <c r="SN115" s="41"/>
      <c r="SO115" s="41"/>
      <c r="SP115" s="41"/>
      <c r="SQ115" s="41"/>
      <c r="SR115" s="41"/>
      <c r="SS115" s="41"/>
      <c r="ST115" s="41"/>
      <c r="SU115" s="41"/>
      <c r="SV115" s="41"/>
      <c r="SW115" s="41"/>
      <c r="SX115" s="41"/>
      <c r="SY115" s="41"/>
      <c r="SZ115" s="41"/>
      <c r="TA115" s="41"/>
      <c r="TB115" s="41"/>
      <c r="TC115" s="41"/>
      <c r="TD115" s="41"/>
      <c r="TE115" s="41"/>
      <c r="TF115" s="41"/>
      <c r="TG115" s="41"/>
      <c r="TH115" s="41"/>
      <c r="TI115" s="41"/>
      <c r="TJ115" s="41"/>
      <c r="TK115" s="41"/>
      <c r="TL115" s="41"/>
      <c r="TM115" s="41"/>
      <c r="TN115" s="41"/>
      <c r="TO115" s="41"/>
      <c r="TP115" s="41"/>
      <c r="TQ115" s="41"/>
      <c r="TR115" s="41"/>
      <c r="TS115" s="41"/>
      <c r="TT115" s="41"/>
      <c r="TU115" s="41"/>
      <c r="TV115" s="41"/>
      <c r="TW115" s="41"/>
      <c r="TX115" s="41"/>
      <c r="TY115" s="41"/>
      <c r="TZ115" s="41"/>
      <c r="UA115" s="41"/>
      <c r="UB115" s="41"/>
      <c r="UC115" s="41"/>
      <c r="UD115" s="41"/>
      <c r="UE115" s="41"/>
      <c r="UF115" s="41"/>
      <c r="UG115" s="41"/>
      <c r="UH115" s="41"/>
      <c r="UI115" s="41"/>
      <c r="UJ115" s="41"/>
      <c r="UK115" s="41"/>
      <c r="UL115" s="41"/>
      <c r="UM115" s="41"/>
      <c r="UN115" s="41"/>
      <c r="UO115" s="41"/>
      <c r="UP115" s="41"/>
      <c r="UQ115" s="41"/>
      <c r="UR115" s="41"/>
      <c r="US115" s="41"/>
      <c r="UT115" s="41"/>
      <c r="UU115" s="41"/>
      <c r="UV115" s="41"/>
      <c r="UW115" s="41"/>
      <c r="UX115" s="41"/>
      <c r="UY115" s="41"/>
      <c r="UZ115" s="41"/>
      <c r="VA115" s="41"/>
      <c r="VB115" s="41"/>
      <c r="VC115" s="41"/>
      <c r="VD115" s="41"/>
      <c r="VE115" s="41"/>
      <c r="VF115" s="41"/>
      <c r="VG115" s="41"/>
      <c r="VH115" s="41"/>
      <c r="VI115" s="41"/>
      <c r="VJ115" s="41"/>
      <c r="VK115" s="41"/>
      <c r="VL115" s="41"/>
      <c r="VM115" s="41"/>
      <c r="VN115" s="41"/>
      <c r="VO115" s="41"/>
      <c r="VP115" s="41"/>
      <c r="VQ115" s="41"/>
      <c r="VR115" s="41"/>
      <c r="VS115" s="41"/>
      <c r="VT115" s="41"/>
      <c r="VU115" s="41"/>
      <c r="VV115" s="41"/>
      <c r="VW115" s="41"/>
      <c r="VX115" s="41"/>
      <c r="VY115" s="41"/>
      <c r="VZ115" s="41"/>
      <c r="WA115" s="41"/>
      <c r="WB115" s="41"/>
      <c r="WC115" s="41"/>
      <c r="WD115" s="41"/>
      <c r="WE115" s="41"/>
      <c r="WF115" s="41"/>
      <c r="WG115" s="41"/>
      <c r="WH115" s="41"/>
      <c r="WI115" s="41"/>
      <c r="WJ115" s="41"/>
      <c r="WK115" s="41"/>
      <c r="WL115" s="41"/>
      <c r="WM115" s="41"/>
      <c r="WN115" s="41"/>
      <c r="WO115" s="41"/>
      <c r="WP115" s="41"/>
      <c r="WQ115" s="41"/>
      <c r="WR115" s="41"/>
      <c r="WS115" s="41"/>
      <c r="WT115" s="41"/>
      <c r="WU115" s="41"/>
      <c r="WV115" s="41"/>
      <c r="WW115" s="41"/>
      <c r="WX115" s="41"/>
    </row>
    <row r="116" spans="1:622" s="49" customFormat="1" ht="15" customHeight="1" outlineLevel="1" x14ac:dyDescent="0.25">
      <c r="B116" s="42" t="s">
        <v>92</v>
      </c>
      <c r="C116" s="49">
        <v>21127</v>
      </c>
      <c r="D116" s="44" t="s">
        <v>80</v>
      </c>
      <c r="E116" s="49" t="s">
        <v>139</v>
      </c>
      <c r="F116" s="50" t="s">
        <v>24</v>
      </c>
      <c r="G116" s="50"/>
      <c r="H116" s="44">
        <v>6.01</v>
      </c>
      <c r="I116" s="46">
        <v>0.05</v>
      </c>
      <c r="J116" s="46">
        <f>Tabela1[[#This Row],[VALOR UNIT]]*H113</f>
        <v>15</v>
      </c>
      <c r="K116" s="46">
        <f>Tabela1[[#This Row],[Coluna1]]*H115</f>
        <v>0</v>
      </c>
      <c r="L116" s="46">
        <v>0</v>
      </c>
      <c r="M116" s="47">
        <f t="shared" si="2"/>
        <v>0</v>
      </c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  <c r="BW116" s="41"/>
      <c r="BX116" s="41"/>
      <c r="BY116" s="41"/>
      <c r="BZ116" s="41"/>
      <c r="CA116" s="41"/>
      <c r="CB116" s="41"/>
      <c r="CC116" s="41"/>
      <c r="CD116" s="41"/>
      <c r="CE116" s="41"/>
      <c r="CF116" s="41"/>
      <c r="CG116" s="41"/>
      <c r="CH116" s="41"/>
      <c r="CI116" s="41"/>
      <c r="CJ116" s="41"/>
      <c r="CK116" s="41"/>
      <c r="CL116" s="41"/>
      <c r="CM116" s="41"/>
      <c r="CN116" s="41"/>
      <c r="CO116" s="41"/>
      <c r="CP116" s="41"/>
      <c r="CQ116" s="41"/>
      <c r="CR116" s="41"/>
      <c r="CS116" s="41"/>
      <c r="CT116" s="41"/>
      <c r="CU116" s="41"/>
      <c r="CV116" s="41"/>
      <c r="CW116" s="41"/>
      <c r="CX116" s="41"/>
      <c r="CY116" s="41"/>
      <c r="CZ116" s="41"/>
      <c r="DA116" s="41"/>
      <c r="DB116" s="41"/>
      <c r="DC116" s="41"/>
      <c r="DD116" s="41"/>
      <c r="DE116" s="41"/>
      <c r="DF116" s="41"/>
      <c r="DG116" s="41"/>
      <c r="DH116" s="41"/>
      <c r="DI116" s="41"/>
      <c r="DJ116" s="41"/>
      <c r="DK116" s="41"/>
      <c r="DL116" s="41"/>
      <c r="DM116" s="41"/>
      <c r="DN116" s="41"/>
      <c r="DO116" s="41"/>
      <c r="DP116" s="41"/>
      <c r="DQ116" s="41"/>
      <c r="DR116" s="41"/>
      <c r="DS116" s="41"/>
      <c r="DT116" s="41"/>
      <c r="DU116" s="41"/>
      <c r="DV116" s="41"/>
      <c r="DW116" s="41"/>
      <c r="DX116" s="41"/>
      <c r="DY116" s="41"/>
      <c r="DZ116" s="41"/>
      <c r="EA116" s="41"/>
      <c r="EB116" s="41"/>
      <c r="EC116" s="41"/>
      <c r="ED116" s="41"/>
      <c r="EE116" s="41"/>
      <c r="EF116" s="41"/>
      <c r="EG116" s="41"/>
      <c r="EH116" s="41"/>
      <c r="EI116" s="41"/>
      <c r="EJ116" s="41"/>
      <c r="EK116" s="41"/>
      <c r="EL116" s="41"/>
      <c r="EM116" s="41"/>
      <c r="EN116" s="41"/>
      <c r="EO116" s="41"/>
      <c r="EP116" s="41"/>
      <c r="EQ116" s="41"/>
      <c r="ER116" s="41"/>
      <c r="ES116" s="41"/>
      <c r="ET116" s="41"/>
      <c r="EU116" s="41"/>
      <c r="EV116" s="41"/>
      <c r="EW116" s="41"/>
      <c r="EX116" s="41"/>
      <c r="EY116" s="41"/>
      <c r="EZ116" s="41"/>
      <c r="FA116" s="41"/>
      <c r="FB116" s="41"/>
      <c r="FC116" s="41"/>
      <c r="FD116" s="41"/>
      <c r="FE116" s="41"/>
      <c r="FF116" s="41"/>
      <c r="FG116" s="41"/>
      <c r="FH116" s="41"/>
      <c r="FI116" s="41"/>
      <c r="FJ116" s="41"/>
      <c r="FK116" s="41"/>
      <c r="FL116" s="41"/>
      <c r="FM116" s="41"/>
      <c r="FN116" s="41"/>
      <c r="FO116" s="41"/>
      <c r="FP116" s="41"/>
      <c r="FQ116" s="41"/>
      <c r="FR116" s="41"/>
      <c r="FS116" s="41"/>
      <c r="FT116" s="41"/>
      <c r="FU116" s="41"/>
      <c r="FV116" s="41"/>
      <c r="FW116" s="41"/>
      <c r="FX116" s="41"/>
      <c r="FY116" s="41"/>
      <c r="FZ116" s="41"/>
      <c r="GA116" s="41"/>
      <c r="GB116" s="41"/>
      <c r="GC116" s="41"/>
      <c r="GD116" s="41"/>
      <c r="GE116" s="41"/>
      <c r="GF116" s="41"/>
      <c r="GG116" s="41"/>
      <c r="GH116" s="41"/>
      <c r="GI116" s="41"/>
      <c r="GJ116" s="41"/>
      <c r="GK116" s="41"/>
      <c r="GL116" s="41"/>
      <c r="GM116" s="41"/>
      <c r="GN116" s="41"/>
      <c r="GO116" s="41"/>
      <c r="GP116" s="41"/>
      <c r="GQ116" s="41"/>
      <c r="GR116" s="41"/>
      <c r="GS116" s="41"/>
      <c r="GT116" s="41"/>
      <c r="GU116" s="41"/>
      <c r="GV116" s="41"/>
      <c r="GW116" s="41"/>
      <c r="GX116" s="41"/>
      <c r="GY116" s="41"/>
      <c r="GZ116" s="41"/>
      <c r="HA116" s="41"/>
      <c r="HB116" s="41"/>
      <c r="HC116" s="41"/>
      <c r="HD116" s="41"/>
      <c r="HE116" s="41"/>
      <c r="HF116" s="41"/>
      <c r="HG116" s="41"/>
      <c r="HH116" s="41"/>
      <c r="HI116" s="41"/>
      <c r="HJ116" s="41"/>
      <c r="HK116" s="41"/>
      <c r="HL116" s="41"/>
      <c r="HM116" s="41"/>
      <c r="HN116" s="41"/>
      <c r="HO116" s="41"/>
      <c r="HP116" s="41"/>
      <c r="HQ116" s="41"/>
      <c r="HR116" s="41"/>
      <c r="HS116" s="41"/>
      <c r="HT116" s="41"/>
      <c r="HU116" s="41"/>
      <c r="HV116" s="41"/>
      <c r="HW116" s="41"/>
      <c r="HX116" s="41"/>
      <c r="HY116" s="41"/>
      <c r="HZ116" s="41"/>
      <c r="IA116" s="41"/>
      <c r="IB116" s="41"/>
      <c r="IC116" s="41"/>
      <c r="ID116" s="41"/>
      <c r="IE116" s="41"/>
      <c r="IF116" s="41"/>
      <c r="IG116" s="41"/>
      <c r="IH116" s="41"/>
      <c r="II116" s="41"/>
      <c r="IJ116" s="41"/>
      <c r="IK116" s="41"/>
      <c r="IL116" s="41"/>
      <c r="IM116" s="41"/>
      <c r="IN116" s="41"/>
      <c r="IO116" s="41"/>
      <c r="IP116" s="41"/>
      <c r="IQ116" s="41"/>
      <c r="IR116" s="41"/>
      <c r="IS116" s="41"/>
      <c r="IT116" s="41"/>
      <c r="IU116" s="41"/>
      <c r="IV116" s="41"/>
      <c r="IW116" s="41"/>
      <c r="IX116" s="41"/>
      <c r="IY116" s="41"/>
      <c r="IZ116" s="41"/>
      <c r="JA116" s="41"/>
      <c r="JB116" s="41"/>
      <c r="JC116" s="41"/>
      <c r="JD116" s="41"/>
      <c r="JE116" s="41"/>
      <c r="JF116" s="41"/>
      <c r="JG116" s="41"/>
      <c r="JH116" s="41"/>
      <c r="JI116" s="41"/>
      <c r="JJ116" s="41"/>
      <c r="JK116" s="41"/>
      <c r="JL116" s="41"/>
      <c r="JM116" s="41"/>
      <c r="JN116" s="41"/>
      <c r="JO116" s="41"/>
      <c r="JP116" s="41"/>
      <c r="JQ116" s="41"/>
      <c r="JR116" s="41"/>
      <c r="JS116" s="41"/>
      <c r="JT116" s="41"/>
      <c r="JU116" s="41"/>
      <c r="JV116" s="41"/>
      <c r="JW116" s="41"/>
      <c r="JX116" s="41"/>
      <c r="JY116" s="41"/>
      <c r="JZ116" s="41"/>
      <c r="KA116" s="41"/>
      <c r="KB116" s="41"/>
      <c r="KC116" s="41"/>
      <c r="KD116" s="41"/>
      <c r="KE116" s="41"/>
      <c r="KF116" s="41"/>
      <c r="KG116" s="41"/>
      <c r="KH116" s="41"/>
      <c r="KI116" s="41"/>
      <c r="KJ116" s="41"/>
      <c r="KK116" s="41"/>
      <c r="KL116" s="41"/>
      <c r="KM116" s="41"/>
      <c r="KN116" s="41"/>
      <c r="KO116" s="41"/>
      <c r="KP116" s="41"/>
      <c r="KQ116" s="41"/>
      <c r="KR116" s="41"/>
      <c r="KS116" s="41"/>
      <c r="KT116" s="41"/>
      <c r="KU116" s="41"/>
      <c r="KV116" s="41"/>
      <c r="KW116" s="41"/>
      <c r="KX116" s="41"/>
      <c r="KY116" s="41"/>
      <c r="KZ116" s="41"/>
      <c r="LA116" s="41"/>
      <c r="LB116" s="41"/>
      <c r="LC116" s="41"/>
      <c r="LD116" s="41"/>
      <c r="LE116" s="41"/>
      <c r="LF116" s="41"/>
      <c r="LG116" s="41"/>
      <c r="LH116" s="41"/>
      <c r="LI116" s="41"/>
      <c r="LJ116" s="41"/>
      <c r="LK116" s="41"/>
      <c r="LL116" s="41"/>
      <c r="LM116" s="41"/>
      <c r="LN116" s="41"/>
      <c r="LO116" s="41"/>
      <c r="LP116" s="41"/>
      <c r="LQ116" s="41"/>
      <c r="LR116" s="41"/>
      <c r="LS116" s="41"/>
      <c r="LT116" s="41"/>
      <c r="LU116" s="41"/>
      <c r="LV116" s="41"/>
      <c r="LW116" s="41"/>
      <c r="LX116" s="41"/>
      <c r="LY116" s="41"/>
      <c r="LZ116" s="41"/>
      <c r="MA116" s="41"/>
      <c r="MB116" s="41"/>
      <c r="MC116" s="41"/>
      <c r="MD116" s="41"/>
      <c r="ME116" s="41"/>
      <c r="MF116" s="41"/>
      <c r="MG116" s="41"/>
      <c r="MH116" s="41"/>
      <c r="MI116" s="41"/>
      <c r="MJ116" s="41"/>
      <c r="MK116" s="41"/>
      <c r="ML116" s="41"/>
      <c r="MM116" s="41"/>
      <c r="MN116" s="41"/>
      <c r="MO116" s="41"/>
      <c r="MP116" s="41"/>
      <c r="MQ116" s="41"/>
      <c r="MR116" s="41"/>
      <c r="MS116" s="41"/>
      <c r="MT116" s="41"/>
      <c r="MU116" s="41"/>
      <c r="MV116" s="41"/>
      <c r="MW116" s="41"/>
      <c r="MX116" s="41"/>
      <c r="MY116" s="41"/>
      <c r="MZ116" s="41"/>
      <c r="NA116" s="41"/>
      <c r="NB116" s="41"/>
      <c r="NC116" s="41"/>
      <c r="ND116" s="41"/>
      <c r="NE116" s="41"/>
      <c r="NF116" s="41"/>
      <c r="NG116" s="41"/>
      <c r="NH116" s="41"/>
      <c r="NI116" s="41"/>
      <c r="NJ116" s="41"/>
      <c r="NK116" s="41"/>
      <c r="NL116" s="41"/>
      <c r="NM116" s="41"/>
      <c r="NN116" s="41"/>
      <c r="NO116" s="41"/>
      <c r="NP116" s="41"/>
      <c r="NQ116" s="41"/>
      <c r="NR116" s="41"/>
      <c r="NS116" s="41"/>
      <c r="NT116" s="41"/>
      <c r="NU116" s="41"/>
      <c r="NV116" s="41"/>
      <c r="NW116" s="41"/>
      <c r="NX116" s="41"/>
      <c r="NY116" s="41"/>
      <c r="NZ116" s="41"/>
      <c r="OA116" s="41"/>
      <c r="OB116" s="41"/>
      <c r="OC116" s="41"/>
      <c r="OD116" s="41"/>
      <c r="OE116" s="41"/>
      <c r="OF116" s="41"/>
      <c r="OG116" s="41"/>
      <c r="OH116" s="41"/>
      <c r="OI116" s="41"/>
      <c r="OJ116" s="41"/>
      <c r="OK116" s="41"/>
      <c r="OL116" s="41"/>
      <c r="OM116" s="41"/>
      <c r="ON116" s="41"/>
      <c r="OO116" s="41"/>
      <c r="OP116" s="41"/>
      <c r="OQ116" s="41"/>
      <c r="OR116" s="41"/>
      <c r="OS116" s="41"/>
      <c r="OT116" s="41"/>
      <c r="OU116" s="41"/>
      <c r="OV116" s="41"/>
      <c r="OW116" s="41"/>
      <c r="OX116" s="41"/>
      <c r="OY116" s="41"/>
      <c r="OZ116" s="41"/>
      <c r="PA116" s="41"/>
      <c r="PB116" s="41"/>
      <c r="PC116" s="41"/>
      <c r="PD116" s="41"/>
      <c r="PE116" s="41"/>
      <c r="PF116" s="41"/>
      <c r="PG116" s="41"/>
      <c r="PH116" s="41"/>
      <c r="PI116" s="41"/>
      <c r="PJ116" s="41"/>
      <c r="PK116" s="41"/>
      <c r="PL116" s="41"/>
      <c r="PM116" s="41"/>
      <c r="PN116" s="41"/>
      <c r="PO116" s="41"/>
      <c r="PP116" s="41"/>
      <c r="PQ116" s="41"/>
      <c r="PR116" s="41"/>
      <c r="PS116" s="41"/>
      <c r="PT116" s="41"/>
      <c r="PU116" s="41"/>
      <c r="PV116" s="41"/>
      <c r="PW116" s="41"/>
      <c r="PX116" s="41"/>
      <c r="PY116" s="41"/>
      <c r="PZ116" s="41"/>
      <c r="QA116" s="41"/>
      <c r="QB116" s="41"/>
      <c r="QC116" s="41"/>
      <c r="QD116" s="41"/>
      <c r="QE116" s="41"/>
      <c r="QF116" s="41"/>
      <c r="QG116" s="41"/>
      <c r="QH116" s="41"/>
      <c r="QI116" s="41"/>
      <c r="QJ116" s="41"/>
      <c r="QK116" s="41"/>
      <c r="QL116" s="41"/>
      <c r="QM116" s="41"/>
      <c r="QN116" s="41"/>
      <c r="QO116" s="41"/>
      <c r="QP116" s="41"/>
      <c r="QQ116" s="41"/>
      <c r="QR116" s="41"/>
      <c r="QS116" s="41"/>
      <c r="QT116" s="41"/>
      <c r="QU116" s="41"/>
      <c r="QV116" s="41"/>
      <c r="QW116" s="41"/>
      <c r="QX116" s="41"/>
      <c r="QY116" s="41"/>
      <c r="QZ116" s="41"/>
      <c r="RA116" s="41"/>
      <c r="RB116" s="41"/>
      <c r="RC116" s="41"/>
      <c r="RD116" s="41"/>
      <c r="RE116" s="41"/>
      <c r="RF116" s="41"/>
      <c r="RG116" s="41"/>
      <c r="RH116" s="41"/>
      <c r="RI116" s="41"/>
      <c r="RJ116" s="41"/>
      <c r="RK116" s="41"/>
      <c r="RL116" s="41"/>
      <c r="RM116" s="41"/>
      <c r="RN116" s="41"/>
      <c r="RO116" s="41"/>
      <c r="RP116" s="41"/>
      <c r="RQ116" s="41"/>
      <c r="RR116" s="41"/>
      <c r="RS116" s="41"/>
      <c r="RT116" s="41"/>
      <c r="RU116" s="41"/>
      <c r="RV116" s="41"/>
      <c r="RW116" s="41"/>
      <c r="RX116" s="41"/>
      <c r="RY116" s="41"/>
      <c r="RZ116" s="41"/>
      <c r="SA116" s="41"/>
      <c r="SB116" s="41"/>
      <c r="SC116" s="41"/>
      <c r="SD116" s="41"/>
      <c r="SE116" s="41"/>
      <c r="SF116" s="41"/>
      <c r="SG116" s="41"/>
      <c r="SH116" s="41"/>
      <c r="SI116" s="41"/>
      <c r="SJ116" s="41"/>
      <c r="SK116" s="41"/>
      <c r="SL116" s="41"/>
      <c r="SM116" s="41"/>
      <c r="SN116" s="41"/>
      <c r="SO116" s="41"/>
      <c r="SP116" s="41"/>
      <c r="SQ116" s="41"/>
      <c r="SR116" s="41"/>
      <c r="SS116" s="41"/>
      <c r="ST116" s="41"/>
      <c r="SU116" s="41"/>
      <c r="SV116" s="41"/>
      <c r="SW116" s="41"/>
      <c r="SX116" s="41"/>
      <c r="SY116" s="41"/>
      <c r="SZ116" s="41"/>
      <c r="TA116" s="41"/>
      <c r="TB116" s="41"/>
      <c r="TC116" s="41"/>
      <c r="TD116" s="41"/>
      <c r="TE116" s="41"/>
      <c r="TF116" s="41"/>
      <c r="TG116" s="41"/>
      <c r="TH116" s="41"/>
      <c r="TI116" s="41"/>
      <c r="TJ116" s="41"/>
      <c r="TK116" s="41"/>
      <c r="TL116" s="41"/>
      <c r="TM116" s="41"/>
      <c r="TN116" s="41"/>
      <c r="TO116" s="41"/>
      <c r="TP116" s="41"/>
      <c r="TQ116" s="41"/>
      <c r="TR116" s="41"/>
      <c r="TS116" s="41"/>
      <c r="TT116" s="41"/>
      <c r="TU116" s="41"/>
      <c r="TV116" s="41"/>
      <c r="TW116" s="41"/>
      <c r="TX116" s="41"/>
      <c r="TY116" s="41"/>
      <c r="TZ116" s="41"/>
      <c r="UA116" s="41"/>
      <c r="UB116" s="41"/>
      <c r="UC116" s="41"/>
      <c r="UD116" s="41"/>
      <c r="UE116" s="41"/>
      <c r="UF116" s="41"/>
      <c r="UG116" s="41"/>
      <c r="UH116" s="41"/>
      <c r="UI116" s="41"/>
      <c r="UJ116" s="41"/>
      <c r="UK116" s="41"/>
      <c r="UL116" s="41"/>
      <c r="UM116" s="41"/>
      <c r="UN116" s="41"/>
      <c r="UO116" s="41"/>
      <c r="UP116" s="41"/>
      <c r="UQ116" s="41"/>
      <c r="UR116" s="41"/>
      <c r="US116" s="41"/>
      <c r="UT116" s="41"/>
      <c r="UU116" s="41"/>
      <c r="UV116" s="41"/>
      <c r="UW116" s="41"/>
      <c r="UX116" s="41"/>
      <c r="UY116" s="41"/>
      <c r="UZ116" s="41"/>
      <c r="VA116" s="41"/>
      <c r="VB116" s="41"/>
      <c r="VC116" s="41"/>
      <c r="VD116" s="41"/>
      <c r="VE116" s="41"/>
      <c r="VF116" s="41"/>
      <c r="VG116" s="41"/>
      <c r="VH116" s="41"/>
      <c r="VI116" s="41"/>
      <c r="VJ116" s="41"/>
      <c r="VK116" s="41"/>
      <c r="VL116" s="41"/>
      <c r="VM116" s="41"/>
      <c r="VN116" s="41"/>
      <c r="VO116" s="41"/>
      <c r="VP116" s="41"/>
      <c r="VQ116" s="41"/>
      <c r="VR116" s="41"/>
      <c r="VS116" s="41"/>
      <c r="VT116" s="41"/>
      <c r="VU116" s="41"/>
      <c r="VV116" s="41"/>
      <c r="VW116" s="41"/>
      <c r="VX116" s="41"/>
      <c r="VY116" s="41"/>
      <c r="VZ116" s="41"/>
      <c r="WA116" s="41"/>
      <c r="WB116" s="41"/>
      <c r="WC116" s="41"/>
      <c r="WD116" s="41"/>
      <c r="WE116" s="41"/>
      <c r="WF116" s="41"/>
      <c r="WG116" s="41"/>
      <c r="WH116" s="41"/>
      <c r="WI116" s="41"/>
      <c r="WJ116" s="41"/>
      <c r="WK116" s="41"/>
      <c r="WL116" s="41"/>
      <c r="WM116" s="41"/>
      <c r="WN116" s="41"/>
      <c r="WO116" s="41"/>
      <c r="WP116" s="41"/>
      <c r="WQ116" s="41"/>
      <c r="WR116" s="41"/>
      <c r="WS116" s="41"/>
      <c r="WT116" s="41"/>
      <c r="WU116" s="41"/>
      <c r="WV116" s="41"/>
      <c r="WW116" s="41"/>
      <c r="WX116" s="41"/>
    </row>
    <row r="117" spans="1:622" s="49" customFormat="1" ht="15" customHeight="1" outlineLevel="1" x14ac:dyDescent="0.25">
      <c r="B117" s="42" t="s">
        <v>92</v>
      </c>
      <c r="C117" s="49">
        <v>981</v>
      </c>
      <c r="D117" s="44" t="s">
        <v>80</v>
      </c>
      <c r="E117" s="49" t="s">
        <v>142</v>
      </c>
      <c r="F117" s="50" t="s">
        <v>29</v>
      </c>
      <c r="G117" s="50"/>
      <c r="H117" s="44">
        <v>4.21</v>
      </c>
      <c r="I117" s="46">
        <v>5.23</v>
      </c>
      <c r="J117" s="46">
        <f>Tabela1[[#This Row],[VALOR UNIT]]*H113</f>
        <v>1569.0000000000002</v>
      </c>
      <c r="K117" s="46">
        <f>Tabela1[[#This Row],[Coluna1]]*H116</f>
        <v>0</v>
      </c>
      <c r="L117" s="46">
        <v>0</v>
      </c>
      <c r="M117" s="47">
        <f t="shared" si="2"/>
        <v>0</v>
      </c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/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  <c r="EX117" s="41"/>
      <c r="EY117" s="41"/>
      <c r="EZ117" s="41"/>
      <c r="FA117" s="41"/>
      <c r="FB117" s="41"/>
      <c r="FC117" s="41"/>
      <c r="FD117" s="41"/>
      <c r="FE117" s="41"/>
      <c r="FF117" s="41"/>
      <c r="FG117" s="41"/>
      <c r="FH117" s="41"/>
      <c r="FI117" s="41"/>
      <c r="FJ117" s="41"/>
      <c r="FK117" s="41"/>
      <c r="FL117" s="41"/>
      <c r="FM117" s="41"/>
      <c r="FN117" s="41"/>
      <c r="FO117" s="41"/>
      <c r="FP117" s="41"/>
      <c r="FQ117" s="41"/>
      <c r="FR117" s="41"/>
      <c r="FS117" s="41"/>
      <c r="FT117" s="41"/>
      <c r="FU117" s="41"/>
      <c r="FV117" s="41"/>
      <c r="FW117" s="41"/>
      <c r="FX117" s="41"/>
      <c r="FY117" s="41"/>
      <c r="FZ117" s="41"/>
      <c r="GA117" s="41"/>
      <c r="GB117" s="41"/>
      <c r="GC117" s="41"/>
      <c r="GD117" s="41"/>
      <c r="GE117" s="41"/>
      <c r="GF117" s="41"/>
      <c r="GG117" s="41"/>
      <c r="GH117" s="41"/>
      <c r="GI117" s="41"/>
      <c r="GJ117" s="41"/>
      <c r="GK117" s="41"/>
      <c r="GL117" s="41"/>
      <c r="GM117" s="41"/>
      <c r="GN117" s="41"/>
      <c r="GO117" s="41"/>
      <c r="GP117" s="41"/>
      <c r="GQ117" s="41"/>
      <c r="GR117" s="41"/>
      <c r="GS117" s="41"/>
      <c r="GT117" s="41"/>
      <c r="GU117" s="41"/>
      <c r="GV117" s="41"/>
      <c r="GW117" s="41"/>
      <c r="GX117" s="41"/>
      <c r="GY117" s="41"/>
      <c r="GZ117" s="41"/>
      <c r="HA117" s="41"/>
      <c r="HB117" s="41"/>
      <c r="HC117" s="41"/>
      <c r="HD117" s="41"/>
      <c r="HE117" s="41"/>
      <c r="HF117" s="41"/>
      <c r="HG117" s="41"/>
      <c r="HH117" s="41"/>
      <c r="HI117" s="41"/>
      <c r="HJ117" s="41"/>
      <c r="HK117" s="41"/>
      <c r="HL117" s="41"/>
      <c r="HM117" s="41"/>
      <c r="HN117" s="41"/>
      <c r="HO117" s="41"/>
      <c r="HP117" s="41"/>
      <c r="HQ117" s="41"/>
      <c r="HR117" s="41"/>
      <c r="HS117" s="41"/>
      <c r="HT117" s="41"/>
      <c r="HU117" s="41"/>
      <c r="HV117" s="41"/>
      <c r="HW117" s="41"/>
      <c r="HX117" s="41"/>
      <c r="HY117" s="41"/>
      <c r="HZ117" s="41"/>
      <c r="IA117" s="41"/>
      <c r="IB117" s="41"/>
      <c r="IC117" s="41"/>
      <c r="ID117" s="41"/>
      <c r="IE117" s="41"/>
      <c r="IF117" s="41"/>
      <c r="IG117" s="41"/>
      <c r="IH117" s="41"/>
      <c r="II117" s="41"/>
      <c r="IJ117" s="41"/>
      <c r="IK117" s="41"/>
      <c r="IL117" s="41"/>
      <c r="IM117" s="41"/>
      <c r="IN117" s="41"/>
      <c r="IO117" s="41"/>
      <c r="IP117" s="41"/>
      <c r="IQ117" s="41"/>
      <c r="IR117" s="41"/>
      <c r="IS117" s="41"/>
      <c r="IT117" s="41"/>
      <c r="IU117" s="41"/>
      <c r="IV117" s="41"/>
      <c r="IW117" s="41"/>
      <c r="IX117" s="41"/>
      <c r="IY117" s="41"/>
      <c r="IZ117" s="41"/>
      <c r="JA117" s="41"/>
      <c r="JB117" s="41"/>
      <c r="JC117" s="41"/>
      <c r="JD117" s="41"/>
      <c r="JE117" s="41"/>
      <c r="JF117" s="41"/>
      <c r="JG117" s="41"/>
      <c r="JH117" s="41"/>
      <c r="JI117" s="41"/>
      <c r="JJ117" s="41"/>
      <c r="JK117" s="41"/>
      <c r="JL117" s="41"/>
      <c r="JM117" s="41"/>
      <c r="JN117" s="41"/>
      <c r="JO117" s="41"/>
      <c r="JP117" s="41"/>
      <c r="JQ117" s="41"/>
      <c r="JR117" s="41"/>
      <c r="JS117" s="41"/>
      <c r="JT117" s="41"/>
      <c r="JU117" s="41"/>
      <c r="JV117" s="41"/>
      <c r="JW117" s="41"/>
      <c r="JX117" s="41"/>
      <c r="JY117" s="41"/>
      <c r="JZ117" s="41"/>
      <c r="KA117" s="41"/>
      <c r="KB117" s="41"/>
      <c r="KC117" s="41"/>
      <c r="KD117" s="41"/>
      <c r="KE117" s="41"/>
      <c r="KF117" s="41"/>
      <c r="KG117" s="41"/>
      <c r="KH117" s="41"/>
      <c r="KI117" s="41"/>
      <c r="KJ117" s="41"/>
      <c r="KK117" s="41"/>
      <c r="KL117" s="41"/>
      <c r="KM117" s="41"/>
      <c r="KN117" s="41"/>
      <c r="KO117" s="41"/>
      <c r="KP117" s="41"/>
      <c r="KQ117" s="41"/>
      <c r="KR117" s="41"/>
      <c r="KS117" s="41"/>
      <c r="KT117" s="41"/>
      <c r="KU117" s="41"/>
      <c r="KV117" s="41"/>
      <c r="KW117" s="41"/>
      <c r="KX117" s="41"/>
      <c r="KY117" s="41"/>
      <c r="KZ117" s="41"/>
      <c r="LA117" s="41"/>
      <c r="LB117" s="41"/>
      <c r="LC117" s="41"/>
      <c r="LD117" s="41"/>
      <c r="LE117" s="41"/>
      <c r="LF117" s="41"/>
      <c r="LG117" s="41"/>
      <c r="LH117" s="41"/>
      <c r="LI117" s="41"/>
      <c r="LJ117" s="41"/>
      <c r="LK117" s="41"/>
      <c r="LL117" s="41"/>
      <c r="LM117" s="41"/>
      <c r="LN117" s="41"/>
      <c r="LO117" s="41"/>
      <c r="LP117" s="41"/>
      <c r="LQ117" s="41"/>
      <c r="LR117" s="41"/>
      <c r="LS117" s="41"/>
      <c r="LT117" s="41"/>
      <c r="LU117" s="41"/>
      <c r="LV117" s="41"/>
      <c r="LW117" s="41"/>
      <c r="LX117" s="41"/>
      <c r="LY117" s="41"/>
      <c r="LZ117" s="41"/>
      <c r="MA117" s="41"/>
      <c r="MB117" s="41"/>
      <c r="MC117" s="41"/>
      <c r="MD117" s="41"/>
      <c r="ME117" s="41"/>
      <c r="MF117" s="41"/>
      <c r="MG117" s="41"/>
      <c r="MH117" s="41"/>
      <c r="MI117" s="41"/>
      <c r="MJ117" s="41"/>
      <c r="MK117" s="41"/>
      <c r="ML117" s="41"/>
      <c r="MM117" s="41"/>
      <c r="MN117" s="41"/>
      <c r="MO117" s="41"/>
      <c r="MP117" s="41"/>
      <c r="MQ117" s="41"/>
      <c r="MR117" s="41"/>
      <c r="MS117" s="41"/>
      <c r="MT117" s="41"/>
      <c r="MU117" s="41"/>
      <c r="MV117" s="41"/>
      <c r="MW117" s="41"/>
      <c r="MX117" s="41"/>
      <c r="MY117" s="41"/>
      <c r="MZ117" s="41"/>
      <c r="NA117" s="41"/>
      <c r="NB117" s="41"/>
      <c r="NC117" s="41"/>
      <c r="ND117" s="41"/>
      <c r="NE117" s="41"/>
      <c r="NF117" s="41"/>
      <c r="NG117" s="41"/>
      <c r="NH117" s="41"/>
      <c r="NI117" s="41"/>
      <c r="NJ117" s="41"/>
      <c r="NK117" s="41"/>
      <c r="NL117" s="41"/>
      <c r="NM117" s="41"/>
      <c r="NN117" s="41"/>
      <c r="NO117" s="41"/>
      <c r="NP117" s="41"/>
      <c r="NQ117" s="41"/>
      <c r="NR117" s="41"/>
      <c r="NS117" s="41"/>
      <c r="NT117" s="41"/>
      <c r="NU117" s="41"/>
      <c r="NV117" s="41"/>
      <c r="NW117" s="41"/>
      <c r="NX117" s="41"/>
      <c r="NY117" s="41"/>
      <c r="NZ117" s="41"/>
      <c r="OA117" s="41"/>
      <c r="OB117" s="41"/>
      <c r="OC117" s="41"/>
      <c r="OD117" s="41"/>
      <c r="OE117" s="41"/>
      <c r="OF117" s="41"/>
      <c r="OG117" s="41"/>
      <c r="OH117" s="41"/>
      <c r="OI117" s="41"/>
      <c r="OJ117" s="41"/>
      <c r="OK117" s="41"/>
      <c r="OL117" s="41"/>
      <c r="OM117" s="41"/>
      <c r="ON117" s="41"/>
      <c r="OO117" s="41"/>
      <c r="OP117" s="41"/>
      <c r="OQ117" s="41"/>
      <c r="OR117" s="41"/>
      <c r="OS117" s="41"/>
      <c r="OT117" s="41"/>
      <c r="OU117" s="41"/>
      <c r="OV117" s="41"/>
      <c r="OW117" s="41"/>
      <c r="OX117" s="41"/>
      <c r="OY117" s="41"/>
      <c r="OZ117" s="41"/>
      <c r="PA117" s="41"/>
      <c r="PB117" s="41"/>
      <c r="PC117" s="41"/>
      <c r="PD117" s="41"/>
      <c r="PE117" s="41"/>
      <c r="PF117" s="41"/>
      <c r="PG117" s="41"/>
      <c r="PH117" s="41"/>
      <c r="PI117" s="41"/>
      <c r="PJ117" s="41"/>
      <c r="PK117" s="41"/>
      <c r="PL117" s="41"/>
      <c r="PM117" s="41"/>
      <c r="PN117" s="41"/>
      <c r="PO117" s="41"/>
      <c r="PP117" s="41"/>
      <c r="PQ117" s="41"/>
      <c r="PR117" s="41"/>
      <c r="PS117" s="41"/>
      <c r="PT117" s="41"/>
      <c r="PU117" s="41"/>
      <c r="PV117" s="41"/>
      <c r="PW117" s="41"/>
      <c r="PX117" s="41"/>
      <c r="PY117" s="41"/>
      <c r="PZ117" s="41"/>
      <c r="QA117" s="41"/>
      <c r="QB117" s="41"/>
      <c r="QC117" s="41"/>
      <c r="QD117" s="41"/>
      <c r="QE117" s="41"/>
      <c r="QF117" s="41"/>
      <c r="QG117" s="41"/>
      <c r="QH117" s="41"/>
      <c r="QI117" s="41"/>
      <c r="QJ117" s="41"/>
      <c r="QK117" s="41"/>
      <c r="QL117" s="41"/>
      <c r="QM117" s="41"/>
      <c r="QN117" s="41"/>
      <c r="QO117" s="41"/>
      <c r="QP117" s="41"/>
      <c r="QQ117" s="41"/>
      <c r="QR117" s="41"/>
      <c r="QS117" s="41"/>
      <c r="QT117" s="41"/>
      <c r="QU117" s="41"/>
      <c r="QV117" s="41"/>
      <c r="QW117" s="41"/>
      <c r="QX117" s="41"/>
      <c r="QY117" s="41"/>
      <c r="QZ117" s="41"/>
      <c r="RA117" s="41"/>
      <c r="RB117" s="41"/>
      <c r="RC117" s="41"/>
      <c r="RD117" s="41"/>
      <c r="RE117" s="41"/>
      <c r="RF117" s="41"/>
      <c r="RG117" s="41"/>
      <c r="RH117" s="41"/>
      <c r="RI117" s="41"/>
      <c r="RJ117" s="41"/>
      <c r="RK117" s="41"/>
      <c r="RL117" s="41"/>
      <c r="RM117" s="41"/>
      <c r="RN117" s="41"/>
      <c r="RO117" s="41"/>
      <c r="RP117" s="41"/>
      <c r="RQ117" s="41"/>
      <c r="RR117" s="41"/>
      <c r="RS117" s="41"/>
      <c r="RT117" s="41"/>
      <c r="RU117" s="41"/>
      <c r="RV117" s="41"/>
      <c r="RW117" s="41"/>
      <c r="RX117" s="41"/>
      <c r="RY117" s="41"/>
      <c r="RZ117" s="41"/>
      <c r="SA117" s="41"/>
      <c r="SB117" s="41"/>
      <c r="SC117" s="41"/>
      <c r="SD117" s="41"/>
      <c r="SE117" s="41"/>
      <c r="SF117" s="41"/>
      <c r="SG117" s="41"/>
      <c r="SH117" s="41"/>
      <c r="SI117" s="41"/>
      <c r="SJ117" s="41"/>
      <c r="SK117" s="41"/>
      <c r="SL117" s="41"/>
      <c r="SM117" s="41"/>
      <c r="SN117" s="41"/>
      <c r="SO117" s="41"/>
      <c r="SP117" s="41"/>
      <c r="SQ117" s="41"/>
      <c r="SR117" s="41"/>
      <c r="SS117" s="41"/>
      <c r="ST117" s="41"/>
      <c r="SU117" s="41"/>
      <c r="SV117" s="41"/>
      <c r="SW117" s="41"/>
      <c r="SX117" s="41"/>
      <c r="SY117" s="41"/>
      <c r="SZ117" s="41"/>
      <c r="TA117" s="41"/>
      <c r="TB117" s="41"/>
      <c r="TC117" s="41"/>
      <c r="TD117" s="41"/>
      <c r="TE117" s="41"/>
      <c r="TF117" s="41"/>
      <c r="TG117" s="41"/>
      <c r="TH117" s="41"/>
      <c r="TI117" s="41"/>
      <c r="TJ117" s="41"/>
      <c r="TK117" s="41"/>
      <c r="TL117" s="41"/>
      <c r="TM117" s="41"/>
      <c r="TN117" s="41"/>
      <c r="TO117" s="41"/>
      <c r="TP117" s="41"/>
      <c r="TQ117" s="41"/>
      <c r="TR117" s="41"/>
      <c r="TS117" s="41"/>
      <c r="TT117" s="41"/>
      <c r="TU117" s="41"/>
      <c r="TV117" s="41"/>
      <c r="TW117" s="41"/>
      <c r="TX117" s="41"/>
      <c r="TY117" s="41"/>
      <c r="TZ117" s="41"/>
      <c r="UA117" s="41"/>
      <c r="UB117" s="41"/>
      <c r="UC117" s="41"/>
      <c r="UD117" s="41"/>
      <c r="UE117" s="41"/>
      <c r="UF117" s="41"/>
      <c r="UG117" s="41"/>
      <c r="UH117" s="41"/>
      <c r="UI117" s="41"/>
      <c r="UJ117" s="41"/>
      <c r="UK117" s="41"/>
      <c r="UL117" s="41"/>
      <c r="UM117" s="41"/>
      <c r="UN117" s="41"/>
      <c r="UO117" s="41"/>
      <c r="UP117" s="41"/>
      <c r="UQ117" s="41"/>
      <c r="UR117" s="41"/>
      <c r="US117" s="41"/>
      <c r="UT117" s="41"/>
      <c r="UU117" s="41"/>
      <c r="UV117" s="41"/>
      <c r="UW117" s="41"/>
      <c r="UX117" s="41"/>
      <c r="UY117" s="41"/>
      <c r="UZ117" s="41"/>
      <c r="VA117" s="41"/>
      <c r="VB117" s="41"/>
      <c r="VC117" s="41"/>
      <c r="VD117" s="41"/>
      <c r="VE117" s="41"/>
      <c r="VF117" s="41"/>
      <c r="VG117" s="41"/>
      <c r="VH117" s="41"/>
      <c r="VI117" s="41"/>
      <c r="VJ117" s="41"/>
      <c r="VK117" s="41"/>
      <c r="VL117" s="41"/>
      <c r="VM117" s="41"/>
      <c r="VN117" s="41"/>
      <c r="VO117" s="41"/>
      <c r="VP117" s="41"/>
      <c r="VQ117" s="41"/>
      <c r="VR117" s="41"/>
      <c r="VS117" s="41"/>
      <c r="VT117" s="41"/>
      <c r="VU117" s="41"/>
      <c r="VV117" s="41"/>
      <c r="VW117" s="41"/>
      <c r="VX117" s="41"/>
      <c r="VY117" s="41"/>
      <c r="VZ117" s="41"/>
      <c r="WA117" s="41"/>
      <c r="WB117" s="41"/>
      <c r="WC117" s="41"/>
      <c r="WD117" s="41"/>
      <c r="WE117" s="41"/>
      <c r="WF117" s="41"/>
      <c r="WG117" s="41"/>
      <c r="WH117" s="41"/>
      <c r="WI117" s="41"/>
      <c r="WJ117" s="41"/>
      <c r="WK117" s="41"/>
      <c r="WL117" s="41"/>
      <c r="WM117" s="41"/>
      <c r="WN117" s="41"/>
      <c r="WO117" s="41"/>
      <c r="WP117" s="41"/>
      <c r="WQ117" s="41"/>
      <c r="WR117" s="41"/>
      <c r="WS117" s="41"/>
      <c r="WT117" s="41"/>
      <c r="WU117" s="41"/>
      <c r="WV117" s="41"/>
      <c r="WW117" s="41"/>
      <c r="WX117" s="41"/>
    </row>
    <row r="118" spans="1:622" s="67" customFormat="1" ht="15" customHeight="1" x14ac:dyDescent="0.25">
      <c r="A118" s="58"/>
      <c r="B118" s="58">
        <v>91930</v>
      </c>
      <c r="C118" s="74"/>
      <c r="D118" s="63" t="s">
        <v>80</v>
      </c>
      <c r="E118" s="75" t="s">
        <v>50</v>
      </c>
      <c r="F118" s="63" t="s">
        <v>29</v>
      </c>
      <c r="G118" s="63"/>
      <c r="H118" s="63">
        <v>80</v>
      </c>
      <c r="I118" s="65">
        <v>10.56</v>
      </c>
      <c r="J118" s="65"/>
      <c r="K118" s="65">
        <f>Tabela1[[#This Row],[Coluna1]]*H117</f>
        <v>0</v>
      </c>
      <c r="L118" s="65">
        <f>H118*I118</f>
        <v>844.80000000000007</v>
      </c>
      <c r="M118" s="47">
        <f t="shared" si="2"/>
        <v>1052.0264604736517</v>
      </c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  <c r="AK118" s="66"/>
      <c r="AL118" s="66"/>
      <c r="AM118" s="66"/>
      <c r="AN118" s="66"/>
      <c r="AO118" s="66"/>
      <c r="AP118" s="66"/>
      <c r="AQ118" s="66"/>
      <c r="AR118" s="66"/>
      <c r="AS118" s="66"/>
      <c r="AT118" s="66"/>
      <c r="AU118" s="66"/>
      <c r="AV118" s="66"/>
      <c r="AW118" s="66"/>
      <c r="AX118" s="66"/>
      <c r="AY118" s="66"/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6"/>
      <c r="BN118" s="66"/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6"/>
      <c r="CC118" s="66"/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6"/>
      <c r="CR118" s="66"/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6"/>
      <c r="DG118" s="66"/>
      <c r="DH118" s="66"/>
      <c r="DI118" s="66"/>
      <c r="DJ118" s="66"/>
      <c r="DK118" s="66"/>
      <c r="DL118" s="66"/>
      <c r="DM118" s="66"/>
      <c r="DN118" s="66"/>
      <c r="DO118" s="66"/>
      <c r="DP118" s="66"/>
      <c r="DQ118" s="66"/>
      <c r="DR118" s="66"/>
      <c r="DS118" s="66"/>
      <c r="DT118" s="66"/>
      <c r="DU118" s="66"/>
      <c r="DV118" s="66"/>
      <c r="DW118" s="66"/>
      <c r="DX118" s="66"/>
      <c r="DY118" s="66"/>
      <c r="DZ118" s="66"/>
      <c r="EA118" s="66"/>
      <c r="EB118" s="66"/>
      <c r="EC118" s="66"/>
      <c r="ED118" s="66"/>
      <c r="EE118" s="66"/>
      <c r="EF118" s="66"/>
      <c r="EG118" s="66"/>
      <c r="EH118" s="66"/>
      <c r="EI118" s="66"/>
      <c r="EJ118" s="66"/>
      <c r="EK118" s="66"/>
      <c r="EL118" s="66"/>
      <c r="EM118" s="66"/>
      <c r="EN118" s="66"/>
      <c r="EO118" s="66"/>
      <c r="EP118" s="66"/>
      <c r="EQ118" s="66"/>
      <c r="ER118" s="66"/>
      <c r="ES118" s="66"/>
      <c r="ET118" s="66"/>
      <c r="EU118" s="66"/>
      <c r="EV118" s="66"/>
      <c r="EW118" s="66"/>
      <c r="EX118" s="66"/>
      <c r="EY118" s="66"/>
      <c r="EZ118" s="66"/>
      <c r="FA118" s="66"/>
      <c r="FB118" s="66"/>
      <c r="FC118" s="66"/>
      <c r="FD118" s="66"/>
      <c r="FE118" s="66"/>
      <c r="FF118" s="66"/>
      <c r="FG118" s="66"/>
      <c r="FH118" s="66"/>
      <c r="FI118" s="66"/>
      <c r="FJ118" s="66"/>
      <c r="FK118" s="66"/>
      <c r="FL118" s="66"/>
      <c r="FM118" s="66"/>
      <c r="FN118" s="66"/>
      <c r="FO118" s="66"/>
      <c r="FP118" s="66"/>
      <c r="FQ118" s="66"/>
      <c r="FR118" s="66"/>
      <c r="FS118" s="66"/>
      <c r="FT118" s="66"/>
      <c r="FU118" s="66"/>
      <c r="FV118" s="66"/>
      <c r="FW118" s="66"/>
      <c r="FX118" s="66"/>
      <c r="FY118" s="66"/>
      <c r="FZ118" s="66"/>
      <c r="GA118" s="66"/>
      <c r="GB118" s="66"/>
      <c r="GC118" s="66"/>
      <c r="GD118" s="66"/>
      <c r="GE118" s="66"/>
      <c r="GF118" s="66"/>
      <c r="GG118" s="66"/>
      <c r="GH118" s="66"/>
      <c r="GI118" s="66"/>
      <c r="GJ118" s="66"/>
      <c r="GK118" s="66"/>
      <c r="GL118" s="66"/>
      <c r="GM118" s="66"/>
      <c r="GN118" s="66"/>
      <c r="GO118" s="66"/>
      <c r="GP118" s="66"/>
      <c r="GQ118" s="66"/>
      <c r="GR118" s="66"/>
      <c r="GS118" s="66"/>
      <c r="GT118" s="66"/>
      <c r="GU118" s="66"/>
      <c r="GV118" s="66"/>
      <c r="GW118" s="66"/>
      <c r="GX118" s="66"/>
      <c r="GY118" s="66"/>
      <c r="GZ118" s="66"/>
      <c r="HA118" s="66"/>
      <c r="HB118" s="66"/>
      <c r="HC118" s="66"/>
      <c r="HD118" s="66"/>
      <c r="HE118" s="66"/>
      <c r="HF118" s="66"/>
      <c r="HG118" s="66"/>
      <c r="HH118" s="66"/>
      <c r="HI118" s="66"/>
      <c r="HJ118" s="66"/>
      <c r="HK118" s="66"/>
      <c r="HL118" s="66"/>
      <c r="HM118" s="66"/>
      <c r="HN118" s="66"/>
      <c r="HO118" s="66"/>
      <c r="HP118" s="66"/>
      <c r="HQ118" s="66"/>
      <c r="HR118" s="66"/>
      <c r="HS118" s="66"/>
      <c r="HT118" s="66"/>
      <c r="HU118" s="66"/>
      <c r="HV118" s="66"/>
      <c r="HW118" s="66"/>
      <c r="HX118" s="66"/>
      <c r="HY118" s="66"/>
      <c r="HZ118" s="66"/>
      <c r="IA118" s="66"/>
      <c r="IB118" s="66"/>
      <c r="IC118" s="66"/>
      <c r="ID118" s="66"/>
      <c r="IE118" s="66"/>
      <c r="IF118" s="66"/>
      <c r="IG118" s="66"/>
      <c r="IH118" s="66"/>
      <c r="II118" s="66"/>
      <c r="IJ118" s="66"/>
      <c r="IK118" s="66"/>
      <c r="IL118" s="66"/>
      <c r="IM118" s="66"/>
      <c r="IN118" s="66"/>
      <c r="IO118" s="66"/>
      <c r="IP118" s="66"/>
      <c r="IQ118" s="66"/>
      <c r="IR118" s="66"/>
      <c r="IS118" s="66"/>
      <c r="IT118" s="66"/>
      <c r="IU118" s="66"/>
      <c r="IV118" s="66"/>
      <c r="IW118" s="66"/>
      <c r="IX118" s="66"/>
      <c r="IY118" s="66"/>
      <c r="IZ118" s="66"/>
      <c r="JA118" s="66"/>
      <c r="JB118" s="66"/>
      <c r="JC118" s="66"/>
      <c r="JD118" s="66"/>
      <c r="JE118" s="66"/>
      <c r="JF118" s="66"/>
      <c r="JG118" s="66"/>
      <c r="JH118" s="66"/>
      <c r="JI118" s="66"/>
      <c r="JJ118" s="66"/>
      <c r="JK118" s="66"/>
      <c r="JL118" s="66"/>
      <c r="JM118" s="66"/>
      <c r="JN118" s="66"/>
      <c r="JO118" s="66"/>
      <c r="JP118" s="66"/>
      <c r="JQ118" s="66"/>
      <c r="JR118" s="66"/>
      <c r="JS118" s="66"/>
      <c r="JT118" s="66"/>
      <c r="JU118" s="66"/>
      <c r="JV118" s="66"/>
      <c r="JW118" s="66"/>
      <c r="JX118" s="66"/>
      <c r="JY118" s="66"/>
      <c r="JZ118" s="66"/>
      <c r="KA118" s="66"/>
      <c r="KB118" s="66"/>
      <c r="KC118" s="66"/>
      <c r="KD118" s="66"/>
      <c r="KE118" s="66"/>
      <c r="KF118" s="66"/>
      <c r="KG118" s="66"/>
      <c r="KH118" s="66"/>
      <c r="KI118" s="66"/>
      <c r="KJ118" s="66"/>
      <c r="KK118" s="66"/>
      <c r="KL118" s="66"/>
      <c r="KM118" s="66"/>
      <c r="KN118" s="66"/>
      <c r="KO118" s="66"/>
      <c r="KP118" s="66"/>
      <c r="KQ118" s="66"/>
      <c r="KR118" s="66"/>
      <c r="KS118" s="66"/>
      <c r="KT118" s="66"/>
      <c r="KU118" s="66"/>
      <c r="KV118" s="66"/>
      <c r="KW118" s="66"/>
      <c r="KX118" s="66"/>
      <c r="KY118" s="66"/>
      <c r="KZ118" s="66"/>
      <c r="LA118" s="66"/>
      <c r="LB118" s="66"/>
      <c r="LC118" s="66"/>
      <c r="LD118" s="66"/>
      <c r="LE118" s="66"/>
      <c r="LF118" s="66"/>
      <c r="LG118" s="66"/>
      <c r="LH118" s="66"/>
      <c r="LI118" s="66"/>
      <c r="LJ118" s="66"/>
      <c r="LK118" s="66"/>
      <c r="LL118" s="66"/>
      <c r="LM118" s="66"/>
      <c r="LN118" s="66"/>
      <c r="LO118" s="66"/>
      <c r="LP118" s="66"/>
      <c r="LQ118" s="66"/>
      <c r="LR118" s="66"/>
      <c r="LS118" s="66"/>
      <c r="LT118" s="66"/>
      <c r="LU118" s="66"/>
      <c r="LV118" s="66"/>
      <c r="LW118" s="66"/>
      <c r="LX118" s="66"/>
      <c r="LY118" s="66"/>
      <c r="LZ118" s="66"/>
      <c r="MA118" s="66"/>
      <c r="MB118" s="66"/>
      <c r="MC118" s="66"/>
      <c r="MD118" s="66"/>
      <c r="ME118" s="66"/>
      <c r="MF118" s="66"/>
      <c r="MG118" s="66"/>
      <c r="MH118" s="66"/>
      <c r="MI118" s="66"/>
      <c r="MJ118" s="66"/>
      <c r="MK118" s="66"/>
      <c r="ML118" s="66"/>
      <c r="MM118" s="66"/>
      <c r="MN118" s="66"/>
      <c r="MO118" s="66"/>
      <c r="MP118" s="66"/>
      <c r="MQ118" s="66"/>
      <c r="MR118" s="66"/>
      <c r="MS118" s="66"/>
      <c r="MT118" s="66"/>
      <c r="MU118" s="66"/>
      <c r="MV118" s="66"/>
      <c r="MW118" s="66"/>
      <c r="MX118" s="66"/>
      <c r="MY118" s="66"/>
      <c r="MZ118" s="66"/>
      <c r="NA118" s="66"/>
      <c r="NB118" s="66"/>
      <c r="NC118" s="66"/>
      <c r="ND118" s="66"/>
      <c r="NE118" s="66"/>
      <c r="NF118" s="66"/>
      <c r="NG118" s="66"/>
      <c r="NH118" s="66"/>
      <c r="NI118" s="66"/>
      <c r="NJ118" s="66"/>
      <c r="NK118" s="66"/>
      <c r="NL118" s="66"/>
      <c r="NM118" s="66"/>
      <c r="NN118" s="66"/>
      <c r="NO118" s="66"/>
      <c r="NP118" s="66"/>
      <c r="NQ118" s="66"/>
      <c r="NR118" s="66"/>
      <c r="NS118" s="66"/>
      <c r="NT118" s="66"/>
      <c r="NU118" s="66"/>
      <c r="NV118" s="66"/>
      <c r="NW118" s="66"/>
      <c r="NX118" s="66"/>
      <c r="NY118" s="66"/>
      <c r="NZ118" s="66"/>
      <c r="OA118" s="66"/>
      <c r="OB118" s="66"/>
      <c r="OC118" s="66"/>
      <c r="OD118" s="66"/>
      <c r="OE118" s="66"/>
      <c r="OF118" s="66"/>
      <c r="OG118" s="66"/>
      <c r="OH118" s="66"/>
      <c r="OI118" s="66"/>
      <c r="OJ118" s="66"/>
      <c r="OK118" s="66"/>
      <c r="OL118" s="66"/>
      <c r="OM118" s="66"/>
      <c r="ON118" s="66"/>
      <c r="OO118" s="66"/>
      <c r="OP118" s="66"/>
      <c r="OQ118" s="66"/>
      <c r="OR118" s="66"/>
      <c r="OS118" s="66"/>
      <c r="OT118" s="66"/>
      <c r="OU118" s="66"/>
      <c r="OV118" s="66"/>
      <c r="OW118" s="66"/>
      <c r="OX118" s="66"/>
      <c r="OY118" s="66"/>
      <c r="OZ118" s="66"/>
      <c r="PA118" s="66"/>
      <c r="PB118" s="66"/>
      <c r="PC118" s="66"/>
      <c r="PD118" s="66"/>
      <c r="PE118" s="66"/>
      <c r="PF118" s="66"/>
      <c r="PG118" s="66"/>
      <c r="PH118" s="66"/>
      <c r="PI118" s="66"/>
      <c r="PJ118" s="66"/>
      <c r="PK118" s="66"/>
      <c r="PL118" s="66"/>
      <c r="PM118" s="66"/>
      <c r="PN118" s="66"/>
      <c r="PO118" s="66"/>
      <c r="PP118" s="66"/>
      <c r="PQ118" s="66"/>
      <c r="PR118" s="66"/>
      <c r="PS118" s="66"/>
      <c r="PT118" s="66"/>
      <c r="PU118" s="66"/>
      <c r="PV118" s="66"/>
      <c r="PW118" s="66"/>
      <c r="PX118" s="66"/>
      <c r="PY118" s="66"/>
      <c r="PZ118" s="66"/>
      <c r="QA118" s="66"/>
      <c r="QB118" s="66"/>
      <c r="QC118" s="66"/>
      <c r="QD118" s="66"/>
      <c r="QE118" s="66"/>
      <c r="QF118" s="66"/>
      <c r="QG118" s="66"/>
      <c r="QH118" s="66"/>
      <c r="QI118" s="66"/>
      <c r="QJ118" s="66"/>
      <c r="QK118" s="66"/>
      <c r="QL118" s="66"/>
      <c r="QM118" s="66"/>
      <c r="QN118" s="66"/>
      <c r="QO118" s="66"/>
      <c r="QP118" s="66"/>
      <c r="QQ118" s="66"/>
      <c r="QR118" s="66"/>
      <c r="QS118" s="66"/>
      <c r="QT118" s="66"/>
      <c r="QU118" s="66"/>
      <c r="QV118" s="66"/>
      <c r="QW118" s="66"/>
      <c r="QX118" s="66"/>
      <c r="QY118" s="66"/>
      <c r="QZ118" s="66"/>
      <c r="RA118" s="66"/>
      <c r="RB118" s="66"/>
      <c r="RC118" s="66"/>
      <c r="RD118" s="66"/>
      <c r="RE118" s="66"/>
      <c r="RF118" s="66"/>
      <c r="RG118" s="66"/>
      <c r="RH118" s="66"/>
      <c r="RI118" s="66"/>
      <c r="RJ118" s="66"/>
      <c r="RK118" s="66"/>
      <c r="RL118" s="66"/>
      <c r="RM118" s="66"/>
      <c r="RN118" s="66"/>
      <c r="RO118" s="66"/>
      <c r="RP118" s="66"/>
      <c r="RQ118" s="66"/>
      <c r="RR118" s="66"/>
      <c r="RS118" s="66"/>
      <c r="RT118" s="66"/>
      <c r="RU118" s="66"/>
      <c r="RV118" s="66"/>
      <c r="RW118" s="66"/>
      <c r="RX118" s="66"/>
      <c r="RY118" s="66"/>
      <c r="RZ118" s="66"/>
      <c r="SA118" s="66"/>
      <c r="SB118" s="66"/>
      <c r="SC118" s="66"/>
      <c r="SD118" s="66"/>
      <c r="SE118" s="66"/>
      <c r="SF118" s="66"/>
      <c r="SG118" s="66"/>
      <c r="SH118" s="66"/>
      <c r="SI118" s="66"/>
      <c r="SJ118" s="66"/>
      <c r="SK118" s="66"/>
      <c r="SL118" s="66"/>
      <c r="SM118" s="66"/>
      <c r="SN118" s="66"/>
      <c r="SO118" s="66"/>
      <c r="SP118" s="66"/>
      <c r="SQ118" s="66"/>
      <c r="SR118" s="66"/>
      <c r="SS118" s="66"/>
      <c r="ST118" s="66"/>
      <c r="SU118" s="66"/>
      <c r="SV118" s="66"/>
      <c r="SW118" s="66"/>
      <c r="SX118" s="66"/>
      <c r="SY118" s="66"/>
      <c r="SZ118" s="66"/>
      <c r="TA118" s="66"/>
      <c r="TB118" s="66"/>
      <c r="TC118" s="66"/>
      <c r="TD118" s="66"/>
      <c r="TE118" s="66"/>
      <c r="TF118" s="66"/>
      <c r="TG118" s="66"/>
      <c r="TH118" s="66"/>
      <c r="TI118" s="66"/>
      <c r="TJ118" s="66"/>
      <c r="TK118" s="66"/>
      <c r="TL118" s="66"/>
      <c r="TM118" s="66"/>
      <c r="TN118" s="66"/>
      <c r="TO118" s="66"/>
      <c r="TP118" s="66"/>
      <c r="TQ118" s="66"/>
      <c r="TR118" s="66"/>
      <c r="TS118" s="66"/>
      <c r="TT118" s="66"/>
      <c r="TU118" s="66"/>
      <c r="TV118" s="66"/>
      <c r="TW118" s="66"/>
      <c r="TX118" s="66"/>
      <c r="TY118" s="66"/>
      <c r="TZ118" s="66"/>
      <c r="UA118" s="66"/>
      <c r="UB118" s="66"/>
      <c r="UC118" s="66"/>
      <c r="UD118" s="66"/>
      <c r="UE118" s="66"/>
      <c r="UF118" s="66"/>
      <c r="UG118" s="66"/>
      <c r="UH118" s="66"/>
      <c r="UI118" s="66"/>
      <c r="UJ118" s="66"/>
      <c r="UK118" s="66"/>
      <c r="UL118" s="66"/>
      <c r="UM118" s="66"/>
      <c r="UN118" s="66"/>
      <c r="UO118" s="66"/>
      <c r="UP118" s="66"/>
      <c r="UQ118" s="66"/>
      <c r="UR118" s="66"/>
      <c r="US118" s="66"/>
      <c r="UT118" s="66"/>
      <c r="UU118" s="66"/>
      <c r="UV118" s="66"/>
      <c r="UW118" s="66"/>
      <c r="UX118" s="66"/>
      <c r="UY118" s="66"/>
      <c r="UZ118" s="66"/>
      <c r="VA118" s="66"/>
      <c r="VB118" s="66"/>
      <c r="VC118" s="66"/>
      <c r="VD118" s="66"/>
      <c r="VE118" s="66"/>
      <c r="VF118" s="66"/>
      <c r="VG118" s="66"/>
      <c r="VH118" s="66"/>
      <c r="VI118" s="66"/>
      <c r="VJ118" s="66"/>
      <c r="VK118" s="66"/>
      <c r="VL118" s="66"/>
      <c r="VM118" s="66"/>
      <c r="VN118" s="66"/>
      <c r="VO118" s="66"/>
      <c r="VP118" s="66"/>
      <c r="VQ118" s="66"/>
      <c r="VR118" s="66"/>
      <c r="VS118" s="66"/>
      <c r="VT118" s="66"/>
      <c r="VU118" s="66"/>
      <c r="VV118" s="66"/>
      <c r="VW118" s="66"/>
      <c r="VX118" s="66"/>
      <c r="VY118" s="66"/>
      <c r="VZ118" s="66"/>
      <c r="WA118" s="66"/>
      <c r="WB118" s="66"/>
      <c r="WC118" s="66"/>
      <c r="WD118" s="66"/>
      <c r="WE118" s="66"/>
      <c r="WF118" s="66"/>
      <c r="WG118" s="66"/>
      <c r="WH118" s="66"/>
      <c r="WI118" s="66"/>
      <c r="WJ118" s="66"/>
      <c r="WK118" s="66"/>
      <c r="WL118" s="66"/>
      <c r="WM118" s="66"/>
      <c r="WN118" s="66"/>
      <c r="WO118" s="66"/>
      <c r="WP118" s="66"/>
      <c r="WQ118" s="66"/>
      <c r="WR118" s="66"/>
      <c r="WS118" s="66"/>
      <c r="WT118" s="66"/>
      <c r="WU118" s="66"/>
      <c r="WV118" s="66"/>
      <c r="WW118" s="66"/>
      <c r="WX118" s="66"/>
    </row>
    <row r="119" spans="1:622" s="93" customFormat="1" ht="15.75" customHeight="1" outlineLevel="1" x14ac:dyDescent="0.25">
      <c r="B119" s="94" t="s">
        <v>86</v>
      </c>
      <c r="C119" s="93">
        <v>88264</v>
      </c>
      <c r="D119" s="95" t="s">
        <v>80</v>
      </c>
      <c r="E119" s="93" t="s">
        <v>132</v>
      </c>
      <c r="F119" s="96" t="s">
        <v>83</v>
      </c>
      <c r="G119" s="96"/>
      <c r="H119" s="95">
        <v>31.99</v>
      </c>
      <c r="I119" s="97">
        <v>1.63</v>
      </c>
      <c r="J119" s="97"/>
      <c r="K119" s="97">
        <f>Tabela1[[#This Row],[VALOR UNIT]]*H118</f>
        <v>130.39999999999998</v>
      </c>
      <c r="L119" s="97">
        <v>0</v>
      </c>
      <c r="M119" s="47">
        <f t="shared" si="2"/>
        <v>0</v>
      </c>
      <c r="N119" s="98"/>
      <c r="O119" s="98"/>
      <c r="P119" s="98"/>
      <c r="Q119" s="98"/>
      <c r="R119" s="98"/>
      <c r="S119" s="98"/>
      <c r="T119" s="98"/>
      <c r="U119" s="98"/>
      <c r="V119" s="98"/>
      <c r="W119" s="98"/>
      <c r="X119" s="98"/>
      <c r="Y119" s="98"/>
      <c r="Z119" s="98"/>
      <c r="AA119" s="98"/>
      <c r="AB119" s="98"/>
      <c r="AC119" s="98"/>
      <c r="AD119" s="98"/>
      <c r="AE119" s="98"/>
      <c r="AF119" s="98"/>
      <c r="AG119" s="98"/>
      <c r="AH119" s="98"/>
      <c r="AI119" s="98"/>
      <c r="AJ119" s="98"/>
      <c r="AK119" s="98"/>
      <c r="AL119" s="98"/>
      <c r="AM119" s="98"/>
      <c r="AN119" s="98"/>
      <c r="AO119" s="98"/>
      <c r="AP119" s="98"/>
      <c r="AQ119" s="98"/>
      <c r="AR119" s="98"/>
      <c r="AS119" s="98"/>
      <c r="AT119" s="98"/>
      <c r="AU119" s="98"/>
      <c r="AV119" s="98"/>
      <c r="AW119" s="98"/>
      <c r="AX119" s="98"/>
      <c r="AY119" s="98"/>
      <c r="AZ119" s="98"/>
      <c r="BA119" s="98"/>
      <c r="BB119" s="98"/>
      <c r="BC119" s="98"/>
      <c r="BD119" s="98"/>
      <c r="BE119" s="98"/>
      <c r="BF119" s="98"/>
      <c r="BG119" s="98"/>
      <c r="BH119" s="98"/>
      <c r="BI119" s="98"/>
      <c r="BJ119" s="98"/>
      <c r="BK119" s="98"/>
      <c r="BL119" s="98"/>
      <c r="BM119" s="98"/>
      <c r="BN119" s="98"/>
      <c r="BO119" s="98"/>
      <c r="BP119" s="98"/>
      <c r="BQ119" s="98"/>
      <c r="BR119" s="98"/>
      <c r="BS119" s="98"/>
      <c r="BT119" s="98"/>
      <c r="BU119" s="98"/>
      <c r="BV119" s="98"/>
      <c r="BW119" s="98"/>
      <c r="BX119" s="98"/>
      <c r="BY119" s="98"/>
      <c r="BZ119" s="98"/>
      <c r="CA119" s="98"/>
      <c r="CB119" s="98"/>
      <c r="CC119" s="98"/>
      <c r="CD119" s="98"/>
      <c r="CE119" s="98"/>
      <c r="CF119" s="98"/>
      <c r="CG119" s="98"/>
      <c r="CH119" s="98"/>
      <c r="CI119" s="98"/>
      <c r="CJ119" s="98"/>
      <c r="CK119" s="98"/>
      <c r="CL119" s="98"/>
      <c r="CM119" s="98"/>
      <c r="CN119" s="98"/>
      <c r="CO119" s="98"/>
      <c r="CP119" s="98"/>
      <c r="CQ119" s="98"/>
      <c r="CR119" s="98"/>
      <c r="CS119" s="98"/>
      <c r="CT119" s="98"/>
      <c r="CU119" s="98"/>
      <c r="CV119" s="98"/>
      <c r="CW119" s="98"/>
      <c r="CX119" s="98"/>
      <c r="CY119" s="98"/>
      <c r="CZ119" s="98"/>
      <c r="DA119" s="98"/>
      <c r="DB119" s="98"/>
      <c r="DC119" s="98"/>
      <c r="DD119" s="98"/>
      <c r="DE119" s="98"/>
      <c r="DF119" s="98"/>
      <c r="DG119" s="98"/>
      <c r="DH119" s="98"/>
      <c r="DI119" s="98"/>
      <c r="DJ119" s="98"/>
      <c r="DK119" s="98"/>
      <c r="DL119" s="98"/>
      <c r="DM119" s="98"/>
      <c r="DN119" s="98"/>
      <c r="DO119" s="98"/>
      <c r="DP119" s="98"/>
      <c r="DQ119" s="98"/>
      <c r="DR119" s="98"/>
      <c r="DS119" s="98"/>
      <c r="DT119" s="98"/>
      <c r="DU119" s="98"/>
      <c r="DV119" s="98"/>
      <c r="DW119" s="98"/>
      <c r="DX119" s="98"/>
      <c r="DY119" s="98"/>
      <c r="DZ119" s="98"/>
      <c r="EA119" s="98"/>
      <c r="EB119" s="98"/>
      <c r="EC119" s="98"/>
      <c r="ED119" s="98"/>
      <c r="EE119" s="98"/>
      <c r="EF119" s="98"/>
      <c r="EG119" s="98"/>
      <c r="EH119" s="98"/>
      <c r="EI119" s="98"/>
      <c r="EJ119" s="98"/>
      <c r="EK119" s="98"/>
      <c r="EL119" s="98"/>
      <c r="EM119" s="98"/>
      <c r="EN119" s="98"/>
      <c r="EO119" s="98"/>
      <c r="EP119" s="98"/>
      <c r="EQ119" s="98"/>
      <c r="ER119" s="98"/>
      <c r="ES119" s="98"/>
      <c r="ET119" s="98"/>
      <c r="EU119" s="98"/>
      <c r="EV119" s="98"/>
      <c r="EW119" s="98"/>
      <c r="EX119" s="98"/>
      <c r="EY119" s="98"/>
      <c r="EZ119" s="98"/>
      <c r="FA119" s="98"/>
      <c r="FB119" s="98"/>
      <c r="FC119" s="98"/>
      <c r="FD119" s="98"/>
      <c r="FE119" s="98"/>
      <c r="FF119" s="98"/>
      <c r="FG119" s="98"/>
      <c r="FH119" s="98"/>
      <c r="FI119" s="98"/>
      <c r="FJ119" s="98"/>
      <c r="FK119" s="98"/>
      <c r="FL119" s="98"/>
      <c r="FM119" s="98"/>
      <c r="FN119" s="98"/>
      <c r="FO119" s="98"/>
      <c r="FP119" s="98"/>
      <c r="FQ119" s="98"/>
      <c r="FR119" s="98"/>
      <c r="FS119" s="98"/>
      <c r="FT119" s="98"/>
      <c r="FU119" s="98"/>
      <c r="FV119" s="98"/>
      <c r="FW119" s="98"/>
      <c r="FX119" s="98"/>
      <c r="FY119" s="98"/>
      <c r="FZ119" s="98"/>
      <c r="GA119" s="98"/>
      <c r="GB119" s="98"/>
      <c r="GC119" s="98"/>
      <c r="GD119" s="98"/>
      <c r="GE119" s="98"/>
      <c r="GF119" s="98"/>
      <c r="GG119" s="98"/>
      <c r="GH119" s="98"/>
      <c r="GI119" s="98"/>
      <c r="GJ119" s="98"/>
      <c r="GK119" s="98"/>
      <c r="GL119" s="98"/>
      <c r="GM119" s="98"/>
      <c r="GN119" s="98"/>
      <c r="GO119" s="98"/>
      <c r="GP119" s="98"/>
      <c r="GQ119" s="98"/>
      <c r="GR119" s="98"/>
      <c r="GS119" s="98"/>
      <c r="GT119" s="98"/>
      <c r="GU119" s="98"/>
      <c r="GV119" s="98"/>
      <c r="GW119" s="98"/>
      <c r="GX119" s="98"/>
      <c r="GY119" s="98"/>
      <c r="GZ119" s="98"/>
      <c r="HA119" s="98"/>
      <c r="HB119" s="98"/>
      <c r="HC119" s="98"/>
      <c r="HD119" s="98"/>
      <c r="HE119" s="98"/>
      <c r="HF119" s="98"/>
      <c r="HG119" s="98"/>
      <c r="HH119" s="98"/>
      <c r="HI119" s="98"/>
      <c r="HJ119" s="98"/>
      <c r="HK119" s="98"/>
      <c r="HL119" s="98"/>
      <c r="HM119" s="98"/>
      <c r="HN119" s="98"/>
      <c r="HO119" s="98"/>
      <c r="HP119" s="98"/>
      <c r="HQ119" s="98"/>
      <c r="HR119" s="98"/>
      <c r="HS119" s="98"/>
      <c r="HT119" s="98"/>
      <c r="HU119" s="98"/>
      <c r="HV119" s="98"/>
      <c r="HW119" s="98"/>
      <c r="HX119" s="98"/>
      <c r="HY119" s="98"/>
      <c r="HZ119" s="98"/>
      <c r="IA119" s="98"/>
      <c r="IB119" s="98"/>
      <c r="IC119" s="98"/>
      <c r="ID119" s="98"/>
      <c r="IE119" s="98"/>
      <c r="IF119" s="98"/>
      <c r="IG119" s="98"/>
      <c r="IH119" s="98"/>
      <c r="II119" s="98"/>
      <c r="IJ119" s="98"/>
      <c r="IK119" s="98"/>
      <c r="IL119" s="98"/>
      <c r="IM119" s="98"/>
      <c r="IN119" s="98"/>
      <c r="IO119" s="98"/>
      <c r="IP119" s="98"/>
      <c r="IQ119" s="98"/>
      <c r="IR119" s="98"/>
      <c r="IS119" s="98"/>
      <c r="IT119" s="98"/>
      <c r="IU119" s="98"/>
      <c r="IV119" s="98"/>
      <c r="IW119" s="98"/>
      <c r="IX119" s="98"/>
      <c r="IY119" s="98"/>
      <c r="IZ119" s="98"/>
      <c r="JA119" s="98"/>
      <c r="JB119" s="98"/>
      <c r="JC119" s="98"/>
      <c r="JD119" s="98"/>
      <c r="JE119" s="98"/>
      <c r="JF119" s="98"/>
      <c r="JG119" s="98"/>
      <c r="JH119" s="98"/>
      <c r="JI119" s="98"/>
      <c r="JJ119" s="98"/>
      <c r="JK119" s="98"/>
      <c r="JL119" s="98"/>
      <c r="JM119" s="98"/>
      <c r="JN119" s="98"/>
      <c r="JO119" s="98"/>
      <c r="JP119" s="98"/>
      <c r="JQ119" s="98"/>
      <c r="JR119" s="98"/>
      <c r="JS119" s="98"/>
      <c r="JT119" s="98"/>
      <c r="JU119" s="98"/>
      <c r="JV119" s="98"/>
      <c r="JW119" s="98"/>
      <c r="JX119" s="98"/>
      <c r="JY119" s="98"/>
      <c r="JZ119" s="98"/>
      <c r="KA119" s="98"/>
      <c r="KB119" s="98"/>
      <c r="KC119" s="98"/>
      <c r="KD119" s="98"/>
      <c r="KE119" s="98"/>
      <c r="KF119" s="98"/>
      <c r="KG119" s="98"/>
      <c r="KH119" s="98"/>
      <c r="KI119" s="98"/>
      <c r="KJ119" s="98"/>
      <c r="KK119" s="98"/>
      <c r="KL119" s="98"/>
      <c r="KM119" s="98"/>
      <c r="KN119" s="98"/>
      <c r="KO119" s="98"/>
      <c r="KP119" s="98"/>
      <c r="KQ119" s="98"/>
      <c r="KR119" s="98"/>
      <c r="KS119" s="98"/>
      <c r="KT119" s="98"/>
      <c r="KU119" s="98"/>
      <c r="KV119" s="98"/>
      <c r="KW119" s="98"/>
      <c r="KX119" s="98"/>
      <c r="KY119" s="98"/>
      <c r="KZ119" s="98"/>
      <c r="LA119" s="98"/>
      <c r="LB119" s="98"/>
      <c r="LC119" s="98"/>
      <c r="LD119" s="98"/>
      <c r="LE119" s="98"/>
      <c r="LF119" s="98"/>
      <c r="LG119" s="98"/>
      <c r="LH119" s="98"/>
      <c r="LI119" s="98"/>
      <c r="LJ119" s="98"/>
      <c r="LK119" s="98"/>
      <c r="LL119" s="98"/>
      <c r="LM119" s="98"/>
      <c r="LN119" s="98"/>
      <c r="LO119" s="98"/>
      <c r="LP119" s="98"/>
      <c r="LQ119" s="98"/>
      <c r="LR119" s="98"/>
      <c r="LS119" s="98"/>
      <c r="LT119" s="98"/>
      <c r="LU119" s="98"/>
      <c r="LV119" s="98"/>
      <c r="LW119" s="98"/>
      <c r="LX119" s="98"/>
      <c r="LY119" s="98"/>
      <c r="LZ119" s="98"/>
      <c r="MA119" s="98"/>
      <c r="MB119" s="98"/>
      <c r="MC119" s="98"/>
      <c r="MD119" s="98"/>
      <c r="ME119" s="98"/>
      <c r="MF119" s="98"/>
      <c r="MG119" s="98"/>
      <c r="MH119" s="98"/>
      <c r="MI119" s="98"/>
      <c r="MJ119" s="98"/>
      <c r="MK119" s="98"/>
      <c r="ML119" s="98"/>
      <c r="MM119" s="98"/>
      <c r="MN119" s="98"/>
      <c r="MO119" s="98"/>
      <c r="MP119" s="98"/>
      <c r="MQ119" s="98"/>
      <c r="MR119" s="98"/>
      <c r="MS119" s="98"/>
      <c r="MT119" s="98"/>
      <c r="MU119" s="98"/>
      <c r="MV119" s="98"/>
      <c r="MW119" s="98"/>
      <c r="MX119" s="98"/>
      <c r="MY119" s="98"/>
      <c r="MZ119" s="98"/>
      <c r="NA119" s="98"/>
      <c r="NB119" s="98"/>
      <c r="NC119" s="98"/>
      <c r="ND119" s="98"/>
      <c r="NE119" s="98"/>
      <c r="NF119" s="98"/>
      <c r="NG119" s="98"/>
      <c r="NH119" s="98"/>
      <c r="NI119" s="98"/>
      <c r="NJ119" s="98"/>
      <c r="NK119" s="98"/>
      <c r="NL119" s="98"/>
      <c r="NM119" s="98"/>
      <c r="NN119" s="98"/>
      <c r="NO119" s="98"/>
      <c r="NP119" s="98"/>
      <c r="NQ119" s="98"/>
      <c r="NR119" s="98"/>
      <c r="NS119" s="98"/>
      <c r="NT119" s="98"/>
      <c r="NU119" s="98"/>
      <c r="NV119" s="98"/>
      <c r="NW119" s="98"/>
      <c r="NX119" s="98"/>
      <c r="NY119" s="98"/>
      <c r="NZ119" s="98"/>
      <c r="OA119" s="98"/>
      <c r="OB119" s="98"/>
      <c r="OC119" s="98"/>
      <c r="OD119" s="98"/>
      <c r="OE119" s="98"/>
      <c r="OF119" s="98"/>
      <c r="OG119" s="98"/>
      <c r="OH119" s="98"/>
      <c r="OI119" s="98"/>
      <c r="OJ119" s="98"/>
      <c r="OK119" s="98"/>
      <c r="OL119" s="98"/>
      <c r="OM119" s="98"/>
      <c r="ON119" s="98"/>
      <c r="OO119" s="98"/>
      <c r="OP119" s="98"/>
      <c r="OQ119" s="98"/>
      <c r="OR119" s="98"/>
      <c r="OS119" s="98"/>
      <c r="OT119" s="98"/>
      <c r="OU119" s="98"/>
      <c r="OV119" s="98"/>
      <c r="OW119" s="98"/>
      <c r="OX119" s="98"/>
      <c r="OY119" s="98"/>
      <c r="OZ119" s="98"/>
      <c r="PA119" s="98"/>
      <c r="PB119" s="98"/>
      <c r="PC119" s="98"/>
      <c r="PD119" s="98"/>
      <c r="PE119" s="98"/>
      <c r="PF119" s="98"/>
      <c r="PG119" s="98"/>
      <c r="PH119" s="98"/>
      <c r="PI119" s="98"/>
      <c r="PJ119" s="98"/>
      <c r="PK119" s="98"/>
      <c r="PL119" s="98"/>
      <c r="PM119" s="98"/>
      <c r="PN119" s="98"/>
      <c r="PO119" s="98"/>
      <c r="PP119" s="98"/>
      <c r="PQ119" s="98"/>
      <c r="PR119" s="98"/>
      <c r="PS119" s="98"/>
      <c r="PT119" s="98"/>
      <c r="PU119" s="98"/>
      <c r="PV119" s="98"/>
      <c r="PW119" s="98"/>
      <c r="PX119" s="98"/>
      <c r="PY119" s="98"/>
      <c r="PZ119" s="98"/>
      <c r="QA119" s="98"/>
      <c r="QB119" s="98"/>
      <c r="QC119" s="98"/>
      <c r="QD119" s="98"/>
      <c r="QE119" s="98"/>
      <c r="QF119" s="98"/>
      <c r="QG119" s="98"/>
      <c r="QH119" s="98"/>
      <c r="QI119" s="98"/>
      <c r="QJ119" s="98"/>
      <c r="QK119" s="98"/>
      <c r="QL119" s="98"/>
      <c r="QM119" s="98"/>
      <c r="QN119" s="98"/>
      <c r="QO119" s="98"/>
      <c r="QP119" s="98"/>
      <c r="QQ119" s="98"/>
      <c r="QR119" s="98"/>
      <c r="QS119" s="98"/>
      <c r="QT119" s="98"/>
      <c r="QU119" s="98"/>
      <c r="QV119" s="98"/>
      <c r="QW119" s="98"/>
      <c r="QX119" s="98"/>
      <c r="QY119" s="98"/>
      <c r="QZ119" s="98"/>
      <c r="RA119" s="98"/>
      <c r="RB119" s="98"/>
      <c r="RC119" s="98"/>
      <c r="RD119" s="98"/>
      <c r="RE119" s="98"/>
      <c r="RF119" s="98"/>
      <c r="RG119" s="98"/>
      <c r="RH119" s="98"/>
      <c r="RI119" s="98"/>
      <c r="RJ119" s="98"/>
      <c r="RK119" s="98"/>
      <c r="RL119" s="98"/>
      <c r="RM119" s="98"/>
      <c r="RN119" s="98"/>
      <c r="RO119" s="98"/>
      <c r="RP119" s="98"/>
      <c r="RQ119" s="98"/>
      <c r="RR119" s="98"/>
      <c r="RS119" s="98"/>
      <c r="RT119" s="98"/>
      <c r="RU119" s="98"/>
      <c r="RV119" s="98"/>
      <c r="RW119" s="98"/>
      <c r="RX119" s="98"/>
      <c r="RY119" s="98"/>
      <c r="RZ119" s="98"/>
      <c r="SA119" s="98"/>
      <c r="SB119" s="98"/>
      <c r="SC119" s="98"/>
      <c r="SD119" s="98"/>
      <c r="SE119" s="98"/>
      <c r="SF119" s="98"/>
      <c r="SG119" s="98"/>
      <c r="SH119" s="98"/>
      <c r="SI119" s="98"/>
      <c r="SJ119" s="98"/>
      <c r="SK119" s="98"/>
      <c r="SL119" s="98"/>
      <c r="SM119" s="98"/>
      <c r="SN119" s="98"/>
      <c r="SO119" s="98"/>
      <c r="SP119" s="98"/>
      <c r="SQ119" s="98"/>
      <c r="SR119" s="98"/>
      <c r="SS119" s="98"/>
      <c r="ST119" s="98"/>
      <c r="SU119" s="98"/>
      <c r="SV119" s="98"/>
      <c r="SW119" s="98"/>
      <c r="SX119" s="98"/>
      <c r="SY119" s="98"/>
      <c r="SZ119" s="98"/>
      <c r="TA119" s="98"/>
      <c r="TB119" s="98"/>
      <c r="TC119" s="98"/>
      <c r="TD119" s="98"/>
      <c r="TE119" s="98"/>
      <c r="TF119" s="98"/>
      <c r="TG119" s="98"/>
      <c r="TH119" s="98"/>
      <c r="TI119" s="98"/>
      <c r="TJ119" s="98"/>
      <c r="TK119" s="98"/>
      <c r="TL119" s="98"/>
      <c r="TM119" s="98"/>
      <c r="TN119" s="98"/>
      <c r="TO119" s="98"/>
      <c r="TP119" s="98"/>
      <c r="TQ119" s="98"/>
      <c r="TR119" s="98"/>
      <c r="TS119" s="98"/>
      <c r="TT119" s="98"/>
      <c r="TU119" s="98"/>
      <c r="TV119" s="98"/>
      <c r="TW119" s="98"/>
      <c r="TX119" s="98"/>
      <c r="TY119" s="98"/>
      <c r="TZ119" s="98"/>
      <c r="UA119" s="98"/>
      <c r="UB119" s="98"/>
      <c r="UC119" s="98"/>
      <c r="UD119" s="98"/>
      <c r="UE119" s="98"/>
      <c r="UF119" s="98"/>
      <c r="UG119" s="98"/>
      <c r="UH119" s="98"/>
      <c r="UI119" s="98"/>
      <c r="UJ119" s="98"/>
      <c r="UK119" s="98"/>
      <c r="UL119" s="98"/>
      <c r="UM119" s="98"/>
      <c r="UN119" s="98"/>
      <c r="UO119" s="98"/>
      <c r="UP119" s="98"/>
      <c r="UQ119" s="98"/>
      <c r="UR119" s="98"/>
      <c r="US119" s="98"/>
      <c r="UT119" s="98"/>
      <c r="UU119" s="98"/>
      <c r="UV119" s="98"/>
      <c r="UW119" s="98"/>
      <c r="UX119" s="98"/>
      <c r="UY119" s="98"/>
      <c r="UZ119" s="98"/>
      <c r="VA119" s="98"/>
      <c r="VB119" s="98"/>
      <c r="VC119" s="98"/>
      <c r="VD119" s="98"/>
      <c r="VE119" s="98"/>
      <c r="VF119" s="98"/>
      <c r="VG119" s="98"/>
      <c r="VH119" s="98"/>
      <c r="VI119" s="98"/>
      <c r="VJ119" s="98"/>
      <c r="VK119" s="98"/>
      <c r="VL119" s="98"/>
      <c r="VM119" s="98"/>
      <c r="VN119" s="98"/>
      <c r="VO119" s="98"/>
      <c r="VP119" s="98"/>
      <c r="VQ119" s="98"/>
      <c r="VR119" s="98"/>
      <c r="VS119" s="98"/>
      <c r="VT119" s="98"/>
      <c r="VU119" s="98"/>
      <c r="VV119" s="98"/>
      <c r="VW119" s="98"/>
      <c r="VX119" s="98"/>
      <c r="VY119" s="98"/>
      <c r="VZ119" s="98"/>
      <c r="WA119" s="98"/>
      <c r="WB119" s="98"/>
      <c r="WC119" s="98"/>
      <c r="WD119" s="98"/>
      <c r="WE119" s="98"/>
      <c r="WF119" s="98"/>
      <c r="WG119" s="98"/>
      <c r="WH119" s="98"/>
      <c r="WI119" s="98"/>
      <c r="WJ119" s="98"/>
      <c r="WK119" s="98"/>
      <c r="WL119" s="98"/>
      <c r="WM119" s="98"/>
      <c r="WN119" s="98"/>
      <c r="WO119" s="98"/>
      <c r="WP119" s="98"/>
      <c r="WQ119" s="98"/>
      <c r="WR119" s="98"/>
      <c r="WS119" s="98"/>
      <c r="WT119" s="98"/>
      <c r="WU119" s="98"/>
      <c r="WV119" s="98"/>
      <c r="WW119" s="98"/>
      <c r="WX119" s="98"/>
    </row>
    <row r="120" spans="1:622" s="93" customFormat="1" ht="15.75" customHeight="1" outlineLevel="1" x14ac:dyDescent="0.25">
      <c r="B120" s="94" t="s">
        <v>86</v>
      </c>
      <c r="C120" s="93">
        <v>88247</v>
      </c>
      <c r="D120" s="95" t="s">
        <v>80</v>
      </c>
      <c r="E120" s="93" t="s">
        <v>133</v>
      </c>
      <c r="F120" s="96" t="s">
        <v>83</v>
      </c>
      <c r="G120" s="96"/>
      <c r="H120" s="95">
        <v>26.69</v>
      </c>
      <c r="I120" s="97">
        <v>1.36</v>
      </c>
      <c r="J120" s="97"/>
      <c r="K120" s="97">
        <f>Tabela1[[#This Row],[VALOR UNIT]]*H118</f>
        <v>108.80000000000001</v>
      </c>
      <c r="L120" s="97">
        <v>0</v>
      </c>
      <c r="M120" s="47">
        <f t="shared" si="2"/>
        <v>0</v>
      </c>
      <c r="N120" s="98"/>
      <c r="O120" s="98"/>
      <c r="P120" s="98"/>
      <c r="Q120" s="98"/>
      <c r="R120" s="98"/>
      <c r="S120" s="98"/>
      <c r="T120" s="98"/>
      <c r="U120" s="98"/>
      <c r="V120" s="98"/>
      <c r="W120" s="98"/>
      <c r="X120" s="98"/>
      <c r="Y120" s="98"/>
      <c r="Z120" s="98"/>
      <c r="AA120" s="98"/>
      <c r="AB120" s="98"/>
      <c r="AC120" s="98"/>
      <c r="AD120" s="98"/>
      <c r="AE120" s="98"/>
      <c r="AF120" s="98"/>
      <c r="AG120" s="98"/>
      <c r="AH120" s="98"/>
      <c r="AI120" s="98"/>
      <c r="AJ120" s="98"/>
      <c r="AK120" s="98"/>
      <c r="AL120" s="98"/>
      <c r="AM120" s="98"/>
      <c r="AN120" s="98"/>
      <c r="AO120" s="98"/>
      <c r="AP120" s="98"/>
      <c r="AQ120" s="98"/>
      <c r="AR120" s="98"/>
      <c r="AS120" s="98"/>
      <c r="AT120" s="98"/>
      <c r="AU120" s="98"/>
      <c r="AV120" s="98"/>
      <c r="AW120" s="98"/>
      <c r="AX120" s="98"/>
      <c r="AY120" s="98"/>
      <c r="AZ120" s="98"/>
      <c r="BA120" s="98"/>
      <c r="BB120" s="98"/>
      <c r="BC120" s="98"/>
      <c r="BD120" s="98"/>
      <c r="BE120" s="98"/>
      <c r="BF120" s="98"/>
      <c r="BG120" s="98"/>
      <c r="BH120" s="98"/>
      <c r="BI120" s="98"/>
      <c r="BJ120" s="98"/>
      <c r="BK120" s="98"/>
      <c r="BL120" s="98"/>
      <c r="BM120" s="98"/>
      <c r="BN120" s="98"/>
      <c r="BO120" s="98"/>
      <c r="BP120" s="98"/>
      <c r="BQ120" s="98"/>
      <c r="BR120" s="98"/>
      <c r="BS120" s="98"/>
      <c r="BT120" s="98"/>
      <c r="BU120" s="98"/>
      <c r="BV120" s="98"/>
      <c r="BW120" s="98"/>
      <c r="BX120" s="98"/>
      <c r="BY120" s="98"/>
      <c r="BZ120" s="98"/>
      <c r="CA120" s="98"/>
      <c r="CB120" s="98"/>
      <c r="CC120" s="98"/>
      <c r="CD120" s="98"/>
      <c r="CE120" s="98"/>
      <c r="CF120" s="98"/>
      <c r="CG120" s="98"/>
      <c r="CH120" s="98"/>
      <c r="CI120" s="98"/>
      <c r="CJ120" s="98"/>
      <c r="CK120" s="98"/>
      <c r="CL120" s="98"/>
      <c r="CM120" s="98"/>
      <c r="CN120" s="98"/>
      <c r="CO120" s="98"/>
      <c r="CP120" s="98"/>
      <c r="CQ120" s="98"/>
      <c r="CR120" s="98"/>
      <c r="CS120" s="98"/>
      <c r="CT120" s="98"/>
      <c r="CU120" s="98"/>
      <c r="CV120" s="98"/>
      <c r="CW120" s="98"/>
      <c r="CX120" s="98"/>
      <c r="CY120" s="98"/>
      <c r="CZ120" s="98"/>
      <c r="DA120" s="98"/>
      <c r="DB120" s="98"/>
      <c r="DC120" s="98"/>
      <c r="DD120" s="98"/>
      <c r="DE120" s="98"/>
      <c r="DF120" s="98"/>
      <c r="DG120" s="98"/>
      <c r="DH120" s="98"/>
      <c r="DI120" s="98"/>
      <c r="DJ120" s="98"/>
      <c r="DK120" s="98"/>
      <c r="DL120" s="98"/>
      <c r="DM120" s="98"/>
      <c r="DN120" s="98"/>
      <c r="DO120" s="98"/>
      <c r="DP120" s="98"/>
      <c r="DQ120" s="98"/>
      <c r="DR120" s="98"/>
      <c r="DS120" s="98"/>
      <c r="DT120" s="98"/>
      <c r="DU120" s="98"/>
      <c r="DV120" s="98"/>
      <c r="DW120" s="98"/>
      <c r="DX120" s="98"/>
      <c r="DY120" s="98"/>
      <c r="DZ120" s="98"/>
      <c r="EA120" s="98"/>
      <c r="EB120" s="98"/>
      <c r="EC120" s="98"/>
      <c r="ED120" s="98"/>
      <c r="EE120" s="98"/>
      <c r="EF120" s="98"/>
      <c r="EG120" s="98"/>
      <c r="EH120" s="98"/>
      <c r="EI120" s="98"/>
      <c r="EJ120" s="98"/>
      <c r="EK120" s="98"/>
      <c r="EL120" s="98"/>
      <c r="EM120" s="98"/>
      <c r="EN120" s="98"/>
      <c r="EO120" s="98"/>
      <c r="EP120" s="98"/>
      <c r="EQ120" s="98"/>
      <c r="ER120" s="98"/>
      <c r="ES120" s="98"/>
      <c r="ET120" s="98"/>
      <c r="EU120" s="98"/>
      <c r="EV120" s="98"/>
      <c r="EW120" s="98"/>
      <c r="EX120" s="98"/>
      <c r="EY120" s="98"/>
      <c r="EZ120" s="98"/>
      <c r="FA120" s="98"/>
      <c r="FB120" s="98"/>
      <c r="FC120" s="98"/>
      <c r="FD120" s="98"/>
      <c r="FE120" s="98"/>
      <c r="FF120" s="98"/>
      <c r="FG120" s="98"/>
      <c r="FH120" s="98"/>
      <c r="FI120" s="98"/>
      <c r="FJ120" s="98"/>
      <c r="FK120" s="98"/>
      <c r="FL120" s="98"/>
      <c r="FM120" s="98"/>
      <c r="FN120" s="98"/>
      <c r="FO120" s="98"/>
      <c r="FP120" s="98"/>
      <c r="FQ120" s="98"/>
      <c r="FR120" s="98"/>
      <c r="FS120" s="98"/>
      <c r="FT120" s="98"/>
      <c r="FU120" s="98"/>
      <c r="FV120" s="98"/>
      <c r="FW120" s="98"/>
      <c r="FX120" s="98"/>
      <c r="FY120" s="98"/>
      <c r="FZ120" s="98"/>
      <c r="GA120" s="98"/>
      <c r="GB120" s="98"/>
      <c r="GC120" s="98"/>
      <c r="GD120" s="98"/>
      <c r="GE120" s="98"/>
      <c r="GF120" s="98"/>
      <c r="GG120" s="98"/>
      <c r="GH120" s="98"/>
      <c r="GI120" s="98"/>
      <c r="GJ120" s="98"/>
      <c r="GK120" s="98"/>
      <c r="GL120" s="98"/>
      <c r="GM120" s="98"/>
      <c r="GN120" s="98"/>
      <c r="GO120" s="98"/>
      <c r="GP120" s="98"/>
      <c r="GQ120" s="98"/>
      <c r="GR120" s="98"/>
      <c r="GS120" s="98"/>
      <c r="GT120" s="98"/>
      <c r="GU120" s="98"/>
      <c r="GV120" s="98"/>
      <c r="GW120" s="98"/>
      <c r="GX120" s="98"/>
      <c r="GY120" s="98"/>
      <c r="GZ120" s="98"/>
      <c r="HA120" s="98"/>
      <c r="HB120" s="98"/>
      <c r="HC120" s="98"/>
      <c r="HD120" s="98"/>
      <c r="HE120" s="98"/>
      <c r="HF120" s="98"/>
      <c r="HG120" s="98"/>
      <c r="HH120" s="98"/>
      <c r="HI120" s="98"/>
      <c r="HJ120" s="98"/>
      <c r="HK120" s="98"/>
      <c r="HL120" s="98"/>
      <c r="HM120" s="98"/>
      <c r="HN120" s="98"/>
      <c r="HO120" s="98"/>
      <c r="HP120" s="98"/>
      <c r="HQ120" s="98"/>
      <c r="HR120" s="98"/>
      <c r="HS120" s="98"/>
      <c r="HT120" s="98"/>
      <c r="HU120" s="98"/>
      <c r="HV120" s="98"/>
      <c r="HW120" s="98"/>
      <c r="HX120" s="98"/>
      <c r="HY120" s="98"/>
      <c r="HZ120" s="98"/>
      <c r="IA120" s="98"/>
      <c r="IB120" s="98"/>
      <c r="IC120" s="98"/>
      <c r="ID120" s="98"/>
      <c r="IE120" s="98"/>
      <c r="IF120" s="98"/>
      <c r="IG120" s="98"/>
      <c r="IH120" s="98"/>
      <c r="II120" s="98"/>
      <c r="IJ120" s="98"/>
      <c r="IK120" s="98"/>
      <c r="IL120" s="98"/>
      <c r="IM120" s="98"/>
      <c r="IN120" s="98"/>
      <c r="IO120" s="98"/>
      <c r="IP120" s="98"/>
      <c r="IQ120" s="98"/>
      <c r="IR120" s="98"/>
      <c r="IS120" s="98"/>
      <c r="IT120" s="98"/>
      <c r="IU120" s="98"/>
      <c r="IV120" s="98"/>
      <c r="IW120" s="98"/>
      <c r="IX120" s="98"/>
      <c r="IY120" s="98"/>
      <c r="IZ120" s="98"/>
      <c r="JA120" s="98"/>
      <c r="JB120" s="98"/>
      <c r="JC120" s="98"/>
      <c r="JD120" s="98"/>
      <c r="JE120" s="98"/>
      <c r="JF120" s="98"/>
      <c r="JG120" s="98"/>
      <c r="JH120" s="98"/>
      <c r="JI120" s="98"/>
      <c r="JJ120" s="98"/>
      <c r="JK120" s="98"/>
      <c r="JL120" s="98"/>
      <c r="JM120" s="98"/>
      <c r="JN120" s="98"/>
      <c r="JO120" s="98"/>
      <c r="JP120" s="98"/>
      <c r="JQ120" s="98"/>
      <c r="JR120" s="98"/>
      <c r="JS120" s="98"/>
      <c r="JT120" s="98"/>
      <c r="JU120" s="98"/>
      <c r="JV120" s="98"/>
      <c r="JW120" s="98"/>
      <c r="JX120" s="98"/>
      <c r="JY120" s="98"/>
      <c r="JZ120" s="98"/>
      <c r="KA120" s="98"/>
      <c r="KB120" s="98"/>
      <c r="KC120" s="98"/>
      <c r="KD120" s="98"/>
      <c r="KE120" s="98"/>
      <c r="KF120" s="98"/>
      <c r="KG120" s="98"/>
      <c r="KH120" s="98"/>
      <c r="KI120" s="98"/>
      <c r="KJ120" s="98"/>
      <c r="KK120" s="98"/>
      <c r="KL120" s="98"/>
      <c r="KM120" s="98"/>
      <c r="KN120" s="98"/>
      <c r="KO120" s="98"/>
      <c r="KP120" s="98"/>
      <c r="KQ120" s="98"/>
      <c r="KR120" s="98"/>
      <c r="KS120" s="98"/>
      <c r="KT120" s="98"/>
      <c r="KU120" s="98"/>
      <c r="KV120" s="98"/>
      <c r="KW120" s="98"/>
      <c r="KX120" s="98"/>
      <c r="KY120" s="98"/>
      <c r="KZ120" s="98"/>
      <c r="LA120" s="98"/>
      <c r="LB120" s="98"/>
      <c r="LC120" s="98"/>
      <c r="LD120" s="98"/>
      <c r="LE120" s="98"/>
      <c r="LF120" s="98"/>
      <c r="LG120" s="98"/>
      <c r="LH120" s="98"/>
      <c r="LI120" s="98"/>
      <c r="LJ120" s="98"/>
      <c r="LK120" s="98"/>
      <c r="LL120" s="98"/>
      <c r="LM120" s="98"/>
      <c r="LN120" s="98"/>
      <c r="LO120" s="98"/>
      <c r="LP120" s="98"/>
      <c r="LQ120" s="98"/>
      <c r="LR120" s="98"/>
      <c r="LS120" s="98"/>
      <c r="LT120" s="98"/>
      <c r="LU120" s="98"/>
      <c r="LV120" s="98"/>
      <c r="LW120" s="98"/>
      <c r="LX120" s="98"/>
      <c r="LY120" s="98"/>
      <c r="LZ120" s="98"/>
      <c r="MA120" s="98"/>
      <c r="MB120" s="98"/>
      <c r="MC120" s="98"/>
      <c r="MD120" s="98"/>
      <c r="ME120" s="98"/>
      <c r="MF120" s="98"/>
      <c r="MG120" s="98"/>
      <c r="MH120" s="98"/>
      <c r="MI120" s="98"/>
      <c r="MJ120" s="98"/>
      <c r="MK120" s="98"/>
      <c r="ML120" s="98"/>
      <c r="MM120" s="98"/>
      <c r="MN120" s="98"/>
      <c r="MO120" s="98"/>
      <c r="MP120" s="98"/>
      <c r="MQ120" s="98"/>
      <c r="MR120" s="98"/>
      <c r="MS120" s="98"/>
      <c r="MT120" s="98"/>
      <c r="MU120" s="98"/>
      <c r="MV120" s="98"/>
      <c r="MW120" s="98"/>
      <c r="MX120" s="98"/>
      <c r="MY120" s="98"/>
      <c r="MZ120" s="98"/>
      <c r="NA120" s="98"/>
      <c r="NB120" s="98"/>
      <c r="NC120" s="98"/>
      <c r="ND120" s="98"/>
      <c r="NE120" s="98"/>
      <c r="NF120" s="98"/>
      <c r="NG120" s="98"/>
      <c r="NH120" s="98"/>
      <c r="NI120" s="98"/>
      <c r="NJ120" s="98"/>
      <c r="NK120" s="98"/>
      <c r="NL120" s="98"/>
      <c r="NM120" s="98"/>
      <c r="NN120" s="98"/>
      <c r="NO120" s="98"/>
      <c r="NP120" s="98"/>
      <c r="NQ120" s="98"/>
      <c r="NR120" s="98"/>
      <c r="NS120" s="98"/>
      <c r="NT120" s="98"/>
      <c r="NU120" s="98"/>
      <c r="NV120" s="98"/>
      <c r="NW120" s="98"/>
      <c r="NX120" s="98"/>
      <c r="NY120" s="98"/>
      <c r="NZ120" s="98"/>
      <c r="OA120" s="98"/>
      <c r="OB120" s="98"/>
      <c r="OC120" s="98"/>
      <c r="OD120" s="98"/>
      <c r="OE120" s="98"/>
      <c r="OF120" s="98"/>
      <c r="OG120" s="98"/>
      <c r="OH120" s="98"/>
      <c r="OI120" s="98"/>
      <c r="OJ120" s="98"/>
      <c r="OK120" s="98"/>
      <c r="OL120" s="98"/>
      <c r="OM120" s="98"/>
      <c r="ON120" s="98"/>
      <c r="OO120" s="98"/>
      <c r="OP120" s="98"/>
      <c r="OQ120" s="98"/>
      <c r="OR120" s="98"/>
      <c r="OS120" s="98"/>
      <c r="OT120" s="98"/>
      <c r="OU120" s="98"/>
      <c r="OV120" s="98"/>
      <c r="OW120" s="98"/>
      <c r="OX120" s="98"/>
      <c r="OY120" s="98"/>
      <c r="OZ120" s="98"/>
      <c r="PA120" s="98"/>
      <c r="PB120" s="98"/>
      <c r="PC120" s="98"/>
      <c r="PD120" s="98"/>
      <c r="PE120" s="98"/>
      <c r="PF120" s="98"/>
      <c r="PG120" s="98"/>
      <c r="PH120" s="98"/>
      <c r="PI120" s="98"/>
      <c r="PJ120" s="98"/>
      <c r="PK120" s="98"/>
      <c r="PL120" s="98"/>
      <c r="PM120" s="98"/>
      <c r="PN120" s="98"/>
      <c r="PO120" s="98"/>
      <c r="PP120" s="98"/>
      <c r="PQ120" s="98"/>
      <c r="PR120" s="98"/>
      <c r="PS120" s="98"/>
      <c r="PT120" s="98"/>
      <c r="PU120" s="98"/>
      <c r="PV120" s="98"/>
      <c r="PW120" s="98"/>
      <c r="PX120" s="98"/>
      <c r="PY120" s="98"/>
      <c r="PZ120" s="98"/>
      <c r="QA120" s="98"/>
      <c r="QB120" s="98"/>
      <c r="QC120" s="98"/>
      <c r="QD120" s="98"/>
      <c r="QE120" s="98"/>
      <c r="QF120" s="98"/>
      <c r="QG120" s="98"/>
      <c r="QH120" s="98"/>
      <c r="QI120" s="98"/>
      <c r="QJ120" s="98"/>
      <c r="QK120" s="98"/>
      <c r="QL120" s="98"/>
      <c r="QM120" s="98"/>
      <c r="QN120" s="98"/>
      <c r="QO120" s="98"/>
      <c r="QP120" s="98"/>
      <c r="QQ120" s="98"/>
      <c r="QR120" s="98"/>
      <c r="QS120" s="98"/>
      <c r="QT120" s="98"/>
      <c r="QU120" s="98"/>
      <c r="QV120" s="98"/>
      <c r="QW120" s="98"/>
      <c r="QX120" s="98"/>
      <c r="QY120" s="98"/>
      <c r="QZ120" s="98"/>
      <c r="RA120" s="98"/>
      <c r="RB120" s="98"/>
      <c r="RC120" s="98"/>
      <c r="RD120" s="98"/>
      <c r="RE120" s="98"/>
      <c r="RF120" s="98"/>
      <c r="RG120" s="98"/>
      <c r="RH120" s="98"/>
      <c r="RI120" s="98"/>
      <c r="RJ120" s="98"/>
      <c r="RK120" s="98"/>
      <c r="RL120" s="98"/>
      <c r="RM120" s="98"/>
      <c r="RN120" s="98"/>
      <c r="RO120" s="98"/>
      <c r="RP120" s="98"/>
      <c r="RQ120" s="98"/>
      <c r="RR120" s="98"/>
      <c r="RS120" s="98"/>
      <c r="RT120" s="98"/>
      <c r="RU120" s="98"/>
      <c r="RV120" s="98"/>
      <c r="RW120" s="98"/>
      <c r="RX120" s="98"/>
      <c r="RY120" s="98"/>
      <c r="RZ120" s="98"/>
      <c r="SA120" s="98"/>
      <c r="SB120" s="98"/>
      <c r="SC120" s="98"/>
      <c r="SD120" s="98"/>
      <c r="SE120" s="98"/>
      <c r="SF120" s="98"/>
      <c r="SG120" s="98"/>
      <c r="SH120" s="98"/>
      <c r="SI120" s="98"/>
      <c r="SJ120" s="98"/>
      <c r="SK120" s="98"/>
      <c r="SL120" s="98"/>
      <c r="SM120" s="98"/>
      <c r="SN120" s="98"/>
      <c r="SO120" s="98"/>
      <c r="SP120" s="98"/>
      <c r="SQ120" s="98"/>
      <c r="SR120" s="98"/>
      <c r="SS120" s="98"/>
      <c r="ST120" s="98"/>
      <c r="SU120" s="98"/>
      <c r="SV120" s="98"/>
      <c r="SW120" s="98"/>
      <c r="SX120" s="98"/>
      <c r="SY120" s="98"/>
      <c r="SZ120" s="98"/>
      <c r="TA120" s="98"/>
      <c r="TB120" s="98"/>
      <c r="TC120" s="98"/>
      <c r="TD120" s="98"/>
      <c r="TE120" s="98"/>
      <c r="TF120" s="98"/>
      <c r="TG120" s="98"/>
      <c r="TH120" s="98"/>
      <c r="TI120" s="98"/>
      <c r="TJ120" s="98"/>
      <c r="TK120" s="98"/>
      <c r="TL120" s="98"/>
      <c r="TM120" s="98"/>
      <c r="TN120" s="98"/>
      <c r="TO120" s="98"/>
      <c r="TP120" s="98"/>
      <c r="TQ120" s="98"/>
      <c r="TR120" s="98"/>
      <c r="TS120" s="98"/>
      <c r="TT120" s="98"/>
      <c r="TU120" s="98"/>
      <c r="TV120" s="98"/>
      <c r="TW120" s="98"/>
      <c r="TX120" s="98"/>
      <c r="TY120" s="98"/>
      <c r="TZ120" s="98"/>
      <c r="UA120" s="98"/>
      <c r="UB120" s="98"/>
      <c r="UC120" s="98"/>
      <c r="UD120" s="98"/>
      <c r="UE120" s="98"/>
      <c r="UF120" s="98"/>
      <c r="UG120" s="98"/>
      <c r="UH120" s="98"/>
      <c r="UI120" s="98"/>
      <c r="UJ120" s="98"/>
      <c r="UK120" s="98"/>
      <c r="UL120" s="98"/>
      <c r="UM120" s="98"/>
      <c r="UN120" s="98"/>
      <c r="UO120" s="98"/>
      <c r="UP120" s="98"/>
      <c r="UQ120" s="98"/>
      <c r="UR120" s="98"/>
      <c r="US120" s="98"/>
      <c r="UT120" s="98"/>
      <c r="UU120" s="98"/>
      <c r="UV120" s="98"/>
      <c r="UW120" s="98"/>
      <c r="UX120" s="98"/>
      <c r="UY120" s="98"/>
      <c r="UZ120" s="98"/>
      <c r="VA120" s="98"/>
      <c r="VB120" s="98"/>
      <c r="VC120" s="98"/>
      <c r="VD120" s="98"/>
      <c r="VE120" s="98"/>
      <c r="VF120" s="98"/>
      <c r="VG120" s="98"/>
      <c r="VH120" s="98"/>
      <c r="VI120" s="98"/>
      <c r="VJ120" s="98"/>
      <c r="VK120" s="98"/>
      <c r="VL120" s="98"/>
      <c r="VM120" s="98"/>
      <c r="VN120" s="98"/>
      <c r="VO120" s="98"/>
      <c r="VP120" s="98"/>
      <c r="VQ120" s="98"/>
      <c r="VR120" s="98"/>
      <c r="VS120" s="98"/>
      <c r="VT120" s="98"/>
      <c r="VU120" s="98"/>
      <c r="VV120" s="98"/>
      <c r="VW120" s="98"/>
      <c r="VX120" s="98"/>
      <c r="VY120" s="98"/>
      <c r="VZ120" s="98"/>
      <c r="WA120" s="98"/>
      <c r="WB120" s="98"/>
      <c r="WC120" s="98"/>
      <c r="WD120" s="98"/>
      <c r="WE120" s="98"/>
      <c r="WF120" s="98"/>
      <c r="WG120" s="98"/>
      <c r="WH120" s="98"/>
      <c r="WI120" s="98"/>
      <c r="WJ120" s="98"/>
      <c r="WK120" s="98"/>
      <c r="WL120" s="98"/>
      <c r="WM120" s="98"/>
      <c r="WN120" s="98"/>
      <c r="WO120" s="98"/>
      <c r="WP120" s="98"/>
      <c r="WQ120" s="98"/>
      <c r="WR120" s="98"/>
      <c r="WS120" s="98"/>
      <c r="WT120" s="98"/>
      <c r="WU120" s="98"/>
      <c r="WV120" s="98"/>
      <c r="WW120" s="98"/>
      <c r="WX120" s="98"/>
    </row>
    <row r="121" spans="1:622" s="93" customFormat="1" ht="15.75" customHeight="1" outlineLevel="1" x14ac:dyDescent="0.25">
      <c r="B121" s="94" t="s">
        <v>92</v>
      </c>
      <c r="C121" s="93">
        <v>21127</v>
      </c>
      <c r="D121" s="95" t="s">
        <v>80</v>
      </c>
      <c r="E121" s="93" t="s">
        <v>139</v>
      </c>
      <c r="F121" s="96" t="s">
        <v>24</v>
      </c>
      <c r="G121" s="96"/>
      <c r="H121" s="95">
        <v>6.01</v>
      </c>
      <c r="I121" s="97">
        <v>0.05</v>
      </c>
      <c r="J121" s="97">
        <f>Tabela1[[#This Row],[VALOR UNIT]]*H118</f>
        <v>4</v>
      </c>
      <c r="K121" s="97">
        <f>Tabela1[[#This Row],[Coluna1]]*H120</f>
        <v>0</v>
      </c>
      <c r="L121" s="97">
        <v>0</v>
      </c>
      <c r="M121" s="47">
        <f t="shared" si="2"/>
        <v>0</v>
      </c>
      <c r="N121" s="98"/>
      <c r="O121" s="98"/>
      <c r="P121" s="98"/>
      <c r="Q121" s="98"/>
      <c r="R121" s="98"/>
      <c r="S121" s="98"/>
      <c r="T121" s="98"/>
      <c r="U121" s="98"/>
      <c r="V121" s="98"/>
      <c r="W121" s="98"/>
      <c r="X121" s="98"/>
      <c r="Y121" s="98"/>
      <c r="Z121" s="98"/>
      <c r="AA121" s="98"/>
      <c r="AB121" s="98"/>
      <c r="AC121" s="98"/>
      <c r="AD121" s="98"/>
      <c r="AE121" s="98"/>
      <c r="AF121" s="98"/>
      <c r="AG121" s="98"/>
      <c r="AH121" s="98"/>
      <c r="AI121" s="98"/>
      <c r="AJ121" s="98"/>
      <c r="AK121" s="98"/>
      <c r="AL121" s="98"/>
      <c r="AM121" s="98"/>
      <c r="AN121" s="98"/>
      <c r="AO121" s="98"/>
      <c r="AP121" s="98"/>
      <c r="AQ121" s="98"/>
      <c r="AR121" s="98"/>
      <c r="AS121" s="98"/>
      <c r="AT121" s="98"/>
      <c r="AU121" s="98"/>
      <c r="AV121" s="98"/>
      <c r="AW121" s="98"/>
      <c r="AX121" s="98"/>
      <c r="AY121" s="98"/>
      <c r="AZ121" s="98"/>
      <c r="BA121" s="98"/>
      <c r="BB121" s="98"/>
      <c r="BC121" s="98"/>
      <c r="BD121" s="98"/>
      <c r="BE121" s="98"/>
      <c r="BF121" s="98"/>
      <c r="BG121" s="98"/>
      <c r="BH121" s="98"/>
      <c r="BI121" s="98"/>
      <c r="BJ121" s="98"/>
      <c r="BK121" s="98"/>
      <c r="BL121" s="98"/>
      <c r="BM121" s="98"/>
      <c r="BN121" s="98"/>
      <c r="BO121" s="98"/>
      <c r="BP121" s="98"/>
      <c r="BQ121" s="98"/>
      <c r="BR121" s="98"/>
      <c r="BS121" s="98"/>
      <c r="BT121" s="98"/>
      <c r="BU121" s="98"/>
      <c r="BV121" s="98"/>
      <c r="BW121" s="98"/>
      <c r="BX121" s="98"/>
      <c r="BY121" s="98"/>
      <c r="BZ121" s="98"/>
      <c r="CA121" s="98"/>
      <c r="CB121" s="98"/>
      <c r="CC121" s="98"/>
      <c r="CD121" s="98"/>
      <c r="CE121" s="98"/>
      <c r="CF121" s="98"/>
      <c r="CG121" s="98"/>
      <c r="CH121" s="98"/>
      <c r="CI121" s="98"/>
      <c r="CJ121" s="98"/>
      <c r="CK121" s="98"/>
      <c r="CL121" s="98"/>
      <c r="CM121" s="98"/>
      <c r="CN121" s="98"/>
      <c r="CO121" s="98"/>
      <c r="CP121" s="98"/>
      <c r="CQ121" s="98"/>
      <c r="CR121" s="98"/>
      <c r="CS121" s="98"/>
      <c r="CT121" s="98"/>
      <c r="CU121" s="98"/>
      <c r="CV121" s="98"/>
      <c r="CW121" s="98"/>
      <c r="CX121" s="98"/>
      <c r="CY121" s="98"/>
      <c r="CZ121" s="98"/>
      <c r="DA121" s="98"/>
      <c r="DB121" s="98"/>
      <c r="DC121" s="98"/>
      <c r="DD121" s="98"/>
      <c r="DE121" s="98"/>
      <c r="DF121" s="98"/>
      <c r="DG121" s="98"/>
      <c r="DH121" s="98"/>
      <c r="DI121" s="98"/>
      <c r="DJ121" s="98"/>
      <c r="DK121" s="98"/>
      <c r="DL121" s="98"/>
      <c r="DM121" s="98"/>
      <c r="DN121" s="98"/>
      <c r="DO121" s="98"/>
      <c r="DP121" s="98"/>
      <c r="DQ121" s="98"/>
      <c r="DR121" s="98"/>
      <c r="DS121" s="98"/>
      <c r="DT121" s="98"/>
      <c r="DU121" s="98"/>
      <c r="DV121" s="98"/>
      <c r="DW121" s="98"/>
      <c r="DX121" s="98"/>
      <c r="DY121" s="98"/>
      <c r="DZ121" s="98"/>
      <c r="EA121" s="98"/>
      <c r="EB121" s="98"/>
      <c r="EC121" s="98"/>
      <c r="ED121" s="98"/>
      <c r="EE121" s="98"/>
      <c r="EF121" s="98"/>
      <c r="EG121" s="98"/>
      <c r="EH121" s="98"/>
      <c r="EI121" s="98"/>
      <c r="EJ121" s="98"/>
      <c r="EK121" s="98"/>
      <c r="EL121" s="98"/>
      <c r="EM121" s="98"/>
      <c r="EN121" s="98"/>
      <c r="EO121" s="98"/>
      <c r="EP121" s="98"/>
      <c r="EQ121" s="98"/>
      <c r="ER121" s="98"/>
      <c r="ES121" s="98"/>
      <c r="ET121" s="98"/>
      <c r="EU121" s="98"/>
      <c r="EV121" s="98"/>
      <c r="EW121" s="98"/>
      <c r="EX121" s="98"/>
      <c r="EY121" s="98"/>
      <c r="EZ121" s="98"/>
      <c r="FA121" s="98"/>
      <c r="FB121" s="98"/>
      <c r="FC121" s="98"/>
      <c r="FD121" s="98"/>
      <c r="FE121" s="98"/>
      <c r="FF121" s="98"/>
      <c r="FG121" s="98"/>
      <c r="FH121" s="98"/>
      <c r="FI121" s="98"/>
      <c r="FJ121" s="98"/>
      <c r="FK121" s="98"/>
      <c r="FL121" s="98"/>
      <c r="FM121" s="98"/>
      <c r="FN121" s="98"/>
      <c r="FO121" s="98"/>
      <c r="FP121" s="98"/>
      <c r="FQ121" s="98"/>
      <c r="FR121" s="98"/>
      <c r="FS121" s="98"/>
      <c r="FT121" s="98"/>
      <c r="FU121" s="98"/>
      <c r="FV121" s="98"/>
      <c r="FW121" s="98"/>
      <c r="FX121" s="98"/>
      <c r="FY121" s="98"/>
      <c r="FZ121" s="98"/>
      <c r="GA121" s="98"/>
      <c r="GB121" s="98"/>
      <c r="GC121" s="98"/>
      <c r="GD121" s="98"/>
      <c r="GE121" s="98"/>
      <c r="GF121" s="98"/>
      <c r="GG121" s="98"/>
      <c r="GH121" s="98"/>
      <c r="GI121" s="98"/>
      <c r="GJ121" s="98"/>
      <c r="GK121" s="98"/>
      <c r="GL121" s="98"/>
      <c r="GM121" s="98"/>
      <c r="GN121" s="98"/>
      <c r="GO121" s="98"/>
      <c r="GP121" s="98"/>
      <c r="GQ121" s="98"/>
      <c r="GR121" s="98"/>
      <c r="GS121" s="98"/>
      <c r="GT121" s="98"/>
      <c r="GU121" s="98"/>
      <c r="GV121" s="98"/>
      <c r="GW121" s="98"/>
      <c r="GX121" s="98"/>
      <c r="GY121" s="98"/>
      <c r="GZ121" s="98"/>
      <c r="HA121" s="98"/>
      <c r="HB121" s="98"/>
      <c r="HC121" s="98"/>
      <c r="HD121" s="98"/>
      <c r="HE121" s="98"/>
      <c r="HF121" s="98"/>
      <c r="HG121" s="98"/>
      <c r="HH121" s="98"/>
      <c r="HI121" s="98"/>
      <c r="HJ121" s="98"/>
      <c r="HK121" s="98"/>
      <c r="HL121" s="98"/>
      <c r="HM121" s="98"/>
      <c r="HN121" s="98"/>
      <c r="HO121" s="98"/>
      <c r="HP121" s="98"/>
      <c r="HQ121" s="98"/>
      <c r="HR121" s="98"/>
      <c r="HS121" s="98"/>
      <c r="HT121" s="98"/>
      <c r="HU121" s="98"/>
      <c r="HV121" s="98"/>
      <c r="HW121" s="98"/>
      <c r="HX121" s="98"/>
      <c r="HY121" s="98"/>
      <c r="HZ121" s="98"/>
      <c r="IA121" s="98"/>
      <c r="IB121" s="98"/>
      <c r="IC121" s="98"/>
      <c r="ID121" s="98"/>
      <c r="IE121" s="98"/>
      <c r="IF121" s="98"/>
      <c r="IG121" s="98"/>
      <c r="IH121" s="98"/>
      <c r="II121" s="98"/>
      <c r="IJ121" s="98"/>
      <c r="IK121" s="98"/>
      <c r="IL121" s="98"/>
      <c r="IM121" s="98"/>
      <c r="IN121" s="98"/>
      <c r="IO121" s="98"/>
      <c r="IP121" s="98"/>
      <c r="IQ121" s="98"/>
      <c r="IR121" s="98"/>
      <c r="IS121" s="98"/>
      <c r="IT121" s="98"/>
      <c r="IU121" s="98"/>
      <c r="IV121" s="98"/>
      <c r="IW121" s="98"/>
      <c r="IX121" s="98"/>
      <c r="IY121" s="98"/>
      <c r="IZ121" s="98"/>
      <c r="JA121" s="98"/>
      <c r="JB121" s="98"/>
      <c r="JC121" s="98"/>
      <c r="JD121" s="98"/>
      <c r="JE121" s="98"/>
      <c r="JF121" s="98"/>
      <c r="JG121" s="98"/>
      <c r="JH121" s="98"/>
      <c r="JI121" s="98"/>
      <c r="JJ121" s="98"/>
      <c r="JK121" s="98"/>
      <c r="JL121" s="98"/>
      <c r="JM121" s="98"/>
      <c r="JN121" s="98"/>
      <c r="JO121" s="98"/>
      <c r="JP121" s="98"/>
      <c r="JQ121" s="98"/>
      <c r="JR121" s="98"/>
      <c r="JS121" s="98"/>
      <c r="JT121" s="98"/>
      <c r="JU121" s="98"/>
      <c r="JV121" s="98"/>
      <c r="JW121" s="98"/>
      <c r="JX121" s="98"/>
      <c r="JY121" s="98"/>
      <c r="JZ121" s="98"/>
      <c r="KA121" s="98"/>
      <c r="KB121" s="98"/>
      <c r="KC121" s="98"/>
      <c r="KD121" s="98"/>
      <c r="KE121" s="98"/>
      <c r="KF121" s="98"/>
      <c r="KG121" s="98"/>
      <c r="KH121" s="98"/>
      <c r="KI121" s="98"/>
      <c r="KJ121" s="98"/>
      <c r="KK121" s="98"/>
      <c r="KL121" s="98"/>
      <c r="KM121" s="98"/>
      <c r="KN121" s="98"/>
      <c r="KO121" s="98"/>
      <c r="KP121" s="98"/>
      <c r="KQ121" s="98"/>
      <c r="KR121" s="98"/>
      <c r="KS121" s="98"/>
      <c r="KT121" s="98"/>
      <c r="KU121" s="98"/>
      <c r="KV121" s="98"/>
      <c r="KW121" s="98"/>
      <c r="KX121" s="98"/>
      <c r="KY121" s="98"/>
      <c r="KZ121" s="98"/>
      <c r="LA121" s="98"/>
      <c r="LB121" s="98"/>
      <c r="LC121" s="98"/>
      <c r="LD121" s="98"/>
      <c r="LE121" s="98"/>
      <c r="LF121" s="98"/>
      <c r="LG121" s="98"/>
      <c r="LH121" s="98"/>
      <c r="LI121" s="98"/>
      <c r="LJ121" s="98"/>
      <c r="LK121" s="98"/>
      <c r="LL121" s="98"/>
      <c r="LM121" s="98"/>
      <c r="LN121" s="98"/>
      <c r="LO121" s="98"/>
      <c r="LP121" s="98"/>
      <c r="LQ121" s="98"/>
      <c r="LR121" s="98"/>
      <c r="LS121" s="98"/>
      <c r="LT121" s="98"/>
      <c r="LU121" s="98"/>
      <c r="LV121" s="98"/>
      <c r="LW121" s="98"/>
      <c r="LX121" s="98"/>
      <c r="LY121" s="98"/>
      <c r="LZ121" s="98"/>
      <c r="MA121" s="98"/>
      <c r="MB121" s="98"/>
      <c r="MC121" s="98"/>
      <c r="MD121" s="98"/>
      <c r="ME121" s="98"/>
      <c r="MF121" s="98"/>
      <c r="MG121" s="98"/>
      <c r="MH121" s="98"/>
      <c r="MI121" s="98"/>
      <c r="MJ121" s="98"/>
      <c r="MK121" s="98"/>
      <c r="ML121" s="98"/>
      <c r="MM121" s="98"/>
      <c r="MN121" s="98"/>
      <c r="MO121" s="98"/>
      <c r="MP121" s="98"/>
      <c r="MQ121" s="98"/>
      <c r="MR121" s="98"/>
      <c r="MS121" s="98"/>
      <c r="MT121" s="98"/>
      <c r="MU121" s="98"/>
      <c r="MV121" s="98"/>
      <c r="MW121" s="98"/>
      <c r="MX121" s="98"/>
      <c r="MY121" s="98"/>
      <c r="MZ121" s="98"/>
      <c r="NA121" s="98"/>
      <c r="NB121" s="98"/>
      <c r="NC121" s="98"/>
      <c r="ND121" s="98"/>
      <c r="NE121" s="98"/>
      <c r="NF121" s="98"/>
      <c r="NG121" s="98"/>
      <c r="NH121" s="98"/>
      <c r="NI121" s="98"/>
      <c r="NJ121" s="98"/>
      <c r="NK121" s="98"/>
      <c r="NL121" s="98"/>
      <c r="NM121" s="98"/>
      <c r="NN121" s="98"/>
      <c r="NO121" s="98"/>
      <c r="NP121" s="98"/>
      <c r="NQ121" s="98"/>
      <c r="NR121" s="98"/>
      <c r="NS121" s="98"/>
      <c r="NT121" s="98"/>
      <c r="NU121" s="98"/>
      <c r="NV121" s="98"/>
      <c r="NW121" s="98"/>
      <c r="NX121" s="98"/>
      <c r="NY121" s="98"/>
      <c r="NZ121" s="98"/>
      <c r="OA121" s="98"/>
      <c r="OB121" s="98"/>
      <c r="OC121" s="98"/>
      <c r="OD121" s="98"/>
      <c r="OE121" s="98"/>
      <c r="OF121" s="98"/>
      <c r="OG121" s="98"/>
      <c r="OH121" s="98"/>
      <c r="OI121" s="98"/>
      <c r="OJ121" s="98"/>
      <c r="OK121" s="98"/>
      <c r="OL121" s="98"/>
      <c r="OM121" s="98"/>
      <c r="ON121" s="98"/>
      <c r="OO121" s="98"/>
      <c r="OP121" s="98"/>
      <c r="OQ121" s="98"/>
      <c r="OR121" s="98"/>
      <c r="OS121" s="98"/>
      <c r="OT121" s="98"/>
      <c r="OU121" s="98"/>
      <c r="OV121" s="98"/>
      <c r="OW121" s="98"/>
      <c r="OX121" s="98"/>
      <c r="OY121" s="98"/>
      <c r="OZ121" s="98"/>
      <c r="PA121" s="98"/>
      <c r="PB121" s="98"/>
      <c r="PC121" s="98"/>
      <c r="PD121" s="98"/>
      <c r="PE121" s="98"/>
      <c r="PF121" s="98"/>
      <c r="PG121" s="98"/>
      <c r="PH121" s="98"/>
      <c r="PI121" s="98"/>
      <c r="PJ121" s="98"/>
      <c r="PK121" s="98"/>
      <c r="PL121" s="98"/>
      <c r="PM121" s="98"/>
      <c r="PN121" s="98"/>
      <c r="PO121" s="98"/>
      <c r="PP121" s="98"/>
      <c r="PQ121" s="98"/>
      <c r="PR121" s="98"/>
      <c r="PS121" s="98"/>
      <c r="PT121" s="98"/>
      <c r="PU121" s="98"/>
      <c r="PV121" s="98"/>
      <c r="PW121" s="98"/>
      <c r="PX121" s="98"/>
      <c r="PY121" s="98"/>
      <c r="PZ121" s="98"/>
      <c r="QA121" s="98"/>
      <c r="QB121" s="98"/>
      <c r="QC121" s="98"/>
      <c r="QD121" s="98"/>
      <c r="QE121" s="98"/>
      <c r="QF121" s="98"/>
      <c r="QG121" s="98"/>
      <c r="QH121" s="98"/>
      <c r="QI121" s="98"/>
      <c r="QJ121" s="98"/>
      <c r="QK121" s="98"/>
      <c r="QL121" s="98"/>
      <c r="QM121" s="98"/>
      <c r="QN121" s="98"/>
      <c r="QO121" s="98"/>
      <c r="QP121" s="98"/>
      <c r="QQ121" s="98"/>
      <c r="QR121" s="98"/>
      <c r="QS121" s="98"/>
      <c r="QT121" s="98"/>
      <c r="QU121" s="98"/>
      <c r="QV121" s="98"/>
      <c r="QW121" s="98"/>
      <c r="QX121" s="98"/>
      <c r="QY121" s="98"/>
      <c r="QZ121" s="98"/>
      <c r="RA121" s="98"/>
      <c r="RB121" s="98"/>
      <c r="RC121" s="98"/>
      <c r="RD121" s="98"/>
      <c r="RE121" s="98"/>
      <c r="RF121" s="98"/>
      <c r="RG121" s="98"/>
      <c r="RH121" s="98"/>
      <c r="RI121" s="98"/>
      <c r="RJ121" s="98"/>
      <c r="RK121" s="98"/>
      <c r="RL121" s="98"/>
      <c r="RM121" s="98"/>
      <c r="RN121" s="98"/>
      <c r="RO121" s="98"/>
      <c r="RP121" s="98"/>
      <c r="RQ121" s="98"/>
      <c r="RR121" s="98"/>
      <c r="RS121" s="98"/>
      <c r="RT121" s="98"/>
      <c r="RU121" s="98"/>
      <c r="RV121" s="98"/>
      <c r="RW121" s="98"/>
      <c r="RX121" s="98"/>
      <c r="RY121" s="98"/>
      <c r="RZ121" s="98"/>
      <c r="SA121" s="98"/>
      <c r="SB121" s="98"/>
      <c r="SC121" s="98"/>
      <c r="SD121" s="98"/>
      <c r="SE121" s="98"/>
      <c r="SF121" s="98"/>
      <c r="SG121" s="98"/>
      <c r="SH121" s="98"/>
      <c r="SI121" s="98"/>
      <c r="SJ121" s="98"/>
      <c r="SK121" s="98"/>
      <c r="SL121" s="98"/>
      <c r="SM121" s="98"/>
      <c r="SN121" s="98"/>
      <c r="SO121" s="98"/>
      <c r="SP121" s="98"/>
      <c r="SQ121" s="98"/>
      <c r="SR121" s="98"/>
      <c r="SS121" s="98"/>
      <c r="ST121" s="98"/>
      <c r="SU121" s="98"/>
      <c r="SV121" s="98"/>
      <c r="SW121" s="98"/>
      <c r="SX121" s="98"/>
      <c r="SY121" s="98"/>
      <c r="SZ121" s="98"/>
      <c r="TA121" s="98"/>
      <c r="TB121" s="98"/>
      <c r="TC121" s="98"/>
      <c r="TD121" s="98"/>
      <c r="TE121" s="98"/>
      <c r="TF121" s="98"/>
      <c r="TG121" s="98"/>
      <c r="TH121" s="98"/>
      <c r="TI121" s="98"/>
      <c r="TJ121" s="98"/>
      <c r="TK121" s="98"/>
      <c r="TL121" s="98"/>
      <c r="TM121" s="98"/>
      <c r="TN121" s="98"/>
      <c r="TO121" s="98"/>
      <c r="TP121" s="98"/>
      <c r="TQ121" s="98"/>
      <c r="TR121" s="98"/>
      <c r="TS121" s="98"/>
      <c r="TT121" s="98"/>
      <c r="TU121" s="98"/>
      <c r="TV121" s="98"/>
      <c r="TW121" s="98"/>
      <c r="TX121" s="98"/>
      <c r="TY121" s="98"/>
      <c r="TZ121" s="98"/>
      <c r="UA121" s="98"/>
      <c r="UB121" s="98"/>
      <c r="UC121" s="98"/>
      <c r="UD121" s="98"/>
      <c r="UE121" s="98"/>
      <c r="UF121" s="98"/>
      <c r="UG121" s="98"/>
      <c r="UH121" s="98"/>
      <c r="UI121" s="98"/>
      <c r="UJ121" s="98"/>
      <c r="UK121" s="98"/>
      <c r="UL121" s="98"/>
      <c r="UM121" s="98"/>
      <c r="UN121" s="98"/>
      <c r="UO121" s="98"/>
      <c r="UP121" s="98"/>
      <c r="UQ121" s="98"/>
      <c r="UR121" s="98"/>
      <c r="US121" s="98"/>
      <c r="UT121" s="98"/>
      <c r="UU121" s="98"/>
      <c r="UV121" s="98"/>
      <c r="UW121" s="98"/>
      <c r="UX121" s="98"/>
      <c r="UY121" s="98"/>
      <c r="UZ121" s="98"/>
      <c r="VA121" s="98"/>
      <c r="VB121" s="98"/>
      <c r="VC121" s="98"/>
      <c r="VD121" s="98"/>
      <c r="VE121" s="98"/>
      <c r="VF121" s="98"/>
      <c r="VG121" s="98"/>
      <c r="VH121" s="98"/>
      <c r="VI121" s="98"/>
      <c r="VJ121" s="98"/>
      <c r="VK121" s="98"/>
      <c r="VL121" s="98"/>
      <c r="VM121" s="98"/>
      <c r="VN121" s="98"/>
      <c r="VO121" s="98"/>
      <c r="VP121" s="98"/>
      <c r="VQ121" s="98"/>
      <c r="VR121" s="98"/>
      <c r="VS121" s="98"/>
      <c r="VT121" s="98"/>
      <c r="VU121" s="98"/>
      <c r="VV121" s="98"/>
      <c r="VW121" s="98"/>
      <c r="VX121" s="98"/>
      <c r="VY121" s="98"/>
      <c r="VZ121" s="98"/>
      <c r="WA121" s="98"/>
      <c r="WB121" s="98"/>
      <c r="WC121" s="98"/>
      <c r="WD121" s="98"/>
      <c r="WE121" s="98"/>
      <c r="WF121" s="98"/>
      <c r="WG121" s="98"/>
      <c r="WH121" s="98"/>
      <c r="WI121" s="98"/>
      <c r="WJ121" s="98"/>
      <c r="WK121" s="98"/>
      <c r="WL121" s="98"/>
      <c r="WM121" s="98"/>
      <c r="WN121" s="98"/>
      <c r="WO121" s="98"/>
      <c r="WP121" s="98"/>
      <c r="WQ121" s="98"/>
      <c r="WR121" s="98"/>
      <c r="WS121" s="98"/>
      <c r="WT121" s="98"/>
      <c r="WU121" s="98"/>
      <c r="WV121" s="98"/>
      <c r="WW121" s="98"/>
      <c r="WX121" s="98"/>
    </row>
    <row r="122" spans="1:622" s="93" customFormat="1" ht="15.75" customHeight="1" outlineLevel="1" x14ac:dyDescent="0.25">
      <c r="B122" s="94" t="s">
        <v>92</v>
      </c>
      <c r="C122" s="93">
        <v>982</v>
      </c>
      <c r="D122" s="95" t="s">
        <v>80</v>
      </c>
      <c r="E122" s="93" t="s">
        <v>143</v>
      </c>
      <c r="F122" s="96" t="s">
        <v>29</v>
      </c>
      <c r="G122" s="96"/>
      <c r="H122" s="95">
        <v>6.05</v>
      </c>
      <c r="I122" s="97">
        <v>7.52</v>
      </c>
      <c r="J122" s="97">
        <f>Tabela1[[#This Row],[VALOR UNIT]]*H118</f>
        <v>601.59999999999991</v>
      </c>
      <c r="K122" s="97">
        <f>Tabela1[[#This Row],[Coluna1]]*H121</f>
        <v>0</v>
      </c>
      <c r="L122" s="97">
        <v>0</v>
      </c>
      <c r="M122" s="47">
        <f t="shared" si="2"/>
        <v>0</v>
      </c>
      <c r="N122" s="98"/>
      <c r="O122" s="98"/>
      <c r="P122" s="98"/>
      <c r="Q122" s="98"/>
      <c r="R122" s="98"/>
      <c r="S122" s="98"/>
      <c r="T122" s="98"/>
      <c r="U122" s="98"/>
      <c r="V122" s="98"/>
      <c r="W122" s="98"/>
      <c r="X122" s="98"/>
      <c r="Y122" s="98"/>
      <c r="Z122" s="98"/>
      <c r="AA122" s="98"/>
      <c r="AB122" s="98"/>
      <c r="AC122" s="98"/>
      <c r="AD122" s="98"/>
      <c r="AE122" s="98"/>
      <c r="AF122" s="98"/>
      <c r="AG122" s="98"/>
      <c r="AH122" s="98"/>
      <c r="AI122" s="98"/>
      <c r="AJ122" s="98"/>
      <c r="AK122" s="98"/>
      <c r="AL122" s="98"/>
      <c r="AM122" s="98"/>
      <c r="AN122" s="98"/>
      <c r="AO122" s="98"/>
      <c r="AP122" s="98"/>
      <c r="AQ122" s="98"/>
      <c r="AR122" s="98"/>
      <c r="AS122" s="98"/>
      <c r="AT122" s="98"/>
      <c r="AU122" s="98"/>
      <c r="AV122" s="98"/>
      <c r="AW122" s="98"/>
      <c r="AX122" s="98"/>
      <c r="AY122" s="98"/>
      <c r="AZ122" s="98"/>
      <c r="BA122" s="98"/>
      <c r="BB122" s="98"/>
      <c r="BC122" s="98"/>
      <c r="BD122" s="98"/>
      <c r="BE122" s="98"/>
      <c r="BF122" s="98"/>
      <c r="BG122" s="98"/>
      <c r="BH122" s="98"/>
      <c r="BI122" s="98"/>
      <c r="BJ122" s="98"/>
      <c r="BK122" s="98"/>
      <c r="BL122" s="98"/>
      <c r="BM122" s="98"/>
      <c r="BN122" s="98"/>
      <c r="BO122" s="98"/>
      <c r="BP122" s="98"/>
      <c r="BQ122" s="98"/>
      <c r="BR122" s="98"/>
      <c r="BS122" s="98"/>
      <c r="BT122" s="98"/>
      <c r="BU122" s="98"/>
      <c r="BV122" s="98"/>
      <c r="BW122" s="98"/>
      <c r="BX122" s="98"/>
      <c r="BY122" s="98"/>
      <c r="BZ122" s="98"/>
      <c r="CA122" s="98"/>
      <c r="CB122" s="98"/>
      <c r="CC122" s="98"/>
      <c r="CD122" s="98"/>
      <c r="CE122" s="98"/>
      <c r="CF122" s="98"/>
      <c r="CG122" s="98"/>
      <c r="CH122" s="98"/>
      <c r="CI122" s="98"/>
      <c r="CJ122" s="98"/>
      <c r="CK122" s="98"/>
      <c r="CL122" s="98"/>
      <c r="CM122" s="98"/>
      <c r="CN122" s="98"/>
      <c r="CO122" s="98"/>
      <c r="CP122" s="98"/>
      <c r="CQ122" s="98"/>
      <c r="CR122" s="98"/>
      <c r="CS122" s="98"/>
      <c r="CT122" s="98"/>
      <c r="CU122" s="98"/>
      <c r="CV122" s="98"/>
      <c r="CW122" s="98"/>
      <c r="CX122" s="98"/>
      <c r="CY122" s="98"/>
      <c r="CZ122" s="98"/>
      <c r="DA122" s="98"/>
      <c r="DB122" s="98"/>
      <c r="DC122" s="98"/>
      <c r="DD122" s="98"/>
      <c r="DE122" s="98"/>
      <c r="DF122" s="98"/>
      <c r="DG122" s="98"/>
      <c r="DH122" s="98"/>
      <c r="DI122" s="98"/>
      <c r="DJ122" s="98"/>
      <c r="DK122" s="98"/>
      <c r="DL122" s="98"/>
      <c r="DM122" s="98"/>
      <c r="DN122" s="98"/>
      <c r="DO122" s="98"/>
      <c r="DP122" s="98"/>
      <c r="DQ122" s="98"/>
      <c r="DR122" s="98"/>
      <c r="DS122" s="98"/>
      <c r="DT122" s="98"/>
      <c r="DU122" s="98"/>
      <c r="DV122" s="98"/>
      <c r="DW122" s="98"/>
      <c r="DX122" s="98"/>
      <c r="DY122" s="98"/>
      <c r="DZ122" s="98"/>
      <c r="EA122" s="98"/>
      <c r="EB122" s="98"/>
      <c r="EC122" s="98"/>
      <c r="ED122" s="98"/>
      <c r="EE122" s="98"/>
      <c r="EF122" s="98"/>
      <c r="EG122" s="98"/>
      <c r="EH122" s="98"/>
      <c r="EI122" s="98"/>
      <c r="EJ122" s="98"/>
      <c r="EK122" s="98"/>
      <c r="EL122" s="98"/>
      <c r="EM122" s="98"/>
      <c r="EN122" s="98"/>
      <c r="EO122" s="98"/>
      <c r="EP122" s="98"/>
      <c r="EQ122" s="98"/>
      <c r="ER122" s="98"/>
      <c r="ES122" s="98"/>
      <c r="ET122" s="98"/>
      <c r="EU122" s="98"/>
      <c r="EV122" s="98"/>
      <c r="EW122" s="98"/>
      <c r="EX122" s="98"/>
      <c r="EY122" s="98"/>
      <c r="EZ122" s="98"/>
      <c r="FA122" s="98"/>
      <c r="FB122" s="98"/>
      <c r="FC122" s="98"/>
      <c r="FD122" s="98"/>
      <c r="FE122" s="98"/>
      <c r="FF122" s="98"/>
      <c r="FG122" s="98"/>
      <c r="FH122" s="98"/>
      <c r="FI122" s="98"/>
      <c r="FJ122" s="98"/>
      <c r="FK122" s="98"/>
      <c r="FL122" s="98"/>
      <c r="FM122" s="98"/>
      <c r="FN122" s="98"/>
      <c r="FO122" s="98"/>
      <c r="FP122" s="98"/>
      <c r="FQ122" s="98"/>
      <c r="FR122" s="98"/>
      <c r="FS122" s="98"/>
      <c r="FT122" s="98"/>
      <c r="FU122" s="98"/>
      <c r="FV122" s="98"/>
      <c r="FW122" s="98"/>
      <c r="FX122" s="98"/>
      <c r="FY122" s="98"/>
      <c r="FZ122" s="98"/>
      <c r="GA122" s="98"/>
      <c r="GB122" s="98"/>
      <c r="GC122" s="98"/>
      <c r="GD122" s="98"/>
      <c r="GE122" s="98"/>
      <c r="GF122" s="98"/>
      <c r="GG122" s="98"/>
      <c r="GH122" s="98"/>
      <c r="GI122" s="98"/>
      <c r="GJ122" s="98"/>
      <c r="GK122" s="98"/>
      <c r="GL122" s="98"/>
      <c r="GM122" s="98"/>
      <c r="GN122" s="98"/>
      <c r="GO122" s="98"/>
      <c r="GP122" s="98"/>
      <c r="GQ122" s="98"/>
      <c r="GR122" s="98"/>
      <c r="GS122" s="98"/>
      <c r="GT122" s="98"/>
      <c r="GU122" s="98"/>
      <c r="GV122" s="98"/>
      <c r="GW122" s="98"/>
      <c r="GX122" s="98"/>
      <c r="GY122" s="98"/>
      <c r="GZ122" s="98"/>
      <c r="HA122" s="98"/>
      <c r="HB122" s="98"/>
      <c r="HC122" s="98"/>
      <c r="HD122" s="98"/>
      <c r="HE122" s="98"/>
      <c r="HF122" s="98"/>
      <c r="HG122" s="98"/>
      <c r="HH122" s="98"/>
      <c r="HI122" s="98"/>
      <c r="HJ122" s="98"/>
      <c r="HK122" s="98"/>
      <c r="HL122" s="98"/>
      <c r="HM122" s="98"/>
      <c r="HN122" s="98"/>
      <c r="HO122" s="98"/>
      <c r="HP122" s="98"/>
      <c r="HQ122" s="98"/>
      <c r="HR122" s="98"/>
      <c r="HS122" s="98"/>
      <c r="HT122" s="98"/>
      <c r="HU122" s="98"/>
      <c r="HV122" s="98"/>
      <c r="HW122" s="98"/>
      <c r="HX122" s="98"/>
      <c r="HY122" s="98"/>
      <c r="HZ122" s="98"/>
      <c r="IA122" s="98"/>
      <c r="IB122" s="98"/>
      <c r="IC122" s="98"/>
      <c r="ID122" s="98"/>
      <c r="IE122" s="98"/>
      <c r="IF122" s="98"/>
      <c r="IG122" s="98"/>
      <c r="IH122" s="98"/>
      <c r="II122" s="98"/>
      <c r="IJ122" s="98"/>
      <c r="IK122" s="98"/>
      <c r="IL122" s="98"/>
      <c r="IM122" s="98"/>
      <c r="IN122" s="98"/>
      <c r="IO122" s="98"/>
      <c r="IP122" s="98"/>
      <c r="IQ122" s="98"/>
      <c r="IR122" s="98"/>
      <c r="IS122" s="98"/>
      <c r="IT122" s="98"/>
      <c r="IU122" s="98"/>
      <c r="IV122" s="98"/>
      <c r="IW122" s="98"/>
      <c r="IX122" s="98"/>
      <c r="IY122" s="98"/>
      <c r="IZ122" s="98"/>
      <c r="JA122" s="98"/>
      <c r="JB122" s="98"/>
      <c r="JC122" s="98"/>
      <c r="JD122" s="98"/>
      <c r="JE122" s="98"/>
      <c r="JF122" s="98"/>
      <c r="JG122" s="98"/>
      <c r="JH122" s="98"/>
      <c r="JI122" s="98"/>
      <c r="JJ122" s="98"/>
      <c r="JK122" s="98"/>
      <c r="JL122" s="98"/>
      <c r="JM122" s="98"/>
      <c r="JN122" s="98"/>
      <c r="JO122" s="98"/>
      <c r="JP122" s="98"/>
      <c r="JQ122" s="98"/>
      <c r="JR122" s="98"/>
      <c r="JS122" s="98"/>
      <c r="JT122" s="98"/>
      <c r="JU122" s="98"/>
      <c r="JV122" s="98"/>
      <c r="JW122" s="98"/>
      <c r="JX122" s="98"/>
      <c r="JY122" s="98"/>
      <c r="JZ122" s="98"/>
      <c r="KA122" s="98"/>
      <c r="KB122" s="98"/>
      <c r="KC122" s="98"/>
      <c r="KD122" s="98"/>
      <c r="KE122" s="98"/>
      <c r="KF122" s="98"/>
      <c r="KG122" s="98"/>
      <c r="KH122" s="98"/>
      <c r="KI122" s="98"/>
      <c r="KJ122" s="98"/>
      <c r="KK122" s="98"/>
      <c r="KL122" s="98"/>
      <c r="KM122" s="98"/>
      <c r="KN122" s="98"/>
      <c r="KO122" s="98"/>
      <c r="KP122" s="98"/>
      <c r="KQ122" s="98"/>
      <c r="KR122" s="98"/>
      <c r="KS122" s="98"/>
      <c r="KT122" s="98"/>
      <c r="KU122" s="98"/>
      <c r="KV122" s="98"/>
      <c r="KW122" s="98"/>
      <c r="KX122" s="98"/>
      <c r="KY122" s="98"/>
      <c r="KZ122" s="98"/>
      <c r="LA122" s="98"/>
      <c r="LB122" s="98"/>
      <c r="LC122" s="98"/>
      <c r="LD122" s="98"/>
      <c r="LE122" s="98"/>
      <c r="LF122" s="98"/>
      <c r="LG122" s="98"/>
      <c r="LH122" s="98"/>
      <c r="LI122" s="98"/>
      <c r="LJ122" s="98"/>
      <c r="LK122" s="98"/>
      <c r="LL122" s="98"/>
      <c r="LM122" s="98"/>
      <c r="LN122" s="98"/>
      <c r="LO122" s="98"/>
      <c r="LP122" s="98"/>
      <c r="LQ122" s="98"/>
      <c r="LR122" s="98"/>
      <c r="LS122" s="98"/>
      <c r="LT122" s="98"/>
      <c r="LU122" s="98"/>
      <c r="LV122" s="98"/>
      <c r="LW122" s="98"/>
      <c r="LX122" s="98"/>
      <c r="LY122" s="98"/>
      <c r="LZ122" s="98"/>
      <c r="MA122" s="98"/>
      <c r="MB122" s="98"/>
      <c r="MC122" s="98"/>
      <c r="MD122" s="98"/>
      <c r="ME122" s="98"/>
      <c r="MF122" s="98"/>
      <c r="MG122" s="98"/>
      <c r="MH122" s="98"/>
      <c r="MI122" s="98"/>
      <c r="MJ122" s="98"/>
      <c r="MK122" s="98"/>
      <c r="ML122" s="98"/>
      <c r="MM122" s="98"/>
      <c r="MN122" s="98"/>
      <c r="MO122" s="98"/>
      <c r="MP122" s="98"/>
      <c r="MQ122" s="98"/>
      <c r="MR122" s="98"/>
      <c r="MS122" s="98"/>
      <c r="MT122" s="98"/>
      <c r="MU122" s="98"/>
      <c r="MV122" s="98"/>
      <c r="MW122" s="98"/>
      <c r="MX122" s="98"/>
      <c r="MY122" s="98"/>
      <c r="MZ122" s="98"/>
      <c r="NA122" s="98"/>
      <c r="NB122" s="98"/>
      <c r="NC122" s="98"/>
      <c r="ND122" s="98"/>
      <c r="NE122" s="98"/>
      <c r="NF122" s="98"/>
      <c r="NG122" s="98"/>
      <c r="NH122" s="98"/>
      <c r="NI122" s="98"/>
      <c r="NJ122" s="98"/>
      <c r="NK122" s="98"/>
      <c r="NL122" s="98"/>
      <c r="NM122" s="98"/>
      <c r="NN122" s="98"/>
      <c r="NO122" s="98"/>
      <c r="NP122" s="98"/>
      <c r="NQ122" s="98"/>
      <c r="NR122" s="98"/>
      <c r="NS122" s="98"/>
      <c r="NT122" s="98"/>
      <c r="NU122" s="98"/>
      <c r="NV122" s="98"/>
      <c r="NW122" s="98"/>
      <c r="NX122" s="98"/>
      <c r="NY122" s="98"/>
      <c r="NZ122" s="98"/>
      <c r="OA122" s="98"/>
      <c r="OB122" s="98"/>
      <c r="OC122" s="98"/>
      <c r="OD122" s="98"/>
      <c r="OE122" s="98"/>
      <c r="OF122" s="98"/>
      <c r="OG122" s="98"/>
      <c r="OH122" s="98"/>
      <c r="OI122" s="98"/>
      <c r="OJ122" s="98"/>
      <c r="OK122" s="98"/>
      <c r="OL122" s="98"/>
      <c r="OM122" s="98"/>
      <c r="ON122" s="98"/>
      <c r="OO122" s="98"/>
      <c r="OP122" s="98"/>
      <c r="OQ122" s="98"/>
      <c r="OR122" s="98"/>
      <c r="OS122" s="98"/>
      <c r="OT122" s="98"/>
      <c r="OU122" s="98"/>
      <c r="OV122" s="98"/>
      <c r="OW122" s="98"/>
      <c r="OX122" s="98"/>
      <c r="OY122" s="98"/>
      <c r="OZ122" s="98"/>
      <c r="PA122" s="98"/>
      <c r="PB122" s="98"/>
      <c r="PC122" s="98"/>
      <c r="PD122" s="98"/>
      <c r="PE122" s="98"/>
      <c r="PF122" s="98"/>
      <c r="PG122" s="98"/>
      <c r="PH122" s="98"/>
      <c r="PI122" s="98"/>
      <c r="PJ122" s="98"/>
      <c r="PK122" s="98"/>
      <c r="PL122" s="98"/>
      <c r="PM122" s="98"/>
      <c r="PN122" s="98"/>
      <c r="PO122" s="98"/>
      <c r="PP122" s="98"/>
      <c r="PQ122" s="98"/>
      <c r="PR122" s="98"/>
      <c r="PS122" s="98"/>
      <c r="PT122" s="98"/>
      <c r="PU122" s="98"/>
      <c r="PV122" s="98"/>
      <c r="PW122" s="98"/>
      <c r="PX122" s="98"/>
      <c r="PY122" s="98"/>
      <c r="PZ122" s="98"/>
      <c r="QA122" s="98"/>
      <c r="QB122" s="98"/>
      <c r="QC122" s="98"/>
      <c r="QD122" s="98"/>
      <c r="QE122" s="98"/>
      <c r="QF122" s="98"/>
      <c r="QG122" s="98"/>
      <c r="QH122" s="98"/>
      <c r="QI122" s="98"/>
      <c r="QJ122" s="98"/>
      <c r="QK122" s="98"/>
      <c r="QL122" s="98"/>
      <c r="QM122" s="98"/>
      <c r="QN122" s="98"/>
      <c r="QO122" s="98"/>
      <c r="QP122" s="98"/>
      <c r="QQ122" s="98"/>
      <c r="QR122" s="98"/>
      <c r="QS122" s="98"/>
      <c r="QT122" s="98"/>
      <c r="QU122" s="98"/>
      <c r="QV122" s="98"/>
      <c r="QW122" s="98"/>
      <c r="QX122" s="98"/>
      <c r="QY122" s="98"/>
      <c r="QZ122" s="98"/>
      <c r="RA122" s="98"/>
      <c r="RB122" s="98"/>
      <c r="RC122" s="98"/>
      <c r="RD122" s="98"/>
      <c r="RE122" s="98"/>
      <c r="RF122" s="98"/>
      <c r="RG122" s="98"/>
      <c r="RH122" s="98"/>
      <c r="RI122" s="98"/>
      <c r="RJ122" s="98"/>
      <c r="RK122" s="98"/>
      <c r="RL122" s="98"/>
      <c r="RM122" s="98"/>
      <c r="RN122" s="98"/>
      <c r="RO122" s="98"/>
      <c r="RP122" s="98"/>
      <c r="RQ122" s="98"/>
      <c r="RR122" s="98"/>
      <c r="RS122" s="98"/>
      <c r="RT122" s="98"/>
      <c r="RU122" s="98"/>
      <c r="RV122" s="98"/>
      <c r="RW122" s="98"/>
      <c r="RX122" s="98"/>
      <c r="RY122" s="98"/>
      <c r="RZ122" s="98"/>
      <c r="SA122" s="98"/>
      <c r="SB122" s="98"/>
      <c r="SC122" s="98"/>
      <c r="SD122" s="98"/>
      <c r="SE122" s="98"/>
      <c r="SF122" s="98"/>
      <c r="SG122" s="98"/>
      <c r="SH122" s="98"/>
      <c r="SI122" s="98"/>
      <c r="SJ122" s="98"/>
      <c r="SK122" s="98"/>
      <c r="SL122" s="98"/>
      <c r="SM122" s="98"/>
      <c r="SN122" s="98"/>
      <c r="SO122" s="98"/>
      <c r="SP122" s="98"/>
      <c r="SQ122" s="98"/>
      <c r="SR122" s="98"/>
      <c r="SS122" s="98"/>
      <c r="ST122" s="98"/>
      <c r="SU122" s="98"/>
      <c r="SV122" s="98"/>
      <c r="SW122" s="98"/>
      <c r="SX122" s="98"/>
      <c r="SY122" s="98"/>
      <c r="SZ122" s="98"/>
      <c r="TA122" s="98"/>
      <c r="TB122" s="98"/>
      <c r="TC122" s="98"/>
      <c r="TD122" s="98"/>
      <c r="TE122" s="98"/>
      <c r="TF122" s="98"/>
      <c r="TG122" s="98"/>
      <c r="TH122" s="98"/>
      <c r="TI122" s="98"/>
      <c r="TJ122" s="98"/>
      <c r="TK122" s="98"/>
      <c r="TL122" s="98"/>
      <c r="TM122" s="98"/>
      <c r="TN122" s="98"/>
      <c r="TO122" s="98"/>
      <c r="TP122" s="98"/>
      <c r="TQ122" s="98"/>
      <c r="TR122" s="98"/>
      <c r="TS122" s="98"/>
      <c r="TT122" s="98"/>
      <c r="TU122" s="98"/>
      <c r="TV122" s="98"/>
      <c r="TW122" s="98"/>
      <c r="TX122" s="98"/>
      <c r="TY122" s="98"/>
      <c r="TZ122" s="98"/>
      <c r="UA122" s="98"/>
      <c r="UB122" s="98"/>
      <c r="UC122" s="98"/>
      <c r="UD122" s="98"/>
      <c r="UE122" s="98"/>
      <c r="UF122" s="98"/>
      <c r="UG122" s="98"/>
      <c r="UH122" s="98"/>
      <c r="UI122" s="98"/>
      <c r="UJ122" s="98"/>
      <c r="UK122" s="98"/>
      <c r="UL122" s="98"/>
      <c r="UM122" s="98"/>
      <c r="UN122" s="98"/>
      <c r="UO122" s="98"/>
      <c r="UP122" s="98"/>
      <c r="UQ122" s="98"/>
      <c r="UR122" s="98"/>
      <c r="US122" s="98"/>
      <c r="UT122" s="98"/>
      <c r="UU122" s="98"/>
      <c r="UV122" s="98"/>
      <c r="UW122" s="98"/>
      <c r="UX122" s="98"/>
      <c r="UY122" s="98"/>
      <c r="UZ122" s="98"/>
      <c r="VA122" s="98"/>
      <c r="VB122" s="98"/>
      <c r="VC122" s="98"/>
      <c r="VD122" s="98"/>
      <c r="VE122" s="98"/>
      <c r="VF122" s="98"/>
      <c r="VG122" s="98"/>
      <c r="VH122" s="98"/>
      <c r="VI122" s="98"/>
      <c r="VJ122" s="98"/>
      <c r="VK122" s="98"/>
      <c r="VL122" s="98"/>
      <c r="VM122" s="98"/>
      <c r="VN122" s="98"/>
      <c r="VO122" s="98"/>
      <c r="VP122" s="98"/>
      <c r="VQ122" s="98"/>
      <c r="VR122" s="98"/>
      <c r="VS122" s="98"/>
      <c r="VT122" s="98"/>
      <c r="VU122" s="98"/>
      <c r="VV122" s="98"/>
      <c r="VW122" s="98"/>
      <c r="VX122" s="98"/>
      <c r="VY122" s="98"/>
      <c r="VZ122" s="98"/>
      <c r="WA122" s="98"/>
      <c r="WB122" s="98"/>
      <c r="WC122" s="98"/>
      <c r="WD122" s="98"/>
      <c r="WE122" s="98"/>
      <c r="WF122" s="98"/>
      <c r="WG122" s="98"/>
      <c r="WH122" s="98"/>
      <c r="WI122" s="98"/>
      <c r="WJ122" s="98"/>
      <c r="WK122" s="98"/>
      <c r="WL122" s="98"/>
      <c r="WM122" s="98"/>
      <c r="WN122" s="98"/>
      <c r="WO122" s="98"/>
      <c r="WP122" s="98"/>
      <c r="WQ122" s="98"/>
      <c r="WR122" s="98"/>
      <c r="WS122" s="98"/>
      <c r="WT122" s="98"/>
      <c r="WU122" s="98"/>
      <c r="WV122" s="98"/>
      <c r="WW122" s="98"/>
      <c r="WX122" s="98"/>
    </row>
    <row r="123" spans="1:622" s="67" customFormat="1" ht="15" customHeight="1" x14ac:dyDescent="0.25">
      <c r="A123" s="58"/>
      <c r="B123" s="58">
        <v>92001</v>
      </c>
      <c r="C123" s="74"/>
      <c r="D123" s="63" t="s">
        <v>80</v>
      </c>
      <c r="E123" s="74" t="s">
        <v>144</v>
      </c>
      <c r="F123" s="79" t="s">
        <v>24</v>
      </c>
      <c r="G123" s="79"/>
      <c r="H123" s="63">
        <v>6</v>
      </c>
      <c r="I123" s="65">
        <v>38.630000000000003</v>
      </c>
      <c r="J123" s="65"/>
      <c r="K123" s="65">
        <f>Tabela1[[#This Row],[Coluna1]]*H122</f>
        <v>0</v>
      </c>
      <c r="L123" s="65">
        <f>H123*I123</f>
        <v>231.78000000000003</v>
      </c>
      <c r="M123" s="47">
        <f t="shared" ref="M123:M186" si="3">L123*(1+$G$5)</f>
        <v>288.63481653478101</v>
      </c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  <c r="AC123" s="99"/>
      <c r="AD123" s="99"/>
      <c r="AE123" s="99"/>
      <c r="AF123" s="99"/>
      <c r="AG123" s="99"/>
      <c r="AH123" s="99"/>
      <c r="AI123" s="99"/>
      <c r="AJ123" s="99"/>
      <c r="AK123" s="99"/>
      <c r="AL123" s="99"/>
      <c r="AM123" s="99"/>
      <c r="AN123" s="99"/>
      <c r="AO123" s="99"/>
      <c r="AP123" s="99"/>
      <c r="AQ123" s="99"/>
      <c r="AR123" s="99"/>
      <c r="AS123" s="99"/>
      <c r="AT123" s="99"/>
      <c r="AU123" s="99"/>
      <c r="AV123" s="99"/>
      <c r="AW123" s="99"/>
      <c r="AX123" s="99"/>
      <c r="AY123" s="99"/>
      <c r="AZ123" s="99"/>
      <c r="BA123" s="99"/>
      <c r="BB123" s="99"/>
      <c r="BC123" s="99"/>
      <c r="BD123" s="99"/>
      <c r="BE123" s="99"/>
      <c r="BF123" s="99"/>
      <c r="BG123" s="99"/>
      <c r="BH123" s="99"/>
      <c r="BI123" s="99"/>
      <c r="BJ123" s="99"/>
      <c r="BK123" s="99"/>
      <c r="BL123" s="99"/>
      <c r="BM123" s="99"/>
      <c r="BN123" s="99"/>
      <c r="BO123" s="99"/>
      <c r="BP123" s="99"/>
      <c r="BQ123" s="99"/>
      <c r="BR123" s="99"/>
      <c r="BS123" s="99"/>
      <c r="BT123" s="99"/>
      <c r="BU123" s="99"/>
      <c r="BV123" s="99"/>
      <c r="BW123" s="99"/>
      <c r="BX123" s="99"/>
      <c r="BY123" s="99"/>
      <c r="BZ123" s="99"/>
      <c r="CA123" s="99"/>
      <c r="CB123" s="99"/>
      <c r="CC123" s="99"/>
      <c r="CD123" s="99"/>
      <c r="CE123" s="99"/>
      <c r="CF123" s="99"/>
      <c r="CG123" s="99"/>
      <c r="CH123" s="99"/>
      <c r="CI123" s="99"/>
      <c r="CJ123" s="99"/>
      <c r="CK123" s="99"/>
      <c r="CL123" s="99"/>
      <c r="CM123" s="99"/>
      <c r="CN123" s="99"/>
      <c r="CO123" s="99"/>
      <c r="CP123" s="99"/>
      <c r="CQ123" s="99"/>
      <c r="CR123" s="99"/>
      <c r="CS123" s="99"/>
      <c r="CT123" s="99"/>
      <c r="CU123" s="99"/>
      <c r="CV123" s="99"/>
      <c r="CW123" s="99"/>
      <c r="CX123" s="99"/>
      <c r="CY123" s="99"/>
      <c r="CZ123" s="99"/>
      <c r="DA123" s="99"/>
      <c r="DB123" s="99"/>
      <c r="DC123" s="99"/>
      <c r="DD123" s="99"/>
      <c r="DE123" s="99"/>
      <c r="DF123" s="99"/>
      <c r="DG123" s="99"/>
      <c r="DH123" s="99"/>
      <c r="DI123" s="99"/>
      <c r="DJ123" s="99"/>
      <c r="DK123" s="99"/>
      <c r="DL123" s="99"/>
      <c r="DM123" s="99"/>
      <c r="DN123" s="99"/>
      <c r="DO123" s="99"/>
      <c r="DP123" s="99"/>
      <c r="DQ123" s="99"/>
      <c r="DR123" s="99"/>
      <c r="DS123" s="99"/>
      <c r="DT123" s="99"/>
      <c r="DU123" s="99"/>
      <c r="DV123" s="99"/>
      <c r="DW123" s="99"/>
      <c r="DX123" s="99"/>
      <c r="DY123" s="99"/>
      <c r="DZ123" s="99"/>
      <c r="EA123" s="99"/>
      <c r="EB123" s="99"/>
      <c r="EC123" s="99"/>
      <c r="ED123" s="99"/>
      <c r="EE123" s="99"/>
      <c r="EF123" s="99"/>
      <c r="EG123" s="99"/>
      <c r="EH123" s="99"/>
      <c r="EI123" s="99"/>
      <c r="EJ123" s="99"/>
      <c r="EK123" s="99"/>
      <c r="EL123" s="99"/>
      <c r="EM123" s="99"/>
      <c r="EN123" s="99"/>
      <c r="EO123" s="99"/>
      <c r="EP123" s="99"/>
      <c r="EQ123" s="99"/>
      <c r="ER123" s="99"/>
      <c r="ES123" s="99"/>
      <c r="ET123" s="99"/>
      <c r="EU123" s="99"/>
      <c r="EV123" s="99"/>
      <c r="EW123" s="99"/>
      <c r="EX123" s="99"/>
      <c r="EY123" s="99"/>
      <c r="EZ123" s="99"/>
      <c r="FA123" s="99"/>
      <c r="FB123" s="99"/>
      <c r="FC123" s="99"/>
      <c r="FD123" s="99"/>
      <c r="FE123" s="99"/>
      <c r="FF123" s="99"/>
      <c r="FG123" s="99"/>
      <c r="FH123" s="99"/>
      <c r="FI123" s="99"/>
      <c r="FJ123" s="99"/>
      <c r="FK123" s="99"/>
      <c r="FL123" s="99"/>
      <c r="FM123" s="99"/>
      <c r="FN123" s="99"/>
      <c r="FO123" s="99"/>
      <c r="FP123" s="99"/>
      <c r="FQ123" s="99"/>
      <c r="FR123" s="99"/>
      <c r="FS123" s="99"/>
      <c r="FT123" s="99"/>
      <c r="FU123" s="99"/>
      <c r="FV123" s="99"/>
      <c r="FW123" s="99"/>
      <c r="FX123" s="99"/>
      <c r="FY123" s="99"/>
      <c r="FZ123" s="99"/>
      <c r="GA123" s="99"/>
      <c r="GB123" s="99"/>
      <c r="GC123" s="99"/>
      <c r="GD123" s="99"/>
      <c r="GE123" s="99"/>
      <c r="GF123" s="99"/>
      <c r="GG123" s="99"/>
      <c r="GH123" s="99"/>
      <c r="GI123" s="99"/>
      <c r="GJ123" s="99"/>
      <c r="GK123" s="99"/>
      <c r="GL123" s="99"/>
      <c r="GM123" s="99"/>
      <c r="GN123" s="99"/>
      <c r="GO123" s="99"/>
      <c r="GP123" s="99"/>
      <c r="GQ123" s="99"/>
      <c r="GR123" s="99"/>
      <c r="GS123" s="99"/>
      <c r="GT123" s="99"/>
      <c r="GU123" s="99"/>
      <c r="GV123" s="99"/>
      <c r="GW123" s="99"/>
      <c r="GX123" s="99"/>
      <c r="GY123" s="99"/>
      <c r="GZ123" s="99"/>
      <c r="HA123" s="99"/>
      <c r="HB123" s="99"/>
      <c r="HC123" s="99"/>
      <c r="HD123" s="99"/>
      <c r="HE123" s="99"/>
      <c r="HF123" s="99"/>
      <c r="HG123" s="99"/>
      <c r="HH123" s="99"/>
      <c r="HI123" s="99"/>
      <c r="HJ123" s="99"/>
      <c r="HK123" s="99"/>
      <c r="HL123" s="99"/>
      <c r="HM123" s="99"/>
      <c r="HN123" s="99"/>
      <c r="HO123" s="99"/>
      <c r="HP123" s="99"/>
      <c r="HQ123" s="99"/>
      <c r="HR123" s="99"/>
      <c r="HS123" s="99"/>
      <c r="HT123" s="99"/>
      <c r="HU123" s="99"/>
      <c r="HV123" s="99"/>
      <c r="HW123" s="99"/>
      <c r="HX123" s="99"/>
      <c r="HY123" s="99"/>
      <c r="HZ123" s="99"/>
      <c r="IA123" s="99"/>
      <c r="IB123" s="99"/>
      <c r="IC123" s="99"/>
      <c r="ID123" s="99"/>
      <c r="IE123" s="99"/>
      <c r="IF123" s="99"/>
      <c r="IG123" s="99"/>
      <c r="IH123" s="99"/>
      <c r="II123" s="99"/>
      <c r="IJ123" s="99"/>
      <c r="IK123" s="99"/>
      <c r="IL123" s="99"/>
      <c r="IM123" s="99"/>
      <c r="IN123" s="99"/>
      <c r="IO123" s="99"/>
      <c r="IP123" s="99"/>
      <c r="IQ123" s="99"/>
      <c r="IR123" s="99"/>
      <c r="IS123" s="99"/>
      <c r="IT123" s="99"/>
      <c r="IU123" s="99"/>
      <c r="IV123" s="99"/>
      <c r="IW123" s="99"/>
      <c r="IX123" s="99"/>
      <c r="IY123" s="99"/>
      <c r="IZ123" s="99"/>
      <c r="JA123" s="99"/>
      <c r="JB123" s="99"/>
      <c r="JC123" s="99"/>
      <c r="JD123" s="99"/>
      <c r="JE123" s="99"/>
      <c r="JF123" s="99"/>
      <c r="JG123" s="99"/>
      <c r="JH123" s="99"/>
      <c r="JI123" s="99"/>
      <c r="JJ123" s="99"/>
      <c r="JK123" s="99"/>
      <c r="JL123" s="99"/>
      <c r="JM123" s="99"/>
      <c r="JN123" s="99"/>
      <c r="JO123" s="99"/>
      <c r="JP123" s="99"/>
      <c r="JQ123" s="99"/>
      <c r="JR123" s="99"/>
      <c r="JS123" s="99"/>
      <c r="JT123" s="99"/>
      <c r="JU123" s="99"/>
      <c r="JV123" s="99"/>
      <c r="JW123" s="99"/>
      <c r="JX123" s="99"/>
      <c r="JY123" s="99"/>
      <c r="JZ123" s="99"/>
      <c r="KA123" s="99"/>
      <c r="KB123" s="99"/>
      <c r="KC123" s="99"/>
      <c r="KD123" s="99"/>
      <c r="KE123" s="99"/>
      <c r="KF123" s="99"/>
      <c r="KG123" s="99"/>
      <c r="KH123" s="99"/>
      <c r="KI123" s="99"/>
      <c r="KJ123" s="99"/>
      <c r="KK123" s="99"/>
      <c r="KL123" s="99"/>
      <c r="KM123" s="99"/>
      <c r="KN123" s="99"/>
      <c r="KO123" s="99"/>
      <c r="KP123" s="99"/>
      <c r="KQ123" s="99"/>
      <c r="KR123" s="99"/>
      <c r="KS123" s="99"/>
      <c r="KT123" s="99"/>
      <c r="KU123" s="99"/>
      <c r="KV123" s="99"/>
      <c r="KW123" s="99"/>
      <c r="KX123" s="99"/>
      <c r="KY123" s="99"/>
      <c r="KZ123" s="99"/>
      <c r="LA123" s="99"/>
      <c r="LB123" s="99"/>
      <c r="LC123" s="99"/>
      <c r="LD123" s="99"/>
      <c r="LE123" s="99"/>
      <c r="LF123" s="99"/>
      <c r="LG123" s="99"/>
      <c r="LH123" s="99"/>
      <c r="LI123" s="99"/>
      <c r="LJ123" s="99"/>
      <c r="LK123" s="99"/>
      <c r="LL123" s="99"/>
      <c r="LM123" s="99"/>
      <c r="LN123" s="99"/>
      <c r="LO123" s="99"/>
      <c r="LP123" s="99"/>
      <c r="LQ123" s="99"/>
      <c r="LR123" s="99"/>
      <c r="LS123" s="99"/>
      <c r="LT123" s="99"/>
      <c r="LU123" s="99"/>
      <c r="LV123" s="99"/>
      <c r="LW123" s="99"/>
      <c r="LX123" s="99"/>
      <c r="LY123" s="99"/>
      <c r="LZ123" s="99"/>
      <c r="MA123" s="99"/>
      <c r="MB123" s="99"/>
      <c r="MC123" s="99"/>
      <c r="MD123" s="99"/>
      <c r="ME123" s="99"/>
      <c r="MF123" s="99"/>
      <c r="MG123" s="99"/>
      <c r="MH123" s="99"/>
      <c r="MI123" s="99"/>
      <c r="MJ123" s="99"/>
      <c r="MK123" s="99"/>
      <c r="ML123" s="99"/>
      <c r="MM123" s="99"/>
      <c r="MN123" s="99"/>
      <c r="MO123" s="99"/>
      <c r="MP123" s="99"/>
      <c r="MQ123" s="99"/>
      <c r="MR123" s="99"/>
      <c r="MS123" s="99"/>
      <c r="MT123" s="99"/>
      <c r="MU123" s="99"/>
      <c r="MV123" s="99"/>
      <c r="MW123" s="99"/>
      <c r="MX123" s="99"/>
      <c r="MY123" s="99"/>
      <c r="MZ123" s="99"/>
      <c r="NA123" s="99"/>
      <c r="NB123" s="99"/>
      <c r="NC123" s="99"/>
      <c r="ND123" s="99"/>
      <c r="NE123" s="99"/>
      <c r="NF123" s="99"/>
      <c r="NG123" s="99"/>
      <c r="NH123" s="99"/>
      <c r="NI123" s="99"/>
      <c r="NJ123" s="99"/>
      <c r="NK123" s="99"/>
      <c r="NL123" s="99"/>
      <c r="NM123" s="99"/>
      <c r="NN123" s="99"/>
      <c r="NO123" s="99"/>
      <c r="NP123" s="99"/>
      <c r="NQ123" s="99"/>
      <c r="NR123" s="99"/>
      <c r="NS123" s="99"/>
      <c r="NT123" s="99"/>
      <c r="NU123" s="99"/>
      <c r="NV123" s="99"/>
      <c r="NW123" s="99"/>
      <c r="NX123" s="99"/>
      <c r="NY123" s="99"/>
      <c r="NZ123" s="99"/>
      <c r="OA123" s="99"/>
      <c r="OB123" s="99"/>
      <c r="OC123" s="99"/>
      <c r="OD123" s="99"/>
      <c r="OE123" s="99"/>
      <c r="OF123" s="99"/>
      <c r="OG123" s="99"/>
      <c r="OH123" s="99"/>
      <c r="OI123" s="99"/>
      <c r="OJ123" s="99"/>
      <c r="OK123" s="99"/>
      <c r="OL123" s="99"/>
      <c r="OM123" s="99"/>
      <c r="ON123" s="99"/>
      <c r="OO123" s="99"/>
      <c r="OP123" s="99"/>
      <c r="OQ123" s="99"/>
      <c r="OR123" s="99"/>
      <c r="OS123" s="99"/>
      <c r="OT123" s="99"/>
      <c r="OU123" s="99"/>
      <c r="OV123" s="99"/>
      <c r="OW123" s="99"/>
      <c r="OX123" s="99"/>
      <c r="OY123" s="99"/>
      <c r="OZ123" s="99"/>
      <c r="PA123" s="99"/>
      <c r="PB123" s="99"/>
      <c r="PC123" s="99"/>
      <c r="PD123" s="99"/>
      <c r="PE123" s="99"/>
      <c r="PF123" s="99"/>
      <c r="PG123" s="99"/>
      <c r="PH123" s="99"/>
      <c r="PI123" s="99"/>
      <c r="PJ123" s="99"/>
      <c r="PK123" s="99"/>
      <c r="PL123" s="99"/>
      <c r="PM123" s="99"/>
      <c r="PN123" s="99"/>
      <c r="PO123" s="99"/>
      <c r="PP123" s="99"/>
      <c r="PQ123" s="99"/>
      <c r="PR123" s="99"/>
      <c r="PS123" s="99"/>
      <c r="PT123" s="99"/>
      <c r="PU123" s="99"/>
      <c r="PV123" s="99"/>
      <c r="PW123" s="99"/>
      <c r="PX123" s="99"/>
      <c r="PY123" s="99"/>
      <c r="PZ123" s="99"/>
      <c r="QA123" s="99"/>
      <c r="QB123" s="99"/>
      <c r="QC123" s="99"/>
      <c r="QD123" s="99"/>
      <c r="QE123" s="99"/>
      <c r="QF123" s="99"/>
      <c r="QG123" s="99"/>
      <c r="QH123" s="99"/>
      <c r="QI123" s="99"/>
      <c r="QJ123" s="99"/>
      <c r="QK123" s="99"/>
      <c r="QL123" s="99"/>
      <c r="QM123" s="99"/>
      <c r="QN123" s="99"/>
      <c r="QO123" s="99"/>
      <c r="QP123" s="99"/>
      <c r="QQ123" s="99"/>
      <c r="QR123" s="99"/>
      <c r="QS123" s="99"/>
      <c r="QT123" s="99"/>
      <c r="QU123" s="99"/>
      <c r="QV123" s="99"/>
      <c r="QW123" s="99"/>
      <c r="QX123" s="99"/>
      <c r="QY123" s="99"/>
      <c r="QZ123" s="99"/>
      <c r="RA123" s="99"/>
      <c r="RB123" s="99"/>
      <c r="RC123" s="99"/>
      <c r="RD123" s="99"/>
      <c r="RE123" s="99"/>
      <c r="RF123" s="99"/>
      <c r="RG123" s="99"/>
      <c r="RH123" s="99"/>
      <c r="RI123" s="99"/>
      <c r="RJ123" s="99"/>
      <c r="RK123" s="99"/>
      <c r="RL123" s="99"/>
      <c r="RM123" s="99"/>
      <c r="RN123" s="99"/>
      <c r="RO123" s="99"/>
      <c r="RP123" s="99"/>
      <c r="RQ123" s="99"/>
      <c r="RR123" s="99"/>
      <c r="RS123" s="99"/>
      <c r="RT123" s="99"/>
      <c r="RU123" s="99"/>
      <c r="RV123" s="99"/>
      <c r="RW123" s="99"/>
      <c r="RX123" s="99"/>
      <c r="RY123" s="99"/>
      <c r="RZ123" s="99"/>
      <c r="SA123" s="99"/>
      <c r="SB123" s="99"/>
      <c r="SC123" s="99"/>
      <c r="SD123" s="99"/>
      <c r="SE123" s="99"/>
      <c r="SF123" s="99"/>
      <c r="SG123" s="99"/>
      <c r="SH123" s="99"/>
      <c r="SI123" s="99"/>
      <c r="SJ123" s="99"/>
      <c r="SK123" s="99"/>
      <c r="SL123" s="99"/>
      <c r="SM123" s="99"/>
      <c r="SN123" s="99"/>
      <c r="SO123" s="99"/>
      <c r="SP123" s="99"/>
      <c r="SQ123" s="99"/>
      <c r="SR123" s="99"/>
      <c r="SS123" s="99"/>
      <c r="ST123" s="99"/>
      <c r="SU123" s="99"/>
      <c r="SV123" s="99"/>
      <c r="SW123" s="99"/>
      <c r="SX123" s="99"/>
      <c r="SY123" s="99"/>
      <c r="SZ123" s="99"/>
      <c r="TA123" s="99"/>
      <c r="TB123" s="99"/>
      <c r="TC123" s="99"/>
      <c r="TD123" s="99"/>
      <c r="TE123" s="99"/>
      <c r="TF123" s="99"/>
      <c r="TG123" s="99"/>
      <c r="TH123" s="99"/>
      <c r="TI123" s="99"/>
      <c r="TJ123" s="99"/>
      <c r="TK123" s="99"/>
      <c r="TL123" s="99"/>
      <c r="TM123" s="99"/>
      <c r="TN123" s="99"/>
      <c r="TO123" s="99"/>
      <c r="TP123" s="99"/>
      <c r="TQ123" s="99"/>
      <c r="TR123" s="99"/>
      <c r="TS123" s="99"/>
      <c r="TT123" s="99"/>
      <c r="TU123" s="99"/>
      <c r="TV123" s="99"/>
      <c r="TW123" s="99"/>
      <c r="TX123" s="99"/>
      <c r="TY123" s="99"/>
      <c r="TZ123" s="99"/>
      <c r="UA123" s="99"/>
      <c r="UB123" s="99"/>
      <c r="UC123" s="99"/>
      <c r="UD123" s="99"/>
      <c r="UE123" s="99"/>
      <c r="UF123" s="99"/>
      <c r="UG123" s="99"/>
      <c r="UH123" s="99"/>
      <c r="UI123" s="99"/>
      <c r="UJ123" s="99"/>
      <c r="UK123" s="99"/>
      <c r="UL123" s="99"/>
      <c r="UM123" s="99"/>
      <c r="UN123" s="99"/>
      <c r="UO123" s="99"/>
      <c r="UP123" s="99"/>
      <c r="UQ123" s="99"/>
      <c r="UR123" s="99"/>
      <c r="US123" s="99"/>
      <c r="UT123" s="99"/>
      <c r="UU123" s="99"/>
      <c r="UV123" s="99"/>
      <c r="UW123" s="99"/>
      <c r="UX123" s="99"/>
      <c r="UY123" s="99"/>
      <c r="UZ123" s="99"/>
      <c r="VA123" s="99"/>
      <c r="VB123" s="99"/>
      <c r="VC123" s="99"/>
      <c r="VD123" s="99"/>
      <c r="VE123" s="99"/>
      <c r="VF123" s="99"/>
      <c r="VG123" s="99"/>
      <c r="VH123" s="99"/>
      <c r="VI123" s="99"/>
      <c r="VJ123" s="99"/>
      <c r="VK123" s="99"/>
      <c r="VL123" s="99"/>
      <c r="VM123" s="99"/>
      <c r="VN123" s="99"/>
      <c r="VO123" s="99"/>
      <c r="VP123" s="99"/>
      <c r="VQ123" s="99"/>
      <c r="VR123" s="99"/>
      <c r="VS123" s="99"/>
      <c r="VT123" s="99"/>
      <c r="VU123" s="99"/>
      <c r="VV123" s="99"/>
      <c r="VW123" s="99"/>
      <c r="VX123" s="99"/>
      <c r="VY123" s="99"/>
      <c r="VZ123" s="99"/>
      <c r="WA123" s="99"/>
      <c r="WB123" s="99"/>
      <c r="WC123" s="99"/>
      <c r="WD123" s="99"/>
      <c r="WE123" s="99"/>
      <c r="WF123" s="99"/>
      <c r="WG123" s="99"/>
      <c r="WH123" s="99"/>
      <c r="WI123" s="99"/>
      <c r="WJ123" s="99"/>
      <c r="WK123" s="99"/>
      <c r="WL123" s="99"/>
      <c r="WM123" s="99"/>
      <c r="WN123" s="99"/>
      <c r="WO123" s="99"/>
      <c r="WP123" s="99"/>
      <c r="WQ123" s="99"/>
      <c r="WR123" s="99"/>
      <c r="WS123" s="99"/>
      <c r="WT123" s="99"/>
      <c r="WU123" s="99"/>
      <c r="WV123" s="99"/>
      <c r="WW123" s="99"/>
      <c r="WX123" s="99"/>
    </row>
    <row r="124" spans="1:622" s="49" customFormat="1" ht="15" customHeight="1" outlineLevel="2" x14ac:dyDescent="0.25">
      <c r="B124" s="42" t="s">
        <v>86</v>
      </c>
      <c r="C124" s="49">
        <v>91999</v>
      </c>
      <c r="D124" s="44" t="s">
        <v>80</v>
      </c>
      <c r="E124" s="49" t="s">
        <v>145</v>
      </c>
      <c r="F124" s="44" t="s">
        <v>24</v>
      </c>
      <c r="G124" s="44"/>
      <c r="H124" s="44">
        <v>25.94</v>
      </c>
      <c r="I124" s="46">
        <v>25.94</v>
      </c>
      <c r="J124" s="46">
        <f>Tabela1[[#This Row],[VALOR UNIT]]*H123</f>
        <v>155.64000000000001</v>
      </c>
      <c r="K124" s="46">
        <f>Tabela1[[#This Row],[Coluna1]]*H123</f>
        <v>0</v>
      </c>
      <c r="L124" s="46">
        <v>0</v>
      </c>
      <c r="M124" s="47">
        <f t="shared" si="3"/>
        <v>0</v>
      </c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3"/>
      <c r="BD124" s="73"/>
      <c r="BE124" s="73"/>
      <c r="BF124" s="73"/>
      <c r="BG124" s="73"/>
      <c r="BH124" s="73"/>
      <c r="BI124" s="73"/>
      <c r="BJ124" s="73"/>
      <c r="BK124" s="73"/>
      <c r="BL124" s="73"/>
      <c r="BM124" s="73"/>
      <c r="BN124" s="73"/>
      <c r="BO124" s="73"/>
      <c r="BP124" s="73"/>
      <c r="BQ124" s="73"/>
      <c r="BR124" s="73"/>
      <c r="BS124" s="73"/>
      <c r="BT124" s="73"/>
      <c r="BU124" s="73"/>
      <c r="BV124" s="73"/>
      <c r="BW124" s="73"/>
      <c r="BX124" s="73"/>
      <c r="BY124" s="73"/>
      <c r="BZ124" s="73"/>
      <c r="CA124" s="73"/>
      <c r="CB124" s="73"/>
      <c r="CC124" s="73"/>
      <c r="CD124" s="73"/>
      <c r="CE124" s="73"/>
      <c r="CF124" s="73"/>
      <c r="CG124" s="73"/>
      <c r="CH124" s="73"/>
      <c r="CI124" s="73"/>
      <c r="CJ124" s="73"/>
      <c r="CK124" s="73"/>
      <c r="CL124" s="73"/>
      <c r="CM124" s="73"/>
      <c r="CN124" s="73"/>
      <c r="CO124" s="73"/>
      <c r="CP124" s="73"/>
      <c r="CQ124" s="73"/>
      <c r="CR124" s="73"/>
      <c r="CS124" s="73"/>
      <c r="CT124" s="73"/>
      <c r="CU124" s="73"/>
      <c r="CV124" s="73"/>
      <c r="CW124" s="73"/>
      <c r="CX124" s="73"/>
      <c r="CY124" s="73"/>
      <c r="CZ124" s="73"/>
      <c r="DA124" s="73"/>
      <c r="DB124" s="73"/>
      <c r="DC124" s="73"/>
      <c r="DD124" s="73"/>
      <c r="DE124" s="73"/>
      <c r="DF124" s="73"/>
      <c r="DG124" s="73"/>
      <c r="DH124" s="73"/>
      <c r="DI124" s="73"/>
      <c r="DJ124" s="73"/>
      <c r="DK124" s="73"/>
      <c r="DL124" s="73"/>
      <c r="DM124" s="73"/>
      <c r="DN124" s="73"/>
      <c r="DO124" s="73"/>
      <c r="DP124" s="73"/>
      <c r="DQ124" s="73"/>
      <c r="DR124" s="73"/>
      <c r="DS124" s="73"/>
      <c r="DT124" s="73"/>
      <c r="DU124" s="73"/>
      <c r="DV124" s="73"/>
      <c r="DW124" s="73"/>
      <c r="DX124" s="73"/>
      <c r="DY124" s="73"/>
      <c r="DZ124" s="73"/>
      <c r="EA124" s="73"/>
      <c r="EB124" s="73"/>
      <c r="EC124" s="73"/>
      <c r="ED124" s="73"/>
      <c r="EE124" s="73"/>
      <c r="EF124" s="73"/>
      <c r="EG124" s="73"/>
      <c r="EH124" s="73"/>
      <c r="EI124" s="73"/>
      <c r="EJ124" s="73"/>
      <c r="EK124" s="73"/>
      <c r="EL124" s="73"/>
      <c r="EM124" s="73"/>
      <c r="EN124" s="73"/>
      <c r="EO124" s="73"/>
      <c r="EP124" s="73"/>
      <c r="EQ124" s="73"/>
      <c r="ER124" s="73"/>
      <c r="ES124" s="73"/>
      <c r="ET124" s="73"/>
      <c r="EU124" s="73"/>
      <c r="EV124" s="73"/>
      <c r="EW124" s="73"/>
      <c r="EX124" s="73"/>
      <c r="EY124" s="73"/>
      <c r="EZ124" s="73"/>
      <c r="FA124" s="73"/>
      <c r="FB124" s="73"/>
      <c r="FC124" s="73"/>
      <c r="FD124" s="73"/>
      <c r="FE124" s="73"/>
      <c r="FF124" s="73"/>
      <c r="FG124" s="73"/>
      <c r="FH124" s="73"/>
      <c r="FI124" s="73"/>
      <c r="FJ124" s="73"/>
      <c r="FK124" s="73"/>
      <c r="FL124" s="73"/>
      <c r="FM124" s="73"/>
      <c r="FN124" s="73"/>
      <c r="FO124" s="73"/>
      <c r="FP124" s="73"/>
      <c r="FQ124" s="73"/>
      <c r="FR124" s="73"/>
      <c r="FS124" s="73"/>
      <c r="FT124" s="73"/>
      <c r="FU124" s="73"/>
      <c r="FV124" s="73"/>
      <c r="FW124" s="73"/>
      <c r="FX124" s="73"/>
      <c r="FY124" s="73"/>
      <c r="FZ124" s="73"/>
      <c r="GA124" s="73"/>
      <c r="GB124" s="73"/>
      <c r="GC124" s="73"/>
      <c r="GD124" s="73"/>
      <c r="GE124" s="73"/>
      <c r="GF124" s="73"/>
      <c r="GG124" s="73"/>
      <c r="GH124" s="73"/>
      <c r="GI124" s="73"/>
      <c r="GJ124" s="73"/>
      <c r="GK124" s="73"/>
      <c r="GL124" s="73"/>
      <c r="GM124" s="73"/>
      <c r="GN124" s="73"/>
      <c r="GO124" s="73"/>
      <c r="GP124" s="73"/>
      <c r="GQ124" s="73"/>
      <c r="GR124" s="73"/>
      <c r="GS124" s="73"/>
      <c r="GT124" s="73"/>
      <c r="GU124" s="73"/>
      <c r="GV124" s="73"/>
      <c r="GW124" s="73"/>
      <c r="GX124" s="73"/>
      <c r="GY124" s="73"/>
      <c r="GZ124" s="73"/>
      <c r="HA124" s="73"/>
      <c r="HB124" s="73"/>
      <c r="HC124" s="73"/>
      <c r="HD124" s="73"/>
      <c r="HE124" s="73"/>
      <c r="HF124" s="73"/>
      <c r="HG124" s="73"/>
      <c r="HH124" s="73"/>
      <c r="HI124" s="73"/>
      <c r="HJ124" s="73"/>
      <c r="HK124" s="73"/>
      <c r="HL124" s="73"/>
      <c r="HM124" s="73"/>
      <c r="HN124" s="73"/>
      <c r="HO124" s="73"/>
      <c r="HP124" s="73"/>
      <c r="HQ124" s="73"/>
      <c r="HR124" s="73"/>
      <c r="HS124" s="73"/>
      <c r="HT124" s="73"/>
      <c r="HU124" s="73"/>
      <c r="HV124" s="73"/>
      <c r="HW124" s="73"/>
      <c r="HX124" s="73"/>
      <c r="HY124" s="73"/>
      <c r="HZ124" s="73"/>
      <c r="IA124" s="73"/>
      <c r="IB124" s="73"/>
      <c r="IC124" s="73"/>
      <c r="ID124" s="73"/>
      <c r="IE124" s="73"/>
      <c r="IF124" s="73"/>
      <c r="IG124" s="73"/>
      <c r="IH124" s="73"/>
      <c r="II124" s="73"/>
      <c r="IJ124" s="73"/>
      <c r="IK124" s="73"/>
      <c r="IL124" s="73"/>
      <c r="IM124" s="73"/>
      <c r="IN124" s="73"/>
      <c r="IO124" s="73"/>
      <c r="IP124" s="73"/>
      <c r="IQ124" s="73"/>
      <c r="IR124" s="73"/>
      <c r="IS124" s="73"/>
      <c r="IT124" s="73"/>
      <c r="IU124" s="73"/>
      <c r="IV124" s="73"/>
      <c r="IW124" s="73"/>
      <c r="IX124" s="73"/>
      <c r="IY124" s="73"/>
      <c r="IZ124" s="73"/>
      <c r="JA124" s="73"/>
      <c r="JB124" s="73"/>
      <c r="JC124" s="73"/>
      <c r="JD124" s="73"/>
      <c r="JE124" s="73"/>
      <c r="JF124" s="73"/>
      <c r="JG124" s="73"/>
      <c r="JH124" s="73"/>
      <c r="JI124" s="73"/>
      <c r="JJ124" s="73"/>
      <c r="JK124" s="73"/>
      <c r="JL124" s="73"/>
      <c r="JM124" s="73"/>
      <c r="JN124" s="73"/>
      <c r="JO124" s="73"/>
      <c r="JP124" s="73"/>
      <c r="JQ124" s="73"/>
      <c r="JR124" s="73"/>
      <c r="JS124" s="73"/>
      <c r="JT124" s="73"/>
      <c r="JU124" s="73"/>
      <c r="JV124" s="73"/>
      <c r="JW124" s="73"/>
      <c r="JX124" s="73"/>
      <c r="JY124" s="73"/>
      <c r="JZ124" s="73"/>
      <c r="KA124" s="73"/>
      <c r="KB124" s="73"/>
      <c r="KC124" s="73"/>
      <c r="KD124" s="73"/>
      <c r="KE124" s="73"/>
      <c r="KF124" s="73"/>
      <c r="KG124" s="73"/>
      <c r="KH124" s="73"/>
      <c r="KI124" s="73"/>
      <c r="KJ124" s="73"/>
      <c r="KK124" s="73"/>
      <c r="KL124" s="73"/>
      <c r="KM124" s="73"/>
      <c r="KN124" s="73"/>
      <c r="KO124" s="73"/>
      <c r="KP124" s="73"/>
      <c r="KQ124" s="73"/>
      <c r="KR124" s="73"/>
      <c r="KS124" s="73"/>
      <c r="KT124" s="73"/>
      <c r="KU124" s="73"/>
      <c r="KV124" s="73"/>
      <c r="KW124" s="73"/>
      <c r="KX124" s="73"/>
      <c r="KY124" s="73"/>
      <c r="KZ124" s="73"/>
      <c r="LA124" s="73"/>
      <c r="LB124" s="73"/>
      <c r="LC124" s="73"/>
      <c r="LD124" s="73"/>
      <c r="LE124" s="73"/>
      <c r="LF124" s="73"/>
      <c r="LG124" s="73"/>
      <c r="LH124" s="73"/>
      <c r="LI124" s="73"/>
      <c r="LJ124" s="73"/>
      <c r="LK124" s="73"/>
      <c r="LL124" s="73"/>
      <c r="LM124" s="73"/>
      <c r="LN124" s="73"/>
      <c r="LO124" s="73"/>
      <c r="LP124" s="73"/>
      <c r="LQ124" s="73"/>
      <c r="LR124" s="73"/>
      <c r="LS124" s="73"/>
      <c r="LT124" s="73"/>
      <c r="LU124" s="73"/>
      <c r="LV124" s="73"/>
      <c r="LW124" s="73"/>
      <c r="LX124" s="73"/>
      <c r="LY124" s="73"/>
      <c r="LZ124" s="73"/>
      <c r="MA124" s="73"/>
      <c r="MB124" s="73"/>
      <c r="MC124" s="73"/>
      <c r="MD124" s="73"/>
      <c r="ME124" s="73"/>
      <c r="MF124" s="73"/>
      <c r="MG124" s="73"/>
      <c r="MH124" s="73"/>
      <c r="MI124" s="73"/>
      <c r="MJ124" s="73"/>
      <c r="MK124" s="73"/>
      <c r="ML124" s="73"/>
      <c r="MM124" s="73"/>
      <c r="MN124" s="73"/>
      <c r="MO124" s="73"/>
      <c r="MP124" s="73"/>
      <c r="MQ124" s="73"/>
      <c r="MR124" s="73"/>
      <c r="MS124" s="73"/>
      <c r="MT124" s="73"/>
      <c r="MU124" s="73"/>
      <c r="MV124" s="73"/>
      <c r="MW124" s="73"/>
      <c r="MX124" s="73"/>
      <c r="MY124" s="73"/>
      <c r="MZ124" s="73"/>
      <c r="NA124" s="73"/>
      <c r="NB124" s="73"/>
      <c r="NC124" s="73"/>
      <c r="ND124" s="73"/>
      <c r="NE124" s="73"/>
      <c r="NF124" s="73"/>
      <c r="NG124" s="73"/>
      <c r="NH124" s="73"/>
      <c r="NI124" s="73"/>
      <c r="NJ124" s="73"/>
      <c r="NK124" s="73"/>
      <c r="NL124" s="73"/>
      <c r="NM124" s="73"/>
      <c r="NN124" s="73"/>
      <c r="NO124" s="73"/>
      <c r="NP124" s="73"/>
      <c r="NQ124" s="73"/>
      <c r="NR124" s="73"/>
      <c r="NS124" s="73"/>
      <c r="NT124" s="73"/>
      <c r="NU124" s="73"/>
      <c r="NV124" s="73"/>
      <c r="NW124" s="73"/>
      <c r="NX124" s="73"/>
      <c r="NY124" s="73"/>
      <c r="NZ124" s="73"/>
      <c r="OA124" s="73"/>
      <c r="OB124" s="73"/>
      <c r="OC124" s="73"/>
      <c r="OD124" s="73"/>
      <c r="OE124" s="73"/>
      <c r="OF124" s="73"/>
      <c r="OG124" s="73"/>
      <c r="OH124" s="73"/>
      <c r="OI124" s="73"/>
      <c r="OJ124" s="73"/>
      <c r="OK124" s="73"/>
      <c r="OL124" s="73"/>
      <c r="OM124" s="73"/>
      <c r="ON124" s="73"/>
      <c r="OO124" s="73"/>
      <c r="OP124" s="73"/>
      <c r="OQ124" s="73"/>
      <c r="OR124" s="73"/>
      <c r="OS124" s="73"/>
      <c r="OT124" s="73"/>
      <c r="OU124" s="73"/>
      <c r="OV124" s="73"/>
      <c r="OW124" s="73"/>
      <c r="OX124" s="73"/>
      <c r="OY124" s="73"/>
      <c r="OZ124" s="73"/>
      <c r="PA124" s="73"/>
      <c r="PB124" s="73"/>
      <c r="PC124" s="73"/>
      <c r="PD124" s="73"/>
      <c r="PE124" s="73"/>
      <c r="PF124" s="73"/>
      <c r="PG124" s="73"/>
      <c r="PH124" s="73"/>
      <c r="PI124" s="73"/>
      <c r="PJ124" s="73"/>
      <c r="PK124" s="73"/>
      <c r="PL124" s="73"/>
      <c r="PM124" s="73"/>
      <c r="PN124" s="73"/>
      <c r="PO124" s="73"/>
      <c r="PP124" s="73"/>
      <c r="PQ124" s="73"/>
      <c r="PR124" s="73"/>
      <c r="PS124" s="73"/>
      <c r="PT124" s="73"/>
      <c r="PU124" s="73"/>
      <c r="PV124" s="73"/>
      <c r="PW124" s="73"/>
      <c r="PX124" s="73"/>
      <c r="PY124" s="73"/>
      <c r="PZ124" s="73"/>
      <c r="QA124" s="73"/>
      <c r="QB124" s="73"/>
      <c r="QC124" s="73"/>
      <c r="QD124" s="73"/>
      <c r="QE124" s="73"/>
      <c r="QF124" s="73"/>
      <c r="QG124" s="73"/>
      <c r="QH124" s="73"/>
      <c r="QI124" s="73"/>
      <c r="QJ124" s="73"/>
      <c r="QK124" s="73"/>
      <c r="QL124" s="73"/>
      <c r="QM124" s="73"/>
      <c r="QN124" s="73"/>
      <c r="QO124" s="73"/>
      <c r="QP124" s="73"/>
      <c r="QQ124" s="73"/>
      <c r="QR124" s="73"/>
      <c r="QS124" s="73"/>
      <c r="QT124" s="73"/>
      <c r="QU124" s="73"/>
      <c r="QV124" s="73"/>
      <c r="QW124" s="73"/>
      <c r="QX124" s="73"/>
      <c r="QY124" s="73"/>
      <c r="QZ124" s="73"/>
      <c r="RA124" s="73"/>
      <c r="RB124" s="73"/>
      <c r="RC124" s="73"/>
      <c r="RD124" s="73"/>
      <c r="RE124" s="73"/>
      <c r="RF124" s="73"/>
      <c r="RG124" s="73"/>
      <c r="RH124" s="73"/>
      <c r="RI124" s="73"/>
      <c r="RJ124" s="73"/>
      <c r="RK124" s="73"/>
      <c r="RL124" s="73"/>
      <c r="RM124" s="73"/>
      <c r="RN124" s="73"/>
      <c r="RO124" s="73"/>
      <c r="RP124" s="73"/>
      <c r="RQ124" s="73"/>
      <c r="RR124" s="73"/>
      <c r="RS124" s="73"/>
      <c r="RT124" s="73"/>
      <c r="RU124" s="73"/>
      <c r="RV124" s="73"/>
      <c r="RW124" s="73"/>
      <c r="RX124" s="73"/>
      <c r="RY124" s="73"/>
      <c r="RZ124" s="73"/>
      <c r="SA124" s="73"/>
      <c r="SB124" s="73"/>
      <c r="SC124" s="73"/>
      <c r="SD124" s="73"/>
      <c r="SE124" s="73"/>
      <c r="SF124" s="73"/>
      <c r="SG124" s="73"/>
      <c r="SH124" s="73"/>
      <c r="SI124" s="73"/>
      <c r="SJ124" s="73"/>
      <c r="SK124" s="73"/>
      <c r="SL124" s="73"/>
      <c r="SM124" s="73"/>
      <c r="SN124" s="73"/>
      <c r="SO124" s="73"/>
      <c r="SP124" s="73"/>
      <c r="SQ124" s="73"/>
      <c r="SR124" s="73"/>
      <c r="SS124" s="73"/>
      <c r="ST124" s="73"/>
      <c r="SU124" s="73"/>
      <c r="SV124" s="73"/>
      <c r="SW124" s="73"/>
      <c r="SX124" s="73"/>
      <c r="SY124" s="73"/>
      <c r="SZ124" s="73"/>
      <c r="TA124" s="73"/>
      <c r="TB124" s="73"/>
      <c r="TC124" s="73"/>
      <c r="TD124" s="73"/>
      <c r="TE124" s="73"/>
      <c r="TF124" s="73"/>
      <c r="TG124" s="73"/>
      <c r="TH124" s="73"/>
      <c r="TI124" s="73"/>
      <c r="TJ124" s="73"/>
      <c r="TK124" s="73"/>
      <c r="TL124" s="73"/>
      <c r="TM124" s="73"/>
      <c r="TN124" s="73"/>
      <c r="TO124" s="73"/>
      <c r="TP124" s="73"/>
      <c r="TQ124" s="73"/>
      <c r="TR124" s="73"/>
      <c r="TS124" s="73"/>
      <c r="TT124" s="73"/>
      <c r="TU124" s="73"/>
      <c r="TV124" s="73"/>
      <c r="TW124" s="73"/>
      <c r="TX124" s="73"/>
      <c r="TY124" s="73"/>
      <c r="TZ124" s="73"/>
      <c r="UA124" s="73"/>
      <c r="UB124" s="73"/>
      <c r="UC124" s="73"/>
      <c r="UD124" s="73"/>
      <c r="UE124" s="73"/>
      <c r="UF124" s="73"/>
      <c r="UG124" s="73"/>
      <c r="UH124" s="73"/>
      <c r="UI124" s="73"/>
      <c r="UJ124" s="73"/>
      <c r="UK124" s="73"/>
      <c r="UL124" s="73"/>
      <c r="UM124" s="73"/>
      <c r="UN124" s="73"/>
      <c r="UO124" s="73"/>
      <c r="UP124" s="73"/>
      <c r="UQ124" s="73"/>
      <c r="UR124" s="73"/>
      <c r="US124" s="73"/>
      <c r="UT124" s="73"/>
      <c r="UU124" s="73"/>
      <c r="UV124" s="73"/>
      <c r="UW124" s="73"/>
      <c r="UX124" s="73"/>
      <c r="UY124" s="73"/>
      <c r="UZ124" s="73"/>
      <c r="VA124" s="73"/>
      <c r="VB124" s="73"/>
      <c r="VC124" s="73"/>
      <c r="VD124" s="73"/>
      <c r="VE124" s="73"/>
      <c r="VF124" s="73"/>
      <c r="VG124" s="73"/>
      <c r="VH124" s="73"/>
      <c r="VI124" s="73"/>
      <c r="VJ124" s="73"/>
      <c r="VK124" s="73"/>
      <c r="VL124" s="73"/>
      <c r="VM124" s="73"/>
      <c r="VN124" s="73"/>
      <c r="VO124" s="73"/>
      <c r="VP124" s="73"/>
      <c r="VQ124" s="73"/>
      <c r="VR124" s="73"/>
      <c r="VS124" s="73"/>
      <c r="VT124" s="73"/>
      <c r="VU124" s="73"/>
      <c r="VV124" s="73"/>
      <c r="VW124" s="73"/>
      <c r="VX124" s="73"/>
      <c r="VY124" s="73"/>
      <c r="VZ124" s="73"/>
      <c r="WA124" s="73"/>
      <c r="WB124" s="73"/>
      <c r="WC124" s="73"/>
      <c r="WD124" s="73"/>
      <c r="WE124" s="73"/>
      <c r="WF124" s="73"/>
      <c r="WG124" s="73"/>
      <c r="WH124" s="73"/>
      <c r="WI124" s="73"/>
      <c r="WJ124" s="73"/>
      <c r="WK124" s="73"/>
      <c r="WL124" s="73"/>
      <c r="WM124" s="73"/>
      <c r="WN124" s="73"/>
      <c r="WO124" s="73"/>
      <c r="WP124" s="73"/>
      <c r="WQ124" s="73"/>
      <c r="WR124" s="73"/>
      <c r="WS124" s="73"/>
      <c r="WT124" s="73"/>
      <c r="WU124" s="73"/>
      <c r="WV124" s="73"/>
      <c r="WW124" s="73"/>
      <c r="WX124" s="73"/>
    </row>
    <row r="125" spans="1:622" s="49" customFormat="1" ht="15" customHeight="1" outlineLevel="2" x14ac:dyDescent="0.25">
      <c r="B125" s="42" t="s">
        <v>86</v>
      </c>
      <c r="C125" s="49">
        <v>91946</v>
      </c>
      <c r="D125" s="44" t="s">
        <v>80</v>
      </c>
      <c r="E125" s="49" t="s">
        <v>146</v>
      </c>
      <c r="F125" s="44" t="s">
        <v>24</v>
      </c>
      <c r="G125" s="44"/>
      <c r="H125" s="44">
        <v>12.69</v>
      </c>
      <c r="I125" s="46">
        <v>12.69</v>
      </c>
      <c r="J125" s="46">
        <f>Tabela1[[#This Row],[VALOR UNIT]]*H123</f>
        <v>76.14</v>
      </c>
      <c r="K125" s="46">
        <f>Tabela1[[#This Row],[Coluna1]]*H124</f>
        <v>0</v>
      </c>
      <c r="L125" s="46">
        <v>0</v>
      </c>
      <c r="M125" s="47">
        <f t="shared" si="3"/>
        <v>0</v>
      </c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3"/>
      <c r="BD125" s="73"/>
      <c r="BE125" s="73"/>
      <c r="BF125" s="73"/>
      <c r="BG125" s="73"/>
      <c r="BH125" s="73"/>
      <c r="BI125" s="73"/>
      <c r="BJ125" s="73"/>
      <c r="BK125" s="73"/>
      <c r="BL125" s="73"/>
      <c r="BM125" s="73"/>
      <c r="BN125" s="73"/>
      <c r="BO125" s="73"/>
      <c r="BP125" s="73"/>
      <c r="BQ125" s="73"/>
      <c r="BR125" s="73"/>
      <c r="BS125" s="73"/>
      <c r="BT125" s="73"/>
      <c r="BU125" s="73"/>
      <c r="BV125" s="73"/>
      <c r="BW125" s="73"/>
      <c r="BX125" s="73"/>
      <c r="BY125" s="73"/>
      <c r="BZ125" s="73"/>
      <c r="CA125" s="73"/>
      <c r="CB125" s="73"/>
      <c r="CC125" s="73"/>
      <c r="CD125" s="73"/>
      <c r="CE125" s="73"/>
      <c r="CF125" s="73"/>
      <c r="CG125" s="73"/>
      <c r="CH125" s="73"/>
      <c r="CI125" s="73"/>
      <c r="CJ125" s="73"/>
      <c r="CK125" s="73"/>
      <c r="CL125" s="73"/>
      <c r="CM125" s="73"/>
      <c r="CN125" s="73"/>
      <c r="CO125" s="73"/>
      <c r="CP125" s="73"/>
      <c r="CQ125" s="73"/>
      <c r="CR125" s="73"/>
      <c r="CS125" s="73"/>
      <c r="CT125" s="73"/>
      <c r="CU125" s="73"/>
      <c r="CV125" s="73"/>
      <c r="CW125" s="73"/>
      <c r="CX125" s="73"/>
      <c r="CY125" s="73"/>
      <c r="CZ125" s="73"/>
      <c r="DA125" s="73"/>
      <c r="DB125" s="73"/>
      <c r="DC125" s="73"/>
      <c r="DD125" s="73"/>
      <c r="DE125" s="73"/>
      <c r="DF125" s="73"/>
      <c r="DG125" s="73"/>
      <c r="DH125" s="73"/>
      <c r="DI125" s="73"/>
      <c r="DJ125" s="73"/>
      <c r="DK125" s="73"/>
      <c r="DL125" s="73"/>
      <c r="DM125" s="73"/>
      <c r="DN125" s="73"/>
      <c r="DO125" s="73"/>
      <c r="DP125" s="73"/>
      <c r="DQ125" s="73"/>
      <c r="DR125" s="73"/>
      <c r="DS125" s="73"/>
      <c r="DT125" s="73"/>
      <c r="DU125" s="73"/>
      <c r="DV125" s="73"/>
      <c r="DW125" s="73"/>
      <c r="DX125" s="73"/>
      <c r="DY125" s="73"/>
      <c r="DZ125" s="73"/>
      <c r="EA125" s="73"/>
      <c r="EB125" s="73"/>
      <c r="EC125" s="73"/>
      <c r="ED125" s="73"/>
      <c r="EE125" s="73"/>
      <c r="EF125" s="73"/>
      <c r="EG125" s="73"/>
      <c r="EH125" s="73"/>
      <c r="EI125" s="73"/>
      <c r="EJ125" s="73"/>
      <c r="EK125" s="73"/>
      <c r="EL125" s="73"/>
      <c r="EM125" s="73"/>
      <c r="EN125" s="73"/>
      <c r="EO125" s="73"/>
      <c r="EP125" s="73"/>
      <c r="EQ125" s="73"/>
      <c r="ER125" s="73"/>
      <c r="ES125" s="73"/>
      <c r="ET125" s="73"/>
      <c r="EU125" s="73"/>
      <c r="EV125" s="73"/>
      <c r="EW125" s="73"/>
      <c r="EX125" s="73"/>
      <c r="EY125" s="73"/>
      <c r="EZ125" s="73"/>
      <c r="FA125" s="73"/>
      <c r="FB125" s="73"/>
      <c r="FC125" s="73"/>
      <c r="FD125" s="73"/>
      <c r="FE125" s="73"/>
      <c r="FF125" s="73"/>
      <c r="FG125" s="73"/>
      <c r="FH125" s="73"/>
      <c r="FI125" s="73"/>
      <c r="FJ125" s="73"/>
      <c r="FK125" s="73"/>
      <c r="FL125" s="73"/>
      <c r="FM125" s="73"/>
      <c r="FN125" s="73"/>
      <c r="FO125" s="73"/>
      <c r="FP125" s="73"/>
      <c r="FQ125" s="73"/>
      <c r="FR125" s="73"/>
      <c r="FS125" s="73"/>
      <c r="FT125" s="73"/>
      <c r="FU125" s="73"/>
      <c r="FV125" s="73"/>
      <c r="FW125" s="73"/>
      <c r="FX125" s="73"/>
      <c r="FY125" s="73"/>
      <c r="FZ125" s="73"/>
      <c r="GA125" s="73"/>
      <c r="GB125" s="73"/>
      <c r="GC125" s="73"/>
      <c r="GD125" s="73"/>
      <c r="GE125" s="73"/>
      <c r="GF125" s="73"/>
      <c r="GG125" s="73"/>
      <c r="GH125" s="73"/>
      <c r="GI125" s="73"/>
      <c r="GJ125" s="73"/>
      <c r="GK125" s="73"/>
      <c r="GL125" s="73"/>
      <c r="GM125" s="73"/>
      <c r="GN125" s="73"/>
      <c r="GO125" s="73"/>
      <c r="GP125" s="73"/>
      <c r="GQ125" s="73"/>
      <c r="GR125" s="73"/>
      <c r="GS125" s="73"/>
      <c r="GT125" s="73"/>
      <c r="GU125" s="73"/>
      <c r="GV125" s="73"/>
      <c r="GW125" s="73"/>
      <c r="GX125" s="73"/>
      <c r="GY125" s="73"/>
      <c r="GZ125" s="73"/>
      <c r="HA125" s="73"/>
      <c r="HB125" s="73"/>
      <c r="HC125" s="73"/>
      <c r="HD125" s="73"/>
      <c r="HE125" s="73"/>
      <c r="HF125" s="73"/>
      <c r="HG125" s="73"/>
      <c r="HH125" s="73"/>
      <c r="HI125" s="73"/>
      <c r="HJ125" s="73"/>
      <c r="HK125" s="73"/>
      <c r="HL125" s="73"/>
      <c r="HM125" s="73"/>
      <c r="HN125" s="73"/>
      <c r="HO125" s="73"/>
      <c r="HP125" s="73"/>
      <c r="HQ125" s="73"/>
      <c r="HR125" s="73"/>
      <c r="HS125" s="73"/>
      <c r="HT125" s="73"/>
      <c r="HU125" s="73"/>
      <c r="HV125" s="73"/>
      <c r="HW125" s="73"/>
      <c r="HX125" s="73"/>
      <c r="HY125" s="73"/>
      <c r="HZ125" s="73"/>
      <c r="IA125" s="73"/>
      <c r="IB125" s="73"/>
      <c r="IC125" s="73"/>
      <c r="ID125" s="73"/>
      <c r="IE125" s="73"/>
      <c r="IF125" s="73"/>
      <c r="IG125" s="73"/>
      <c r="IH125" s="73"/>
      <c r="II125" s="73"/>
      <c r="IJ125" s="73"/>
      <c r="IK125" s="73"/>
      <c r="IL125" s="73"/>
      <c r="IM125" s="73"/>
      <c r="IN125" s="73"/>
      <c r="IO125" s="73"/>
      <c r="IP125" s="73"/>
      <c r="IQ125" s="73"/>
      <c r="IR125" s="73"/>
      <c r="IS125" s="73"/>
      <c r="IT125" s="73"/>
      <c r="IU125" s="73"/>
      <c r="IV125" s="73"/>
      <c r="IW125" s="73"/>
      <c r="IX125" s="73"/>
      <c r="IY125" s="73"/>
      <c r="IZ125" s="73"/>
      <c r="JA125" s="73"/>
      <c r="JB125" s="73"/>
      <c r="JC125" s="73"/>
      <c r="JD125" s="73"/>
      <c r="JE125" s="73"/>
      <c r="JF125" s="73"/>
      <c r="JG125" s="73"/>
      <c r="JH125" s="73"/>
      <c r="JI125" s="73"/>
      <c r="JJ125" s="73"/>
      <c r="JK125" s="73"/>
      <c r="JL125" s="73"/>
      <c r="JM125" s="73"/>
      <c r="JN125" s="73"/>
      <c r="JO125" s="73"/>
      <c r="JP125" s="73"/>
      <c r="JQ125" s="73"/>
      <c r="JR125" s="73"/>
      <c r="JS125" s="73"/>
      <c r="JT125" s="73"/>
      <c r="JU125" s="73"/>
      <c r="JV125" s="73"/>
      <c r="JW125" s="73"/>
      <c r="JX125" s="73"/>
      <c r="JY125" s="73"/>
      <c r="JZ125" s="73"/>
      <c r="KA125" s="73"/>
      <c r="KB125" s="73"/>
      <c r="KC125" s="73"/>
      <c r="KD125" s="73"/>
      <c r="KE125" s="73"/>
      <c r="KF125" s="73"/>
      <c r="KG125" s="73"/>
      <c r="KH125" s="73"/>
      <c r="KI125" s="73"/>
      <c r="KJ125" s="73"/>
      <c r="KK125" s="73"/>
      <c r="KL125" s="73"/>
      <c r="KM125" s="73"/>
      <c r="KN125" s="73"/>
      <c r="KO125" s="73"/>
      <c r="KP125" s="73"/>
      <c r="KQ125" s="73"/>
      <c r="KR125" s="73"/>
      <c r="KS125" s="73"/>
      <c r="KT125" s="73"/>
      <c r="KU125" s="73"/>
      <c r="KV125" s="73"/>
      <c r="KW125" s="73"/>
      <c r="KX125" s="73"/>
      <c r="KY125" s="73"/>
      <c r="KZ125" s="73"/>
      <c r="LA125" s="73"/>
      <c r="LB125" s="73"/>
      <c r="LC125" s="73"/>
      <c r="LD125" s="73"/>
      <c r="LE125" s="73"/>
      <c r="LF125" s="73"/>
      <c r="LG125" s="73"/>
      <c r="LH125" s="73"/>
      <c r="LI125" s="73"/>
      <c r="LJ125" s="73"/>
      <c r="LK125" s="73"/>
      <c r="LL125" s="73"/>
      <c r="LM125" s="73"/>
      <c r="LN125" s="73"/>
      <c r="LO125" s="73"/>
      <c r="LP125" s="73"/>
      <c r="LQ125" s="73"/>
      <c r="LR125" s="73"/>
      <c r="LS125" s="73"/>
      <c r="LT125" s="73"/>
      <c r="LU125" s="73"/>
      <c r="LV125" s="73"/>
      <c r="LW125" s="73"/>
      <c r="LX125" s="73"/>
      <c r="LY125" s="73"/>
      <c r="LZ125" s="73"/>
      <c r="MA125" s="73"/>
      <c r="MB125" s="73"/>
      <c r="MC125" s="73"/>
      <c r="MD125" s="73"/>
      <c r="ME125" s="73"/>
      <c r="MF125" s="73"/>
      <c r="MG125" s="73"/>
      <c r="MH125" s="73"/>
      <c r="MI125" s="73"/>
      <c r="MJ125" s="73"/>
      <c r="MK125" s="73"/>
      <c r="ML125" s="73"/>
      <c r="MM125" s="73"/>
      <c r="MN125" s="73"/>
      <c r="MO125" s="73"/>
      <c r="MP125" s="73"/>
      <c r="MQ125" s="73"/>
      <c r="MR125" s="73"/>
      <c r="MS125" s="73"/>
      <c r="MT125" s="73"/>
      <c r="MU125" s="73"/>
      <c r="MV125" s="73"/>
      <c r="MW125" s="73"/>
      <c r="MX125" s="73"/>
      <c r="MY125" s="73"/>
      <c r="MZ125" s="73"/>
      <c r="NA125" s="73"/>
      <c r="NB125" s="73"/>
      <c r="NC125" s="73"/>
      <c r="ND125" s="73"/>
      <c r="NE125" s="73"/>
      <c r="NF125" s="73"/>
      <c r="NG125" s="73"/>
      <c r="NH125" s="73"/>
      <c r="NI125" s="73"/>
      <c r="NJ125" s="73"/>
      <c r="NK125" s="73"/>
      <c r="NL125" s="73"/>
      <c r="NM125" s="73"/>
      <c r="NN125" s="73"/>
      <c r="NO125" s="73"/>
      <c r="NP125" s="73"/>
      <c r="NQ125" s="73"/>
      <c r="NR125" s="73"/>
      <c r="NS125" s="73"/>
      <c r="NT125" s="73"/>
      <c r="NU125" s="73"/>
      <c r="NV125" s="73"/>
      <c r="NW125" s="73"/>
      <c r="NX125" s="73"/>
      <c r="NY125" s="73"/>
      <c r="NZ125" s="73"/>
      <c r="OA125" s="73"/>
      <c r="OB125" s="73"/>
      <c r="OC125" s="73"/>
      <c r="OD125" s="73"/>
      <c r="OE125" s="73"/>
      <c r="OF125" s="73"/>
      <c r="OG125" s="73"/>
      <c r="OH125" s="73"/>
      <c r="OI125" s="73"/>
      <c r="OJ125" s="73"/>
      <c r="OK125" s="73"/>
      <c r="OL125" s="73"/>
      <c r="OM125" s="73"/>
      <c r="ON125" s="73"/>
      <c r="OO125" s="73"/>
      <c r="OP125" s="73"/>
      <c r="OQ125" s="73"/>
      <c r="OR125" s="73"/>
      <c r="OS125" s="73"/>
      <c r="OT125" s="73"/>
      <c r="OU125" s="73"/>
      <c r="OV125" s="73"/>
      <c r="OW125" s="73"/>
      <c r="OX125" s="73"/>
      <c r="OY125" s="73"/>
      <c r="OZ125" s="73"/>
      <c r="PA125" s="73"/>
      <c r="PB125" s="73"/>
      <c r="PC125" s="73"/>
      <c r="PD125" s="73"/>
      <c r="PE125" s="73"/>
      <c r="PF125" s="73"/>
      <c r="PG125" s="73"/>
      <c r="PH125" s="73"/>
      <c r="PI125" s="73"/>
      <c r="PJ125" s="73"/>
      <c r="PK125" s="73"/>
      <c r="PL125" s="73"/>
      <c r="PM125" s="73"/>
      <c r="PN125" s="73"/>
      <c r="PO125" s="73"/>
      <c r="PP125" s="73"/>
      <c r="PQ125" s="73"/>
      <c r="PR125" s="73"/>
      <c r="PS125" s="73"/>
      <c r="PT125" s="73"/>
      <c r="PU125" s="73"/>
      <c r="PV125" s="73"/>
      <c r="PW125" s="73"/>
      <c r="PX125" s="73"/>
      <c r="PY125" s="73"/>
      <c r="PZ125" s="73"/>
      <c r="QA125" s="73"/>
      <c r="QB125" s="73"/>
      <c r="QC125" s="73"/>
      <c r="QD125" s="73"/>
      <c r="QE125" s="73"/>
      <c r="QF125" s="73"/>
      <c r="QG125" s="73"/>
      <c r="QH125" s="73"/>
      <c r="QI125" s="73"/>
      <c r="QJ125" s="73"/>
      <c r="QK125" s="73"/>
      <c r="QL125" s="73"/>
      <c r="QM125" s="73"/>
      <c r="QN125" s="73"/>
      <c r="QO125" s="73"/>
      <c r="QP125" s="73"/>
      <c r="QQ125" s="73"/>
      <c r="QR125" s="73"/>
      <c r="QS125" s="73"/>
      <c r="QT125" s="73"/>
      <c r="QU125" s="73"/>
      <c r="QV125" s="73"/>
      <c r="QW125" s="73"/>
      <c r="QX125" s="73"/>
      <c r="QY125" s="73"/>
      <c r="QZ125" s="73"/>
      <c r="RA125" s="73"/>
      <c r="RB125" s="73"/>
      <c r="RC125" s="73"/>
      <c r="RD125" s="73"/>
      <c r="RE125" s="73"/>
      <c r="RF125" s="73"/>
      <c r="RG125" s="73"/>
      <c r="RH125" s="73"/>
      <c r="RI125" s="73"/>
      <c r="RJ125" s="73"/>
      <c r="RK125" s="73"/>
      <c r="RL125" s="73"/>
      <c r="RM125" s="73"/>
      <c r="RN125" s="73"/>
      <c r="RO125" s="73"/>
      <c r="RP125" s="73"/>
      <c r="RQ125" s="73"/>
      <c r="RR125" s="73"/>
      <c r="RS125" s="73"/>
      <c r="RT125" s="73"/>
      <c r="RU125" s="73"/>
      <c r="RV125" s="73"/>
      <c r="RW125" s="73"/>
      <c r="RX125" s="73"/>
      <c r="RY125" s="73"/>
      <c r="RZ125" s="73"/>
      <c r="SA125" s="73"/>
      <c r="SB125" s="73"/>
      <c r="SC125" s="73"/>
      <c r="SD125" s="73"/>
      <c r="SE125" s="73"/>
      <c r="SF125" s="73"/>
      <c r="SG125" s="73"/>
      <c r="SH125" s="73"/>
      <c r="SI125" s="73"/>
      <c r="SJ125" s="73"/>
      <c r="SK125" s="73"/>
      <c r="SL125" s="73"/>
      <c r="SM125" s="73"/>
      <c r="SN125" s="73"/>
      <c r="SO125" s="73"/>
      <c r="SP125" s="73"/>
      <c r="SQ125" s="73"/>
      <c r="SR125" s="73"/>
      <c r="SS125" s="73"/>
      <c r="ST125" s="73"/>
      <c r="SU125" s="73"/>
      <c r="SV125" s="73"/>
      <c r="SW125" s="73"/>
      <c r="SX125" s="73"/>
      <c r="SY125" s="73"/>
      <c r="SZ125" s="73"/>
      <c r="TA125" s="73"/>
      <c r="TB125" s="73"/>
      <c r="TC125" s="73"/>
      <c r="TD125" s="73"/>
      <c r="TE125" s="73"/>
      <c r="TF125" s="73"/>
      <c r="TG125" s="73"/>
      <c r="TH125" s="73"/>
      <c r="TI125" s="73"/>
      <c r="TJ125" s="73"/>
      <c r="TK125" s="73"/>
      <c r="TL125" s="73"/>
      <c r="TM125" s="73"/>
      <c r="TN125" s="73"/>
      <c r="TO125" s="73"/>
      <c r="TP125" s="73"/>
      <c r="TQ125" s="73"/>
      <c r="TR125" s="73"/>
      <c r="TS125" s="73"/>
      <c r="TT125" s="73"/>
      <c r="TU125" s="73"/>
      <c r="TV125" s="73"/>
      <c r="TW125" s="73"/>
      <c r="TX125" s="73"/>
      <c r="TY125" s="73"/>
      <c r="TZ125" s="73"/>
      <c r="UA125" s="73"/>
      <c r="UB125" s="73"/>
      <c r="UC125" s="73"/>
      <c r="UD125" s="73"/>
      <c r="UE125" s="73"/>
      <c r="UF125" s="73"/>
      <c r="UG125" s="73"/>
      <c r="UH125" s="73"/>
      <c r="UI125" s="73"/>
      <c r="UJ125" s="73"/>
      <c r="UK125" s="73"/>
      <c r="UL125" s="73"/>
      <c r="UM125" s="73"/>
      <c r="UN125" s="73"/>
      <c r="UO125" s="73"/>
      <c r="UP125" s="73"/>
      <c r="UQ125" s="73"/>
      <c r="UR125" s="73"/>
      <c r="US125" s="73"/>
      <c r="UT125" s="73"/>
      <c r="UU125" s="73"/>
      <c r="UV125" s="73"/>
      <c r="UW125" s="73"/>
      <c r="UX125" s="73"/>
      <c r="UY125" s="73"/>
      <c r="UZ125" s="73"/>
      <c r="VA125" s="73"/>
      <c r="VB125" s="73"/>
      <c r="VC125" s="73"/>
      <c r="VD125" s="73"/>
      <c r="VE125" s="73"/>
      <c r="VF125" s="73"/>
      <c r="VG125" s="73"/>
      <c r="VH125" s="73"/>
      <c r="VI125" s="73"/>
      <c r="VJ125" s="73"/>
      <c r="VK125" s="73"/>
      <c r="VL125" s="73"/>
      <c r="VM125" s="73"/>
      <c r="VN125" s="73"/>
      <c r="VO125" s="73"/>
      <c r="VP125" s="73"/>
      <c r="VQ125" s="73"/>
      <c r="VR125" s="73"/>
      <c r="VS125" s="73"/>
      <c r="VT125" s="73"/>
      <c r="VU125" s="73"/>
      <c r="VV125" s="73"/>
      <c r="VW125" s="73"/>
      <c r="VX125" s="73"/>
      <c r="VY125" s="73"/>
      <c r="VZ125" s="73"/>
      <c r="WA125" s="73"/>
      <c r="WB125" s="73"/>
      <c r="WC125" s="73"/>
      <c r="WD125" s="73"/>
      <c r="WE125" s="73"/>
      <c r="WF125" s="73"/>
      <c r="WG125" s="73"/>
      <c r="WH125" s="73"/>
      <c r="WI125" s="73"/>
      <c r="WJ125" s="73"/>
      <c r="WK125" s="73"/>
      <c r="WL125" s="73"/>
      <c r="WM125" s="73"/>
      <c r="WN125" s="73"/>
      <c r="WO125" s="73"/>
      <c r="WP125" s="73"/>
      <c r="WQ125" s="73"/>
      <c r="WR125" s="73"/>
      <c r="WS125" s="73"/>
      <c r="WT125" s="73"/>
      <c r="WU125" s="73"/>
      <c r="WV125" s="73"/>
      <c r="WW125" s="73"/>
      <c r="WX125" s="73"/>
    </row>
    <row r="126" spans="1:622" s="67" customFormat="1" ht="15" customHeight="1" x14ac:dyDescent="0.25">
      <c r="A126" s="58"/>
      <c r="B126" s="58">
        <v>91997</v>
      </c>
      <c r="C126" s="74"/>
      <c r="D126" s="63" t="s">
        <v>80</v>
      </c>
      <c r="E126" s="74" t="s">
        <v>147</v>
      </c>
      <c r="F126" s="79" t="s">
        <v>24</v>
      </c>
      <c r="G126" s="79"/>
      <c r="H126" s="63">
        <v>5</v>
      </c>
      <c r="I126" s="65">
        <v>43.04</v>
      </c>
      <c r="J126" s="65"/>
      <c r="K126" s="65">
        <f>Tabela1[[#This Row],[Coluna1]]*H125</f>
        <v>0</v>
      </c>
      <c r="L126" s="65">
        <f>H126*I126</f>
        <v>215.2</v>
      </c>
      <c r="M126" s="47">
        <f t="shared" si="3"/>
        <v>267.98780101080706</v>
      </c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99"/>
      <c r="AD126" s="99"/>
      <c r="AE126" s="99"/>
      <c r="AF126" s="99"/>
      <c r="AG126" s="99"/>
      <c r="AH126" s="99"/>
      <c r="AI126" s="99"/>
      <c r="AJ126" s="99"/>
      <c r="AK126" s="99"/>
      <c r="AL126" s="99"/>
      <c r="AM126" s="99"/>
      <c r="AN126" s="99"/>
      <c r="AO126" s="99"/>
      <c r="AP126" s="99"/>
      <c r="AQ126" s="99"/>
      <c r="AR126" s="99"/>
      <c r="AS126" s="99"/>
      <c r="AT126" s="99"/>
      <c r="AU126" s="99"/>
      <c r="AV126" s="99"/>
      <c r="AW126" s="99"/>
      <c r="AX126" s="99"/>
      <c r="AY126" s="99"/>
      <c r="AZ126" s="99"/>
      <c r="BA126" s="99"/>
      <c r="BB126" s="99"/>
      <c r="BC126" s="99"/>
      <c r="BD126" s="99"/>
      <c r="BE126" s="99"/>
      <c r="BF126" s="99"/>
      <c r="BG126" s="99"/>
      <c r="BH126" s="99"/>
      <c r="BI126" s="99"/>
      <c r="BJ126" s="99"/>
      <c r="BK126" s="99"/>
      <c r="BL126" s="99"/>
      <c r="BM126" s="99"/>
      <c r="BN126" s="99"/>
      <c r="BO126" s="99"/>
      <c r="BP126" s="99"/>
      <c r="BQ126" s="99"/>
      <c r="BR126" s="99"/>
      <c r="BS126" s="99"/>
      <c r="BT126" s="99"/>
      <c r="BU126" s="99"/>
      <c r="BV126" s="99"/>
      <c r="BW126" s="99"/>
      <c r="BX126" s="99"/>
      <c r="BY126" s="99"/>
      <c r="BZ126" s="99"/>
      <c r="CA126" s="99"/>
      <c r="CB126" s="99"/>
      <c r="CC126" s="99"/>
      <c r="CD126" s="99"/>
      <c r="CE126" s="99"/>
      <c r="CF126" s="99"/>
      <c r="CG126" s="99"/>
      <c r="CH126" s="99"/>
      <c r="CI126" s="99"/>
      <c r="CJ126" s="99"/>
      <c r="CK126" s="99"/>
      <c r="CL126" s="99"/>
      <c r="CM126" s="99"/>
      <c r="CN126" s="99"/>
      <c r="CO126" s="99"/>
      <c r="CP126" s="99"/>
      <c r="CQ126" s="99"/>
      <c r="CR126" s="99"/>
      <c r="CS126" s="99"/>
      <c r="CT126" s="99"/>
      <c r="CU126" s="99"/>
      <c r="CV126" s="99"/>
      <c r="CW126" s="99"/>
      <c r="CX126" s="99"/>
      <c r="CY126" s="99"/>
      <c r="CZ126" s="99"/>
      <c r="DA126" s="99"/>
      <c r="DB126" s="99"/>
      <c r="DC126" s="99"/>
      <c r="DD126" s="99"/>
      <c r="DE126" s="99"/>
      <c r="DF126" s="99"/>
      <c r="DG126" s="99"/>
      <c r="DH126" s="99"/>
      <c r="DI126" s="99"/>
      <c r="DJ126" s="99"/>
      <c r="DK126" s="99"/>
      <c r="DL126" s="99"/>
      <c r="DM126" s="99"/>
      <c r="DN126" s="99"/>
      <c r="DO126" s="99"/>
      <c r="DP126" s="99"/>
      <c r="DQ126" s="99"/>
      <c r="DR126" s="99"/>
      <c r="DS126" s="99"/>
      <c r="DT126" s="99"/>
      <c r="DU126" s="99"/>
      <c r="DV126" s="99"/>
      <c r="DW126" s="99"/>
      <c r="DX126" s="99"/>
      <c r="DY126" s="99"/>
      <c r="DZ126" s="99"/>
      <c r="EA126" s="99"/>
      <c r="EB126" s="99"/>
      <c r="EC126" s="99"/>
      <c r="ED126" s="99"/>
      <c r="EE126" s="99"/>
      <c r="EF126" s="99"/>
      <c r="EG126" s="99"/>
      <c r="EH126" s="99"/>
      <c r="EI126" s="99"/>
      <c r="EJ126" s="99"/>
      <c r="EK126" s="99"/>
      <c r="EL126" s="99"/>
      <c r="EM126" s="99"/>
      <c r="EN126" s="99"/>
      <c r="EO126" s="99"/>
      <c r="EP126" s="99"/>
      <c r="EQ126" s="99"/>
      <c r="ER126" s="99"/>
      <c r="ES126" s="99"/>
      <c r="ET126" s="99"/>
      <c r="EU126" s="99"/>
      <c r="EV126" s="99"/>
      <c r="EW126" s="99"/>
      <c r="EX126" s="99"/>
      <c r="EY126" s="99"/>
      <c r="EZ126" s="99"/>
      <c r="FA126" s="99"/>
      <c r="FB126" s="99"/>
      <c r="FC126" s="99"/>
      <c r="FD126" s="99"/>
      <c r="FE126" s="99"/>
      <c r="FF126" s="99"/>
      <c r="FG126" s="99"/>
      <c r="FH126" s="99"/>
      <c r="FI126" s="99"/>
      <c r="FJ126" s="99"/>
      <c r="FK126" s="99"/>
      <c r="FL126" s="99"/>
      <c r="FM126" s="99"/>
      <c r="FN126" s="99"/>
      <c r="FO126" s="99"/>
      <c r="FP126" s="99"/>
      <c r="FQ126" s="99"/>
      <c r="FR126" s="99"/>
      <c r="FS126" s="99"/>
      <c r="FT126" s="99"/>
      <c r="FU126" s="99"/>
      <c r="FV126" s="99"/>
      <c r="FW126" s="99"/>
      <c r="FX126" s="99"/>
      <c r="FY126" s="99"/>
      <c r="FZ126" s="99"/>
      <c r="GA126" s="99"/>
      <c r="GB126" s="99"/>
      <c r="GC126" s="99"/>
      <c r="GD126" s="99"/>
      <c r="GE126" s="99"/>
      <c r="GF126" s="99"/>
      <c r="GG126" s="99"/>
      <c r="GH126" s="99"/>
      <c r="GI126" s="99"/>
      <c r="GJ126" s="99"/>
      <c r="GK126" s="99"/>
      <c r="GL126" s="99"/>
      <c r="GM126" s="99"/>
      <c r="GN126" s="99"/>
      <c r="GO126" s="99"/>
      <c r="GP126" s="99"/>
      <c r="GQ126" s="99"/>
      <c r="GR126" s="99"/>
      <c r="GS126" s="99"/>
      <c r="GT126" s="99"/>
      <c r="GU126" s="99"/>
      <c r="GV126" s="99"/>
      <c r="GW126" s="99"/>
      <c r="GX126" s="99"/>
      <c r="GY126" s="99"/>
      <c r="GZ126" s="99"/>
      <c r="HA126" s="99"/>
      <c r="HB126" s="99"/>
      <c r="HC126" s="99"/>
      <c r="HD126" s="99"/>
      <c r="HE126" s="99"/>
      <c r="HF126" s="99"/>
      <c r="HG126" s="99"/>
      <c r="HH126" s="99"/>
      <c r="HI126" s="99"/>
      <c r="HJ126" s="99"/>
      <c r="HK126" s="99"/>
      <c r="HL126" s="99"/>
      <c r="HM126" s="99"/>
      <c r="HN126" s="99"/>
      <c r="HO126" s="99"/>
      <c r="HP126" s="99"/>
      <c r="HQ126" s="99"/>
      <c r="HR126" s="99"/>
      <c r="HS126" s="99"/>
      <c r="HT126" s="99"/>
      <c r="HU126" s="99"/>
      <c r="HV126" s="99"/>
      <c r="HW126" s="99"/>
      <c r="HX126" s="99"/>
      <c r="HY126" s="99"/>
      <c r="HZ126" s="99"/>
      <c r="IA126" s="99"/>
      <c r="IB126" s="99"/>
      <c r="IC126" s="99"/>
      <c r="ID126" s="99"/>
      <c r="IE126" s="99"/>
      <c r="IF126" s="99"/>
      <c r="IG126" s="99"/>
      <c r="IH126" s="99"/>
      <c r="II126" s="99"/>
      <c r="IJ126" s="99"/>
      <c r="IK126" s="99"/>
      <c r="IL126" s="99"/>
      <c r="IM126" s="99"/>
      <c r="IN126" s="99"/>
      <c r="IO126" s="99"/>
      <c r="IP126" s="99"/>
      <c r="IQ126" s="99"/>
      <c r="IR126" s="99"/>
      <c r="IS126" s="99"/>
      <c r="IT126" s="99"/>
      <c r="IU126" s="99"/>
      <c r="IV126" s="99"/>
      <c r="IW126" s="99"/>
      <c r="IX126" s="99"/>
      <c r="IY126" s="99"/>
      <c r="IZ126" s="99"/>
      <c r="JA126" s="99"/>
      <c r="JB126" s="99"/>
      <c r="JC126" s="99"/>
      <c r="JD126" s="99"/>
      <c r="JE126" s="99"/>
      <c r="JF126" s="99"/>
      <c r="JG126" s="99"/>
      <c r="JH126" s="99"/>
      <c r="JI126" s="99"/>
      <c r="JJ126" s="99"/>
      <c r="JK126" s="99"/>
      <c r="JL126" s="99"/>
      <c r="JM126" s="99"/>
      <c r="JN126" s="99"/>
      <c r="JO126" s="99"/>
      <c r="JP126" s="99"/>
      <c r="JQ126" s="99"/>
      <c r="JR126" s="99"/>
      <c r="JS126" s="99"/>
      <c r="JT126" s="99"/>
      <c r="JU126" s="99"/>
      <c r="JV126" s="99"/>
      <c r="JW126" s="99"/>
      <c r="JX126" s="99"/>
      <c r="JY126" s="99"/>
      <c r="JZ126" s="99"/>
      <c r="KA126" s="99"/>
      <c r="KB126" s="99"/>
      <c r="KC126" s="99"/>
      <c r="KD126" s="99"/>
      <c r="KE126" s="99"/>
      <c r="KF126" s="99"/>
      <c r="KG126" s="99"/>
      <c r="KH126" s="99"/>
      <c r="KI126" s="99"/>
      <c r="KJ126" s="99"/>
      <c r="KK126" s="99"/>
      <c r="KL126" s="99"/>
      <c r="KM126" s="99"/>
      <c r="KN126" s="99"/>
      <c r="KO126" s="99"/>
      <c r="KP126" s="99"/>
      <c r="KQ126" s="99"/>
      <c r="KR126" s="99"/>
      <c r="KS126" s="99"/>
      <c r="KT126" s="99"/>
      <c r="KU126" s="99"/>
      <c r="KV126" s="99"/>
      <c r="KW126" s="99"/>
      <c r="KX126" s="99"/>
      <c r="KY126" s="99"/>
      <c r="KZ126" s="99"/>
      <c r="LA126" s="99"/>
      <c r="LB126" s="99"/>
      <c r="LC126" s="99"/>
      <c r="LD126" s="99"/>
      <c r="LE126" s="99"/>
      <c r="LF126" s="99"/>
      <c r="LG126" s="99"/>
      <c r="LH126" s="99"/>
      <c r="LI126" s="99"/>
      <c r="LJ126" s="99"/>
      <c r="LK126" s="99"/>
      <c r="LL126" s="99"/>
      <c r="LM126" s="99"/>
      <c r="LN126" s="99"/>
      <c r="LO126" s="99"/>
      <c r="LP126" s="99"/>
      <c r="LQ126" s="99"/>
      <c r="LR126" s="99"/>
      <c r="LS126" s="99"/>
      <c r="LT126" s="99"/>
      <c r="LU126" s="99"/>
      <c r="LV126" s="99"/>
      <c r="LW126" s="99"/>
      <c r="LX126" s="99"/>
      <c r="LY126" s="99"/>
      <c r="LZ126" s="99"/>
      <c r="MA126" s="99"/>
      <c r="MB126" s="99"/>
      <c r="MC126" s="99"/>
      <c r="MD126" s="99"/>
      <c r="ME126" s="99"/>
      <c r="MF126" s="99"/>
      <c r="MG126" s="99"/>
      <c r="MH126" s="99"/>
      <c r="MI126" s="99"/>
      <c r="MJ126" s="99"/>
      <c r="MK126" s="99"/>
      <c r="ML126" s="99"/>
      <c r="MM126" s="99"/>
      <c r="MN126" s="99"/>
      <c r="MO126" s="99"/>
      <c r="MP126" s="99"/>
      <c r="MQ126" s="99"/>
      <c r="MR126" s="99"/>
      <c r="MS126" s="99"/>
      <c r="MT126" s="99"/>
      <c r="MU126" s="99"/>
      <c r="MV126" s="99"/>
      <c r="MW126" s="99"/>
      <c r="MX126" s="99"/>
      <c r="MY126" s="99"/>
      <c r="MZ126" s="99"/>
      <c r="NA126" s="99"/>
      <c r="NB126" s="99"/>
      <c r="NC126" s="99"/>
      <c r="ND126" s="99"/>
      <c r="NE126" s="99"/>
      <c r="NF126" s="99"/>
      <c r="NG126" s="99"/>
      <c r="NH126" s="99"/>
      <c r="NI126" s="99"/>
      <c r="NJ126" s="99"/>
      <c r="NK126" s="99"/>
      <c r="NL126" s="99"/>
      <c r="NM126" s="99"/>
      <c r="NN126" s="99"/>
      <c r="NO126" s="99"/>
      <c r="NP126" s="99"/>
      <c r="NQ126" s="99"/>
      <c r="NR126" s="99"/>
      <c r="NS126" s="99"/>
      <c r="NT126" s="99"/>
      <c r="NU126" s="99"/>
      <c r="NV126" s="99"/>
      <c r="NW126" s="99"/>
      <c r="NX126" s="99"/>
      <c r="NY126" s="99"/>
      <c r="NZ126" s="99"/>
      <c r="OA126" s="99"/>
      <c r="OB126" s="99"/>
      <c r="OC126" s="99"/>
      <c r="OD126" s="99"/>
      <c r="OE126" s="99"/>
      <c r="OF126" s="99"/>
      <c r="OG126" s="99"/>
      <c r="OH126" s="99"/>
      <c r="OI126" s="99"/>
      <c r="OJ126" s="99"/>
      <c r="OK126" s="99"/>
      <c r="OL126" s="99"/>
      <c r="OM126" s="99"/>
      <c r="ON126" s="99"/>
      <c r="OO126" s="99"/>
      <c r="OP126" s="99"/>
      <c r="OQ126" s="99"/>
      <c r="OR126" s="99"/>
      <c r="OS126" s="99"/>
      <c r="OT126" s="99"/>
      <c r="OU126" s="99"/>
      <c r="OV126" s="99"/>
      <c r="OW126" s="99"/>
      <c r="OX126" s="99"/>
      <c r="OY126" s="99"/>
      <c r="OZ126" s="99"/>
      <c r="PA126" s="99"/>
      <c r="PB126" s="99"/>
      <c r="PC126" s="99"/>
      <c r="PD126" s="99"/>
      <c r="PE126" s="99"/>
      <c r="PF126" s="99"/>
      <c r="PG126" s="99"/>
      <c r="PH126" s="99"/>
      <c r="PI126" s="99"/>
      <c r="PJ126" s="99"/>
      <c r="PK126" s="99"/>
      <c r="PL126" s="99"/>
      <c r="PM126" s="99"/>
      <c r="PN126" s="99"/>
      <c r="PO126" s="99"/>
      <c r="PP126" s="99"/>
      <c r="PQ126" s="99"/>
      <c r="PR126" s="99"/>
      <c r="PS126" s="99"/>
      <c r="PT126" s="99"/>
      <c r="PU126" s="99"/>
      <c r="PV126" s="99"/>
      <c r="PW126" s="99"/>
      <c r="PX126" s="99"/>
      <c r="PY126" s="99"/>
      <c r="PZ126" s="99"/>
      <c r="QA126" s="99"/>
      <c r="QB126" s="99"/>
      <c r="QC126" s="99"/>
      <c r="QD126" s="99"/>
      <c r="QE126" s="99"/>
      <c r="QF126" s="99"/>
      <c r="QG126" s="99"/>
      <c r="QH126" s="99"/>
      <c r="QI126" s="99"/>
      <c r="QJ126" s="99"/>
      <c r="QK126" s="99"/>
      <c r="QL126" s="99"/>
      <c r="QM126" s="99"/>
      <c r="QN126" s="99"/>
      <c r="QO126" s="99"/>
      <c r="QP126" s="99"/>
      <c r="QQ126" s="99"/>
      <c r="QR126" s="99"/>
      <c r="QS126" s="99"/>
      <c r="QT126" s="99"/>
      <c r="QU126" s="99"/>
      <c r="QV126" s="99"/>
      <c r="QW126" s="99"/>
      <c r="QX126" s="99"/>
      <c r="QY126" s="99"/>
      <c r="QZ126" s="99"/>
      <c r="RA126" s="99"/>
      <c r="RB126" s="99"/>
      <c r="RC126" s="99"/>
      <c r="RD126" s="99"/>
      <c r="RE126" s="99"/>
      <c r="RF126" s="99"/>
      <c r="RG126" s="99"/>
      <c r="RH126" s="99"/>
      <c r="RI126" s="99"/>
      <c r="RJ126" s="99"/>
      <c r="RK126" s="99"/>
      <c r="RL126" s="99"/>
      <c r="RM126" s="99"/>
      <c r="RN126" s="99"/>
      <c r="RO126" s="99"/>
      <c r="RP126" s="99"/>
      <c r="RQ126" s="99"/>
      <c r="RR126" s="99"/>
      <c r="RS126" s="99"/>
      <c r="RT126" s="99"/>
      <c r="RU126" s="99"/>
      <c r="RV126" s="99"/>
      <c r="RW126" s="99"/>
      <c r="RX126" s="99"/>
      <c r="RY126" s="99"/>
      <c r="RZ126" s="99"/>
      <c r="SA126" s="99"/>
      <c r="SB126" s="99"/>
      <c r="SC126" s="99"/>
      <c r="SD126" s="99"/>
      <c r="SE126" s="99"/>
      <c r="SF126" s="99"/>
      <c r="SG126" s="99"/>
      <c r="SH126" s="99"/>
      <c r="SI126" s="99"/>
      <c r="SJ126" s="99"/>
      <c r="SK126" s="99"/>
      <c r="SL126" s="99"/>
      <c r="SM126" s="99"/>
      <c r="SN126" s="99"/>
      <c r="SO126" s="99"/>
      <c r="SP126" s="99"/>
      <c r="SQ126" s="99"/>
      <c r="SR126" s="99"/>
      <c r="SS126" s="99"/>
      <c r="ST126" s="99"/>
      <c r="SU126" s="99"/>
      <c r="SV126" s="99"/>
      <c r="SW126" s="99"/>
      <c r="SX126" s="99"/>
      <c r="SY126" s="99"/>
      <c r="SZ126" s="99"/>
      <c r="TA126" s="99"/>
      <c r="TB126" s="99"/>
      <c r="TC126" s="99"/>
      <c r="TD126" s="99"/>
      <c r="TE126" s="99"/>
      <c r="TF126" s="99"/>
      <c r="TG126" s="99"/>
      <c r="TH126" s="99"/>
      <c r="TI126" s="99"/>
      <c r="TJ126" s="99"/>
      <c r="TK126" s="99"/>
      <c r="TL126" s="99"/>
      <c r="TM126" s="99"/>
      <c r="TN126" s="99"/>
      <c r="TO126" s="99"/>
      <c r="TP126" s="99"/>
      <c r="TQ126" s="99"/>
      <c r="TR126" s="99"/>
      <c r="TS126" s="99"/>
      <c r="TT126" s="99"/>
      <c r="TU126" s="99"/>
      <c r="TV126" s="99"/>
      <c r="TW126" s="99"/>
      <c r="TX126" s="99"/>
      <c r="TY126" s="99"/>
      <c r="TZ126" s="99"/>
      <c r="UA126" s="99"/>
      <c r="UB126" s="99"/>
      <c r="UC126" s="99"/>
      <c r="UD126" s="99"/>
      <c r="UE126" s="99"/>
      <c r="UF126" s="99"/>
      <c r="UG126" s="99"/>
      <c r="UH126" s="99"/>
      <c r="UI126" s="99"/>
      <c r="UJ126" s="99"/>
      <c r="UK126" s="99"/>
      <c r="UL126" s="99"/>
      <c r="UM126" s="99"/>
      <c r="UN126" s="99"/>
      <c r="UO126" s="99"/>
      <c r="UP126" s="99"/>
      <c r="UQ126" s="99"/>
      <c r="UR126" s="99"/>
      <c r="US126" s="99"/>
      <c r="UT126" s="99"/>
      <c r="UU126" s="99"/>
      <c r="UV126" s="99"/>
      <c r="UW126" s="99"/>
      <c r="UX126" s="99"/>
      <c r="UY126" s="99"/>
      <c r="UZ126" s="99"/>
      <c r="VA126" s="99"/>
      <c r="VB126" s="99"/>
      <c r="VC126" s="99"/>
      <c r="VD126" s="99"/>
      <c r="VE126" s="99"/>
      <c r="VF126" s="99"/>
      <c r="VG126" s="99"/>
      <c r="VH126" s="99"/>
      <c r="VI126" s="99"/>
      <c r="VJ126" s="99"/>
      <c r="VK126" s="99"/>
      <c r="VL126" s="99"/>
      <c r="VM126" s="99"/>
      <c r="VN126" s="99"/>
      <c r="VO126" s="99"/>
      <c r="VP126" s="99"/>
      <c r="VQ126" s="99"/>
      <c r="VR126" s="99"/>
      <c r="VS126" s="99"/>
      <c r="VT126" s="99"/>
      <c r="VU126" s="99"/>
      <c r="VV126" s="99"/>
      <c r="VW126" s="99"/>
      <c r="VX126" s="99"/>
      <c r="VY126" s="99"/>
      <c r="VZ126" s="99"/>
      <c r="WA126" s="99"/>
      <c r="WB126" s="99"/>
      <c r="WC126" s="99"/>
      <c r="WD126" s="99"/>
      <c r="WE126" s="99"/>
      <c r="WF126" s="99"/>
      <c r="WG126" s="99"/>
      <c r="WH126" s="99"/>
      <c r="WI126" s="99"/>
      <c r="WJ126" s="99"/>
      <c r="WK126" s="99"/>
      <c r="WL126" s="99"/>
      <c r="WM126" s="99"/>
      <c r="WN126" s="99"/>
      <c r="WO126" s="99"/>
      <c r="WP126" s="99"/>
      <c r="WQ126" s="99"/>
      <c r="WR126" s="99"/>
      <c r="WS126" s="99"/>
      <c r="WT126" s="99"/>
      <c r="WU126" s="99"/>
      <c r="WV126" s="99"/>
      <c r="WW126" s="99"/>
      <c r="WX126" s="99"/>
    </row>
    <row r="127" spans="1:622" s="49" customFormat="1" ht="15" customHeight="1" outlineLevel="1" x14ac:dyDescent="0.25">
      <c r="B127" s="42" t="s">
        <v>86</v>
      </c>
      <c r="C127" s="49">
        <v>91995</v>
      </c>
      <c r="D127" s="44" t="s">
        <v>80</v>
      </c>
      <c r="E127" s="49" t="s">
        <v>148</v>
      </c>
      <c r="F127" s="44" t="s">
        <v>24</v>
      </c>
      <c r="G127" s="44"/>
      <c r="H127" s="100">
        <v>30.35</v>
      </c>
      <c r="I127" s="57">
        <v>30.35</v>
      </c>
      <c r="J127" s="46">
        <f>Tabela1[[#This Row],[VALOR UNIT]]*H126</f>
        <v>151.75</v>
      </c>
      <c r="K127" s="46">
        <f>Tabela1[[#This Row],[Coluna1]]*H126</f>
        <v>0</v>
      </c>
      <c r="L127" s="46">
        <v>0</v>
      </c>
      <c r="M127" s="47">
        <f t="shared" si="3"/>
        <v>0</v>
      </c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  <c r="AD127" s="73"/>
      <c r="AE127" s="73"/>
      <c r="AF127" s="73"/>
      <c r="AG127" s="73"/>
      <c r="AH127" s="73"/>
      <c r="AI127" s="73"/>
      <c r="AJ127" s="73"/>
      <c r="AK127" s="73"/>
      <c r="AL127" s="73"/>
      <c r="AM127" s="73"/>
      <c r="AN127" s="73"/>
      <c r="AO127" s="73"/>
      <c r="AP127" s="73"/>
      <c r="AQ127" s="73"/>
      <c r="AR127" s="73"/>
      <c r="AS127" s="73"/>
      <c r="AT127" s="73"/>
      <c r="AU127" s="73"/>
      <c r="AV127" s="73"/>
      <c r="AW127" s="73"/>
      <c r="AX127" s="73"/>
      <c r="AY127" s="73"/>
      <c r="AZ127" s="73"/>
      <c r="BA127" s="73"/>
      <c r="BB127" s="73"/>
      <c r="BC127" s="73"/>
      <c r="BD127" s="73"/>
      <c r="BE127" s="73"/>
      <c r="BF127" s="73"/>
      <c r="BG127" s="73"/>
      <c r="BH127" s="73"/>
      <c r="BI127" s="73"/>
      <c r="BJ127" s="73"/>
      <c r="BK127" s="73"/>
      <c r="BL127" s="73"/>
      <c r="BM127" s="73"/>
      <c r="BN127" s="73"/>
      <c r="BO127" s="73"/>
      <c r="BP127" s="73"/>
      <c r="BQ127" s="73"/>
      <c r="BR127" s="73"/>
      <c r="BS127" s="73"/>
      <c r="BT127" s="73"/>
      <c r="BU127" s="73"/>
      <c r="BV127" s="73"/>
      <c r="BW127" s="73"/>
      <c r="BX127" s="73"/>
      <c r="BY127" s="73"/>
      <c r="BZ127" s="73"/>
      <c r="CA127" s="73"/>
      <c r="CB127" s="73"/>
      <c r="CC127" s="73"/>
      <c r="CD127" s="73"/>
      <c r="CE127" s="73"/>
      <c r="CF127" s="73"/>
      <c r="CG127" s="73"/>
      <c r="CH127" s="73"/>
      <c r="CI127" s="73"/>
      <c r="CJ127" s="73"/>
      <c r="CK127" s="73"/>
      <c r="CL127" s="73"/>
      <c r="CM127" s="73"/>
      <c r="CN127" s="73"/>
      <c r="CO127" s="73"/>
      <c r="CP127" s="73"/>
      <c r="CQ127" s="73"/>
      <c r="CR127" s="73"/>
      <c r="CS127" s="73"/>
      <c r="CT127" s="73"/>
      <c r="CU127" s="73"/>
      <c r="CV127" s="73"/>
      <c r="CW127" s="73"/>
      <c r="CX127" s="73"/>
      <c r="CY127" s="73"/>
      <c r="CZ127" s="73"/>
      <c r="DA127" s="73"/>
      <c r="DB127" s="73"/>
      <c r="DC127" s="73"/>
      <c r="DD127" s="73"/>
      <c r="DE127" s="73"/>
      <c r="DF127" s="73"/>
      <c r="DG127" s="73"/>
      <c r="DH127" s="73"/>
      <c r="DI127" s="73"/>
      <c r="DJ127" s="73"/>
      <c r="DK127" s="73"/>
      <c r="DL127" s="73"/>
      <c r="DM127" s="73"/>
      <c r="DN127" s="73"/>
      <c r="DO127" s="73"/>
      <c r="DP127" s="73"/>
      <c r="DQ127" s="73"/>
      <c r="DR127" s="73"/>
      <c r="DS127" s="73"/>
      <c r="DT127" s="73"/>
      <c r="DU127" s="73"/>
      <c r="DV127" s="73"/>
      <c r="DW127" s="73"/>
      <c r="DX127" s="73"/>
      <c r="DY127" s="73"/>
      <c r="DZ127" s="73"/>
      <c r="EA127" s="73"/>
      <c r="EB127" s="73"/>
      <c r="EC127" s="73"/>
      <c r="ED127" s="73"/>
      <c r="EE127" s="73"/>
      <c r="EF127" s="73"/>
      <c r="EG127" s="73"/>
      <c r="EH127" s="73"/>
      <c r="EI127" s="73"/>
      <c r="EJ127" s="73"/>
      <c r="EK127" s="73"/>
      <c r="EL127" s="73"/>
      <c r="EM127" s="73"/>
      <c r="EN127" s="73"/>
      <c r="EO127" s="73"/>
      <c r="EP127" s="73"/>
      <c r="EQ127" s="73"/>
      <c r="ER127" s="73"/>
      <c r="ES127" s="73"/>
      <c r="ET127" s="73"/>
      <c r="EU127" s="73"/>
      <c r="EV127" s="73"/>
      <c r="EW127" s="73"/>
      <c r="EX127" s="73"/>
      <c r="EY127" s="73"/>
      <c r="EZ127" s="73"/>
      <c r="FA127" s="73"/>
      <c r="FB127" s="73"/>
      <c r="FC127" s="73"/>
      <c r="FD127" s="73"/>
      <c r="FE127" s="73"/>
      <c r="FF127" s="73"/>
      <c r="FG127" s="73"/>
      <c r="FH127" s="73"/>
      <c r="FI127" s="73"/>
      <c r="FJ127" s="73"/>
      <c r="FK127" s="73"/>
      <c r="FL127" s="73"/>
      <c r="FM127" s="73"/>
      <c r="FN127" s="73"/>
      <c r="FO127" s="73"/>
      <c r="FP127" s="73"/>
      <c r="FQ127" s="73"/>
      <c r="FR127" s="73"/>
      <c r="FS127" s="73"/>
      <c r="FT127" s="73"/>
      <c r="FU127" s="73"/>
      <c r="FV127" s="73"/>
      <c r="FW127" s="73"/>
      <c r="FX127" s="73"/>
      <c r="FY127" s="73"/>
      <c r="FZ127" s="73"/>
      <c r="GA127" s="73"/>
      <c r="GB127" s="73"/>
      <c r="GC127" s="73"/>
      <c r="GD127" s="73"/>
      <c r="GE127" s="73"/>
      <c r="GF127" s="73"/>
      <c r="GG127" s="73"/>
      <c r="GH127" s="73"/>
      <c r="GI127" s="73"/>
      <c r="GJ127" s="73"/>
      <c r="GK127" s="73"/>
      <c r="GL127" s="73"/>
      <c r="GM127" s="73"/>
      <c r="GN127" s="73"/>
      <c r="GO127" s="73"/>
      <c r="GP127" s="73"/>
      <c r="GQ127" s="73"/>
      <c r="GR127" s="73"/>
      <c r="GS127" s="73"/>
      <c r="GT127" s="73"/>
      <c r="GU127" s="73"/>
      <c r="GV127" s="73"/>
      <c r="GW127" s="73"/>
      <c r="GX127" s="73"/>
      <c r="GY127" s="73"/>
      <c r="GZ127" s="73"/>
      <c r="HA127" s="73"/>
      <c r="HB127" s="73"/>
      <c r="HC127" s="73"/>
      <c r="HD127" s="73"/>
      <c r="HE127" s="73"/>
      <c r="HF127" s="73"/>
      <c r="HG127" s="73"/>
      <c r="HH127" s="73"/>
      <c r="HI127" s="73"/>
      <c r="HJ127" s="73"/>
      <c r="HK127" s="73"/>
      <c r="HL127" s="73"/>
      <c r="HM127" s="73"/>
      <c r="HN127" s="73"/>
      <c r="HO127" s="73"/>
      <c r="HP127" s="73"/>
      <c r="HQ127" s="73"/>
      <c r="HR127" s="73"/>
      <c r="HS127" s="73"/>
      <c r="HT127" s="73"/>
      <c r="HU127" s="73"/>
      <c r="HV127" s="73"/>
      <c r="HW127" s="73"/>
      <c r="HX127" s="73"/>
      <c r="HY127" s="73"/>
      <c r="HZ127" s="73"/>
      <c r="IA127" s="73"/>
      <c r="IB127" s="73"/>
      <c r="IC127" s="73"/>
      <c r="ID127" s="73"/>
      <c r="IE127" s="73"/>
      <c r="IF127" s="73"/>
      <c r="IG127" s="73"/>
      <c r="IH127" s="73"/>
      <c r="II127" s="73"/>
      <c r="IJ127" s="73"/>
      <c r="IK127" s="73"/>
      <c r="IL127" s="73"/>
      <c r="IM127" s="73"/>
      <c r="IN127" s="73"/>
      <c r="IO127" s="73"/>
      <c r="IP127" s="73"/>
      <c r="IQ127" s="73"/>
      <c r="IR127" s="73"/>
      <c r="IS127" s="73"/>
      <c r="IT127" s="73"/>
      <c r="IU127" s="73"/>
      <c r="IV127" s="73"/>
      <c r="IW127" s="73"/>
      <c r="IX127" s="73"/>
      <c r="IY127" s="73"/>
      <c r="IZ127" s="73"/>
      <c r="JA127" s="73"/>
      <c r="JB127" s="73"/>
      <c r="JC127" s="73"/>
      <c r="JD127" s="73"/>
      <c r="JE127" s="73"/>
      <c r="JF127" s="73"/>
      <c r="JG127" s="73"/>
      <c r="JH127" s="73"/>
      <c r="JI127" s="73"/>
      <c r="JJ127" s="73"/>
      <c r="JK127" s="73"/>
      <c r="JL127" s="73"/>
      <c r="JM127" s="73"/>
      <c r="JN127" s="73"/>
      <c r="JO127" s="73"/>
      <c r="JP127" s="73"/>
      <c r="JQ127" s="73"/>
      <c r="JR127" s="73"/>
      <c r="JS127" s="73"/>
      <c r="JT127" s="73"/>
      <c r="JU127" s="73"/>
      <c r="JV127" s="73"/>
      <c r="JW127" s="73"/>
      <c r="JX127" s="73"/>
      <c r="JY127" s="73"/>
      <c r="JZ127" s="73"/>
      <c r="KA127" s="73"/>
      <c r="KB127" s="73"/>
      <c r="KC127" s="73"/>
      <c r="KD127" s="73"/>
      <c r="KE127" s="73"/>
      <c r="KF127" s="73"/>
      <c r="KG127" s="73"/>
      <c r="KH127" s="73"/>
      <c r="KI127" s="73"/>
      <c r="KJ127" s="73"/>
      <c r="KK127" s="73"/>
      <c r="KL127" s="73"/>
      <c r="KM127" s="73"/>
      <c r="KN127" s="73"/>
      <c r="KO127" s="73"/>
      <c r="KP127" s="73"/>
      <c r="KQ127" s="73"/>
      <c r="KR127" s="73"/>
      <c r="KS127" s="73"/>
      <c r="KT127" s="73"/>
      <c r="KU127" s="73"/>
      <c r="KV127" s="73"/>
      <c r="KW127" s="73"/>
      <c r="KX127" s="73"/>
      <c r="KY127" s="73"/>
      <c r="KZ127" s="73"/>
      <c r="LA127" s="73"/>
      <c r="LB127" s="73"/>
      <c r="LC127" s="73"/>
      <c r="LD127" s="73"/>
      <c r="LE127" s="73"/>
      <c r="LF127" s="73"/>
      <c r="LG127" s="73"/>
      <c r="LH127" s="73"/>
      <c r="LI127" s="73"/>
      <c r="LJ127" s="73"/>
      <c r="LK127" s="73"/>
      <c r="LL127" s="73"/>
      <c r="LM127" s="73"/>
      <c r="LN127" s="73"/>
      <c r="LO127" s="73"/>
      <c r="LP127" s="73"/>
      <c r="LQ127" s="73"/>
      <c r="LR127" s="73"/>
      <c r="LS127" s="73"/>
      <c r="LT127" s="73"/>
      <c r="LU127" s="73"/>
      <c r="LV127" s="73"/>
      <c r="LW127" s="73"/>
      <c r="LX127" s="73"/>
      <c r="LY127" s="73"/>
      <c r="LZ127" s="73"/>
      <c r="MA127" s="73"/>
      <c r="MB127" s="73"/>
      <c r="MC127" s="73"/>
      <c r="MD127" s="73"/>
      <c r="ME127" s="73"/>
      <c r="MF127" s="73"/>
      <c r="MG127" s="73"/>
      <c r="MH127" s="73"/>
      <c r="MI127" s="73"/>
      <c r="MJ127" s="73"/>
      <c r="MK127" s="73"/>
      <c r="ML127" s="73"/>
      <c r="MM127" s="73"/>
      <c r="MN127" s="73"/>
      <c r="MO127" s="73"/>
      <c r="MP127" s="73"/>
      <c r="MQ127" s="73"/>
      <c r="MR127" s="73"/>
      <c r="MS127" s="73"/>
      <c r="MT127" s="73"/>
      <c r="MU127" s="73"/>
      <c r="MV127" s="73"/>
      <c r="MW127" s="73"/>
      <c r="MX127" s="73"/>
      <c r="MY127" s="73"/>
      <c r="MZ127" s="73"/>
      <c r="NA127" s="73"/>
      <c r="NB127" s="73"/>
      <c r="NC127" s="73"/>
      <c r="ND127" s="73"/>
      <c r="NE127" s="73"/>
      <c r="NF127" s="73"/>
      <c r="NG127" s="73"/>
      <c r="NH127" s="73"/>
      <c r="NI127" s="73"/>
      <c r="NJ127" s="73"/>
      <c r="NK127" s="73"/>
      <c r="NL127" s="73"/>
      <c r="NM127" s="73"/>
      <c r="NN127" s="73"/>
      <c r="NO127" s="73"/>
      <c r="NP127" s="73"/>
      <c r="NQ127" s="73"/>
      <c r="NR127" s="73"/>
      <c r="NS127" s="73"/>
      <c r="NT127" s="73"/>
      <c r="NU127" s="73"/>
      <c r="NV127" s="73"/>
      <c r="NW127" s="73"/>
      <c r="NX127" s="73"/>
      <c r="NY127" s="73"/>
      <c r="NZ127" s="73"/>
      <c r="OA127" s="73"/>
      <c r="OB127" s="73"/>
      <c r="OC127" s="73"/>
      <c r="OD127" s="73"/>
      <c r="OE127" s="73"/>
      <c r="OF127" s="73"/>
      <c r="OG127" s="73"/>
      <c r="OH127" s="73"/>
      <c r="OI127" s="73"/>
      <c r="OJ127" s="73"/>
      <c r="OK127" s="73"/>
      <c r="OL127" s="73"/>
      <c r="OM127" s="73"/>
      <c r="ON127" s="73"/>
      <c r="OO127" s="73"/>
      <c r="OP127" s="73"/>
      <c r="OQ127" s="73"/>
      <c r="OR127" s="73"/>
      <c r="OS127" s="73"/>
      <c r="OT127" s="73"/>
      <c r="OU127" s="73"/>
      <c r="OV127" s="73"/>
      <c r="OW127" s="73"/>
      <c r="OX127" s="73"/>
      <c r="OY127" s="73"/>
      <c r="OZ127" s="73"/>
      <c r="PA127" s="73"/>
      <c r="PB127" s="73"/>
      <c r="PC127" s="73"/>
      <c r="PD127" s="73"/>
      <c r="PE127" s="73"/>
      <c r="PF127" s="73"/>
      <c r="PG127" s="73"/>
      <c r="PH127" s="73"/>
      <c r="PI127" s="73"/>
      <c r="PJ127" s="73"/>
      <c r="PK127" s="73"/>
      <c r="PL127" s="73"/>
      <c r="PM127" s="73"/>
      <c r="PN127" s="73"/>
      <c r="PO127" s="73"/>
      <c r="PP127" s="73"/>
      <c r="PQ127" s="73"/>
      <c r="PR127" s="73"/>
      <c r="PS127" s="73"/>
      <c r="PT127" s="73"/>
      <c r="PU127" s="73"/>
      <c r="PV127" s="73"/>
      <c r="PW127" s="73"/>
      <c r="PX127" s="73"/>
      <c r="PY127" s="73"/>
      <c r="PZ127" s="73"/>
      <c r="QA127" s="73"/>
      <c r="QB127" s="73"/>
      <c r="QC127" s="73"/>
      <c r="QD127" s="73"/>
      <c r="QE127" s="73"/>
      <c r="QF127" s="73"/>
      <c r="QG127" s="73"/>
      <c r="QH127" s="73"/>
      <c r="QI127" s="73"/>
      <c r="QJ127" s="73"/>
      <c r="QK127" s="73"/>
      <c r="QL127" s="73"/>
      <c r="QM127" s="73"/>
      <c r="QN127" s="73"/>
      <c r="QO127" s="73"/>
      <c r="QP127" s="73"/>
      <c r="QQ127" s="73"/>
      <c r="QR127" s="73"/>
      <c r="QS127" s="73"/>
      <c r="QT127" s="73"/>
      <c r="QU127" s="73"/>
      <c r="QV127" s="73"/>
      <c r="QW127" s="73"/>
      <c r="QX127" s="73"/>
      <c r="QY127" s="73"/>
      <c r="QZ127" s="73"/>
      <c r="RA127" s="73"/>
      <c r="RB127" s="73"/>
      <c r="RC127" s="73"/>
      <c r="RD127" s="73"/>
      <c r="RE127" s="73"/>
      <c r="RF127" s="73"/>
      <c r="RG127" s="73"/>
      <c r="RH127" s="73"/>
      <c r="RI127" s="73"/>
      <c r="RJ127" s="73"/>
      <c r="RK127" s="73"/>
      <c r="RL127" s="73"/>
      <c r="RM127" s="73"/>
      <c r="RN127" s="73"/>
      <c r="RO127" s="73"/>
      <c r="RP127" s="73"/>
      <c r="RQ127" s="73"/>
      <c r="RR127" s="73"/>
      <c r="RS127" s="73"/>
      <c r="RT127" s="73"/>
      <c r="RU127" s="73"/>
      <c r="RV127" s="73"/>
      <c r="RW127" s="73"/>
      <c r="RX127" s="73"/>
      <c r="RY127" s="73"/>
      <c r="RZ127" s="73"/>
      <c r="SA127" s="73"/>
      <c r="SB127" s="73"/>
      <c r="SC127" s="73"/>
      <c r="SD127" s="73"/>
      <c r="SE127" s="73"/>
      <c r="SF127" s="73"/>
      <c r="SG127" s="73"/>
      <c r="SH127" s="73"/>
      <c r="SI127" s="73"/>
      <c r="SJ127" s="73"/>
      <c r="SK127" s="73"/>
      <c r="SL127" s="73"/>
      <c r="SM127" s="73"/>
      <c r="SN127" s="73"/>
      <c r="SO127" s="73"/>
      <c r="SP127" s="73"/>
      <c r="SQ127" s="73"/>
      <c r="SR127" s="73"/>
      <c r="SS127" s="73"/>
      <c r="ST127" s="73"/>
      <c r="SU127" s="73"/>
      <c r="SV127" s="73"/>
      <c r="SW127" s="73"/>
      <c r="SX127" s="73"/>
      <c r="SY127" s="73"/>
      <c r="SZ127" s="73"/>
      <c r="TA127" s="73"/>
      <c r="TB127" s="73"/>
      <c r="TC127" s="73"/>
      <c r="TD127" s="73"/>
      <c r="TE127" s="73"/>
      <c r="TF127" s="73"/>
      <c r="TG127" s="73"/>
      <c r="TH127" s="73"/>
      <c r="TI127" s="73"/>
      <c r="TJ127" s="73"/>
      <c r="TK127" s="73"/>
      <c r="TL127" s="73"/>
      <c r="TM127" s="73"/>
      <c r="TN127" s="73"/>
      <c r="TO127" s="73"/>
      <c r="TP127" s="73"/>
      <c r="TQ127" s="73"/>
      <c r="TR127" s="73"/>
      <c r="TS127" s="73"/>
      <c r="TT127" s="73"/>
      <c r="TU127" s="73"/>
      <c r="TV127" s="73"/>
      <c r="TW127" s="73"/>
      <c r="TX127" s="73"/>
      <c r="TY127" s="73"/>
      <c r="TZ127" s="73"/>
      <c r="UA127" s="73"/>
      <c r="UB127" s="73"/>
      <c r="UC127" s="73"/>
      <c r="UD127" s="73"/>
      <c r="UE127" s="73"/>
      <c r="UF127" s="73"/>
      <c r="UG127" s="73"/>
      <c r="UH127" s="73"/>
      <c r="UI127" s="73"/>
      <c r="UJ127" s="73"/>
      <c r="UK127" s="73"/>
      <c r="UL127" s="73"/>
      <c r="UM127" s="73"/>
      <c r="UN127" s="73"/>
      <c r="UO127" s="73"/>
      <c r="UP127" s="73"/>
      <c r="UQ127" s="73"/>
      <c r="UR127" s="73"/>
      <c r="US127" s="73"/>
      <c r="UT127" s="73"/>
      <c r="UU127" s="73"/>
      <c r="UV127" s="73"/>
      <c r="UW127" s="73"/>
      <c r="UX127" s="73"/>
      <c r="UY127" s="73"/>
      <c r="UZ127" s="73"/>
      <c r="VA127" s="73"/>
      <c r="VB127" s="73"/>
      <c r="VC127" s="73"/>
      <c r="VD127" s="73"/>
      <c r="VE127" s="73"/>
      <c r="VF127" s="73"/>
      <c r="VG127" s="73"/>
      <c r="VH127" s="73"/>
      <c r="VI127" s="73"/>
      <c r="VJ127" s="73"/>
      <c r="VK127" s="73"/>
      <c r="VL127" s="73"/>
      <c r="VM127" s="73"/>
      <c r="VN127" s="73"/>
      <c r="VO127" s="73"/>
      <c r="VP127" s="73"/>
      <c r="VQ127" s="73"/>
      <c r="VR127" s="73"/>
      <c r="VS127" s="73"/>
      <c r="VT127" s="73"/>
      <c r="VU127" s="73"/>
      <c r="VV127" s="73"/>
      <c r="VW127" s="73"/>
      <c r="VX127" s="73"/>
      <c r="VY127" s="73"/>
      <c r="VZ127" s="73"/>
      <c r="WA127" s="73"/>
      <c r="WB127" s="73"/>
      <c r="WC127" s="73"/>
      <c r="WD127" s="73"/>
      <c r="WE127" s="73"/>
      <c r="WF127" s="73"/>
      <c r="WG127" s="73"/>
      <c r="WH127" s="73"/>
      <c r="WI127" s="73"/>
      <c r="WJ127" s="73"/>
      <c r="WK127" s="73"/>
      <c r="WL127" s="73"/>
      <c r="WM127" s="73"/>
      <c r="WN127" s="73"/>
      <c r="WO127" s="73"/>
      <c r="WP127" s="73"/>
      <c r="WQ127" s="73"/>
      <c r="WR127" s="73"/>
      <c r="WS127" s="73"/>
      <c r="WT127" s="73"/>
      <c r="WU127" s="73"/>
      <c r="WV127" s="73"/>
      <c r="WW127" s="73"/>
      <c r="WX127" s="73"/>
    </row>
    <row r="128" spans="1:622" s="49" customFormat="1" ht="15" customHeight="1" outlineLevel="1" x14ac:dyDescent="0.25">
      <c r="B128" s="42" t="s">
        <v>86</v>
      </c>
      <c r="C128" s="49">
        <v>91946</v>
      </c>
      <c r="D128" s="44" t="s">
        <v>80</v>
      </c>
      <c r="E128" s="49" t="s">
        <v>146</v>
      </c>
      <c r="F128" s="44" t="s">
        <v>24</v>
      </c>
      <c r="G128" s="44"/>
      <c r="H128" s="100">
        <v>12.69</v>
      </c>
      <c r="I128" s="57">
        <v>12.69</v>
      </c>
      <c r="J128" s="46">
        <f>Tabela1[[#This Row],[VALOR UNIT]]*H126</f>
        <v>63.449999999999996</v>
      </c>
      <c r="K128" s="46">
        <f>Tabela1[[#This Row],[Coluna1]]*H127</f>
        <v>0</v>
      </c>
      <c r="L128" s="46">
        <v>0</v>
      </c>
      <c r="M128" s="47">
        <f t="shared" si="3"/>
        <v>0</v>
      </c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  <c r="AD128" s="73"/>
      <c r="AE128" s="73"/>
      <c r="AF128" s="73"/>
      <c r="AG128" s="73"/>
      <c r="AH128" s="73"/>
      <c r="AI128" s="73"/>
      <c r="AJ128" s="73"/>
      <c r="AK128" s="73"/>
      <c r="AL128" s="73"/>
      <c r="AM128" s="73"/>
      <c r="AN128" s="73"/>
      <c r="AO128" s="73"/>
      <c r="AP128" s="73"/>
      <c r="AQ128" s="73"/>
      <c r="AR128" s="73"/>
      <c r="AS128" s="73"/>
      <c r="AT128" s="73"/>
      <c r="AU128" s="73"/>
      <c r="AV128" s="73"/>
      <c r="AW128" s="73"/>
      <c r="AX128" s="73"/>
      <c r="AY128" s="73"/>
      <c r="AZ128" s="73"/>
      <c r="BA128" s="73"/>
      <c r="BB128" s="73"/>
      <c r="BC128" s="73"/>
      <c r="BD128" s="73"/>
      <c r="BE128" s="73"/>
      <c r="BF128" s="73"/>
      <c r="BG128" s="73"/>
      <c r="BH128" s="73"/>
      <c r="BI128" s="73"/>
      <c r="BJ128" s="73"/>
      <c r="BK128" s="73"/>
      <c r="BL128" s="73"/>
      <c r="BM128" s="73"/>
      <c r="BN128" s="73"/>
      <c r="BO128" s="73"/>
      <c r="BP128" s="73"/>
      <c r="BQ128" s="73"/>
      <c r="BR128" s="73"/>
      <c r="BS128" s="73"/>
      <c r="BT128" s="73"/>
      <c r="BU128" s="73"/>
      <c r="BV128" s="73"/>
      <c r="BW128" s="73"/>
      <c r="BX128" s="73"/>
      <c r="BY128" s="73"/>
      <c r="BZ128" s="73"/>
      <c r="CA128" s="73"/>
      <c r="CB128" s="73"/>
      <c r="CC128" s="73"/>
      <c r="CD128" s="73"/>
      <c r="CE128" s="73"/>
      <c r="CF128" s="73"/>
      <c r="CG128" s="73"/>
      <c r="CH128" s="73"/>
      <c r="CI128" s="73"/>
      <c r="CJ128" s="73"/>
      <c r="CK128" s="73"/>
      <c r="CL128" s="73"/>
      <c r="CM128" s="73"/>
      <c r="CN128" s="73"/>
      <c r="CO128" s="73"/>
      <c r="CP128" s="73"/>
      <c r="CQ128" s="73"/>
      <c r="CR128" s="73"/>
      <c r="CS128" s="73"/>
      <c r="CT128" s="73"/>
      <c r="CU128" s="73"/>
      <c r="CV128" s="73"/>
      <c r="CW128" s="73"/>
      <c r="CX128" s="73"/>
      <c r="CY128" s="73"/>
      <c r="CZ128" s="73"/>
      <c r="DA128" s="73"/>
      <c r="DB128" s="73"/>
      <c r="DC128" s="73"/>
      <c r="DD128" s="73"/>
      <c r="DE128" s="73"/>
      <c r="DF128" s="73"/>
      <c r="DG128" s="73"/>
      <c r="DH128" s="73"/>
      <c r="DI128" s="73"/>
      <c r="DJ128" s="73"/>
      <c r="DK128" s="73"/>
      <c r="DL128" s="73"/>
      <c r="DM128" s="73"/>
      <c r="DN128" s="73"/>
      <c r="DO128" s="73"/>
      <c r="DP128" s="73"/>
      <c r="DQ128" s="73"/>
      <c r="DR128" s="73"/>
      <c r="DS128" s="73"/>
      <c r="DT128" s="73"/>
      <c r="DU128" s="73"/>
      <c r="DV128" s="73"/>
      <c r="DW128" s="73"/>
      <c r="DX128" s="73"/>
      <c r="DY128" s="73"/>
      <c r="DZ128" s="73"/>
      <c r="EA128" s="73"/>
      <c r="EB128" s="73"/>
      <c r="EC128" s="73"/>
      <c r="ED128" s="73"/>
      <c r="EE128" s="73"/>
      <c r="EF128" s="73"/>
      <c r="EG128" s="73"/>
      <c r="EH128" s="73"/>
      <c r="EI128" s="73"/>
      <c r="EJ128" s="73"/>
      <c r="EK128" s="73"/>
      <c r="EL128" s="73"/>
      <c r="EM128" s="73"/>
      <c r="EN128" s="73"/>
      <c r="EO128" s="73"/>
      <c r="EP128" s="73"/>
      <c r="EQ128" s="73"/>
      <c r="ER128" s="73"/>
      <c r="ES128" s="73"/>
      <c r="ET128" s="73"/>
      <c r="EU128" s="73"/>
      <c r="EV128" s="73"/>
      <c r="EW128" s="73"/>
      <c r="EX128" s="73"/>
      <c r="EY128" s="73"/>
      <c r="EZ128" s="73"/>
      <c r="FA128" s="73"/>
      <c r="FB128" s="73"/>
      <c r="FC128" s="73"/>
      <c r="FD128" s="73"/>
      <c r="FE128" s="73"/>
      <c r="FF128" s="73"/>
      <c r="FG128" s="73"/>
      <c r="FH128" s="73"/>
      <c r="FI128" s="73"/>
      <c r="FJ128" s="73"/>
      <c r="FK128" s="73"/>
      <c r="FL128" s="73"/>
      <c r="FM128" s="73"/>
      <c r="FN128" s="73"/>
      <c r="FO128" s="73"/>
      <c r="FP128" s="73"/>
      <c r="FQ128" s="73"/>
      <c r="FR128" s="73"/>
      <c r="FS128" s="73"/>
      <c r="FT128" s="73"/>
      <c r="FU128" s="73"/>
      <c r="FV128" s="73"/>
      <c r="FW128" s="73"/>
      <c r="FX128" s="73"/>
      <c r="FY128" s="73"/>
      <c r="FZ128" s="73"/>
      <c r="GA128" s="73"/>
      <c r="GB128" s="73"/>
      <c r="GC128" s="73"/>
      <c r="GD128" s="73"/>
      <c r="GE128" s="73"/>
      <c r="GF128" s="73"/>
      <c r="GG128" s="73"/>
      <c r="GH128" s="73"/>
      <c r="GI128" s="73"/>
      <c r="GJ128" s="73"/>
      <c r="GK128" s="73"/>
      <c r="GL128" s="73"/>
      <c r="GM128" s="73"/>
      <c r="GN128" s="73"/>
      <c r="GO128" s="73"/>
      <c r="GP128" s="73"/>
      <c r="GQ128" s="73"/>
      <c r="GR128" s="73"/>
      <c r="GS128" s="73"/>
      <c r="GT128" s="73"/>
      <c r="GU128" s="73"/>
      <c r="GV128" s="73"/>
      <c r="GW128" s="73"/>
      <c r="GX128" s="73"/>
      <c r="GY128" s="73"/>
      <c r="GZ128" s="73"/>
      <c r="HA128" s="73"/>
      <c r="HB128" s="73"/>
      <c r="HC128" s="73"/>
      <c r="HD128" s="73"/>
      <c r="HE128" s="73"/>
      <c r="HF128" s="73"/>
      <c r="HG128" s="73"/>
      <c r="HH128" s="73"/>
      <c r="HI128" s="73"/>
      <c r="HJ128" s="73"/>
      <c r="HK128" s="73"/>
      <c r="HL128" s="73"/>
      <c r="HM128" s="73"/>
      <c r="HN128" s="73"/>
      <c r="HO128" s="73"/>
      <c r="HP128" s="73"/>
      <c r="HQ128" s="73"/>
      <c r="HR128" s="73"/>
      <c r="HS128" s="73"/>
      <c r="HT128" s="73"/>
      <c r="HU128" s="73"/>
      <c r="HV128" s="73"/>
      <c r="HW128" s="73"/>
      <c r="HX128" s="73"/>
      <c r="HY128" s="73"/>
      <c r="HZ128" s="73"/>
      <c r="IA128" s="73"/>
      <c r="IB128" s="73"/>
      <c r="IC128" s="73"/>
      <c r="ID128" s="73"/>
      <c r="IE128" s="73"/>
      <c r="IF128" s="73"/>
      <c r="IG128" s="73"/>
      <c r="IH128" s="73"/>
      <c r="II128" s="73"/>
      <c r="IJ128" s="73"/>
      <c r="IK128" s="73"/>
      <c r="IL128" s="73"/>
      <c r="IM128" s="73"/>
      <c r="IN128" s="73"/>
      <c r="IO128" s="73"/>
      <c r="IP128" s="73"/>
      <c r="IQ128" s="73"/>
      <c r="IR128" s="73"/>
      <c r="IS128" s="73"/>
      <c r="IT128" s="73"/>
      <c r="IU128" s="73"/>
      <c r="IV128" s="73"/>
      <c r="IW128" s="73"/>
      <c r="IX128" s="73"/>
      <c r="IY128" s="73"/>
      <c r="IZ128" s="73"/>
      <c r="JA128" s="73"/>
      <c r="JB128" s="73"/>
      <c r="JC128" s="73"/>
      <c r="JD128" s="73"/>
      <c r="JE128" s="73"/>
      <c r="JF128" s="73"/>
      <c r="JG128" s="73"/>
      <c r="JH128" s="73"/>
      <c r="JI128" s="73"/>
      <c r="JJ128" s="73"/>
      <c r="JK128" s="73"/>
      <c r="JL128" s="73"/>
      <c r="JM128" s="73"/>
      <c r="JN128" s="73"/>
      <c r="JO128" s="73"/>
      <c r="JP128" s="73"/>
      <c r="JQ128" s="73"/>
      <c r="JR128" s="73"/>
      <c r="JS128" s="73"/>
      <c r="JT128" s="73"/>
      <c r="JU128" s="73"/>
      <c r="JV128" s="73"/>
      <c r="JW128" s="73"/>
      <c r="JX128" s="73"/>
      <c r="JY128" s="73"/>
      <c r="JZ128" s="73"/>
      <c r="KA128" s="73"/>
      <c r="KB128" s="73"/>
      <c r="KC128" s="73"/>
      <c r="KD128" s="73"/>
      <c r="KE128" s="73"/>
      <c r="KF128" s="73"/>
      <c r="KG128" s="73"/>
      <c r="KH128" s="73"/>
      <c r="KI128" s="73"/>
      <c r="KJ128" s="73"/>
      <c r="KK128" s="73"/>
      <c r="KL128" s="73"/>
      <c r="KM128" s="73"/>
      <c r="KN128" s="73"/>
      <c r="KO128" s="73"/>
      <c r="KP128" s="73"/>
      <c r="KQ128" s="73"/>
      <c r="KR128" s="73"/>
      <c r="KS128" s="73"/>
      <c r="KT128" s="73"/>
      <c r="KU128" s="73"/>
      <c r="KV128" s="73"/>
      <c r="KW128" s="73"/>
      <c r="KX128" s="73"/>
      <c r="KY128" s="73"/>
      <c r="KZ128" s="73"/>
      <c r="LA128" s="73"/>
      <c r="LB128" s="73"/>
      <c r="LC128" s="73"/>
      <c r="LD128" s="73"/>
      <c r="LE128" s="73"/>
      <c r="LF128" s="73"/>
      <c r="LG128" s="73"/>
      <c r="LH128" s="73"/>
      <c r="LI128" s="73"/>
      <c r="LJ128" s="73"/>
      <c r="LK128" s="73"/>
      <c r="LL128" s="73"/>
      <c r="LM128" s="73"/>
      <c r="LN128" s="73"/>
      <c r="LO128" s="73"/>
      <c r="LP128" s="73"/>
      <c r="LQ128" s="73"/>
      <c r="LR128" s="73"/>
      <c r="LS128" s="73"/>
      <c r="LT128" s="73"/>
      <c r="LU128" s="73"/>
      <c r="LV128" s="73"/>
      <c r="LW128" s="73"/>
      <c r="LX128" s="73"/>
      <c r="LY128" s="73"/>
      <c r="LZ128" s="73"/>
      <c r="MA128" s="73"/>
      <c r="MB128" s="73"/>
      <c r="MC128" s="73"/>
      <c r="MD128" s="73"/>
      <c r="ME128" s="73"/>
      <c r="MF128" s="73"/>
      <c r="MG128" s="73"/>
      <c r="MH128" s="73"/>
      <c r="MI128" s="73"/>
      <c r="MJ128" s="73"/>
      <c r="MK128" s="73"/>
      <c r="ML128" s="73"/>
      <c r="MM128" s="73"/>
      <c r="MN128" s="73"/>
      <c r="MO128" s="73"/>
      <c r="MP128" s="73"/>
      <c r="MQ128" s="73"/>
      <c r="MR128" s="73"/>
      <c r="MS128" s="73"/>
      <c r="MT128" s="73"/>
      <c r="MU128" s="73"/>
      <c r="MV128" s="73"/>
      <c r="MW128" s="73"/>
      <c r="MX128" s="73"/>
      <c r="MY128" s="73"/>
      <c r="MZ128" s="73"/>
      <c r="NA128" s="73"/>
      <c r="NB128" s="73"/>
      <c r="NC128" s="73"/>
      <c r="ND128" s="73"/>
      <c r="NE128" s="73"/>
      <c r="NF128" s="73"/>
      <c r="NG128" s="73"/>
      <c r="NH128" s="73"/>
      <c r="NI128" s="73"/>
      <c r="NJ128" s="73"/>
      <c r="NK128" s="73"/>
      <c r="NL128" s="73"/>
      <c r="NM128" s="73"/>
      <c r="NN128" s="73"/>
      <c r="NO128" s="73"/>
      <c r="NP128" s="73"/>
      <c r="NQ128" s="73"/>
      <c r="NR128" s="73"/>
      <c r="NS128" s="73"/>
      <c r="NT128" s="73"/>
      <c r="NU128" s="73"/>
      <c r="NV128" s="73"/>
      <c r="NW128" s="73"/>
      <c r="NX128" s="73"/>
      <c r="NY128" s="73"/>
      <c r="NZ128" s="73"/>
      <c r="OA128" s="73"/>
      <c r="OB128" s="73"/>
      <c r="OC128" s="73"/>
      <c r="OD128" s="73"/>
      <c r="OE128" s="73"/>
      <c r="OF128" s="73"/>
      <c r="OG128" s="73"/>
      <c r="OH128" s="73"/>
      <c r="OI128" s="73"/>
      <c r="OJ128" s="73"/>
      <c r="OK128" s="73"/>
      <c r="OL128" s="73"/>
      <c r="OM128" s="73"/>
      <c r="ON128" s="73"/>
      <c r="OO128" s="73"/>
      <c r="OP128" s="73"/>
      <c r="OQ128" s="73"/>
      <c r="OR128" s="73"/>
      <c r="OS128" s="73"/>
      <c r="OT128" s="73"/>
      <c r="OU128" s="73"/>
      <c r="OV128" s="73"/>
      <c r="OW128" s="73"/>
      <c r="OX128" s="73"/>
      <c r="OY128" s="73"/>
      <c r="OZ128" s="73"/>
      <c r="PA128" s="73"/>
      <c r="PB128" s="73"/>
      <c r="PC128" s="73"/>
      <c r="PD128" s="73"/>
      <c r="PE128" s="73"/>
      <c r="PF128" s="73"/>
      <c r="PG128" s="73"/>
      <c r="PH128" s="73"/>
      <c r="PI128" s="73"/>
      <c r="PJ128" s="73"/>
      <c r="PK128" s="73"/>
      <c r="PL128" s="73"/>
      <c r="PM128" s="73"/>
      <c r="PN128" s="73"/>
      <c r="PO128" s="73"/>
      <c r="PP128" s="73"/>
      <c r="PQ128" s="73"/>
      <c r="PR128" s="73"/>
      <c r="PS128" s="73"/>
      <c r="PT128" s="73"/>
      <c r="PU128" s="73"/>
      <c r="PV128" s="73"/>
      <c r="PW128" s="73"/>
      <c r="PX128" s="73"/>
      <c r="PY128" s="73"/>
      <c r="PZ128" s="73"/>
      <c r="QA128" s="73"/>
      <c r="QB128" s="73"/>
      <c r="QC128" s="73"/>
      <c r="QD128" s="73"/>
      <c r="QE128" s="73"/>
      <c r="QF128" s="73"/>
      <c r="QG128" s="73"/>
      <c r="QH128" s="73"/>
      <c r="QI128" s="73"/>
      <c r="QJ128" s="73"/>
      <c r="QK128" s="73"/>
      <c r="QL128" s="73"/>
      <c r="QM128" s="73"/>
      <c r="QN128" s="73"/>
      <c r="QO128" s="73"/>
      <c r="QP128" s="73"/>
      <c r="QQ128" s="73"/>
      <c r="QR128" s="73"/>
      <c r="QS128" s="73"/>
      <c r="QT128" s="73"/>
      <c r="QU128" s="73"/>
      <c r="QV128" s="73"/>
      <c r="QW128" s="73"/>
      <c r="QX128" s="73"/>
      <c r="QY128" s="73"/>
      <c r="QZ128" s="73"/>
      <c r="RA128" s="73"/>
      <c r="RB128" s="73"/>
      <c r="RC128" s="73"/>
      <c r="RD128" s="73"/>
      <c r="RE128" s="73"/>
      <c r="RF128" s="73"/>
      <c r="RG128" s="73"/>
      <c r="RH128" s="73"/>
      <c r="RI128" s="73"/>
      <c r="RJ128" s="73"/>
      <c r="RK128" s="73"/>
      <c r="RL128" s="73"/>
      <c r="RM128" s="73"/>
      <c r="RN128" s="73"/>
      <c r="RO128" s="73"/>
      <c r="RP128" s="73"/>
      <c r="RQ128" s="73"/>
      <c r="RR128" s="73"/>
      <c r="RS128" s="73"/>
      <c r="RT128" s="73"/>
      <c r="RU128" s="73"/>
      <c r="RV128" s="73"/>
      <c r="RW128" s="73"/>
      <c r="RX128" s="73"/>
      <c r="RY128" s="73"/>
      <c r="RZ128" s="73"/>
      <c r="SA128" s="73"/>
      <c r="SB128" s="73"/>
      <c r="SC128" s="73"/>
      <c r="SD128" s="73"/>
      <c r="SE128" s="73"/>
      <c r="SF128" s="73"/>
      <c r="SG128" s="73"/>
      <c r="SH128" s="73"/>
      <c r="SI128" s="73"/>
      <c r="SJ128" s="73"/>
      <c r="SK128" s="73"/>
      <c r="SL128" s="73"/>
      <c r="SM128" s="73"/>
      <c r="SN128" s="73"/>
      <c r="SO128" s="73"/>
      <c r="SP128" s="73"/>
      <c r="SQ128" s="73"/>
      <c r="SR128" s="73"/>
      <c r="SS128" s="73"/>
      <c r="ST128" s="73"/>
      <c r="SU128" s="73"/>
      <c r="SV128" s="73"/>
      <c r="SW128" s="73"/>
      <c r="SX128" s="73"/>
      <c r="SY128" s="73"/>
      <c r="SZ128" s="73"/>
      <c r="TA128" s="73"/>
      <c r="TB128" s="73"/>
      <c r="TC128" s="73"/>
      <c r="TD128" s="73"/>
      <c r="TE128" s="73"/>
      <c r="TF128" s="73"/>
      <c r="TG128" s="73"/>
      <c r="TH128" s="73"/>
      <c r="TI128" s="73"/>
      <c r="TJ128" s="73"/>
      <c r="TK128" s="73"/>
      <c r="TL128" s="73"/>
      <c r="TM128" s="73"/>
      <c r="TN128" s="73"/>
      <c r="TO128" s="73"/>
      <c r="TP128" s="73"/>
      <c r="TQ128" s="73"/>
      <c r="TR128" s="73"/>
      <c r="TS128" s="73"/>
      <c r="TT128" s="73"/>
      <c r="TU128" s="73"/>
      <c r="TV128" s="73"/>
      <c r="TW128" s="73"/>
      <c r="TX128" s="73"/>
      <c r="TY128" s="73"/>
      <c r="TZ128" s="73"/>
      <c r="UA128" s="73"/>
      <c r="UB128" s="73"/>
      <c r="UC128" s="73"/>
      <c r="UD128" s="73"/>
      <c r="UE128" s="73"/>
      <c r="UF128" s="73"/>
      <c r="UG128" s="73"/>
      <c r="UH128" s="73"/>
      <c r="UI128" s="73"/>
      <c r="UJ128" s="73"/>
      <c r="UK128" s="73"/>
      <c r="UL128" s="73"/>
      <c r="UM128" s="73"/>
      <c r="UN128" s="73"/>
      <c r="UO128" s="73"/>
      <c r="UP128" s="73"/>
      <c r="UQ128" s="73"/>
      <c r="UR128" s="73"/>
      <c r="US128" s="73"/>
      <c r="UT128" s="73"/>
      <c r="UU128" s="73"/>
      <c r="UV128" s="73"/>
      <c r="UW128" s="73"/>
      <c r="UX128" s="73"/>
      <c r="UY128" s="73"/>
      <c r="UZ128" s="73"/>
      <c r="VA128" s="73"/>
      <c r="VB128" s="73"/>
      <c r="VC128" s="73"/>
      <c r="VD128" s="73"/>
      <c r="VE128" s="73"/>
      <c r="VF128" s="73"/>
      <c r="VG128" s="73"/>
      <c r="VH128" s="73"/>
      <c r="VI128" s="73"/>
      <c r="VJ128" s="73"/>
      <c r="VK128" s="73"/>
      <c r="VL128" s="73"/>
      <c r="VM128" s="73"/>
      <c r="VN128" s="73"/>
      <c r="VO128" s="73"/>
      <c r="VP128" s="73"/>
      <c r="VQ128" s="73"/>
      <c r="VR128" s="73"/>
      <c r="VS128" s="73"/>
      <c r="VT128" s="73"/>
      <c r="VU128" s="73"/>
      <c r="VV128" s="73"/>
      <c r="VW128" s="73"/>
      <c r="VX128" s="73"/>
      <c r="VY128" s="73"/>
      <c r="VZ128" s="73"/>
      <c r="WA128" s="73"/>
      <c r="WB128" s="73"/>
      <c r="WC128" s="73"/>
      <c r="WD128" s="73"/>
      <c r="WE128" s="73"/>
      <c r="WF128" s="73"/>
      <c r="WG128" s="73"/>
      <c r="WH128" s="73"/>
      <c r="WI128" s="73"/>
      <c r="WJ128" s="73"/>
      <c r="WK128" s="73"/>
      <c r="WL128" s="73"/>
      <c r="WM128" s="73"/>
      <c r="WN128" s="73"/>
      <c r="WO128" s="73"/>
      <c r="WP128" s="73"/>
      <c r="WQ128" s="73"/>
      <c r="WR128" s="73"/>
      <c r="WS128" s="73"/>
      <c r="WT128" s="73"/>
      <c r="WU128" s="73"/>
      <c r="WV128" s="73"/>
      <c r="WW128" s="73"/>
      <c r="WX128" s="73"/>
    </row>
    <row r="129" spans="1:622" s="67" customFormat="1" ht="15" customHeight="1" x14ac:dyDescent="0.25">
      <c r="A129" s="58"/>
      <c r="B129" s="58">
        <v>91993</v>
      </c>
      <c r="C129" s="74"/>
      <c r="D129" s="63" t="s">
        <v>80</v>
      </c>
      <c r="E129" s="74" t="s">
        <v>149</v>
      </c>
      <c r="F129" s="79" t="s">
        <v>24</v>
      </c>
      <c r="G129" s="79"/>
      <c r="H129" s="63">
        <v>2</v>
      </c>
      <c r="I129" s="65">
        <v>54.41</v>
      </c>
      <c r="J129" s="65"/>
      <c r="K129" s="65">
        <f>Tabela1[[#This Row],[Coluna1]]*H128</f>
        <v>0</v>
      </c>
      <c r="L129" s="65">
        <f>H129*I129</f>
        <v>108.82</v>
      </c>
      <c r="M129" s="47">
        <f t="shared" si="3"/>
        <v>135.51316220258374</v>
      </c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  <c r="Y129" s="99"/>
      <c r="Z129" s="99"/>
      <c r="AA129" s="99"/>
      <c r="AB129" s="99"/>
      <c r="AC129" s="99"/>
      <c r="AD129" s="99"/>
      <c r="AE129" s="99"/>
      <c r="AF129" s="99"/>
      <c r="AG129" s="99"/>
      <c r="AH129" s="99"/>
      <c r="AI129" s="99"/>
      <c r="AJ129" s="99"/>
      <c r="AK129" s="99"/>
      <c r="AL129" s="99"/>
      <c r="AM129" s="99"/>
      <c r="AN129" s="99"/>
      <c r="AO129" s="99"/>
      <c r="AP129" s="99"/>
      <c r="AQ129" s="99"/>
      <c r="AR129" s="99"/>
      <c r="AS129" s="99"/>
      <c r="AT129" s="99"/>
      <c r="AU129" s="99"/>
      <c r="AV129" s="99"/>
      <c r="AW129" s="99"/>
      <c r="AX129" s="99"/>
      <c r="AY129" s="99"/>
      <c r="AZ129" s="99"/>
      <c r="BA129" s="99"/>
      <c r="BB129" s="99"/>
      <c r="BC129" s="99"/>
      <c r="BD129" s="99"/>
      <c r="BE129" s="99"/>
      <c r="BF129" s="99"/>
      <c r="BG129" s="99"/>
      <c r="BH129" s="99"/>
      <c r="BI129" s="99"/>
      <c r="BJ129" s="99"/>
      <c r="BK129" s="99"/>
      <c r="BL129" s="99"/>
      <c r="BM129" s="99"/>
      <c r="BN129" s="99"/>
      <c r="BO129" s="99"/>
      <c r="BP129" s="99"/>
      <c r="BQ129" s="99"/>
      <c r="BR129" s="99"/>
      <c r="BS129" s="99"/>
      <c r="BT129" s="99"/>
      <c r="BU129" s="99"/>
      <c r="BV129" s="99"/>
      <c r="BW129" s="99"/>
      <c r="BX129" s="99"/>
      <c r="BY129" s="99"/>
      <c r="BZ129" s="99"/>
      <c r="CA129" s="99"/>
      <c r="CB129" s="99"/>
      <c r="CC129" s="99"/>
      <c r="CD129" s="99"/>
      <c r="CE129" s="99"/>
      <c r="CF129" s="99"/>
      <c r="CG129" s="99"/>
      <c r="CH129" s="99"/>
      <c r="CI129" s="99"/>
      <c r="CJ129" s="99"/>
      <c r="CK129" s="99"/>
      <c r="CL129" s="99"/>
      <c r="CM129" s="99"/>
      <c r="CN129" s="99"/>
      <c r="CO129" s="99"/>
      <c r="CP129" s="99"/>
      <c r="CQ129" s="99"/>
      <c r="CR129" s="99"/>
      <c r="CS129" s="99"/>
      <c r="CT129" s="99"/>
      <c r="CU129" s="99"/>
      <c r="CV129" s="99"/>
      <c r="CW129" s="99"/>
      <c r="CX129" s="99"/>
      <c r="CY129" s="99"/>
      <c r="CZ129" s="99"/>
      <c r="DA129" s="99"/>
      <c r="DB129" s="99"/>
      <c r="DC129" s="99"/>
      <c r="DD129" s="99"/>
      <c r="DE129" s="99"/>
      <c r="DF129" s="99"/>
      <c r="DG129" s="99"/>
      <c r="DH129" s="99"/>
      <c r="DI129" s="99"/>
      <c r="DJ129" s="99"/>
      <c r="DK129" s="99"/>
      <c r="DL129" s="99"/>
      <c r="DM129" s="99"/>
      <c r="DN129" s="99"/>
      <c r="DO129" s="99"/>
      <c r="DP129" s="99"/>
      <c r="DQ129" s="99"/>
      <c r="DR129" s="99"/>
      <c r="DS129" s="99"/>
      <c r="DT129" s="99"/>
      <c r="DU129" s="99"/>
      <c r="DV129" s="99"/>
      <c r="DW129" s="99"/>
      <c r="DX129" s="99"/>
      <c r="DY129" s="99"/>
      <c r="DZ129" s="99"/>
      <c r="EA129" s="99"/>
      <c r="EB129" s="99"/>
      <c r="EC129" s="99"/>
      <c r="ED129" s="99"/>
      <c r="EE129" s="99"/>
      <c r="EF129" s="99"/>
      <c r="EG129" s="99"/>
      <c r="EH129" s="99"/>
      <c r="EI129" s="99"/>
      <c r="EJ129" s="99"/>
      <c r="EK129" s="99"/>
      <c r="EL129" s="99"/>
      <c r="EM129" s="99"/>
      <c r="EN129" s="99"/>
      <c r="EO129" s="99"/>
      <c r="EP129" s="99"/>
      <c r="EQ129" s="99"/>
      <c r="ER129" s="99"/>
      <c r="ES129" s="99"/>
      <c r="ET129" s="99"/>
      <c r="EU129" s="99"/>
      <c r="EV129" s="99"/>
      <c r="EW129" s="99"/>
      <c r="EX129" s="99"/>
      <c r="EY129" s="99"/>
      <c r="EZ129" s="99"/>
      <c r="FA129" s="99"/>
      <c r="FB129" s="99"/>
      <c r="FC129" s="99"/>
      <c r="FD129" s="99"/>
      <c r="FE129" s="99"/>
      <c r="FF129" s="99"/>
      <c r="FG129" s="99"/>
      <c r="FH129" s="99"/>
      <c r="FI129" s="99"/>
      <c r="FJ129" s="99"/>
      <c r="FK129" s="99"/>
      <c r="FL129" s="99"/>
      <c r="FM129" s="99"/>
      <c r="FN129" s="99"/>
      <c r="FO129" s="99"/>
      <c r="FP129" s="99"/>
      <c r="FQ129" s="99"/>
      <c r="FR129" s="99"/>
      <c r="FS129" s="99"/>
      <c r="FT129" s="99"/>
      <c r="FU129" s="99"/>
      <c r="FV129" s="99"/>
      <c r="FW129" s="99"/>
      <c r="FX129" s="99"/>
      <c r="FY129" s="99"/>
      <c r="FZ129" s="99"/>
      <c r="GA129" s="99"/>
      <c r="GB129" s="99"/>
      <c r="GC129" s="99"/>
      <c r="GD129" s="99"/>
      <c r="GE129" s="99"/>
      <c r="GF129" s="99"/>
      <c r="GG129" s="99"/>
      <c r="GH129" s="99"/>
      <c r="GI129" s="99"/>
      <c r="GJ129" s="99"/>
      <c r="GK129" s="99"/>
      <c r="GL129" s="99"/>
      <c r="GM129" s="99"/>
      <c r="GN129" s="99"/>
      <c r="GO129" s="99"/>
      <c r="GP129" s="99"/>
      <c r="GQ129" s="99"/>
      <c r="GR129" s="99"/>
      <c r="GS129" s="99"/>
      <c r="GT129" s="99"/>
      <c r="GU129" s="99"/>
      <c r="GV129" s="99"/>
      <c r="GW129" s="99"/>
      <c r="GX129" s="99"/>
      <c r="GY129" s="99"/>
      <c r="GZ129" s="99"/>
      <c r="HA129" s="99"/>
      <c r="HB129" s="99"/>
      <c r="HC129" s="99"/>
      <c r="HD129" s="99"/>
      <c r="HE129" s="99"/>
      <c r="HF129" s="99"/>
      <c r="HG129" s="99"/>
      <c r="HH129" s="99"/>
      <c r="HI129" s="99"/>
      <c r="HJ129" s="99"/>
      <c r="HK129" s="99"/>
      <c r="HL129" s="99"/>
      <c r="HM129" s="99"/>
      <c r="HN129" s="99"/>
      <c r="HO129" s="99"/>
      <c r="HP129" s="99"/>
      <c r="HQ129" s="99"/>
      <c r="HR129" s="99"/>
      <c r="HS129" s="99"/>
      <c r="HT129" s="99"/>
      <c r="HU129" s="99"/>
      <c r="HV129" s="99"/>
      <c r="HW129" s="99"/>
      <c r="HX129" s="99"/>
      <c r="HY129" s="99"/>
      <c r="HZ129" s="99"/>
      <c r="IA129" s="99"/>
      <c r="IB129" s="99"/>
      <c r="IC129" s="99"/>
      <c r="ID129" s="99"/>
      <c r="IE129" s="99"/>
      <c r="IF129" s="99"/>
      <c r="IG129" s="99"/>
      <c r="IH129" s="99"/>
      <c r="II129" s="99"/>
      <c r="IJ129" s="99"/>
      <c r="IK129" s="99"/>
      <c r="IL129" s="99"/>
      <c r="IM129" s="99"/>
      <c r="IN129" s="99"/>
      <c r="IO129" s="99"/>
      <c r="IP129" s="99"/>
      <c r="IQ129" s="99"/>
      <c r="IR129" s="99"/>
      <c r="IS129" s="99"/>
      <c r="IT129" s="99"/>
      <c r="IU129" s="99"/>
      <c r="IV129" s="99"/>
      <c r="IW129" s="99"/>
      <c r="IX129" s="99"/>
      <c r="IY129" s="99"/>
      <c r="IZ129" s="99"/>
      <c r="JA129" s="99"/>
      <c r="JB129" s="99"/>
      <c r="JC129" s="99"/>
      <c r="JD129" s="99"/>
      <c r="JE129" s="99"/>
      <c r="JF129" s="99"/>
      <c r="JG129" s="99"/>
      <c r="JH129" s="99"/>
      <c r="JI129" s="99"/>
      <c r="JJ129" s="99"/>
      <c r="JK129" s="99"/>
      <c r="JL129" s="99"/>
      <c r="JM129" s="99"/>
      <c r="JN129" s="99"/>
      <c r="JO129" s="99"/>
      <c r="JP129" s="99"/>
      <c r="JQ129" s="99"/>
      <c r="JR129" s="99"/>
      <c r="JS129" s="99"/>
      <c r="JT129" s="99"/>
      <c r="JU129" s="99"/>
      <c r="JV129" s="99"/>
      <c r="JW129" s="99"/>
      <c r="JX129" s="99"/>
      <c r="JY129" s="99"/>
      <c r="JZ129" s="99"/>
      <c r="KA129" s="99"/>
      <c r="KB129" s="99"/>
      <c r="KC129" s="99"/>
      <c r="KD129" s="99"/>
      <c r="KE129" s="99"/>
      <c r="KF129" s="99"/>
      <c r="KG129" s="99"/>
      <c r="KH129" s="99"/>
      <c r="KI129" s="99"/>
      <c r="KJ129" s="99"/>
      <c r="KK129" s="99"/>
      <c r="KL129" s="99"/>
      <c r="KM129" s="99"/>
      <c r="KN129" s="99"/>
      <c r="KO129" s="99"/>
      <c r="KP129" s="99"/>
      <c r="KQ129" s="99"/>
      <c r="KR129" s="99"/>
      <c r="KS129" s="99"/>
      <c r="KT129" s="99"/>
      <c r="KU129" s="99"/>
      <c r="KV129" s="99"/>
      <c r="KW129" s="99"/>
      <c r="KX129" s="99"/>
      <c r="KY129" s="99"/>
      <c r="KZ129" s="99"/>
      <c r="LA129" s="99"/>
      <c r="LB129" s="99"/>
      <c r="LC129" s="99"/>
      <c r="LD129" s="99"/>
      <c r="LE129" s="99"/>
      <c r="LF129" s="99"/>
      <c r="LG129" s="99"/>
      <c r="LH129" s="99"/>
      <c r="LI129" s="99"/>
      <c r="LJ129" s="99"/>
      <c r="LK129" s="99"/>
      <c r="LL129" s="99"/>
      <c r="LM129" s="99"/>
      <c r="LN129" s="99"/>
      <c r="LO129" s="99"/>
      <c r="LP129" s="99"/>
      <c r="LQ129" s="99"/>
      <c r="LR129" s="99"/>
      <c r="LS129" s="99"/>
      <c r="LT129" s="99"/>
      <c r="LU129" s="99"/>
      <c r="LV129" s="99"/>
      <c r="LW129" s="99"/>
      <c r="LX129" s="99"/>
      <c r="LY129" s="99"/>
      <c r="LZ129" s="99"/>
      <c r="MA129" s="99"/>
      <c r="MB129" s="99"/>
      <c r="MC129" s="99"/>
      <c r="MD129" s="99"/>
      <c r="ME129" s="99"/>
      <c r="MF129" s="99"/>
      <c r="MG129" s="99"/>
      <c r="MH129" s="99"/>
      <c r="MI129" s="99"/>
      <c r="MJ129" s="99"/>
      <c r="MK129" s="99"/>
      <c r="ML129" s="99"/>
      <c r="MM129" s="99"/>
      <c r="MN129" s="99"/>
      <c r="MO129" s="99"/>
      <c r="MP129" s="99"/>
      <c r="MQ129" s="99"/>
      <c r="MR129" s="99"/>
      <c r="MS129" s="99"/>
      <c r="MT129" s="99"/>
      <c r="MU129" s="99"/>
      <c r="MV129" s="99"/>
      <c r="MW129" s="99"/>
      <c r="MX129" s="99"/>
      <c r="MY129" s="99"/>
      <c r="MZ129" s="99"/>
      <c r="NA129" s="99"/>
      <c r="NB129" s="99"/>
      <c r="NC129" s="99"/>
      <c r="ND129" s="99"/>
      <c r="NE129" s="99"/>
      <c r="NF129" s="99"/>
      <c r="NG129" s="99"/>
      <c r="NH129" s="99"/>
      <c r="NI129" s="99"/>
      <c r="NJ129" s="99"/>
      <c r="NK129" s="99"/>
      <c r="NL129" s="99"/>
      <c r="NM129" s="99"/>
      <c r="NN129" s="99"/>
      <c r="NO129" s="99"/>
      <c r="NP129" s="99"/>
      <c r="NQ129" s="99"/>
      <c r="NR129" s="99"/>
      <c r="NS129" s="99"/>
      <c r="NT129" s="99"/>
      <c r="NU129" s="99"/>
      <c r="NV129" s="99"/>
      <c r="NW129" s="99"/>
      <c r="NX129" s="99"/>
      <c r="NY129" s="99"/>
      <c r="NZ129" s="99"/>
      <c r="OA129" s="99"/>
      <c r="OB129" s="99"/>
      <c r="OC129" s="99"/>
      <c r="OD129" s="99"/>
      <c r="OE129" s="99"/>
      <c r="OF129" s="99"/>
      <c r="OG129" s="99"/>
      <c r="OH129" s="99"/>
      <c r="OI129" s="99"/>
      <c r="OJ129" s="99"/>
      <c r="OK129" s="99"/>
      <c r="OL129" s="99"/>
      <c r="OM129" s="99"/>
      <c r="ON129" s="99"/>
      <c r="OO129" s="99"/>
      <c r="OP129" s="99"/>
      <c r="OQ129" s="99"/>
      <c r="OR129" s="99"/>
      <c r="OS129" s="99"/>
      <c r="OT129" s="99"/>
      <c r="OU129" s="99"/>
      <c r="OV129" s="99"/>
      <c r="OW129" s="99"/>
      <c r="OX129" s="99"/>
      <c r="OY129" s="99"/>
      <c r="OZ129" s="99"/>
      <c r="PA129" s="99"/>
      <c r="PB129" s="99"/>
      <c r="PC129" s="99"/>
      <c r="PD129" s="99"/>
      <c r="PE129" s="99"/>
      <c r="PF129" s="99"/>
      <c r="PG129" s="99"/>
      <c r="PH129" s="99"/>
      <c r="PI129" s="99"/>
      <c r="PJ129" s="99"/>
      <c r="PK129" s="99"/>
      <c r="PL129" s="99"/>
      <c r="PM129" s="99"/>
      <c r="PN129" s="99"/>
      <c r="PO129" s="99"/>
      <c r="PP129" s="99"/>
      <c r="PQ129" s="99"/>
      <c r="PR129" s="99"/>
      <c r="PS129" s="99"/>
      <c r="PT129" s="99"/>
      <c r="PU129" s="99"/>
      <c r="PV129" s="99"/>
      <c r="PW129" s="99"/>
      <c r="PX129" s="99"/>
      <c r="PY129" s="99"/>
      <c r="PZ129" s="99"/>
      <c r="QA129" s="99"/>
      <c r="QB129" s="99"/>
      <c r="QC129" s="99"/>
      <c r="QD129" s="99"/>
      <c r="QE129" s="99"/>
      <c r="QF129" s="99"/>
      <c r="QG129" s="99"/>
      <c r="QH129" s="99"/>
      <c r="QI129" s="99"/>
      <c r="QJ129" s="99"/>
      <c r="QK129" s="99"/>
      <c r="QL129" s="99"/>
      <c r="QM129" s="99"/>
      <c r="QN129" s="99"/>
      <c r="QO129" s="99"/>
      <c r="QP129" s="99"/>
      <c r="QQ129" s="99"/>
      <c r="QR129" s="99"/>
      <c r="QS129" s="99"/>
      <c r="QT129" s="99"/>
      <c r="QU129" s="99"/>
      <c r="QV129" s="99"/>
      <c r="QW129" s="99"/>
      <c r="QX129" s="99"/>
      <c r="QY129" s="99"/>
      <c r="QZ129" s="99"/>
      <c r="RA129" s="99"/>
      <c r="RB129" s="99"/>
      <c r="RC129" s="99"/>
      <c r="RD129" s="99"/>
      <c r="RE129" s="99"/>
      <c r="RF129" s="99"/>
      <c r="RG129" s="99"/>
      <c r="RH129" s="99"/>
      <c r="RI129" s="99"/>
      <c r="RJ129" s="99"/>
      <c r="RK129" s="99"/>
      <c r="RL129" s="99"/>
      <c r="RM129" s="99"/>
      <c r="RN129" s="99"/>
      <c r="RO129" s="99"/>
      <c r="RP129" s="99"/>
      <c r="RQ129" s="99"/>
      <c r="RR129" s="99"/>
      <c r="RS129" s="99"/>
      <c r="RT129" s="99"/>
      <c r="RU129" s="99"/>
      <c r="RV129" s="99"/>
      <c r="RW129" s="99"/>
      <c r="RX129" s="99"/>
      <c r="RY129" s="99"/>
      <c r="RZ129" s="99"/>
      <c r="SA129" s="99"/>
      <c r="SB129" s="99"/>
      <c r="SC129" s="99"/>
      <c r="SD129" s="99"/>
      <c r="SE129" s="99"/>
      <c r="SF129" s="99"/>
      <c r="SG129" s="99"/>
      <c r="SH129" s="99"/>
      <c r="SI129" s="99"/>
      <c r="SJ129" s="99"/>
      <c r="SK129" s="99"/>
      <c r="SL129" s="99"/>
      <c r="SM129" s="99"/>
      <c r="SN129" s="99"/>
      <c r="SO129" s="99"/>
      <c r="SP129" s="99"/>
      <c r="SQ129" s="99"/>
      <c r="SR129" s="99"/>
      <c r="SS129" s="99"/>
      <c r="ST129" s="99"/>
      <c r="SU129" s="99"/>
      <c r="SV129" s="99"/>
      <c r="SW129" s="99"/>
      <c r="SX129" s="99"/>
      <c r="SY129" s="99"/>
      <c r="SZ129" s="99"/>
      <c r="TA129" s="99"/>
      <c r="TB129" s="99"/>
      <c r="TC129" s="99"/>
      <c r="TD129" s="99"/>
      <c r="TE129" s="99"/>
      <c r="TF129" s="99"/>
      <c r="TG129" s="99"/>
      <c r="TH129" s="99"/>
      <c r="TI129" s="99"/>
      <c r="TJ129" s="99"/>
      <c r="TK129" s="99"/>
      <c r="TL129" s="99"/>
      <c r="TM129" s="99"/>
      <c r="TN129" s="99"/>
      <c r="TO129" s="99"/>
      <c r="TP129" s="99"/>
      <c r="TQ129" s="99"/>
      <c r="TR129" s="99"/>
      <c r="TS129" s="99"/>
      <c r="TT129" s="99"/>
      <c r="TU129" s="99"/>
      <c r="TV129" s="99"/>
      <c r="TW129" s="99"/>
      <c r="TX129" s="99"/>
      <c r="TY129" s="99"/>
      <c r="TZ129" s="99"/>
      <c r="UA129" s="99"/>
      <c r="UB129" s="99"/>
      <c r="UC129" s="99"/>
      <c r="UD129" s="99"/>
      <c r="UE129" s="99"/>
      <c r="UF129" s="99"/>
      <c r="UG129" s="99"/>
      <c r="UH129" s="99"/>
      <c r="UI129" s="99"/>
      <c r="UJ129" s="99"/>
      <c r="UK129" s="99"/>
      <c r="UL129" s="99"/>
      <c r="UM129" s="99"/>
      <c r="UN129" s="99"/>
      <c r="UO129" s="99"/>
      <c r="UP129" s="99"/>
      <c r="UQ129" s="99"/>
      <c r="UR129" s="99"/>
      <c r="US129" s="99"/>
      <c r="UT129" s="99"/>
      <c r="UU129" s="99"/>
      <c r="UV129" s="99"/>
      <c r="UW129" s="99"/>
      <c r="UX129" s="99"/>
      <c r="UY129" s="99"/>
      <c r="UZ129" s="99"/>
      <c r="VA129" s="99"/>
      <c r="VB129" s="99"/>
      <c r="VC129" s="99"/>
      <c r="VD129" s="99"/>
      <c r="VE129" s="99"/>
      <c r="VF129" s="99"/>
      <c r="VG129" s="99"/>
      <c r="VH129" s="99"/>
      <c r="VI129" s="99"/>
      <c r="VJ129" s="99"/>
      <c r="VK129" s="99"/>
      <c r="VL129" s="99"/>
      <c r="VM129" s="99"/>
      <c r="VN129" s="99"/>
      <c r="VO129" s="99"/>
      <c r="VP129" s="99"/>
      <c r="VQ129" s="99"/>
      <c r="VR129" s="99"/>
      <c r="VS129" s="99"/>
      <c r="VT129" s="99"/>
      <c r="VU129" s="99"/>
      <c r="VV129" s="99"/>
      <c r="VW129" s="99"/>
      <c r="VX129" s="99"/>
      <c r="VY129" s="99"/>
      <c r="VZ129" s="99"/>
      <c r="WA129" s="99"/>
      <c r="WB129" s="99"/>
      <c r="WC129" s="99"/>
      <c r="WD129" s="99"/>
      <c r="WE129" s="99"/>
      <c r="WF129" s="99"/>
      <c r="WG129" s="99"/>
      <c r="WH129" s="99"/>
      <c r="WI129" s="99"/>
      <c r="WJ129" s="99"/>
      <c r="WK129" s="99"/>
      <c r="WL129" s="99"/>
      <c r="WM129" s="99"/>
      <c r="WN129" s="99"/>
      <c r="WO129" s="99"/>
      <c r="WP129" s="99"/>
      <c r="WQ129" s="99"/>
      <c r="WR129" s="99"/>
      <c r="WS129" s="99"/>
      <c r="WT129" s="99"/>
      <c r="WU129" s="99"/>
      <c r="WV129" s="99"/>
      <c r="WW129" s="99"/>
      <c r="WX129" s="99"/>
    </row>
    <row r="130" spans="1:622" s="49" customFormat="1" ht="15" customHeight="1" outlineLevel="1" x14ac:dyDescent="0.25">
      <c r="B130" s="42" t="s">
        <v>86</v>
      </c>
      <c r="C130" s="49">
        <v>91991</v>
      </c>
      <c r="D130" s="44" t="s">
        <v>80</v>
      </c>
      <c r="E130" s="49" t="s">
        <v>150</v>
      </c>
      <c r="F130" s="44" t="s">
        <v>24</v>
      </c>
      <c r="G130" s="44"/>
      <c r="H130" s="100">
        <v>41.72</v>
      </c>
      <c r="I130" s="57">
        <v>41.72</v>
      </c>
      <c r="J130" s="46">
        <f>Tabela1[[#This Row],[VALOR UNIT]]*H129</f>
        <v>83.44</v>
      </c>
      <c r="K130" s="46">
        <f>Tabela1[[#This Row],[Coluna1]]*H129</f>
        <v>0</v>
      </c>
      <c r="L130" s="46">
        <v>0</v>
      </c>
      <c r="M130" s="47">
        <f t="shared" si="3"/>
        <v>0</v>
      </c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  <c r="AD130" s="73"/>
      <c r="AE130" s="73"/>
      <c r="AF130" s="73"/>
      <c r="AG130" s="73"/>
      <c r="AH130" s="73"/>
      <c r="AI130" s="73"/>
      <c r="AJ130" s="73"/>
      <c r="AK130" s="73"/>
      <c r="AL130" s="73"/>
      <c r="AM130" s="73"/>
      <c r="AN130" s="73"/>
      <c r="AO130" s="73"/>
      <c r="AP130" s="73"/>
      <c r="AQ130" s="73"/>
      <c r="AR130" s="73"/>
      <c r="AS130" s="73"/>
      <c r="AT130" s="73"/>
      <c r="AU130" s="73"/>
      <c r="AV130" s="73"/>
      <c r="AW130" s="73"/>
      <c r="AX130" s="73"/>
      <c r="AY130" s="73"/>
      <c r="AZ130" s="73"/>
      <c r="BA130" s="73"/>
      <c r="BB130" s="73"/>
      <c r="BC130" s="73"/>
      <c r="BD130" s="73"/>
      <c r="BE130" s="73"/>
      <c r="BF130" s="73"/>
      <c r="BG130" s="73"/>
      <c r="BH130" s="73"/>
      <c r="BI130" s="73"/>
      <c r="BJ130" s="73"/>
      <c r="BK130" s="73"/>
      <c r="BL130" s="73"/>
      <c r="BM130" s="73"/>
      <c r="BN130" s="73"/>
      <c r="BO130" s="73"/>
      <c r="BP130" s="73"/>
      <c r="BQ130" s="73"/>
      <c r="BR130" s="73"/>
      <c r="BS130" s="73"/>
      <c r="BT130" s="73"/>
      <c r="BU130" s="73"/>
      <c r="BV130" s="73"/>
      <c r="BW130" s="73"/>
      <c r="BX130" s="73"/>
      <c r="BY130" s="73"/>
      <c r="BZ130" s="73"/>
      <c r="CA130" s="73"/>
      <c r="CB130" s="73"/>
      <c r="CC130" s="73"/>
      <c r="CD130" s="73"/>
      <c r="CE130" s="73"/>
      <c r="CF130" s="73"/>
      <c r="CG130" s="73"/>
      <c r="CH130" s="73"/>
      <c r="CI130" s="73"/>
      <c r="CJ130" s="73"/>
      <c r="CK130" s="73"/>
      <c r="CL130" s="73"/>
      <c r="CM130" s="73"/>
      <c r="CN130" s="73"/>
      <c r="CO130" s="73"/>
      <c r="CP130" s="73"/>
      <c r="CQ130" s="73"/>
      <c r="CR130" s="73"/>
      <c r="CS130" s="73"/>
      <c r="CT130" s="73"/>
      <c r="CU130" s="73"/>
      <c r="CV130" s="73"/>
      <c r="CW130" s="73"/>
      <c r="CX130" s="73"/>
      <c r="CY130" s="73"/>
      <c r="CZ130" s="73"/>
      <c r="DA130" s="73"/>
      <c r="DB130" s="73"/>
      <c r="DC130" s="73"/>
      <c r="DD130" s="73"/>
      <c r="DE130" s="73"/>
      <c r="DF130" s="73"/>
      <c r="DG130" s="73"/>
      <c r="DH130" s="73"/>
      <c r="DI130" s="73"/>
      <c r="DJ130" s="73"/>
      <c r="DK130" s="73"/>
      <c r="DL130" s="73"/>
      <c r="DM130" s="73"/>
      <c r="DN130" s="73"/>
      <c r="DO130" s="73"/>
      <c r="DP130" s="73"/>
      <c r="DQ130" s="73"/>
      <c r="DR130" s="73"/>
      <c r="DS130" s="73"/>
      <c r="DT130" s="73"/>
      <c r="DU130" s="73"/>
      <c r="DV130" s="73"/>
      <c r="DW130" s="73"/>
      <c r="DX130" s="73"/>
      <c r="DY130" s="73"/>
      <c r="DZ130" s="73"/>
      <c r="EA130" s="73"/>
      <c r="EB130" s="73"/>
      <c r="EC130" s="73"/>
      <c r="ED130" s="73"/>
      <c r="EE130" s="73"/>
      <c r="EF130" s="73"/>
      <c r="EG130" s="73"/>
      <c r="EH130" s="73"/>
      <c r="EI130" s="73"/>
      <c r="EJ130" s="73"/>
      <c r="EK130" s="73"/>
      <c r="EL130" s="73"/>
      <c r="EM130" s="73"/>
      <c r="EN130" s="73"/>
      <c r="EO130" s="73"/>
      <c r="EP130" s="73"/>
      <c r="EQ130" s="73"/>
      <c r="ER130" s="73"/>
      <c r="ES130" s="73"/>
      <c r="ET130" s="73"/>
      <c r="EU130" s="73"/>
      <c r="EV130" s="73"/>
      <c r="EW130" s="73"/>
      <c r="EX130" s="73"/>
      <c r="EY130" s="73"/>
      <c r="EZ130" s="73"/>
      <c r="FA130" s="73"/>
      <c r="FB130" s="73"/>
      <c r="FC130" s="73"/>
      <c r="FD130" s="73"/>
      <c r="FE130" s="73"/>
      <c r="FF130" s="73"/>
      <c r="FG130" s="73"/>
      <c r="FH130" s="73"/>
      <c r="FI130" s="73"/>
      <c r="FJ130" s="73"/>
      <c r="FK130" s="73"/>
      <c r="FL130" s="73"/>
      <c r="FM130" s="73"/>
      <c r="FN130" s="73"/>
      <c r="FO130" s="73"/>
      <c r="FP130" s="73"/>
      <c r="FQ130" s="73"/>
      <c r="FR130" s="73"/>
      <c r="FS130" s="73"/>
      <c r="FT130" s="73"/>
      <c r="FU130" s="73"/>
      <c r="FV130" s="73"/>
      <c r="FW130" s="73"/>
      <c r="FX130" s="73"/>
      <c r="FY130" s="73"/>
      <c r="FZ130" s="73"/>
      <c r="GA130" s="73"/>
      <c r="GB130" s="73"/>
      <c r="GC130" s="73"/>
      <c r="GD130" s="73"/>
      <c r="GE130" s="73"/>
      <c r="GF130" s="73"/>
      <c r="GG130" s="73"/>
      <c r="GH130" s="73"/>
      <c r="GI130" s="73"/>
      <c r="GJ130" s="73"/>
      <c r="GK130" s="73"/>
      <c r="GL130" s="73"/>
      <c r="GM130" s="73"/>
      <c r="GN130" s="73"/>
      <c r="GO130" s="73"/>
      <c r="GP130" s="73"/>
      <c r="GQ130" s="73"/>
      <c r="GR130" s="73"/>
      <c r="GS130" s="73"/>
      <c r="GT130" s="73"/>
      <c r="GU130" s="73"/>
      <c r="GV130" s="73"/>
      <c r="GW130" s="73"/>
      <c r="GX130" s="73"/>
      <c r="GY130" s="73"/>
      <c r="GZ130" s="73"/>
      <c r="HA130" s="73"/>
      <c r="HB130" s="73"/>
      <c r="HC130" s="73"/>
      <c r="HD130" s="73"/>
      <c r="HE130" s="73"/>
      <c r="HF130" s="73"/>
      <c r="HG130" s="73"/>
      <c r="HH130" s="73"/>
      <c r="HI130" s="73"/>
      <c r="HJ130" s="73"/>
      <c r="HK130" s="73"/>
      <c r="HL130" s="73"/>
      <c r="HM130" s="73"/>
      <c r="HN130" s="73"/>
      <c r="HO130" s="73"/>
      <c r="HP130" s="73"/>
      <c r="HQ130" s="73"/>
      <c r="HR130" s="73"/>
      <c r="HS130" s="73"/>
      <c r="HT130" s="73"/>
      <c r="HU130" s="73"/>
      <c r="HV130" s="73"/>
      <c r="HW130" s="73"/>
      <c r="HX130" s="73"/>
      <c r="HY130" s="73"/>
      <c r="HZ130" s="73"/>
      <c r="IA130" s="73"/>
      <c r="IB130" s="73"/>
      <c r="IC130" s="73"/>
      <c r="ID130" s="73"/>
      <c r="IE130" s="73"/>
      <c r="IF130" s="73"/>
      <c r="IG130" s="73"/>
      <c r="IH130" s="73"/>
      <c r="II130" s="73"/>
      <c r="IJ130" s="73"/>
      <c r="IK130" s="73"/>
      <c r="IL130" s="73"/>
      <c r="IM130" s="73"/>
      <c r="IN130" s="73"/>
      <c r="IO130" s="73"/>
      <c r="IP130" s="73"/>
      <c r="IQ130" s="73"/>
      <c r="IR130" s="73"/>
      <c r="IS130" s="73"/>
      <c r="IT130" s="73"/>
      <c r="IU130" s="73"/>
      <c r="IV130" s="73"/>
      <c r="IW130" s="73"/>
      <c r="IX130" s="73"/>
      <c r="IY130" s="73"/>
      <c r="IZ130" s="73"/>
      <c r="JA130" s="73"/>
      <c r="JB130" s="73"/>
      <c r="JC130" s="73"/>
      <c r="JD130" s="73"/>
      <c r="JE130" s="73"/>
      <c r="JF130" s="73"/>
      <c r="JG130" s="73"/>
      <c r="JH130" s="73"/>
      <c r="JI130" s="73"/>
      <c r="JJ130" s="73"/>
      <c r="JK130" s="73"/>
      <c r="JL130" s="73"/>
      <c r="JM130" s="73"/>
      <c r="JN130" s="73"/>
      <c r="JO130" s="73"/>
      <c r="JP130" s="73"/>
      <c r="JQ130" s="73"/>
      <c r="JR130" s="73"/>
      <c r="JS130" s="73"/>
      <c r="JT130" s="73"/>
      <c r="JU130" s="73"/>
      <c r="JV130" s="73"/>
      <c r="JW130" s="73"/>
      <c r="JX130" s="73"/>
      <c r="JY130" s="73"/>
      <c r="JZ130" s="73"/>
      <c r="KA130" s="73"/>
      <c r="KB130" s="73"/>
      <c r="KC130" s="73"/>
      <c r="KD130" s="73"/>
      <c r="KE130" s="73"/>
      <c r="KF130" s="73"/>
      <c r="KG130" s="73"/>
      <c r="KH130" s="73"/>
      <c r="KI130" s="73"/>
      <c r="KJ130" s="73"/>
      <c r="KK130" s="73"/>
      <c r="KL130" s="73"/>
      <c r="KM130" s="73"/>
      <c r="KN130" s="73"/>
      <c r="KO130" s="73"/>
      <c r="KP130" s="73"/>
      <c r="KQ130" s="73"/>
      <c r="KR130" s="73"/>
      <c r="KS130" s="73"/>
      <c r="KT130" s="73"/>
      <c r="KU130" s="73"/>
      <c r="KV130" s="73"/>
      <c r="KW130" s="73"/>
      <c r="KX130" s="73"/>
      <c r="KY130" s="73"/>
      <c r="KZ130" s="73"/>
      <c r="LA130" s="73"/>
      <c r="LB130" s="73"/>
      <c r="LC130" s="73"/>
      <c r="LD130" s="73"/>
      <c r="LE130" s="73"/>
      <c r="LF130" s="73"/>
      <c r="LG130" s="73"/>
      <c r="LH130" s="73"/>
      <c r="LI130" s="73"/>
      <c r="LJ130" s="73"/>
      <c r="LK130" s="73"/>
      <c r="LL130" s="73"/>
      <c r="LM130" s="73"/>
      <c r="LN130" s="73"/>
      <c r="LO130" s="73"/>
      <c r="LP130" s="73"/>
      <c r="LQ130" s="73"/>
      <c r="LR130" s="73"/>
      <c r="LS130" s="73"/>
      <c r="LT130" s="73"/>
      <c r="LU130" s="73"/>
      <c r="LV130" s="73"/>
      <c r="LW130" s="73"/>
      <c r="LX130" s="73"/>
      <c r="LY130" s="73"/>
      <c r="LZ130" s="73"/>
      <c r="MA130" s="73"/>
      <c r="MB130" s="73"/>
      <c r="MC130" s="73"/>
      <c r="MD130" s="73"/>
      <c r="ME130" s="73"/>
      <c r="MF130" s="73"/>
      <c r="MG130" s="73"/>
      <c r="MH130" s="73"/>
      <c r="MI130" s="73"/>
      <c r="MJ130" s="73"/>
      <c r="MK130" s="73"/>
      <c r="ML130" s="73"/>
      <c r="MM130" s="73"/>
      <c r="MN130" s="73"/>
      <c r="MO130" s="73"/>
      <c r="MP130" s="73"/>
      <c r="MQ130" s="73"/>
      <c r="MR130" s="73"/>
      <c r="MS130" s="73"/>
      <c r="MT130" s="73"/>
      <c r="MU130" s="73"/>
      <c r="MV130" s="73"/>
      <c r="MW130" s="73"/>
      <c r="MX130" s="73"/>
      <c r="MY130" s="73"/>
      <c r="MZ130" s="73"/>
      <c r="NA130" s="73"/>
      <c r="NB130" s="73"/>
      <c r="NC130" s="73"/>
      <c r="ND130" s="73"/>
      <c r="NE130" s="73"/>
      <c r="NF130" s="73"/>
      <c r="NG130" s="73"/>
      <c r="NH130" s="73"/>
      <c r="NI130" s="73"/>
      <c r="NJ130" s="73"/>
      <c r="NK130" s="73"/>
      <c r="NL130" s="73"/>
      <c r="NM130" s="73"/>
      <c r="NN130" s="73"/>
      <c r="NO130" s="73"/>
      <c r="NP130" s="73"/>
      <c r="NQ130" s="73"/>
      <c r="NR130" s="73"/>
      <c r="NS130" s="73"/>
      <c r="NT130" s="73"/>
      <c r="NU130" s="73"/>
      <c r="NV130" s="73"/>
      <c r="NW130" s="73"/>
      <c r="NX130" s="73"/>
      <c r="NY130" s="73"/>
      <c r="NZ130" s="73"/>
      <c r="OA130" s="73"/>
      <c r="OB130" s="73"/>
      <c r="OC130" s="73"/>
      <c r="OD130" s="73"/>
      <c r="OE130" s="73"/>
      <c r="OF130" s="73"/>
      <c r="OG130" s="73"/>
      <c r="OH130" s="73"/>
      <c r="OI130" s="73"/>
      <c r="OJ130" s="73"/>
      <c r="OK130" s="73"/>
      <c r="OL130" s="73"/>
      <c r="OM130" s="73"/>
      <c r="ON130" s="73"/>
      <c r="OO130" s="73"/>
      <c r="OP130" s="73"/>
      <c r="OQ130" s="73"/>
      <c r="OR130" s="73"/>
      <c r="OS130" s="73"/>
      <c r="OT130" s="73"/>
      <c r="OU130" s="73"/>
      <c r="OV130" s="73"/>
      <c r="OW130" s="73"/>
      <c r="OX130" s="73"/>
      <c r="OY130" s="73"/>
      <c r="OZ130" s="73"/>
      <c r="PA130" s="73"/>
      <c r="PB130" s="73"/>
      <c r="PC130" s="73"/>
      <c r="PD130" s="73"/>
      <c r="PE130" s="73"/>
      <c r="PF130" s="73"/>
      <c r="PG130" s="73"/>
      <c r="PH130" s="73"/>
      <c r="PI130" s="73"/>
      <c r="PJ130" s="73"/>
      <c r="PK130" s="73"/>
      <c r="PL130" s="73"/>
      <c r="PM130" s="73"/>
      <c r="PN130" s="73"/>
      <c r="PO130" s="73"/>
      <c r="PP130" s="73"/>
      <c r="PQ130" s="73"/>
      <c r="PR130" s="73"/>
      <c r="PS130" s="73"/>
      <c r="PT130" s="73"/>
      <c r="PU130" s="73"/>
      <c r="PV130" s="73"/>
      <c r="PW130" s="73"/>
      <c r="PX130" s="73"/>
      <c r="PY130" s="73"/>
      <c r="PZ130" s="73"/>
      <c r="QA130" s="73"/>
      <c r="QB130" s="73"/>
      <c r="QC130" s="73"/>
      <c r="QD130" s="73"/>
      <c r="QE130" s="73"/>
      <c r="QF130" s="73"/>
      <c r="QG130" s="73"/>
      <c r="QH130" s="73"/>
      <c r="QI130" s="73"/>
      <c r="QJ130" s="73"/>
      <c r="QK130" s="73"/>
      <c r="QL130" s="73"/>
      <c r="QM130" s="73"/>
      <c r="QN130" s="73"/>
      <c r="QO130" s="73"/>
      <c r="QP130" s="73"/>
      <c r="QQ130" s="73"/>
      <c r="QR130" s="73"/>
      <c r="QS130" s="73"/>
      <c r="QT130" s="73"/>
      <c r="QU130" s="73"/>
      <c r="QV130" s="73"/>
      <c r="QW130" s="73"/>
      <c r="QX130" s="73"/>
      <c r="QY130" s="73"/>
      <c r="QZ130" s="73"/>
      <c r="RA130" s="73"/>
      <c r="RB130" s="73"/>
      <c r="RC130" s="73"/>
      <c r="RD130" s="73"/>
      <c r="RE130" s="73"/>
      <c r="RF130" s="73"/>
      <c r="RG130" s="73"/>
      <c r="RH130" s="73"/>
      <c r="RI130" s="73"/>
      <c r="RJ130" s="73"/>
      <c r="RK130" s="73"/>
      <c r="RL130" s="73"/>
      <c r="RM130" s="73"/>
      <c r="RN130" s="73"/>
      <c r="RO130" s="73"/>
      <c r="RP130" s="73"/>
      <c r="RQ130" s="73"/>
      <c r="RR130" s="73"/>
      <c r="RS130" s="73"/>
      <c r="RT130" s="73"/>
      <c r="RU130" s="73"/>
      <c r="RV130" s="73"/>
      <c r="RW130" s="73"/>
      <c r="RX130" s="73"/>
      <c r="RY130" s="73"/>
      <c r="RZ130" s="73"/>
      <c r="SA130" s="73"/>
      <c r="SB130" s="73"/>
      <c r="SC130" s="73"/>
      <c r="SD130" s="73"/>
      <c r="SE130" s="73"/>
      <c r="SF130" s="73"/>
      <c r="SG130" s="73"/>
      <c r="SH130" s="73"/>
      <c r="SI130" s="73"/>
      <c r="SJ130" s="73"/>
      <c r="SK130" s="73"/>
      <c r="SL130" s="73"/>
      <c r="SM130" s="73"/>
      <c r="SN130" s="73"/>
      <c r="SO130" s="73"/>
      <c r="SP130" s="73"/>
      <c r="SQ130" s="73"/>
      <c r="SR130" s="73"/>
      <c r="SS130" s="73"/>
      <c r="ST130" s="73"/>
      <c r="SU130" s="73"/>
      <c r="SV130" s="73"/>
      <c r="SW130" s="73"/>
      <c r="SX130" s="73"/>
      <c r="SY130" s="73"/>
      <c r="SZ130" s="73"/>
      <c r="TA130" s="73"/>
      <c r="TB130" s="73"/>
      <c r="TC130" s="73"/>
      <c r="TD130" s="73"/>
      <c r="TE130" s="73"/>
      <c r="TF130" s="73"/>
      <c r="TG130" s="73"/>
      <c r="TH130" s="73"/>
      <c r="TI130" s="73"/>
      <c r="TJ130" s="73"/>
      <c r="TK130" s="73"/>
      <c r="TL130" s="73"/>
      <c r="TM130" s="73"/>
      <c r="TN130" s="73"/>
      <c r="TO130" s="73"/>
      <c r="TP130" s="73"/>
      <c r="TQ130" s="73"/>
      <c r="TR130" s="73"/>
      <c r="TS130" s="73"/>
      <c r="TT130" s="73"/>
      <c r="TU130" s="73"/>
      <c r="TV130" s="73"/>
      <c r="TW130" s="73"/>
      <c r="TX130" s="73"/>
      <c r="TY130" s="73"/>
      <c r="TZ130" s="73"/>
      <c r="UA130" s="73"/>
      <c r="UB130" s="73"/>
      <c r="UC130" s="73"/>
      <c r="UD130" s="73"/>
      <c r="UE130" s="73"/>
      <c r="UF130" s="73"/>
      <c r="UG130" s="73"/>
      <c r="UH130" s="73"/>
      <c r="UI130" s="73"/>
      <c r="UJ130" s="73"/>
      <c r="UK130" s="73"/>
      <c r="UL130" s="73"/>
      <c r="UM130" s="73"/>
      <c r="UN130" s="73"/>
      <c r="UO130" s="73"/>
      <c r="UP130" s="73"/>
      <c r="UQ130" s="73"/>
      <c r="UR130" s="73"/>
      <c r="US130" s="73"/>
      <c r="UT130" s="73"/>
      <c r="UU130" s="73"/>
      <c r="UV130" s="73"/>
      <c r="UW130" s="73"/>
      <c r="UX130" s="73"/>
      <c r="UY130" s="73"/>
      <c r="UZ130" s="73"/>
      <c r="VA130" s="73"/>
      <c r="VB130" s="73"/>
      <c r="VC130" s="73"/>
      <c r="VD130" s="73"/>
      <c r="VE130" s="73"/>
      <c r="VF130" s="73"/>
      <c r="VG130" s="73"/>
      <c r="VH130" s="73"/>
      <c r="VI130" s="73"/>
      <c r="VJ130" s="73"/>
      <c r="VK130" s="73"/>
      <c r="VL130" s="73"/>
      <c r="VM130" s="73"/>
      <c r="VN130" s="73"/>
      <c r="VO130" s="73"/>
      <c r="VP130" s="73"/>
      <c r="VQ130" s="73"/>
      <c r="VR130" s="73"/>
      <c r="VS130" s="73"/>
      <c r="VT130" s="73"/>
      <c r="VU130" s="73"/>
      <c r="VV130" s="73"/>
      <c r="VW130" s="73"/>
      <c r="VX130" s="73"/>
      <c r="VY130" s="73"/>
      <c r="VZ130" s="73"/>
      <c r="WA130" s="73"/>
      <c r="WB130" s="73"/>
      <c r="WC130" s="73"/>
      <c r="WD130" s="73"/>
      <c r="WE130" s="73"/>
      <c r="WF130" s="73"/>
      <c r="WG130" s="73"/>
      <c r="WH130" s="73"/>
      <c r="WI130" s="73"/>
      <c r="WJ130" s="73"/>
      <c r="WK130" s="73"/>
      <c r="WL130" s="73"/>
      <c r="WM130" s="73"/>
      <c r="WN130" s="73"/>
      <c r="WO130" s="73"/>
      <c r="WP130" s="73"/>
      <c r="WQ130" s="73"/>
      <c r="WR130" s="73"/>
      <c r="WS130" s="73"/>
      <c r="WT130" s="73"/>
      <c r="WU130" s="73"/>
      <c r="WV130" s="73"/>
      <c r="WW130" s="73"/>
      <c r="WX130" s="73"/>
    </row>
    <row r="131" spans="1:622" s="49" customFormat="1" ht="15" customHeight="1" outlineLevel="1" x14ac:dyDescent="0.25">
      <c r="B131" s="42" t="s">
        <v>86</v>
      </c>
      <c r="C131" s="49">
        <v>91946</v>
      </c>
      <c r="D131" s="44" t="s">
        <v>80</v>
      </c>
      <c r="E131" s="49" t="s">
        <v>146</v>
      </c>
      <c r="F131" s="44" t="s">
        <v>24</v>
      </c>
      <c r="G131" s="44"/>
      <c r="H131" s="100">
        <v>12.69</v>
      </c>
      <c r="I131" s="57">
        <v>12.69</v>
      </c>
      <c r="J131" s="46">
        <f>Tabela1[[#This Row],[VALOR UNIT]]*H129</f>
        <v>25.38</v>
      </c>
      <c r="K131" s="46">
        <f>Tabela1[[#This Row],[Coluna1]]*H130</f>
        <v>0</v>
      </c>
      <c r="L131" s="46">
        <v>0</v>
      </c>
      <c r="M131" s="47">
        <f t="shared" si="3"/>
        <v>0</v>
      </c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  <c r="AD131" s="73"/>
      <c r="AE131" s="73"/>
      <c r="AF131" s="73"/>
      <c r="AG131" s="73"/>
      <c r="AH131" s="73"/>
      <c r="AI131" s="73"/>
      <c r="AJ131" s="73"/>
      <c r="AK131" s="73"/>
      <c r="AL131" s="73"/>
      <c r="AM131" s="73"/>
      <c r="AN131" s="73"/>
      <c r="AO131" s="73"/>
      <c r="AP131" s="73"/>
      <c r="AQ131" s="73"/>
      <c r="AR131" s="73"/>
      <c r="AS131" s="73"/>
      <c r="AT131" s="73"/>
      <c r="AU131" s="73"/>
      <c r="AV131" s="73"/>
      <c r="AW131" s="73"/>
      <c r="AX131" s="73"/>
      <c r="AY131" s="73"/>
      <c r="AZ131" s="73"/>
      <c r="BA131" s="73"/>
      <c r="BB131" s="73"/>
      <c r="BC131" s="73"/>
      <c r="BD131" s="73"/>
      <c r="BE131" s="73"/>
      <c r="BF131" s="73"/>
      <c r="BG131" s="73"/>
      <c r="BH131" s="73"/>
      <c r="BI131" s="73"/>
      <c r="BJ131" s="73"/>
      <c r="BK131" s="73"/>
      <c r="BL131" s="73"/>
      <c r="BM131" s="73"/>
      <c r="BN131" s="73"/>
      <c r="BO131" s="73"/>
      <c r="BP131" s="73"/>
      <c r="BQ131" s="73"/>
      <c r="BR131" s="73"/>
      <c r="BS131" s="73"/>
      <c r="BT131" s="73"/>
      <c r="BU131" s="73"/>
      <c r="BV131" s="73"/>
      <c r="BW131" s="73"/>
      <c r="BX131" s="73"/>
      <c r="BY131" s="73"/>
      <c r="BZ131" s="73"/>
      <c r="CA131" s="73"/>
      <c r="CB131" s="73"/>
      <c r="CC131" s="73"/>
      <c r="CD131" s="73"/>
      <c r="CE131" s="73"/>
      <c r="CF131" s="73"/>
      <c r="CG131" s="73"/>
      <c r="CH131" s="73"/>
      <c r="CI131" s="73"/>
      <c r="CJ131" s="73"/>
      <c r="CK131" s="73"/>
      <c r="CL131" s="73"/>
      <c r="CM131" s="73"/>
      <c r="CN131" s="73"/>
      <c r="CO131" s="73"/>
      <c r="CP131" s="73"/>
      <c r="CQ131" s="73"/>
      <c r="CR131" s="73"/>
      <c r="CS131" s="73"/>
      <c r="CT131" s="73"/>
      <c r="CU131" s="73"/>
      <c r="CV131" s="73"/>
      <c r="CW131" s="73"/>
      <c r="CX131" s="73"/>
      <c r="CY131" s="73"/>
      <c r="CZ131" s="73"/>
      <c r="DA131" s="73"/>
      <c r="DB131" s="73"/>
      <c r="DC131" s="73"/>
      <c r="DD131" s="73"/>
      <c r="DE131" s="73"/>
      <c r="DF131" s="73"/>
      <c r="DG131" s="73"/>
      <c r="DH131" s="73"/>
      <c r="DI131" s="73"/>
      <c r="DJ131" s="73"/>
      <c r="DK131" s="73"/>
      <c r="DL131" s="73"/>
      <c r="DM131" s="73"/>
      <c r="DN131" s="73"/>
      <c r="DO131" s="73"/>
      <c r="DP131" s="73"/>
      <c r="DQ131" s="73"/>
      <c r="DR131" s="73"/>
      <c r="DS131" s="73"/>
      <c r="DT131" s="73"/>
      <c r="DU131" s="73"/>
      <c r="DV131" s="73"/>
      <c r="DW131" s="73"/>
      <c r="DX131" s="73"/>
      <c r="DY131" s="73"/>
      <c r="DZ131" s="73"/>
      <c r="EA131" s="73"/>
      <c r="EB131" s="73"/>
      <c r="EC131" s="73"/>
      <c r="ED131" s="73"/>
      <c r="EE131" s="73"/>
      <c r="EF131" s="73"/>
      <c r="EG131" s="73"/>
      <c r="EH131" s="73"/>
      <c r="EI131" s="73"/>
      <c r="EJ131" s="73"/>
      <c r="EK131" s="73"/>
      <c r="EL131" s="73"/>
      <c r="EM131" s="73"/>
      <c r="EN131" s="73"/>
      <c r="EO131" s="73"/>
      <c r="EP131" s="73"/>
      <c r="EQ131" s="73"/>
      <c r="ER131" s="73"/>
      <c r="ES131" s="73"/>
      <c r="ET131" s="73"/>
      <c r="EU131" s="73"/>
      <c r="EV131" s="73"/>
      <c r="EW131" s="73"/>
      <c r="EX131" s="73"/>
      <c r="EY131" s="73"/>
      <c r="EZ131" s="73"/>
      <c r="FA131" s="73"/>
      <c r="FB131" s="73"/>
      <c r="FC131" s="73"/>
      <c r="FD131" s="73"/>
      <c r="FE131" s="73"/>
      <c r="FF131" s="73"/>
      <c r="FG131" s="73"/>
      <c r="FH131" s="73"/>
      <c r="FI131" s="73"/>
      <c r="FJ131" s="73"/>
      <c r="FK131" s="73"/>
      <c r="FL131" s="73"/>
      <c r="FM131" s="73"/>
      <c r="FN131" s="73"/>
      <c r="FO131" s="73"/>
      <c r="FP131" s="73"/>
      <c r="FQ131" s="73"/>
      <c r="FR131" s="73"/>
      <c r="FS131" s="73"/>
      <c r="FT131" s="73"/>
      <c r="FU131" s="73"/>
      <c r="FV131" s="73"/>
      <c r="FW131" s="73"/>
      <c r="FX131" s="73"/>
      <c r="FY131" s="73"/>
      <c r="FZ131" s="73"/>
      <c r="GA131" s="73"/>
      <c r="GB131" s="73"/>
      <c r="GC131" s="73"/>
      <c r="GD131" s="73"/>
      <c r="GE131" s="73"/>
      <c r="GF131" s="73"/>
      <c r="GG131" s="73"/>
      <c r="GH131" s="73"/>
      <c r="GI131" s="73"/>
      <c r="GJ131" s="73"/>
      <c r="GK131" s="73"/>
      <c r="GL131" s="73"/>
      <c r="GM131" s="73"/>
      <c r="GN131" s="73"/>
      <c r="GO131" s="73"/>
      <c r="GP131" s="73"/>
      <c r="GQ131" s="73"/>
      <c r="GR131" s="73"/>
      <c r="GS131" s="73"/>
      <c r="GT131" s="73"/>
      <c r="GU131" s="73"/>
      <c r="GV131" s="73"/>
      <c r="GW131" s="73"/>
      <c r="GX131" s="73"/>
      <c r="GY131" s="73"/>
      <c r="GZ131" s="73"/>
      <c r="HA131" s="73"/>
      <c r="HB131" s="73"/>
      <c r="HC131" s="73"/>
      <c r="HD131" s="73"/>
      <c r="HE131" s="73"/>
      <c r="HF131" s="73"/>
      <c r="HG131" s="73"/>
      <c r="HH131" s="73"/>
      <c r="HI131" s="73"/>
      <c r="HJ131" s="73"/>
      <c r="HK131" s="73"/>
      <c r="HL131" s="73"/>
      <c r="HM131" s="73"/>
      <c r="HN131" s="73"/>
      <c r="HO131" s="73"/>
      <c r="HP131" s="73"/>
      <c r="HQ131" s="73"/>
      <c r="HR131" s="73"/>
      <c r="HS131" s="73"/>
      <c r="HT131" s="73"/>
      <c r="HU131" s="73"/>
      <c r="HV131" s="73"/>
      <c r="HW131" s="73"/>
      <c r="HX131" s="73"/>
      <c r="HY131" s="73"/>
      <c r="HZ131" s="73"/>
      <c r="IA131" s="73"/>
      <c r="IB131" s="73"/>
      <c r="IC131" s="73"/>
      <c r="ID131" s="73"/>
      <c r="IE131" s="73"/>
      <c r="IF131" s="73"/>
      <c r="IG131" s="73"/>
      <c r="IH131" s="73"/>
      <c r="II131" s="73"/>
      <c r="IJ131" s="73"/>
      <c r="IK131" s="73"/>
      <c r="IL131" s="73"/>
      <c r="IM131" s="73"/>
      <c r="IN131" s="73"/>
      <c r="IO131" s="73"/>
      <c r="IP131" s="73"/>
      <c r="IQ131" s="73"/>
      <c r="IR131" s="73"/>
      <c r="IS131" s="73"/>
      <c r="IT131" s="73"/>
      <c r="IU131" s="73"/>
      <c r="IV131" s="73"/>
      <c r="IW131" s="73"/>
      <c r="IX131" s="73"/>
      <c r="IY131" s="73"/>
      <c r="IZ131" s="73"/>
      <c r="JA131" s="73"/>
      <c r="JB131" s="73"/>
      <c r="JC131" s="73"/>
      <c r="JD131" s="73"/>
      <c r="JE131" s="73"/>
      <c r="JF131" s="73"/>
      <c r="JG131" s="73"/>
      <c r="JH131" s="73"/>
      <c r="JI131" s="73"/>
      <c r="JJ131" s="73"/>
      <c r="JK131" s="73"/>
      <c r="JL131" s="73"/>
      <c r="JM131" s="73"/>
      <c r="JN131" s="73"/>
      <c r="JO131" s="73"/>
      <c r="JP131" s="73"/>
      <c r="JQ131" s="73"/>
      <c r="JR131" s="73"/>
      <c r="JS131" s="73"/>
      <c r="JT131" s="73"/>
      <c r="JU131" s="73"/>
      <c r="JV131" s="73"/>
      <c r="JW131" s="73"/>
      <c r="JX131" s="73"/>
      <c r="JY131" s="73"/>
      <c r="JZ131" s="73"/>
      <c r="KA131" s="73"/>
      <c r="KB131" s="73"/>
      <c r="KC131" s="73"/>
      <c r="KD131" s="73"/>
      <c r="KE131" s="73"/>
      <c r="KF131" s="73"/>
      <c r="KG131" s="73"/>
      <c r="KH131" s="73"/>
      <c r="KI131" s="73"/>
      <c r="KJ131" s="73"/>
      <c r="KK131" s="73"/>
      <c r="KL131" s="73"/>
      <c r="KM131" s="73"/>
      <c r="KN131" s="73"/>
      <c r="KO131" s="73"/>
      <c r="KP131" s="73"/>
      <c r="KQ131" s="73"/>
      <c r="KR131" s="73"/>
      <c r="KS131" s="73"/>
      <c r="KT131" s="73"/>
      <c r="KU131" s="73"/>
      <c r="KV131" s="73"/>
      <c r="KW131" s="73"/>
      <c r="KX131" s="73"/>
      <c r="KY131" s="73"/>
      <c r="KZ131" s="73"/>
      <c r="LA131" s="73"/>
      <c r="LB131" s="73"/>
      <c r="LC131" s="73"/>
      <c r="LD131" s="73"/>
      <c r="LE131" s="73"/>
      <c r="LF131" s="73"/>
      <c r="LG131" s="73"/>
      <c r="LH131" s="73"/>
      <c r="LI131" s="73"/>
      <c r="LJ131" s="73"/>
      <c r="LK131" s="73"/>
      <c r="LL131" s="73"/>
      <c r="LM131" s="73"/>
      <c r="LN131" s="73"/>
      <c r="LO131" s="73"/>
      <c r="LP131" s="73"/>
      <c r="LQ131" s="73"/>
      <c r="LR131" s="73"/>
      <c r="LS131" s="73"/>
      <c r="LT131" s="73"/>
      <c r="LU131" s="73"/>
      <c r="LV131" s="73"/>
      <c r="LW131" s="73"/>
      <c r="LX131" s="73"/>
      <c r="LY131" s="73"/>
      <c r="LZ131" s="73"/>
      <c r="MA131" s="73"/>
      <c r="MB131" s="73"/>
      <c r="MC131" s="73"/>
      <c r="MD131" s="73"/>
      <c r="ME131" s="73"/>
      <c r="MF131" s="73"/>
      <c r="MG131" s="73"/>
      <c r="MH131" s="73"/>
      <c r="MI131" s="73"/>
      <c r="MJ131" s="73"/>
      <c r="MK131" s="73"/>
      <c r="ML131" s="73"/>
      <c r="MM131" s="73"/>
      <c r="MN131" s="73"/>
      <c r="MO131" s="73"/>
      <c r="MP131" s="73"/>
      <c r="MQ131" s="73"/>
      <c r="MR131" s="73"/>
      <c r="MS131" s="73"/>
      <c r="MT131" s="73"/>
      <c r="MU131" s="73"/>
      <c r="MV131" s="73"/>
      <c r="MW131" s="73"/>
      <c r="MX131" s="73"/>
      <c r="MY131" s="73"/>
      <c r="MZ131" s="73"/>
      <c r="NA131" s="73"/>
      <c r="NB131" s="73"/>
      <c r="NC131" s="73"/>
      <c r="ND131" s="73"/>
      <c r="NE131" s="73"/>
      <c r="NF131" s="73"/>
      <c r="NG131" s="73"/>
      <c r="NH131" s="73"/>
      <c r="NI131" s="73"/>
      <c r="NJ131" s="73"/>
      <c r="NK131" s="73"/>
      <c r="NL131" s="73"/>
      <c r="NM131" s="73"/>
      <c r="NN131" s="73"/>
      <c r="NO131" s="73"/>
      <c r="NP131" s="73"/>
      <c r="NQ131" s="73"/>
      <c r="NR131" s="73"/>
      <c r="NS131" s="73"/>
      <c r="NT131" s="73"/>
      <c r="NU131" s="73"/>
      <c r="NV131" s="73"/>
      <c r="NW131" s="73"/>
      <c r="NX131" s="73"/>
      <c r="NY131" s="73"/>
      <c r="NZ131" s="73"/>
      <c r="OA131" s="73"/>
      <c r="OB131" s="73"/>
      <c r="OC131" s="73"/>
      <c r="OD131" s="73"/>
      <c r="OE131" s="73"/>
      <c r="OF131" s="73"/>
      <c r="OG131" s="73"/>
      <c r="OH131" s="73"/>
      <c r="OI131" s="73"/>
      <c r="OJ131" s="73"/>
      <c r="OK131" s="73"/>
      <c r="OL131" s="73"/>
      <c r="OM131" s="73"/>
      <c r="ON131" s="73"/>
      <c r="OO131" s="73"/>
      <c r="OP131" s="73"/>
      <c r="OQ131" s="73"/>
      <c r="OR131" s="73"/>
      <c r="OS131" s="73"/>
      <c r="OT131" s="73"/>
      <c r="OU131" s="73"/>
      <c r="OV131" s="73"/>
      <c r="OW131" s="73"/>
      <c r="OX131" s="73"/>
      <c r="OY131" s="73"/>
      <c r="OZ131" s="73"/>
      <c r="PA131" s="73"/>
      <c r="PB131" s="73"/>
      <c r="PC131" s="73"/>
      <c r="PD131" s="73"/>
      <c r="PE131" s="73"/>
      <c r="PF131" s="73"/>
      <c r="PG131" s="73"/>
      <c r="PH131" s="73"/>
      <c r="PI131" s="73"/>
      <c r="PJ131" s="73"/>
      <c r="PK131" s="73"/>
      <c r="PL131" s="73"/>
      <c r="PM131" s="73"/>
      <c r="PN131" s="73"/>
      <c r="PO131" s="73"/>
      <c r="PP131" s="73"/>
      <c r="PQ131" s="73"/>
      <c r="PR131" s="73"/>
      <c r="PS131" s="73"/>
      <c r="PT131" s="73"/>
      <c r="PU131" s="73"/>
      <c r="PV131" s="73"/>
      <c r="PW131" s="73"/>
      <c r="PX131" s="73"/>
      <c r="PY131" s="73"/>
      <c r="PZ131" s="73"/>
      <c r="QA131" s="73"/>
      <c r="QB131" s="73"/>
      <c r="QC131" s="73"/>
      <c r="QD131" s="73"/>
      <c r="QE131" s="73"/>
      <c r="QF131" s="73"/>
      <c r="QG131" s="73"/>
      <c r="QH131" s="73"/>
      <c r="QI131" s="73"/>
      <c r="QJ131" s="73"/>
      <c r="QK131" s="73"/>
      <c r="QL131" s="73"/>
      <c r="QM131" s="73"/>
      <c r="QN131" s="73"/>
      <c r="QO131" s="73"/>
      <c r="QP131" s="73"/>
      <c r="QQ131" s="73"/>
      <c r="QR131" s="73"/>
      <c r="QS131" s="73"/>
      <c r="QT131" s="73"/>
      <c r="QU131" s="73"/>
      <c r="QV131" s="73"/>
      <c r="QW131" s="73"/>
      <c r="QX131" s="73"/>
      <c r="QY131" s="73"/>
      <c r="QZ131" s="73"/>
      <c r="RA131" s="73"/>
      <c r="RB131" s="73"/>
      <c r="RC131" s="73"/>
      <c r="RD131" s="73"/>
      <c r="RE131" s="73"/>
      <c r="RF131" s="73"/>
      <c r="RG131" s="73"/>
      <c r="RH131" s="73"/>
      <c r="RI131" s="73"/>
      <c r="RJ131" s="73"/>
      <c r="RK131" s="73"/>
      <c r="RL131" s="73"/>
      <c r="RM131" s="73"/>
      <c r="RN131" s="73"/>
      <c r="RO131" s="73"/>
      <c r="RP131" s="73"/>
      <c r="RQ131" s="73"/>
      <c r="RR131" s="73"/>
      <c r="RS131" s="73"/>
      <c r="RT131" s="73"/>
      <c r="RU131" s="73"/>
      <c r="RV131" s="73"/>
      <c r="RW131" s="73"/>
      <c r="RX131" s="73"/>
      <c r="RY131" s="73"/>
      <c r="RZ131" s="73"/>
      <c r="SA131" s="73"/>
      <c r="SB131" s="73"/>
      <c r="SC131" s="73"/>
      <c r="SD131" s="73"/>
      <c r="SE131" s="73"/>
      <c r="SF131" s="73"/>
      <c r="SG131" s="73"/>
      <c r="SH131" s="73"/>
      <c r="SI131" s="73"/>
      <c r="SJ131" s="73"/>
      <c r="SK131" s="73"/>
      <c r="SL131" s="73"/>
      <c r="SM131" s="73"/>
      <c r="SN131" s="73"/>
      <c r="SO131" s="73"/>
      <c r="SP131" s="73"/>
      <c r="SQ131" s="73"/>
      <c r="SR131" s="73"/>
      <c r="SS131" s="73"/>
      <c r="ST131" s="73"/>
      <c r="SU131" s="73"/>
      <c r="SV131" s="73"/>
      <c r="SW131" s="73"/>
      <c r="SX131" s="73"/>
      <c r="SY131" s="73"/>
      <c r="SZ131" s="73"/>
      <c r="TA131" s="73"/>
      <c r="TB131" s="73"/>
      <c r="TC131" s="73"/>
      <c r="TD131" s="73"/>
      <c r="TE131" s="73"/>
      <c r="TF131" s="73"/>
      <c r="TG131" s="73"/>
      <c r="TH131" s="73"/>
      <c r="TI131" s="73"/>
      <c r="TJ131" s="73"/>
      <c r="TK131" s="73"/>
      <c r="TL131" s="73"/>
      <c r="TM131" s="73"/>
      <c r="TN131" s="73"/>
      <c r="TO131" s="73"/>
      <c r="TP131" s="73"/>
      <c r="TQ131" s="73"/>
      <c r="TR131" s="73"/>
      <c r="TS131" s="73"/>
      <c r="TT131" s="73"/>
      <c r="TU131" s="73"/>
      <c r="TV131" s="73"/>
      <c r="TW131" s="73"/>
      <c r="TX131" s="73"/>
      <c r="TY131" s="73"/>
      <c r="TZ131" s="73"/>
      <c r="UA131" s="73"/>
      <c r="UB131" s="73"/>
      <c r="UC131" s="73"/>
      <c r="UD131" s="73"/>
      <c r="UE131" s="73"/>
      <c r="UF131" s="73"/>
      <c r="UG131" s="73"/>
      <c r="UH131" s="73"/>
      <c r="UI131" s="73"/>
      <c r="UJ131" s="73"/>
      <c r="UK131" s="73"/>
      <c r="UL131" s="73"/>
      <c r="UM131" s="73"/>
      <c r="UN131" s="73"/>
      <c r="UO131" s="73"/>
      <c r="UP131" s="73"/>
      <c r="UQ131" s="73"/>
      <c r="UR131" s="73"/>
      <c r="US131" s="73"/>
      <c r="UT131" s="73"/>
      <c r="UU131" s="73"/>
      <c r="UV131" s="73"/>
      <c r="UW131" s="73"/>
      <c r="UX131" s="73"/>
      <c r="UY131" s="73"/>
      <c r="UZ131" s="73"/>
      <c r="VA131" s="73"/>
      <c r="VB131" s="73"/>
      <c r="VC131" s="73"/>
      <c r="VD131" s="73"/>
      <c r="VE131" s="73"/>
      <c r="VF131" s="73"/>
      <c r="VG131" s="73"/>
      <c r="VH131" s="73"/>
      <c r="VI131" s="73"/>
      <c r="VJ131" s="73"/>
      <c r="VK131" s="73"/>
      <c r="VL131" s="73"/>
      <c r="VM131" s="73"/>
      <c r="VN131" s="73"/>
      <c r="VO131" s="73"/>
      <c r="VP131" s="73"/>
      <c r="VQ131" s="73"/>
      <c r="VR131" s="73"/>
      <c r="VS131" s="73"/>
      <c r="VT131" s="73"/>
      <c r="VU131" s="73"/>
      <c r="VV131" s="73"/>
      <c r="VW131" s="73"/>
      <c r="VX131" s="73"/>
      <c r="VY131" s="73"/>
      <c r="VZ131" s="73"/>
      <c r="WA131" s="73"/>
      <c r="WB131" s="73"/>
      <c r="WC131" s="73"/>
      <c r="WD131" s="73"/>
      <c r="WE131" s="73"/>
      <c r="WF131" s="73"/>
      <c r="WG131" s="73"/>
      <c r="WH131" s="73"/>
      <c r="WI131" s="73"/>
      <c r="WJ131" s="73"/>
      <c r="WK131" s="73"/>
      <c r="WL131" s="73"/>
      <c r="WM131" s="73"/>
      <c r="WN131" s="73"/>
      <c r="WO131" s="73"/>
      <c r="WP131" s="73"/>
      <c r="WQ131" s="73"/>
      <c r="WR131" s="73"/>
      <c r="WS131" s="73"/>
      <c r="WT131" s="73"/>
      <c r="WU131" s="73"/>
      <c r="WV131" s="73"/>
      <c r="WW131" s="73"/>
      <c r="WX131" s="73"/>
    </row>
    <row r="132" spans="1:622" s="67" customFormat="1" ht="15" customHeight="1" x14ac:dyDescent="0.25">
      <c r="A132" s="58"/>
      <c r="B132" s="58">
        <v>101654</v>
      </c>
      <c r="C132" s="74"/>
      <c r="D132" s="63" t="s">
        <v>80</v>
      </c>
      <c r="E132" s="74" t="s">
        <v>151</v>
      </c>
      <c r="F132" s="79" t="s">
        <v>24</v>
      </c>
      <c r="G132" s="79"/>
      <c r="H132" s="63">
        <v>13</v>
      </c>
      <c r="I132" s="65">
        <v>195.86</v>
      </c>
      <c r="J132" s="65"/>
      <c r="K132" s="65">
        <f>Tabela1[[#This Row],[Coluna1]]*H131</f>
        <v>0</v>
      </c>
      <c r="L132" s="65">
        <f>H132*I132</f>
        <v>2546.1800000000003</v>
      </c>
      <c r="M132" s="47">
        <f t="shared" si="3"/>
        <v>3170.748973874056</v>
      </c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  <c r="AI132" s="99"/>
      <c r="AJ132" s="99"/>
      <c r="AK132" s="99"/>
      <c r="AL132" s="99"/>
      <c r="AM132" s="99"/>
      <c r="AN132" s="99"/>
      <c r="AO132" s="99"/>
      <c r="AP132" s="99"/>
      <c r="AQ132" s="99"/>
      <c r="AR132" s="99"/>
      <c r="AS132" s="99"/>
      <c r="AT132" s="99"/>
      <c r="AU132" s="99"/>
      <c r="AV132" s="99"/>
      <c r="AW132" s="99"/>
      <c r="AX132" s="99"/>
      <c r="AY132" s="99"/>
      <c r="AZ132" s="99"/>
      <c r="BA132" s="99"/>
      <c r="BB132" s="99"/>
      <c r="BC132" s="99"/>
      <c r="BD132" s="99"/>
      <c r="BE132" s="99"/>
      <c r="BF132" s="99"/>
      <c r="BG132" s="99"/>
      <c r="BH132" s="99"/>
      <c r="BI132" s="99"/>
      <c r="BJ132" s="99"/>
      <c r="BK132" s="99"/>
      <c r="BL132" s="99"/>
      <c r="BM132" s="99"/>
      <c r="BN132" s="99"/>
      <c r="BO132" s="99"/>
      <c r="BP132" s="99"/>
      <c r="BQ132" s="99"/>
      <c r="BR132" s="99"/>
      <c r="BS132" s="99"/>
      <c r="BT132" s="99"/>
      <c r="BU132" s="99"/>
      <c r="BV132" s="99"/>
      <c r="BW132" s="99"/>
      <c r="BX132" s="99"/>
      <c r="BY132" s="99"/>
      <c r="BZ132" s="99"/>
      <c r="CA132" s="99"/>
      <c r="CB132" s="99"/>
      <c r="CC132" s="99"/>
      <c r="CD132" s="99"/>
      <c r="CE132" s="99"/>
      <c r="CF132" s="99"/>
      <c r="CG132" s="99"/>
      <c r="CH132" s="99"/>
      <c r="CI132" s="99"/>
      <c r="CJ132" s="99"/>
      <c r="CK132" s="99"/>
      <c r="CL132" s="99"/>
      <c r="CM132" s="99"/>
      <c r="CN132" s="99"/>
      <c r="CO132" s="99"/>
      <c r="CP132" s="99"/>
      <c r="CQ132" s="99"/>
      <c r="CR132" s="99"/>
      <c r="CS132" s="99"/>
      <c r="CT132" s="99"/>
      <c r="CU132" s="99"/>
      <c r="CV132" s="99"/>
      <c r="CW132" s="99"/>
      <c r="CX132" s="99"/>
      <c r="CY132" s="99"/>
      <c r="CZ132" s="99"/>
      <c r="DA132" s="99"/>
      <c r="DB132" s="99"/>
      <c r="DC132" s="99"/>
      <c r="DD132" s="99"/>
      <c r="DE132" s="99"/>
      <c r="DF132" s="99"/>
      <c r="DG132" s="99"/>
      <c r="DH132" s="99"/>
      <c r="DI132" s="99"/>
      <c r="DJ132" s="99"/>
      <c r="DK132" s="99"/>
      <c r="DL132" s="99"/>
      <c r="DM132" s="99"/>
      <c r="DN132" s="99"/>
      <c r="DO132" s="99"/>
      <c r="DP132" s="99"/>
      <c r="DQ132" s="99"/>
      <c r="DR132" s="99"/>
      <c r="DS132" s="99"/>
      <c r="DT132" s="99"/>
      <c r="DU132" s="99"/>
      <c r="DV132" s="99"/>
      <c r="DW132" s="99"/>
      <c r="DX132" s="99"/>
      <c r="DY132" s="99"/>
      <c r="DZ132" s="99"/>
      <c r="EA132" s="99"/>
      <c r="EB132" s="99"/>
      <c r="EC132" s="99"/>
      <c r="ED132" s="99"/>
      <c r="EE132" s="99"/>
      <c r="EF132" s="99"/>
      <c r="EG132" s="99"/>
      <c r="EH132" s="99"/>
      <c r="EI132" s="99"/>
      <c r="EJ132" s="99"/>
      <c r="EK132" s="99"/>
      <c r="EL132" s="99"/>
      <c r="EM132" s="99"/>
      <c r="EN132" s="99"/>
      <c r="EO132" s="99"/>
      <c r="EP132" s="99"/>
      <c r="EQ132" s="99"/>
      <c r="ER132" s="99"/>
      <c r="ES132" s="99"/>
      <c r="ET132" s="99"/>
      <c r="EU132" s="99"/>
      <c r="EV132" s="99"/>
      <c r="EW132" s="99"/>
      <c r="EX132" s="99"/>
      <c r="EY132" s="99"/>
      <c r="EZ132" s="99"/>
      <c r="FA132" s="99"/>
      <c r="FB132" s="99"/>
      <c r="FC132" s="99"/>
      <c r="FD132" s="99"/>
      <c r="FE132" s="99"/>
      <c r="FF132" s="99"/>
      <c r="FG132" s="99"/>
      <c r="FH132" s="99"/>
      <c r="FI132" s="99"/>
      <c r="FJ132" s="99"/>
      <c r="FK132" s="99"/>
      <c r="FL132" s="99"/>
      <c r="FM132" s="99"/>
      <c r="FN132" s="99"/>
      <c r="FO132" s="99"/>
      <c r="FP132" s="99"/>
      <c r="FQ132" s="99"/>
      <c r="FR132" s="99"/>
      <c r="FS132" s="99"/>
      <c r="FT132" s="99"/>
      <c r="FU132" s="99"/>
      <c r="FV132" s="99"/>
      <c r="FW132" s="99"/>
      <c r="FX132" s="99"/>
      <c r="FY132" s="99"/>
      <c r="FZ132" s="99"/>
      <c r="GA132" s="99"/>
      <c r="GB132" s="99"/>
      <c r="GC132" s="99"/>
      <c r="GD132" s="99"/>
      <c r="GE132" s="99"/>
      <c r="GF132" s="99"/>
      <c r="GG132" s="99"/>
      <c r="GH132" s="99"/>
      <c r="GI132" s="99"/>
      <c r="GJ132" s="99"/>
      <c r="GK132" s="99"/>
      <c r="GL132" s="99"/>
      <c r="GM132" s="99"/>
      <c r="GN132" s="99"/>
      <c r="GO132" s="99"/>
      <c r="GP132" s="99"/>
      <c r="GQ132" s="99"/>
      <c r="GR132" s="99"/>
      <c r="GS132" s="99"/>
      <c r="GT132" s="99"/>
      <c r="GU132" s="99"/>
      <c r="GV132" s="99"/>
      <c r="GW132" s="99"/>
      <c r="GX132" s="99"/>
      <c r="GY132" s="99"/>
      <c r="GZ132" s="99"/>
      <c r="HA132" s="99"/>
      <c r="HB132" s="99"/>
      <c r="HC132" s="99"/>
      <c r="HD132" s="99"/>
      <c r="HE132" s="99"/>
      <c r="HF132" s="99"/>
      <c r="HG132" s="99"/>
      <c r="HH132" s="99"/>
      <c r="HI132" s="99"/>
      <c r="HJ132" s="99"/>
      <c r="HK132" s="99"/>
      <c r="HL132" s="99"/>
      <c r="HM132" s="99"/>
      <c r="HN132" s="99"/>
      <c r="HO132" s="99"/>
      <c r="HP132" s="99"/>
      <c r="HQ132" s="99"/>
      <c r="HR132" s="99"/>
      <c r="HS132" s="99"/>
      <c r="HT132" s="99"/>
      <c r="HU132" s="99"/>
      <c r="HV132" s="99"/>
      <c r="HW132" s="99"/>
      <c r="HX132" s="99"/>
      <c r="HY132" s="99"/>
      <c r="HZ132" s="99"/>
      <c r="IA132" s="99"/>
      <c r="IB132" s="99"/>
      <c r="IC132" s="99"/>
      <c r="ID132" s="99"/>
      <c r="IE132" s="99"/>
      <c r="IF132" s="99"/>
      <c r="IG132" s="99"/>
      <c r="IH132" s="99"/>
      <c r="II132" s="99"/>
      <c r="IJ132" s="99"/>
      <c r="IK132" s="99"/>
      <c r="IL132" s="99"/>
      <c r="IM132" s="99"/>
      <c r="IN132" s="99"/>
      <c r="IO132" s="99"/>
      <c r="IP132" s="99"/>
      <c r="IQ132" s="99"/>
      <c r="IR132" s="99"/>
      <c r="IS132" s="99"/>
      <c r="IT132" s="99"/>
      <c r="IU132" s="99"/>
      <c r="IV132" s="99"/>
      <c r="IW132" s="99"/>
      <c r="IX132" s="99"/>
      <c r="IY132" s="99"/>
      <c r="IZ132" s="99"/>
      <c r="JA132" s="99"/>
      <c r="JB132" s="99"/>
      <c r="JC132" s="99"/>
      <c r="JD132" s="99"/>
      <c r="JE132" s="99"/>
      <c r="JF132" s="99"/>
      <c r="JG132" s="99"/>
      <c r="JH132" s="99"/>
      <c r="JI132" s="99"/>
      <c r="JJ132" s="99"/>
      <c r="JK132" s="99"/>
      <c r="JL132" s="99"/>
      <c r="JM132" s="99"/>
      <c r="JN132" s="99"/>
      <c r="JO132" s="99"/>
      <c r="JP132" s="99"/>
      <c r="JQ132" s="99"/>
      <c r="JR132" s="99"/>
      <c r="JS132" s="99"/>
      <c r="JT132" s="99"/>
      <c r="JU132" s="99"/>
      <c r="JV132" s="99"/>
      <c r="JW132" s="99"/>
      <c r="JX132" s="99"/>
      <c r="JY132" s="99"/>
      <c r="JZ132" s="99"/>
      <c r="KA132" s="99"/>
      <c r="KB132" s="99"/>
      <c r="KC132" s="99"/>
      <c r="KD132" s="99"/>
      <c r="KE132" s="99"/>
      <c r="KF132" s="99"/>
      <c r="KG132" s="99"/>
      <c r="KH132" s="99"/>
      <c r="KI132" s="99"/>
      <c r="KJ132" s="99"/>
      <c r="KK132" s="99"/>
      <c r="KL132" s="99"/>
      <c r="KM132" s="99"/>
      <c r="KN132" s="99"/>
      <c r="KO132" s="99"/>
      <c r="KP132" s="99"/>
      <c r="KQ132" s="99"/>
      <c r="KR132" s="99"/>
      <c r="KS132" s="99"/>
      <c r="KT132" s="99"/>
      <c r="KU132" s="99"/>
      <c r="KV132" s="99"/>
      <c r="KW132" s="99"/>
      <c r="KX132" s="99"/>
      <c r="KY132" s="99"/>
      <c r="KZ132" s="99"/>
      <c r="LA132" s="99"/>
      <c r="LB132" s="99"/>
      <c r="LC132" s="99"/>
      <c r="LD132" s="99"/>
      <c r="LE132" s="99"/>
      <c r="LF132" s="99"/>
      <c r="LG132" s="99"/>
      <c r="LH132" s="99"/>
      <c r="LI132" s="99"/>
      <c r="LJ132" s="99"/>
      <c r="LK132" s="99"/>
      <c r="LL132" s="99"/>
      <c r="LM132" s="99"/>
      <c r="LN132" s="99"/>
      <c r="LO132" s="99"/>
      <c r="LP132" s="99"/>
      <c r="LQ132" s="99"/>
      <c r="LR132" s="99"/>
      <c r="LS132" s="99"/>
      <c r="LT132" s="99"/>
      <c r="LU132" s="99"/>
      <c r="LV132" s="99"/>
      <c r="LW132" s="99"/>
      <c r="LX132" s="99"/>
      <c r="LY132" s="99"/>
      <c r="LZ132" s="99"/>
      <c r="MA132" s="99"/>
      <c r="MB132" s="99"/>
      <c r="MC132" s="99"/>
      <c r="MD132" s="99"/>
      <c r="ME132" s="99"/>
      <c r="MF132" s="99"/>
      <c r="MG132" s="99"/>
      <c r="MH132" s="99"/>
      <c r="MI132" s="99"/>
      <c r="MJ132" s="99"/>
      <c r="MK132" s="99"/>
      <c r="ML132" s="99"/>
      <c r="MM132" s="99"/>
      <c r="MN132" s="99"/>
      <c r="MO132" s="99"/>
      <c r="MP132" s="99"/>
      <c r="MQ132" s="99"/>
      <c r="MR132" s="99"/>
      <c r="MS132" s="99"/>
      <c r="MT132" s="99"/>
      <c r="MU132" s="99"/>
      <c r="MV132" s="99"/>
      <c r="MW132" s="99"/>
      <c r="MX132" s="99"/>
      <c r="MY132" s="99"/>
      <c r="MZ132" s="99"/>
      <c r="NA132" s="99"/>
      <c r="NB132" s="99"/>
      <c r="NC132" s="99"/>
      <c r="ND132" s="99"/>
      <c r="NE132" s="99"/>
      <c r="NF132" s="99"/>
      <c r="NG132" s="99"/>
      <c r="NH132" s="99"/>
      <c r="NI132" s="99"/>
      <c r="NJ132" s="99"/>
      <c r="NK132" s="99"/>
      <c r="NL132" s="99"/>
      <c r="NM132" s="99"/>
      <c r="NN132" s="99"/>
      <c r="NO132" s="99"/>
      <c r="NP132" s="99"/>
      <c r="NQ132" s="99"/>
      <c r="NR132" s="99"/>
      <c r="NS132" s="99"/>
      <c r="NT132" s="99"/>
      <c r="NU132" s="99"/>
      <c r="NV132" s="99"/>
      <c r="NW132" s="99"/>
      <c r="NX132" s="99"/>
      <c r="NY132" s="99"/>
      <c r="NZ132" s="99"/>
      <c r="OA132" s="99"/>
      <c r="OB132" s="99"/>
      <c r="OC132" s="99"/>
      <c r="OD132" s="99"/>
      <c r="OE132" s="99"/>
      <c r="OF132" s="99"/>
      <c r="OG132" s="99"/>
      <c r="OH132" s="99"/>
      <c r="OI132" s="99"/>
      <c r="OJ132" s="99"/>
      <c r="OK132" s="99"/>
      <c r="OL132" s="99"/>
      <c r="OM132" s="99"/>
      <c r="ON132" s="99"/>
      <c r="OO132" s="99"/>
      <c r="OP132" s="99"/>
      <c r="OQ132" s="99"/>
      <c r="OR132" s="99"/>
      <c r="OS132" s="99"/>
      <c r="OT132" s="99"/>
      <c r="OU132" s="99"/>
      <c r="OV132" s="99"/>
      <c r="OW132" s="99"/>
      <c r="OX132" s="99"/>
      <c r="OY132" s="99"/>
      <c r="OZ132" s="99"/>
      <c r="PA132" s="99"/>
      <c r="PB132" s="99"/>
      <c r="PC132" s="99"/>
      <c r="PD132" s="99"/>
      <c r="PE132" s="99"/>
      <c r="PF132" s="99"/>
      <c r="PG132" s="99"/>
      <c r="PH132" s="99"/>
      <c r="PI132" s="99"/>
      <c r="PJ132" s="99"/>
      <c r="PK132" s="99"/>
      <c r="PL132" s="99"/>
      <c r="PM132" s="99"/>
      <c r="PN132" s="99"/>
      <c r="PO132" s="99"/>
      <c r="PP132" s="99"/>
      <c r="PQ132" s="99"/>
      <c r="PR132" s="99"/>
      <c r="PS132" s="99"/>
      <c r="PT132" s="99"/>
      <c r="PU132" s="99"/>
      <c r="PV132" s="99"/>
      <c r="PW132" s="99"/>
      <c r="PX132" s="99"/>
      <c r="PY132" s="99"/>
      <c r="PZ132" s="99"/>
      <c r="QA132" s="99"/>
      <c r="QB132" s="99"/>
      <c r="QC132" s="99"/>
      <c r="QD132" s="99"/>
      <c r="QE132" s="99"/>
      <c r="QF132" s="99"/>
      <c r="QG132" s="99"/>
      <c r="QH132" s="99"/>
      <c r="QI132" s="99"/>
      <c r="QJ132" s="99"/>
      <c r="QK132" s="99"/>
      <c r="QL132" s="99"/>
      <c r="QM132" s="99"/>
      <c r="QN132" s="99"/>
      <c r="QO132" s="99"/>
      <c r="QP132" s="99"/>
      <c r="QQ132" s="99"/>
      <c r="QR132" s="99"/>
      <c r="QS132" s="99"/>
      <c r="QT132" s="99"/>
      <c r="QU132" s="99"/>
      <c r="QV132" s="99"/>
      <c r="QW132" s="99"/>
      <c r="QX132" s="99"/>
      <c r="QY132" s="99"/>
      <c r="QZ132" s="99"/>
      <c r="RA132" s="99"/>
      <c r="RB132" s="99"/>
      <c r="RC132" s="99"/>
      <c r="RD132" s="99"/>
      <c r="RE132" s="99"/>
      <c r="RF132" s="99"/>
      <c r="RG132" s="99"/>
      <c r="RH132" s="99"/>
      <c r="RI132" s="99"/>
      <c r="RJ132" s="99"/>
      <c r="RK132" s="99"/>
      <c r="RL132" s="99"/>
      <c r="RM132" s="99"/>
      <c r="RN132" s="99"/>
      <c r="RO132" s="99"/>
      <c r="RP132" s="99"/>
      <c r="RQ132" s="99"/>
      <c r="RR132" s="99"/>
      <c r="RS132" s="99"/>
      <c r="RT132" s="99"/>
      <c r="RU132" s="99"/>
      <c r="RV132" s="99"/>
      <c r="RW132" s="99"/>
      <c r="RX132" s="99"/>
      <c r="RY132" s="99"/>
      <c r="RZ132" s="99"/>
      <c r="SA132" s="99"/>
      <c r="SB132" s="99"/>
      <c r="SC132" s="99"/>
      <c r="SD132" s="99"/>
      <c r="SE132" s="99"/>
      <c r="SF132" s="99"/>
      <c r="SG132" s="99"/>
      <c r="SH132" s="99"/>
      <c r="SI132" s="99"/>
      <c r="SJ132" s="99"/>
      <c r="SK132" s="99"/>
      <c r="SL132" s="99"/>
      <c r="SM132" s="99"/>
      <c r="SN132" s="99"/>
      <c r="SO132" s="99"/>
      <c r="SP132" s="99"/>
      <c r="SQ132" s="99"/>
      <c r="SR132" s="99"/>
      <c r="SS132" s="99"/>
      <c r="ST132" s="99"/>
      <c r="SU132" s="99"/>
      <c r="SV132" s="99"/>
      <c r="SW132" s="99"/>
      <c r="SX132" s="99"/>
      <c r="SY132" s="99"/>
      <c r="SZ132" s="99"/>
      <c r="TA132" s="99"/>
      <c r="TB132" s="99"/>
      <c r="TC132" s="99"/>
      <c r="TD132" s="99"/>
      <c r="TE132" s="99"/>
      <c r="TF132" s="99"/>
      <c r="TG132" s="99"/>
      <c r="TH132" s="99"/>
      <c r="TI132" s="99"/>
      <c r="TJ132" s="99"/>
      <c r="TK132" s="99"/>
      <c r="TL132" s="99"/>
      <c r="TM132" s="99"/>
      <c r="TN132" s="99"/>
      <c r="TO132" s="99"/>
      <c r="TP132" s="99"/>
      <c r="TQ132" s="99"/>
      <c r="TR132" s="99"/>
      <c r="TS132" s="99"/>
      <c r="TT132" s="99"/>
      <c r="TU132" s="99"/>
      <c r="TV132" s="99"/>
      <c r="TW132" s="99"/>
      <c r="TX132" s="99"/>
      <c r="TY132" s="99"/>
      <c r="TZ132" s="99"/>
      <c r="UA132" s="99"/>
      <c r="UB132" s="99"/>
      <c r="UC132" s="99"/>
      <c r="UD132" s="99"/>
      <c r="UE132" s="99"/>
      <c r="UF132" s="99"/>
      <c r="UG132" s="99"/>
      <c r="UH132" s="99"/>
      <c r="UI132" s="99"/>
      <c r="UJ132" s="99"/>
      <c r="UK132" s="99"/>
      <c r="UL132" s="99"/>
      <c r="UM132" s="99"/>
      <c r="UN132" s="99"/>
      <c r="UO132" s="99"/>
      <c r="UP132" s="99"/>
      <c r="UQ132" s="99"/>
      <c r="UR132" s="99"/>
      <c r="US132" s="99"/>
      <c r="UT132" s="99"/>
      <c r="UU132" s="99"/>
      <c r="UV132" s="99"/>
      <c r="UW132" s="99"/>
      <c r="UX132" s="99"/>
      <c r="UY132" s="99"/>
      <c r="UZ132" s="99"/>
      <c r="VA132" s="99"/>
      <c r="VB132" s="99"/>
      <c r="VC132" s="99"/>
      <c r="VD132" s="99"/>
      <c r="VE132" s="99"/>
      <c r="VF132" s="99"/>
      <c r="VG132" s="99"/>
      <c r="VH132" s="99"/>
      <c r="VI132" s="99"/>
      <c r="VJ132" s="99"/>
      <c r="VK132" s="99"/>
      <c r="VL132" s="99"/>
      <c r="VM132" s="99"/>
      <c r="VN132" s="99"/>
      <c r="VO132" s="99"/>
      <c r="VP132" s="99"/>
      <c r="VQ132" s="99"/>
      <c r="VR132" s="99"/>
      <c r="VS132" s="99"/>
      <c r="VT132" s="99"/>
      <c r="VU132" s="99"/>
      <c r="VV132" s="99"/>
      <c r="VW132" s="99"/>
      <c r="VX132" s="99"/>
      <c r="VY132" s="99"/>
      <c r="VZ132" s="99"/>
      <c r="WA132" s="99"/>
      <c r="WB132" s="99"/>
      <c r="WC132" s="99"/>
      <c r="WD132" s="99"/>
      <c r="WE132" s="99"/>
      <c r="WF132" s="99"/>
      <c r="WG132" s="99"/>
      <c r="WH132" s="99"/>
      <c r="WI132" s="99"/>
      <c r="WJ132" s="99"/>
      <c r="WK132" s="99"/>
      <c r="WL132" s="99"/>
      <c r="WM132" s="99"/>
      <c r="WN132" s="99"/>
      <c r="WO132" s="99"/>
      <c r="WP132" s="99"/>
      <c r="WQ132" s="99"/>
      <c r="WR132" s="99"/>
      <c r="WS132" s="99"/>
      <c r="WT132" s="99"/>
      <c r="WU132" s="99"/>
      <c r="WV132" s="99"/>
      <c r="WW132" s="99"/>
      <c r="WX132" s="99"/>
    </row>
    <row r="133" spans="1:622" s="48" customFormat="1" ht="15" customHeight="1" outlineLevel="1" x14ac:dyDescent="0.25">
      <c r="A133" s="42"/>
      <c r="B133" s="42" t="s">
        <v>86</v>
      </c>
      <c r="C133" s="43">
        <v>88264</v>
      </c>
      <c r="D133" s="44" t="s">
        <v>80</v>
      </c>
      <c r="E133" s="43" t="s">
        <v>132</v>
      </c>
      <c r="F133" s="44" t="s">
        <v>83</v>
      </c>
      <c r="G133" s="44"/>
      <c r="H133" s="44">
        <v>31.99</v>
      </c>
      <c r="I133" s="46">
        <v>6.6</v>
      </c>
      <c r="J133" s="46"/>
      <c r="K133" s="46">
        <f>Tabela1[[#This Row],[VALOR UNIT]]*H132</f>
        <v>85.8</v>
      </c>
      <c r="L133" s="46">
        <v>0</v>
      </c>
      <c r="M133" s="47">
        <f t="shared" si="3"/>
        <v>0</v>
      </c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  <c r="AA133" s="73"/>
      <c r="AB133" s="73"/>
      <c r="AC133" s="73"/>
      <c r="AD133" s="73"/>
      <c r="AE133" s="73"/>
      <c r="AF133" s="73"/>
      <c r="AG133" s="73"/>
      <c r="AH133" s="73"/>
      <c r="AI133" s="73"/>
      <c r="AJ133" s="73"/>
      <c r="AK133" s="73"/>
      <c r="AL133" s="73"/>
      <c r="AM133" s="73"/>
      <c r="AN133" s="73"/>
      <c r="AO133" s="73"/>
      <c r="AP133" s="73"/>
      <c r="AQ133" s="73"/>
      <c r="AR133" s="73"/>
      <c r="AS133" s="73"/>
      <c r="AT133" s="73"/>
      <c r="AU133" s="73"/>
      <c r="AV133" s="73"/>
      <c r="AW133" s="73"/>
      <c r="AX133" s="73"/>
      <c r="AY133" s="73"/>
      <c r="AZ133" s="73"/>
      <c r="BA133" s="73"/>
      <c r="BB133" s="73"/>
      <c r="BC133" s="73"/>
      <c r="BD133" s="73"/>
      <c r="BE133" s="73"/>
      <c r="BF133" s="73"/>
      <c r="BG133" s="73"/>
      <c r="BH133" s="73"/>
      <c r="BI133" s="73"/>
      <c r="BJ133" s="73"/>
      <c r="BK133" s="73"/>
      <c r="BL133" s="73"/>
      <c r="BM133" s="73"/>
      <c r="BN133" s="73"/>
      <c r="BO133" s="73"/>
      <c r="BP133" s="73"/>
      <c r="BQ133" s="73"/>
      <c r="BR133" s="73"/>
      <c r="BS133" s="73"/>
      <c r="BT133" s="73"/>
      <c r="BU133" s="73"/>
      <c r="BV133" s="73"/>
      <c r="BW133" s="73"/>
      <c r="BX133" s="73"/>
      <c r="BY133" s="73"/>
      <c r="BZ133" s="73"/>
      <c r="CA133" s="73"/>
      <c r="CB133" s="73"/>
      <c r="CC133" s="73"/>
      <c r="CD133" s="73"/>
      <c r="CE133" s="73"/>
      <c r="CF133" s="73"/>
      <c r="CG133" s="73"/>
      <c r="CH133" s="73"/>
      <c r="CI133" s="73"/>
      <c r="CJ133" s="73"/>
      <c r="CK133" s="73"/>
      <c r="CL133" s="73"/>
      <c r="CM133" s="73"/>
      <c r="CN133" s="73"/>
      <c r="CO133" s="73"/>
      <c r="CP133" s="73"/>
      <c r="CQ133" s="73"/>
      <c r="CR133" s="73"/>
      <c r="CS133" s="73"/>
      <c r="CT133" s="73"/>
      <c r="CU133" s="73"/>
      <c r="CV133" s="73"/>
      <c r="CW133" s="73"/>
      <c r="CX133" s="73"/>
      <c r="CY133" s="73"/>
      <c r="CZ133" s="73"/>
      <c r="DA133" s="73"/>
      <c r="DB133" s="73"/>
      <c r="DC133" s="73"/>
      <c r="DD133" s="73"/>
      <c r="DE133" s="73"/>
      <c r="DF133" s="73"/>
      <c r="DG133" s="73"/>
      <c r="DH133" s="73"/>
      <c r="DI133" s="73"/>
      <c r="DJ133" s="73"/>
      <c r="DK133" s="73"/>
      <c r="DL133" s="73"/>
      <c r="DM133" s="73"/>
      <c r="DN133" s="73"/>
      <c r="DO133" s="73"/>
      <c r="DP133" s="73"/>
      <c r="DQ133" s="73"/>
      <c r="DR133" s="73"/>
      <c r="DS133" s="73"/>
      <c r="DT133" s="73"/>
      <c r="DU133" s="73"/>
      <c r="DV133" s="73"/>
      <c r="DW133" s="73"/>
      <c r="DX133" s="73"/>
      <c r="DY133" s="73"/>
      <c r="DZ133" s="73"/>
      <c r="EA133" s="73"/>
      <c r="EB133" s="73"/>
      <c r="EC133" s="73"/>
      <c r="ED133" s="73"/>
      <c r="EE133" s="73"/>
      <c r="EF133" s="73"/>
      <c r="EG133" s="73"/>
      <c r="EH133" s="73"/>
      <c r="EI133" s="73"/>
      <c r="EJ133" s="73"/>
      <c r="EK133" s="73"/>
      <c r="EL133" s="73"/>
      <c r="EM133" s="73"/>
      <c r="EN133" s="73"/>
      <c r="EO133" s="73"/>
      <c r="EP133" s="73"/>
      <c r="EQ133" s="73"/>
      <c r="ER133" s="73"/>
      <c r="ES133" s="73"/>
      <c r="ET133" s="73"/>
      <c r="EU133" s="73"/>
      <c r="EV133" s="73"/>
      <c r="EW133" s="73"/>
      <c r="EX133" s="73"/>
      <c r="EY133" s="73"/>
      <c r="EZ133" s="73"/>
      <c r="FA133" s="73"/>
      <c r="FB133" s="73"/>
      <c r="FC133" s="73"/>
      <c r="FD133" s="73"/>
      <c r="FE133" s="73"/>
      <c r="FF133" s="73"/>
      <c r="FG133" s="73"/>
      <c r="FH133" s="73"/>
      <c r="FI133" s="73"/>
      <c r="FJ133" s="73"/>
      <c r="FK133" s="73"/>
      <c r="FL133" s="73"/>
      <c r="FM133" s="73"/>
      <c r="FN133" s="73"/>
      <c r="FO133" s="73"/>
      <c r="FP133" s="73"/>
      <c r="FQ133" s="73"/>
      <c r="FR133" s="73"/>
      <c r="FS133" s="73"/>
      <c r="FT133" s="73"/>
      <c r="FU133" s="73"/>
      <c r="FV133" s="73"/>
      <c r="FW133" s="73"/>
      <c r="FX133" s="73"/>
      <c r="FY133" s="73"/>
      <c r="FZ133" s="73"/>
      <c r="GA133" s="73"/>
      <c r="GB133" s="73"/>
      <c r="GC133" s="73"/>
      <c r="GD133" s="73"/>
      <c r="GE133" s="73"/>
      <c r="GF133" s="73"/>
      <c r="GG133" s="73"/>
      <c r="GH133" s="73"/>
      <c r="GI133" s="73"/>
      <c r="GJ133" s="73"/>
      <c r="GK133" s="73"/>
      <c r="GL133" s="73"/>
      <c r="GM133" s="73"/>
      <c r="GN133" s="73"/>
      <c r="GO133" s="73"/>
      <c r="GP133" s="73"/>
      <c r="GQ133" s="73"/>
      <c r="GR133" s="73"/>
      <c r="GS133" s="73"/>
      <c r="GT133" s="73"/>
      <c r="GU133" s="73"/>
      <c r="GV133" s="73"/>
      <c r="GW133" s="73"/>
      <c r="GX133" s="73"/>
      <c r="GY133" s="73"/>
      <c r="GZ133" s="73"/>
      <c r="HA133" s="73"/>
      <c r="HB133" s="73"/>
      <c r="HC133" s="73"/>
      <c r="HD133" s="73"/>
      <c r="HE133" s="73"/>
      <c r="HF133" s="73"/>
      <c r="HG133" s="73"/>
      <c r="HH133" s="73"/>
      <c r="HI133" s="73"/>
      <c r="HJ133" s="73"/>
      <c r="HK133" s="73"/>
      <c r="HL133" s="73"/>
      <c r="HM133" s="73"/>
      <c r="HN133" s="73"/>
      <c r="HO133" s="73"/>
      <c r="HP133" s="73"/>
      <c r="HQ133" s="73"/>
      <c r="HR133" s="73"/>
      <c r="HS133" s="73"/>
      <c r="HT133" s="73"/>
      <c r="HU133" s="73"/>
      <c r="HV133" s="73"/>
      <c r="HW133" s="73"/>
      <c r="HX133" s="73"/>
      <c r="HY133" s="73"/>
      <c r="HZ133" s="73"/>
      <c r="IA133" s="73"/>
      <c r="IB133" s="73"/>
      <c r="IC133" s="73"/>
      <c r="ID133" s="73"/>
      <c r="IE133" s="73"/>
      <c r="IF133" s="73"/>
      <c r="IG133" s="73"/>
      <c r="IH133" s="73"/>
      <c r="II133" s="73"/>
      <c r="IJ133" s="73"/>
      <c r="IK133" s="73"/>
      <c r="IL133" s="73"/>
      <c r="IM133" s="73"/>
      <c r="IN133" s="73"/>
      <c r="IO133" s="73"/>
      <c r="IP133" s="73"/>
      <c r="IQ133" s="73"/>
      <c r="IR133" s="73"/>
      <c r="IS133" s="73"/>
      <c r="IT133" s="73"/>
      <c r="IU133" s="73"/>
      <c r="IV133" s="73"/>
      <c r="IW133" s="73"/>
      <c r="IX133" s="73"/>
      <c r="IY133" s="73"/>
      <c r="IZ133" s="73"/>
      <c r="JA133" s="73"/>
      <c r="JB133" s="73"/>
      <c r="JC133" s="73"/>
      <c r="JD133" s="73"/>
      <c r="JE133" s="73"/>
      <c r="JF133" s="73"/>
      <c r="JG133" s="73"/>
      <c r="JH133" s="73"/>
      <c r="JI133" s="73"/>
      <c r="JJ133" s="73"/>
      <c r="JK133" s="73"/>
      <c r="JL133" s="73"/>
      <c r="JM133" s="73"/>
      <c r="JN133" s="73"/>
      <c r="JO133" s="73"/>
      <c r="JP133" s="73"/>
      <c r="JQ133" s="73"/>
      <c r="JR133" s="73"/>
      <c r="JS133" s="73"/>
      <c r="JT133" s="73"/>
      <c r="JU133" s="73"/>
      <c r="JV133" s="73"/>
      <c r="JW133" s="73"/>
      <c r="JX133" s="73"/>
      <c r="JY133" s="73"/>
      <c r="JZ133" s="73"/>
      <c r="KA133" s="73"/>
      <c r="KB133" s="73"/>
      <c r="KC133" s="73"/>
      <c r="KD133" s="73"/>
      <c r="KE133" s="73"/>
      <c r="KF133" s="73"/>
      <c r="KG133" s="73"/>
      <c r="KH133" s="73"/>
      <c r="KI133" s="73"/>
      <c r="KJ133" s="73"/>
      <c r="KK133" s="73"/>
      <c r="KL133" s="73"/>
      <c r="KM133" s="73"/>
      <c r="KN133" s="73"/>
      <c r="KO133" s="73"/>
      <c r="KP133" s="73"/>
      <c r="KQ133" s="73"/>
      <c r="KR133" s="73"/>
      <c r="KS133" s="73"/>
      <c r="KT133" s="73"/>
      <c r="KU133" s="73"/>
      <c r="KV133" s="73"/>
      <c r="KW133" s="73"/>
      <c r="KX133" s="73"/>
      <c r="KY133" s="73"/>
      <c r="KZ133" s="73"/>
      <c r="LA133" s="73"/>
      <c r="LB133" s="73"/>
      <c r="LC133" s="73"/>
      <c r="LD133" s="73"/>
      <c r="LE133" s="73"/>
      <c r="LF133" s="73"/>
      <c r="LG133" s="73"/>
      <c r="LH133" s="73"/>
      <c r="LI133" s="73"/>
      <c r="LJ133" s="73"/>
      <c r="LK133" s="73"/>
      <c r="LL133" s="73"/>
      <c r="LM133" s="73"/>
      <c r="LN133" s="73"/>
      <c r="LO133" s="73"/>
      <c r="LP133" s="73"/>
      <c r="LQ133" s="73"/>
      <c r="LR133" s="73"/>
      <c r="LS133" s="73"/>
      <c r="LT133" s="73"/>
      <c r="LU133" s="73"/>
      <c r="LV133" s="73"/>
      <c r="LW133" s="73"/>
      <c r="LX133" s="73"/>
      <c r="LY133" s="73"/>
      <c r="LZ133" s="73"/>
      <c r="MA133" s="73"/>
      <c r="MB133" s="73"/>
      <c r="MC133" s="73"/>
      <c r="MD133" s="73"/>
      <c r="ME133" s="73"/>
      <c r="MF133" s="73"/>
      <c r="MG133" s="73"/>
      <c r="MH133" s="73"/>
      <c r="MI133" s="73"/>
      <c r="MJ133" s="73"/>
      <c r="MK133" s="73"/>
      <c r="ML133" s="73"/>
      <c r="MM133" s="73"/>
      <c r="MN133" s="73"/>
      <c r="MO133" s="73"/>
      <c r="MP133" s="73"/>
      <c r="MQ133" s="73"/>
      <c r="MR133" s="73"/>
      <c r="MS133" s="73"/>
      <c r="MT133" s="73"/>
      <c r="MU133" s="73"/>
      <c r="MV133" s="73"/>
      <c r="MW133" s="73"/>
      <c r="MX133" s="73"/>
      <c r="MY133" s="73"/>
      <c r="MZ133" s="73"/>
      <c r="NA133" s="73"/>
      <c r="NB133" s="73"/>
      <c r="NC133" s="73"/>
      <c r="ND133" s="73"/>
      <c r="NE133" s="73"/>
      <c r="NF133" s="73"/>
      <c r="NG133" s="73"/>
      <c r="NH133" s="73"/>
      <c r="NI133" s="73"/>
      <c r="NJ133" s="73"/>
      <c r="NK133" s="73"/>
      <c r="NL133" s="73"/>
      <c r="NM133" s="73"/>
      <c r="NN133" s="73"/>
      <c r="NO133" s="73"/>
      <c r="NP133" s="73"/>
      <c r="NQ133" s="73"/>
      <c r="NR133" s="73"/>
      <c r="NS133" s="73"/>
      <c r="NT133" s="73"/>
      <c r="NU133" s="73"/>
      <c r="NV133" s="73"/>
      <c r="NW133" s="73"/>
      <c r="NX133" s="73"/>
      <c r="NY133" s="73"/>
      <c r="NZ133" s="73"/>
      <c r="OA133" s="73"/>
      <c r="OB133" s="73"/>
      <c r="OC133" s="73"/>
      <c r="OD133" s="73"/>
      <c r="OE133" s="73"/>
      <c r="OF133" s="73"/>
      <c r="OG133" s="73"/>
      <c r="OH133" s="73"/>
      <c r="OI133" s="73"/>
      <c r="OJ133" s="73"/>
      <c r="OK133" s="73"/>
      <c r="OL133" s="73"/>
      <c r="OM133" s="73"/>
      <c r="ON133" s="73"/>
      <c r="OO133" s="73"/>
      <c r="OP133" s="73"/>
      <c r="OQ133" s="73"/>
      <c r="OR133" s="73"/>
      <c r="OS133" s="73"/>
      <c r="OT133" s="73"/>
      <c r="OU133" s="73"/>
      <c r="OV133" s="73"/>
      <c r="OW133" s="73"/>
      <c r="OX133" s="73"/>
      <c r="OY133" s="73"/>
      <c r="OZ133" s="73"/>
      <c r="PA133" s="73"/>
      <c r="PB133" s="73"/>
      <c r="PC133" s="73"/>
      <c r="PD133" s="73"/>
      <c r="PE133" s="73"/>
      <c r="PF133" s="73"/>
      <c r="PG133" s="73"/>
      <c r="PH133" s="73"/>
      <c r="PI133" s="73"/>
      <c r="PJ133" s="73"/>
      <c r="PK133" s="73"/>
      <c r="PL133" s="73"/>
      <c r="PM133" s="73"/>
      <c r="PN133" s="73"/>
      <c r="PO133" s="73"/>
      <c r="PP133" s="73"/>
      <c r="PQ133" s="73"/>
      <c r="PR133" s="73"/>
      <c r="PS133" s="73"/>
      <c r="PT133" s="73"/>
      <c r="PU133" s="73"/>
      <c r="PV133" s="73"/>
      <c r="PW133" s="73"/>
      <c r="PX133" s="73"/>
      <c r="PY133" s="73"/>
      <c r="PZ133" s="73"/>
      <c r="QA133" s="73"/>
      <c r="QB133" s="73"/>
      <c r="QC133" s="73"/>
      <c r="QD133" s="73"/>
      <c r="QE133" s="73"/>
      <c r="QF133" s="73"/>
      <c r="QG133" s="73"/>
      <c r="QH133" s="73"/>
      <c r="QI133" s="73"/>
      <c r="QJ133" s="73"/>
      <c r="QK133" s="73"/>
      <c r="QL133" s="73"/>
      <c r="QM133" s="73"/>
      <c r="QN133" s="73"/>
      <c r="QO133" s="73"/>
      <c r="QP133" s="73"/>
      <c r="QQ133" s="73"/>
      <c r="QR133" s="73"/>
      <c r="QS133" s="73"/>
      <c r="QT133" s="73"/>
      <c r="QU133" s="73"/>
      <c r="QV133" s="73"/>
      <c r="QW133" s="73"/>
      <c r="QX133" s="73"/>
      <c r="QY133" s="73"/>
      <c r="QZ133" s="73"/>
      <c r="RA133" s="73"/>
      <c r="RB133" s="73"/>
      <c r="RC133" s="73"/>
      <c r="RD133" s="73"/>
      <c r="RE133" s="73"/>
      <c r="RF133" s="73"/>
      <c r="RG133" s="73"/>
      <c r="RH133" s="73"/>
      <c r="RI133" s="73"/>
      <c r="RJ133" s="73"/>
      <c r="RK133" s="73"/>
      <c r="RL133" s="73"/>
      <c r="RM133" s="73"/>
      <c r="RN133" s="73"/>
      <c r="RO133" s="73"/>
      <c r="RP133" s="73"/>
      <c r="RQ133" s="73"/>
      <c r="RR133" s="73"/>
      <c r="RS133" s="73"/>
      <c r="RT133" s="73"/>
      <c r="RU133" s="73"/>
      <c r="RV133" s="73"/>
      <c r="RW133" s="73"/>
      <c r="RX133" s="73"/>
      <c r="RY133" s="73"/>
      <c r="RZ133" s="73"/>
      <c r="SA133" s="73"/>
      <c r="SB133" s="73"/>
      <c r="SC133" s="73"/>
      <c r="SD133" s="73"/>
      <c r="SE133" s="73"/>
      <c r="SF133" s="73"/>
      <c r="SG133" s="73"/>
      <c r="SH133" s="73"/>
      <c r="SI133" s="73"/>
      <c r="SJ133" s="73"/>
      <c r="SK133" s="73"/>
      <c r="SL133" s="73"/>
      <c r="SM133" s="73"/>
      <c r="SN133" s="73"/>
      <c r="SO133" s="73"/>
      <c r="SP133" s="73"/>
      <c r="SQ133" s="73"/>
      <c r="SR133" s="73"/>
      <c r="SS133" s="73"/>
      <c r="ST133" s="73"/>
      <c r="SU133" s="73"/>
      <c r="SV133" s="73"/>
      <c r="SW133" s="73"/>
      <c r="SX133" s="73"/>
      <c r="SY133" s="73"/>
      <c r="SZ133" s="73"/>
      <c r="TA133" s="73"/>
      <c r="TB133" s="73"/>
      <c r="TC133" s="73"/>
      <c r="TD133" s="73"/>
      <c r="TE133" s="73"/>
      <c r="TF133" s="73"/>
      <c r="TG133" s="73"/>
      <c r="TH133" s="73"/>
      <c r="TI133" s="73"/>
      <c r="TJ133" s="73"/>
      <c r="TK133" s="73"/>
      <c r="TL133" s="73"/>
      <c r="TM133" s="73"/>
      <c r="TN133" s="73"/>
      <c r="TO133" s="73"/>
      <c r="TP133" s="73"/>
      <c r="TQ133" s="73"/>
      <c r="TR133" s="73"/>
      <c r="TS133" s="73"/>
      <c r="TT133" s="73"/>
      <c r="TU133" s="73"/>
      <c r="TV133" s="73"/>
      <c r="TW133" s="73"/>
      <c r="TX133" s="73"/>
      <c r="TY133" s="73"/>
      <c r="TZ133" s="73"/>
      <c r="UA133" s="73"/>
      <c r="UB133" s="73"/>
      <c r="UC133" s="73"/>
      <c r="UD133" s="73"/>
      <c r="UE133" s="73"/>
      <c r="UF133" s="73"/>
      <c r="UG133" s="73"/>
      <c r="UH133" s="73"/>
      <c r="UI133" s="73"/>
      <c r="UJ133" s="73"/>
      <c r="UK133" s="73"/>
      <c r="UL133" s="73"/>
      <c r="UM133" s="73"/>
      <c r="UN133" s="73"/>
      <c r="UO133" s="73"/>
      <c r="UP133" s="73"/>
      <c r="UQ133" s="73"/>
      <c r="UR133" s="73"/>
      <c r="US133" s="73"/>
      <c r="UT133" s="73"/>
      <c r="UU133" s="73"/>
      <c r="UV133" s="73"/>
      <c r="UW133" s="73"/>
      <c r="UX133" s="73"/>
      <c r="UY133" s="73"/>
      <c r="UZ133" s="73"/>
      <c r="VA133" s="73"/>
      <c r="VB133" s="73"/>
      <c r="VC133" s="73"/>
      <c r="VD133" s="73"/>
      <c r="VE133" s="73"/>
      <c r="VF133" s="73"/>
      <c r="VG133" s="73"/>
      <c r="VH133" s="73"/>
      <c r="VI133" s="73"/>
      <c r="VJ133" s="73"/>
      <c r="VK133" s="73"/>
      <c r="VL133" s="73"/>
      <c r="VM133" s="73"/>
      <c r="VN133" s="73"/>
      <c r="VO133" s="73"/>
      <c r="VP133" s="73"/>
      <c r="VQ133" s="73"/>
      <c r="VR133" s="73"/>
      <c r="VS133" s="73"/>
      <c r="VT133" s="73"/>
      <c r="VU133" s="73"/>
      <c r="VV133" s="73"/>
      <c r="VW133" s="73"/>
      <c r="VX133" s="73"/>
      <c r="VY133" s="73"/>
      <c r="VZ133" s="73"/>
      <c r="WA133" s="73"/>
      <c r="WB133" s="73"/>
      <c r="WC133" s="73"/>
      <c r="WD133" s="73"/>
      <c r="WE133" s="73"/>
      <c r="WF133" s="73"/>
      <c r="WG133" s="73"/>
      <c r="WH133" s="73"/>
      <c r="WI133" s="73"/>
      <c r="WJ133" s="73"/>
      <c r="WK133" s="73"/>
      <c r="WL133" s="73"/>
      <c r="WM133" s="73"/>
      <c r="WN133" s="73"/>
      <c r="WO133" s="73"/>
      <c r="WP133" s="73"/>
      <c r="WQ133" s="73"/>
      <c r="WR133" s="73"/>
      <c r="WS133" s="73"/>
      <c r="WT133" s="73"/>
      <c r="WU133" s="73"/>
      <c r="WV133" s="73"/>
      <c r="WW133" s="73"/>
      <c r="WX133" s="73"/>
    </row>
    <row r="134" spans="1:622" s="48" customFormat="1" ht="15" customHeight="1" outlineLevel="1" x14ac:dyDescent="0.25">
      <c r="A134" s="42"/>
      <c r="B134" s="42" t="s">
        <v>86</v>
      </c>
      <c r="C134" s="43">
        <v>88247</v>
      </c>
      <c r="D134" s="44" t="s">
        <v>80</v>
      </c>
      <c r="E134" s="43" t="s">
        <v>133</v>
      </c>
      <c r="F134" s="44" t="s">
        <v>83</v>
      </c>
      <c r="G134" s="44"/>
      <c r="H134" s="44">
        <v>26.69</v>
      </c>
      <c r="I134" s="46">
        <v>5.5</v>
      </c>
      <c r="J134" s="46"/>
      <c r="K134" s="46">
        <f>Tabela1[[#This Row],[VALOR UNIT]]*H132</f>
        <v>71.5</v>
      </c>
      <c r="L134" s="46">
        <v>0</v>
      </c>
      <c r="M134" s="47">
        <f t="shared" si="3"/>
        <v>0</v>
      </c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3"/>
      <c r="AB134" s="73"/>
      <c r="AC134" s="73"/>
      <c r="AD134" s="73"/>
      <c r="AE134" s="73"/>
      <c r="AF134" s="73"/>
      <c r="AG134" s="73"/>
      <c r="AH134" s="73"/>
      <c r="AI134" s="73"/>
      <c r="AJ134" s="73"/>
      <c r="AK134" s="73"/>
      <c r="AL134" s="73"/>
      <c r="AM134" s="73"/>
      <c r="AN134" s="73"/>
      <c r="AO134" s="73"/>
      <c r="AP134" s="73"/>
      <c r="AQ134" s="73"/>
      <c r="AR134" s="73"/>
      <c r="AS134" s="73"/>
      <c r="AT134" s="73"/>
      <c r="AU134" s="73"/>
      <c r="AV134" s="73"/>
      <c r="AW134" s="73"/>
      <c r="AX134" s="73"/>
      <c r="AY134" s="73"/>
      <c r="AZ134" s="73"/>
      <c r="BA134" s="73"/>
      <c r="BB134" s="73"/>
      <c r="BC134" s="73"/>
      <c r="BD134" s="73"/>
      <c r="BE134" s="73"/>
      <c r="BF134" s="73"/>
      <c r="BG134" s="73"/>
      <c r="BH134" s="73"/>
      <c r="BI134" s="73"/>
      <c r="BJ134" s="73"/>
      <c r="BK134" s="73"/>
      <c r="BL134" s="73"/>
      <c r="BM134" s="73"/>
      <c r="BN134" s="73"/>
      <c r="BO134" s="73"/>
      <c r="BP134" s="73"/>
      <c r="BQ134" s="73"/>
      <c r="BR134" s="73"/>
      <c r="BS134" s="73"/>
      <c r="BT134" s="73"/>
      <c r="BU134" s="73"/>
      <c r="BV134" s="73"/>
      <c r="BW134" s="73"/>
      <c r="BX134" s="73"/>
      <c r="BY134" s="73"/>
      <c r="BZ134" s="73"/>
      <c r="CA134" s="73"/>
      <c r="CB134" s="73"/>
      <c r="CC134" s="73"/>
      <c r="CD134" s="73"/>
      <c r="CE134" s="73"/>
      <c r="CF134" s="73"/>
      <c r="CG134" s="73"/>
      <c r="CH134" s="73"/>
      <c r="CI134" s="73"/>
      <c r="CJ134" s="73"/>
      <c r="CK134" s="73"/>
      <c r="CL134" s="73"/>
      <c r="CM134" s="73"/>
      <c r="CN134" s="73"/>
      <c r="CO134" s="73"/>
      <c r="CP134" s="73"/>
      <c r="CQ134" s="73"/>
      <c r="CR134" s="73"/>
      <c r="CS134" s="73"/>
      <c r="CT134" s="73"/>
      <c r="CU134" s="73"/>
      <c r="CV134" s="73"/>
      <c r="CW134" s="73"/>
      <c r="CX134" s="73"/>
      <c r="CY134" s="73"/>
      <c r="CZ134" s="73"/>
      <c r="DA134" s="73"/>
      <c r="DB134" s="73"/>
      <c r="DC134" s="73"/>
      <c r="DD134" s="73"/>
      <c r="DE134" s="73"/>
      <c r="DF134" s="73"/>
      <c r="DG134" s="73"/>
      <c r="DH134" s="73"/>
      <c r="DI134" s="73"/>
      <c r="DJ134" s="73"/>
      <c r="DK134" s="73"/>
      <c r="DL134" s="73"/>
      <c r="DM134" s="73"/>
      <c r="DN134" s="73"/>
      <c r="DO134" s="73"/>
      <c r="DP134" s="73"/>
      <c r="DQ134" s="73"/>
      <c r="DR134" s="73"/>
      <c r="DS134" s="73"/>
      <c r="DT134" s="73"/>
      <c r="DU134" s="73"/>
      <c r="DV134" s="73"/>
      <c r="DW134" s="73"/>
      <c r="DX134" s="73"/>
      <c r="DY134" s="73"/>
      <c r="DZ134" s="73"/>
      <c r="EA134" s="73"/>
      <c r="EB134" s="73"/>
      <c r="EC134" s="73"/>
      <c r="ED134" s="73"/>
      <c r="EE134" s="73"/>
      <c r="EF134" s="73"/>
      <c r="EG134" s="73"/>
      <c r="EH134" s="73"/>
      <c r="EI134" s="73"/>
      <c r="EJ134" s="73"/>
      <c r="EK134" s="73"/>
      <c r="EL134" s="73"/>
      <c r="EM134" s="73"/>
      <c r="EN134" s="73"/>
      <c r="EO134" s="73"/>
      <c r="EP134" s="73"/>
      <c r="EQ134" s="73"/>
      <c r="ER134" s="73"/>
      <c r="ES134" s="73"/>
      <c r="ET134" s="73"/>
      <c r="EU134" s="73"/>
      <c r="EV134" s="73"/>
      <c r="EW134" s="73"/>
      <c r="EX134" s="73"/>
      <c r="EY134" s="73"/>
      <c r="EZ134" s="73"/>
      <c r="FA134" s="73"/>
      <c r="FB134" s="73"/>
      <c r="FC134" s="73"/>
      <c r="FD134" s="73"/>
      <c r="FE134" s="73"/>
      <c r="FF134" s="73"/>
      <c r="FG134" s="73"/>
      <c r="FH134" s="73"/>
      <c r="FI134" s="73"/>
      <c r="FJ134" s="73"/>
      <c r="FK134" s="73"/>
      <c r="FL134" s="73"/>
      <c r="FM134" s="73"/>
      <c r="FN134" s="73"/>
      <c r="FO134" s="73"/>
      <c r="FP134" s="73"/>
      <c r="FQ134" s="73"/>
      <c r="FR134" s="73"/>
      <c r="FS134" s="73"/>
      <c r="FT134" s="73"/>
      <c r="FU134" s="73"/>
      <c r="FV134" s="73"/>
      <c r="FW134" s="73"/>
      <c r="FX134" s="73"/>
      <c r="FY134" s="73"/>
      <c r="FZ134" s="73"/>
      <c r="GA134" s="73"/>
      <c r="GB134" s="73"/>
      <c r="GC134" s="73"/>
      <c r="GD134" s="73"/>
      <c r="GE134" s="73"/>
      <c r="GF134" s="73"/>
      <c r="GG134" s="73"/>
      <c r="GH134" s="73"/>
      <c r="GI134" s="73"/>
      <c r="GJ134" s="73"/>
      <c r="GK134" s="73"/>
      <c r="GL134" s="73"/>
      <c r="GM134" s="73"/>
      <c r="GN134" s="73"/>
      <c r="GO134" s="73"/>
      <c r="GP134" s="73"/>
      <c r="GQ134" s="73"/>
      <c r="GR134" s="73"/>
      <c r="GS134" s="73"/>
      <c r="GT134" s="73"/>
      <c r="GU134" s="73"/>
      <c r="GV134" s="73"/>
      <c r="GW134" s="73"/>
      <c r="GX134" s="73"/>
      <c r="GY134" s="73"/>
      <c r="GZ134" s="73"/>
      <c r="HA134" s="73"/>
      <c r="HB134" s="73"/>
      <c r="HC134" s="73"/>
      <c r="HD134" s="73"/>
      <c r="HE134" s="73"/>
      <c r="HF134" s="73"/>
      <c r="HG134" s="73"/>
      <c r="HH134" s="73"/>
      <c r="HI134" s="73"/>
      <c r="HJ134" s="73"/>
      <c r="HK134" s="73"/>
      <c r="HL134" s="73"/>
      <c r="HM134" s="73"/>
      <c r="HN134" s="73"/>
      <c r="HO134" s="73"/>
      <c r="HP134" s="73"/>
      <c r="HQ134" s="73"/>
      <c r="HR134" s="73"/>
      <c r="HS134" s="73"/>
      <c r="HT134" s="73"/>
      <c r="HU134" s="73"/>
      <c r="HV134" s="73"/>
      <c r="HW134" s="73"/>
      <c r="HX134" s="73"/>
      <c r="HY134" s="73"/>
      <c r="HZ134" s="73"/>
      <c r="IA134" s="73"/>
      <c r="IB134" s="73"/>
      <c r="IC134" s="73"/>
      <c r="ID134" s="73"/>
      <c r="IE134" s="73"/>
      <c r="IF134" s="73"/>
      <c r="IG134" s="73"/>
      <c r="IH134" s="73"/>
      <c r="II134" s="73"/>
      <c r="IJ134" s="73"/>
      <c r="IK134" s="73"/>
      <c r="IL134" s="73"/>
      <c r="IM134" s="73"/>
      <c r="IN134" s="73"/>
      <c r="IO134" s="73"/>
      <c r="IP134" s="73"/>
      <c r="IQ134" s="73"/>
      <c r="IR134" s="73"/>
      <c r="IS134" s="73"/>
      <c r="IT134" s="73"/>
      <c r="IU134" s="73"/>
      <c r="IV134" s="73"/>
      <c r="IW134" s="73"/>
      <c r="IX134" s="73"/>
      <c r="IY134" s="73"/>
      <c r="IZ134" s="73"/>
      <c r="JA134" s="73"/>
      <c r="JB134" s="73"/>
      <c r="JC134" s="73"/>
      <c r="JD134" s="73"/>
      <c r="JE134" s="73"/>
      <c r="JF134" s="73"/>
      <c r="JG134" s="73"/>
      <c r="JH134" s="73"/>
      <c r="JI134" s="73"/>
      <c r="JJ134" s="73"/>
      <c r="JK134" s="73"/>
      <c r="JL134" s="73"/>
      <c r="JM134" s="73"/>
      <c r="JN134" s="73"/>
      <c r="JO134" s="73"/>
      <c r="JP134" s="73"/>
      <c r="JQ134" s="73"/>
      <c r="JR134" s="73"/>
      <c r="JS134" s="73"/>
      <c r="JT134" s="73"/>
      <c r="JU134" s="73"/>
      <c r="JV134" s="73"/>
      <c r="JW134" s="73"/>
      <c r="JX134" s="73"/>
      <c r="JY134" s="73"/>
      <c r="JZ134" s="73"/>
      <c r="KA134" s="73"/>
      <c r="KB134" s="73"/>
      <c r="KC134" s="73"/>
      <c r="KD134" s="73"/>
      <c r="KE134" s="73"/>
      <c r="KF134" s="73"/>
      <c r="KG134" s="73"/>
      <c r="KH134" s="73"/>
      <c r="KI134" s="73"/>
      <c r="KJ134" s="73"/>
      <c r="KK134" s="73"/>
      <c r="KL134" s="73"/>
      <c r="KM134" s="73"/>
      <c r="KN134" s="73"/>
      <c r="KO134" s="73"/>
      <c r="KP134" s="73"/>
      <c r="KQ134" s="73"/>
      <c r="KR134" s="73"/>
      <c r="KS134" s="73"/>
      <c r="KT134" s="73"/>
      <c r="KU134" s="73"/>
      <c r="KV134" s="73"/>
      <c r="KW134" s="73"/>
      <c r="KX134" s="73"/>
      <c r="KY134" s="73"/>
      <c r="KZ134" s="73"/>
      <c r="LA134" s="73"/>
      <c r="LB134" s="73"/>
      <c r="LC134" s="73"/>
      <c r="LD134" s="73"/>
      <c r="LE134" s="73"/>
      <c r="LF134" s="73"/>
      <c r="LG134" s="73"/>
      <c r="LH134" s="73"/>
      <c r="LI134" s="73"/>
      <c r="LJ134" s="73"/>
      <c r="LK134" s="73"/>
      <c r="LL134" s="73"/>
      <c r="LM134" s="73"/>
      <c r="LN134" s="73"/>
      <c r="LO134" s="73"/>
      <c r="LP134" s="73"/>
      <c r="LQ134" s="73"/>
      <c r="LR134" s="73"/>
      <c r="LS134" s="73"/>
      <c r="LT134" s="73"/>
      <c r="LU134" s="73"/>
      <c r="LV134" s="73"/>
      <c r="LW134" s="73"/>
      <c r="LX134" s="73"/>
      <c r="LY134" s="73"/>
      <c r="LZ134" s="73"/>
      <c r="MA134" s="73"/>
      <c r="MB134" s="73"/>
      <c r="MC134" s="73"/>
      <c r="MD134" s="73"/>
      <c r="ME134" s="73"/>
      <c r="MF134" s="73"/>
      <c r="MG134" s="73"/>
      <c r="MH134" s="73"/>
      <c r="MI134" s="73"/>
      <c r="MJ134" s="73"/>
      <c r="MK134" s="73"/>
      <c r="ML134" s="73"/>
      <c r="MM134" s="73"/>
      <c r="MN134" s="73"/>
      <c r="MO134" s="73"/>
      <c r="MP134" s="73"/>
      <c r="MQ134" s="73"/>
      <c r="MR134" s="73"/>
      <c r="MS134" s="73"/>
      <c r="MT134" s="73"/>
      <c r="MU134" s="73"/>
      <c r="MV134" s="73"/>
      <c r="MW134" s="73"/>
      <c r="MX134" s="73"/>
      <c r="MY134" s="73"/>
      <c r="MZ134" s="73"/>
      <c r="NA134" s="73"/>
      <c r="NB134" s="73"/>
      <c r="NC134" s="73"/>
      <c r="ND134" s="73"/>
      <c r="NE134" s="73"/>
      <c r="NF134" s="73"/>
      <c r="NG134" s="73"/>
      <c r="NH134" s="73"/>
      <c r="NI134" s="73"/>
      <c r="NJ134" s="73"/>
      <c r="NK134" s="73"/>
      <c r="NL134" s="73"/>
      <c r="NM134" s="73"/>
      <c r="NN134" s="73"/>
      <c r="NO134" s="73"/>
      <c r="NP134" s="73"/>
      <c r="NQ134" s="73"/>
      <c r="NR134" s="73"/>
      <c r="NS134" s="73"/>
      <c r="NT134" s="73"/>
      <c r="NU134" s="73"/>
      <c r="NV134" s="73"/>
      <c r="NW134" s="73"/>
      <c r="NX134" s="73"/>
      <c r="NY134" s="73"/>
      <c r="NZ134" s="73"/>
      <c r="OA134" s="73"/>
      <c r="OB134" s="73"/>
      <c r="OC134" s="73"/>
      <c r="OD134" s="73"/>
      <c r="OE134" s="73"/>
      <c r="OF134" s="73"/>
      <c r="OG134" s="73"/>
      <c r="OH134" s="73"/>
      <c r="OI134" s="73"/>
      <c r="OJ134" s="73"/>
      <c r="OK134" s="73"/>
      <c r="OL134" s="73"/>
      <c r="OM134" s="73"/>
      <c r="ON134" s="73"/>
      <c r="OO134" s="73"/>
      <c r="OP134" s="73"/>
      <c r="OQ134" s="73"/>
      <c r="OR134" s="73"/>
      <c r="OS134" s="73"/>
      <c r="OT134" s="73"/>
      <c r="OU134" s="73"/>
      <c r="OV134" s="73"/>
      <c r="OW134" s="73"/>
      <c r="OX134" s="73"/>
      <c r="OY134" s="73"/>
      <c r="OZ134" s="73"/>
      <c r="PA134" s="73"/>
      <c r="PB134" s="73"/>
      <c r="PC134" s="73"/>
      <c r="PD134" s="73"/>
      <c r="PE134" s="73"/>
      <c r="PF134" s="73"/>
      <c r="PG134" s="73"/>
      <c r="PH134" s="73"/>
      <c r="PI134" s="73"/>
      <c r="PJ134" s="73"/>
      <c r="PK134" s="73"/>
      <c r="PL134" s="73"/>
      <c r="PM134" s="73"/>
      <c r="PN134" s="73"/>
      <c r="PO134" s="73"/>
      <c r="PP134" s="73"/>
      <c r="PQ134" s="73"/>
      <c r="PR134" s="73"/>
      <c r="PS134" s="73"/>
      <c r="PT134" s="73"/>
      <c r="PU134" s="73"/>
      <c r="PV134" s="73"/>
      <c r="PW134" s="73"/>
      <c r="PX134" s="73"/>
      <c r="PY134" s="73"/>
      <c r="PZ134" s="73"/>
      <c r="QA134" s="73"/>
      <c r="QB134" s="73"/>
      <c r="QC134" s="73"/>
      <c r="QD134" s="73"/>
      <c r="QE134" s="73"/>
      <c r="QF134" s="73"/>
      <c r="QG134" s="73"/>
      <c r="QH134" s="73"/>
      <c r="QI134" s="73"/>
      <c r="QJ134" s="73"/>
      <c r="QK134" s="73"/>
      <c r="QL134" s="73"/>
      <c r="QM134" s="73"/>
      <c r="QN134" s="73"/>
      <c r="QO134" s="73"/>
      <c r="QP134" s="73"/>
      <c r="QQ134" s="73"/>
      <c r="QR134" s="73"/>
      <c r="QS134" s="73"/>
      <c r="QT134" s="73"/>
      <c r="QU134" s="73"/>
      <c r="QV134" s="73"/>
      <c r="QW134" s="73"/>
      <c r="QX134" s="73"/>
      <c r="QY134" s="73"/>
      <c r="QZ134" s="73"/>
      <c r="RA134" s="73"/>
      <c r="RB134" s="73"/>
      <c r="RC134" s="73"/>
      <c r="RD134" s="73"/>
      <c r="RE134" s="73"/>
      <c r="RF134" s="73"/>
      <c r="RG134" s="73"/>
      <c r="RH134" s="73"/>
      <c r="RI134" s="73"/>
      <c r="RJ134" s="73"/>
      <c r="RK134" s="73"/>
      <c r="RL134" s="73"/>
      <c r="RM134" s="73"/>
      <c r="RN134" s="73"/>
      <c r="RO134" s="73"/>
      <c r="RP134" s="73"/>
      <c r="RQ134" s="73"/>
      <c r="RR134" s="73"/>
      <c r="RS134" s="73"/>
      <c r="RT134" s="73"/>
      <c r="RU134" s="73"/>
      <c r="RV134" s="73"/>
      <c r="RW134" s="73"/>
      <c r="RX134" s="73"/>
      <c r="RY134" s="73"/>
      <c r="RZ134" s="73"/>
      <c r="SA134" s="73"/>
      <c r="SB134" s="73"/>
      <c r="SC134" s="73"/>
      <c r="SD134" s="73"/>
      <c r="SE134" s="73"/>
      <c r="SF134" s="73"/>
      <c r="SG134" s="73"/>
      <c r="SH134" s="73"/>
      <c r="SI134" s="73"/>
      <c r="SJ134" s="73"/>
      <c r="SK134" s="73"/>
      <c r="SL134" s="73"/>
      <c r="SM134" s="73"/>
      <c r="SN134" s="73"/>
      <c r="SO134" s="73"/>
      <c r="SP134" s="73"/>
      <c r="SQ134" s="73"/>
      <c r="SR134" s="73"/>
      <c r="SS134" s="73"/>
      <c r="ST134" s="73"/>
      <c r="SU134" s="73"/>
      <c r="SV134" s="73"/>
      <c r="SW134" s="73"/>
      <c r="SX134" s="73"/>
      <c r="SY134" s="73"/>
      <c r="SZ134" s="73"/>
      <c r="TA134" s="73"/>
      <c r="TB134" s="73"/>
      <c r="TC134" s="73"/>
      <c r="TD134" s="73"/>
      <c r="TE134" s="73"/>
      <c r="TF134" s="73"/>
      <c r="TG134" s="73"/>
      <c r="TH134" s="73"/>
      <c r="TI134" s="73"/>
      <c r="TJ134" s="73"/>
      <c r="TK134" s="73"/>
      <c r="TL134" s="73"/>
      <c r="TM134" s="73"/>
      <c r="TN134" s="73"/>
      <c r="TO134" s="73"/>
      <c r="TP134" s="73"/>
      <c r="TQ134" s="73"/>
      <c r="TR134" s="73"/>
      <c r="TS134" s="73"/>
      <c r="TT134" s="73"/>
      <c r="TU134" s="73"/>
      <c r="TV134" s="73"/>
      <c r="TW134" s="73"/>
      <c r="TX134" s="73"/>
      <c r="TY134" s="73"/>
      <c r="TZ134" s="73"/>
      <c r="UA134" s="73"/>
      <c r="UB134" s="73"/>
      <c r="UC134" s="73"/>
      <c r="UD134" s="73"/>
      <c r="UE134" s="73"/>
      <c r="UF134" s="73"/>
      <c r="UG134" s="73"/>
      <c r="UH134" s="73"/>
      <c r="UI134" s="73"/>
      <c r="UJ134" s="73"/>
      <c r="UK134" s="73"/>
      <c r="UL134" s="73"/>
      <c r="UM134" s="73"/>
      <c r="UN134" s="73"/>
      <c r="UO134" s="73"/>
      <c r="UP134" s="73"/>
      <c r="UQ134" s="73"/>
      <c r="UR134" s="73"/>
      <c r="US134" s="73"/>
      <c r="UT134" s="73"/>
      <c r="UU134" s="73"/>
      <c r="UV134" s="73"/>
      <c r="UW134" s="73"/>
      <c r="UX134" s="73"/>
      <c r="UY134" s="73"/>
      <c r="UZ134" s="73"/>
      <c r="VA134" s="73"/>
      <c r="VB134" s="73"/>
      <c r="VC134" s="73"/>
      <c r="VD134" s="73"/>
      <c r="VE134" s="73"/>
      <c r="VF134" s="73"/>
      <c r="VG134" s="73"/>
      <c r="VH134" s="73"/>
      <c r="VI134" s="73"/>
      <c r="VJ134" s="73"/>
      <c r="VK134" s="73"/>
      <c r="VL134" s="73"/>
      <c r="VM134" s="73"/>
      <c r="VN134" s="73"/>
      <c r="VO134" s="73"/>
      <c r="VP134" s="73"/>
      <c r="VQ134" s="73"/>
      <c r="VR134" s="73"/>
      <c r="VS134" s="73"/>
      <c r="VT134" s="73"/>
      <c r="VU134" s="73"/>
      <c r="VV134" s="73"/>
      <c r="VW134" s="73"/>
      <c r="VX134" s="73"/>
      <c r="VY134" s="73"/>
      <c r="VZ134" s="73"/>
      <c r="WA134" s="73"/>
      <c r="WB134" s="73"/>
      <c r="WC134" s="73"/>
      <c r="WD134" s="73"/>
      <c r="WE134" s="73"/>
      <c r="WF134" s="73"/>
      <c r="WG134" s="73"/>
      <c r="WH134" s="73"/>
      <c r="WI134" s="73"/>
      <c r="WJ134" s="73"/>
      <c r="WK134" s="73"/>
      <c r="WL134" s="73"/>
      <c r="WM134" s="73"/>
      <c r="WN134" s="73"/>
      <c r="WO134" s="73"/>
      <c r="WP134" s="73"/>
      <c r="WQ134" s="73"/>
      <c r="WR134" s="73"/>
      <c r="WS134" s="73"/>
      <c r="WT134" s="73"/>
      <c r="WU134" s="73"/>
      <c r="WV134" s="73"/>
      <c r="WW134" s="73"/>
      <c r="WX134" s="73"/>
    </row>
    <row r="135" spans="1:622" s="48" customFormat="1" ht="15" customHeight="1" outlineLevel="1" x14ac:dyDescent="0.25">
      <c r="A135" s="42"/>
      <c r="B135" s="68" t="s">
        <v>92</v>
      </c>
      <c r="C135" s="68">
        <v>42244</v>
      </c>
      <c r="D135" s="44" t="s">
        <v>80</v>
      </c>
      <c r="E135" s="43" t="s">
        <v>152</v>
      </c>
      <c r="F135" s="70" t="s">
        <v>24</v>
      </c>
      <c r="G135" s="70"/>
      <c r="H135" s="44">
        <v>115.96</v>
      </c>
      <c r="I135" s="46">
        <v>115.96</v>
      </c>
      <c r="J135" s="46">
        <f>Tabela1[[#This Row],[VALOR UNIT]]*H132</f>
        <v>1507.48</v>
      </c>
      <c r="K135" s="46">
        <f>Tabela1[[#This Row],[Coluna1]]*H134</f>
        <v>0</v>
      </c>
      <c r="L135" s="46">
        <v>0</v>
      </c>
      <c r="M135" s="47">
        <f t="shared" si="3"/>
        <v>0</v>
      </c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  <c r="AD135" s="73"/>
      <c r="AE135" s="73"/>
      <c r="AF135" s="73"/>
      <c r="AG135" s="73"/>
      <c r="AH135" s="73"/>
      <c r="AI135" s="73"/>
      <c r="AJ135" s="73"/>
      <c r="AK135" s="73"/>
      <c r="AL135" s="73"/>
      <c r="AM135" s="73"/>
      <c r="AN135" s="73"/>
      <c r="AO135" s="73"/>
      <c r="AP135" s="73"/>
      <c r="AQ135" s="73"/>
      <c r="AR135" s="73"/>
      <c r="AS135" s="73"/>
      <c r="AT135" s="73"/>
      <c r="AU135" s="73"/>
      <c r="AV135" s="73"/>
      <c r="AW135" s="73"/>
      <c r="AX135" s="73"/>
      <c r="AY135" s="73"/>
      <c r="AZ135" s="73"/>
      <c r="BA135" s="73"/>
      <c r="BB135" s="73"/>
      <c r="BC135" s="73"/>
      <c r="BD135" s="73"/>
      <c r="BE135" s="73"/>
      <c r="BF135" s="73"/>
      <c r="BG135" s="73"/>
      <c r="BH135" s="73"/>
      <c r="BI135" s="73"/>
      <c r="BJ135" s="73"/>
      <c r="BK135" s="73"/>
      <c r="BL135" s="73"/>
      <c r="BM135" s="73"/>
      <c r="BN135" s="73"/>
      <c r="BO135" s="73"/>
      <c r="BP135" s="73"/>
      <c r="BQ135" s="73"/>
      <c r="BR135" s="73"/>
      <c r="BS135" s="73"/>
      <c r="BT135" s="73"/>
      <c r="BU135" s="73"/>
      <c r="BV135" s="73"/>
      <c r="BW135" s="73"/>
      <c r="BX135" s="73"/>
      <c r="BY135" s="73"/>
      <c r="BZ135" s="73"/>
      <c r="CA135" s="73"/>
      <c r="CB135" s="73"/>
      <c r="CC135" s="73"/>
      <c r="CD135" s="73"/>
      <c r="CE135" s="73"/>
      <c r="CF135" s="73"/>
      <c r="CG135" s="73"/>
      <c r="CH135" s="73"/>
      <c r="CI135" s="73"/>
      <c r="CJ135" s="73"/>
      <c r="CK135" s="73"/>
      <c r="CL135" s="73"/>
      <c r="CM135" s="73"/>
      <c r="CN135" s="73"/>
      <c r="CO135" s="73"/>
      <c r="CP135" s="73"/>
      <c r="CQ135" s="73"/>
      <c r="CR135" s="73"/>
      <c r="CS135" s="73"/>
      <c r="CT135" s="73"/>
      <c r="CU135" s="73"/>
      <c r="CV135" s="73"/>
      <c r="CW135" s="73"/>
      <c r="CX135" s="73"/>
      <c r="CY135" s="73"/>
      <c r="CZ135" s="73"/>
      <c r="DA135" s="73"/>
      <c r="DB135" s="73"/>
      <c r="DC135" s="73"/>
      <c r="DD135" s="73"/>
      <c r="DE135" s="73"/>
      <c r="DF135" s="73"/>
      <c r="DG135" s="73"/>
      <c r="DH135" s="73"/>
      <c r="DI135" s="73"/>
      <c r="DJ135" s="73"/>
      <c r="DK135" s="73"/>
      <c r="DL135" s="73"/>
      <c r="DM135" s="73"/>
      <c r="DN135" s="73"/>
      <c r="DO135" s="73"/>
      <c r="DP135" s="73"/>
      <c r="DQ135" s="73"/>
      <c r="DR135" s="73"/>
      <c r="DS135" s="73"/>
      <c r="DT135" s="73"/>
      <c r="DU135" s="73"/>
      <c r="DV135" s="73"/>
      <c r="DW135" s="73"/>
      <c r="DX135" s="73"/>
      <c r="DY135" s="73"/>
      <c r="DZ135" s="73"/>
      <c r="EA135" s="73"/>
      <c r="EB135" s="73"/>
      <c r="EC135" s="73"/>
      <c r="ED135" s="73"/>
      <c r="EE135" s="73"/>
      <c r="EF135" s="73"/>
      <c r="EG135" s="73"/>
      <c r="EH135" s="73"/>
      <c r="EI135" s="73"/>
      <c r="EJ135" s="73"/>
      <c r="EK135" s="73"/>
      <c r="EL135" s="73"/>
      <c r="EM135" s="73"/>
      <c r="EN135" s="73"/>
      <c r="EO135" s="73"/>
      <c r="EP135" s="73"/>
      <c r="EQ135" s="73"/>
      <c r="ER135" s="73"/>
      <c r="ES135" s="73"/>
      <c r="ET135" s="73"/>
      <c r="EU135" s="73"/>
      <c r="EV135" s="73"/>
      <c r="EW135" s="73"/>
      <c r="EX135" s="73"/>
      <c r="EY135" s="73"/>
      <c r="EZ135" s="73"/>
      <c r="FA135" s="73"/>
      <c r="FB135" s="73"/>
      <c r="FC135" s="73"/>
      <c r="FD135" s="73"/>
      <c r="FE135" s="73"/>
      <c r="FF135" s="73"/>
      <c r="FG135" s="73"/>
      <c r="FH135" s="73"/>
      <c r="FI135" s="73"/>
      <c r="FJ135" s="73"/>
      <c r="FK135" s="73"/>
      <c r="FL135" s="73"/>
      <c r="FM135" s="73"/>
      <c r="FN135" s="73"/>
      <c r="FO135" s="73"/>
      <c r="FP135" s="73"/>
      <c r="FQ135" s="73"/>
      <c r="FR135" s="73"/>
      <c r="FS135" s="73"/>
      <c r="FT135" s="73"/>
      <c r="FU135" s="73"/>
      <c r="FV135" s="73"/>
      <c r="FW135" s="73"/>
      <c r="FX135" s="73"/>
      <c r="FY135" s="73"/>
      <c r="FZ135" s="73"/>
      <c r="GA135" s="73"/>
      <c r="GB135" s="73"/>
      <c r="GC135" s="73"/>
      <c r="GD135" s="73"/>
      <c r="GE135" s="73"/>
      <c r="GF135" s="73"/>
      <c r="GG135" s="73"/>
      <c r="GH135" s="73"/>
      <c r="GI135" s="73"/>
      <c r="GJ135" s="73"/>
      <c r="GK135" s="73"/>
      <c r="GL135" s="73"/>
      <c r="GM135" s="73"/>
      <c r="GN135" s="73"/>
      <c r="GO135" s="73"/>
      <c r="GP135" s="73"/>
      <c r="GQ135" s="73"/>
      <c r="GR135" s="73"/>
      <c r="GS135" s="73"/>
      <c r="GT135" s="73"/>
      <c r="GU135" s="73"/>
      <c r="GV135" s="73"/>
      <c r="GW135" s="73"/>
      <c r="GX135" s="73"/>
      <c r="GY135" s="73"/>
      <c r="GZ135" s="73"/>
      <c r="HA135" s="73"/>
      <c r="HB135" s="73"/>
      <c r="HC135" s="73"/>
      <c r="HD135" s="73"/>
      <c r="HE135" s="73"/>
      <c r="HF135" s="73"/>
      <c r="HG135" s="73"/>
      <c r="HH135" s="73"/>
      <c r="HI135" s="73"/>
      <c r="HJ135" s="73"/>
      <c r="HK135" s="73"/>
      <c r="HL135" s="73"/>
      <c r="HM135" s="73"/>
      <c r="HN135" s="73"/>
      <c r="HO135" s="73"/>
      <c r="HP135" s="73"/>
      <c r="HQ135" s="73"/>
      <c r="HR135" s="73"/>
      <c r="HS135" s="73"/>
      <c r="HT135" s="73"/>
      <c r="HU135" s="73"/>
      <c r="HV135" s="73"/>
      <c r="HW135" s="73"/>
      <c r="HX135" s="73"/>
      <c r="HY135" s="73"/>
      <c r="HZ135" s="73"/>
      <c r="IA135" s="73"/>
      <c r="IB135" s="73"/>
      <c r="IC135" s="73"/>
      <c r="ID135" s="73"/>
      <c r="IE135" s="73"/>
      <c r="IF135" s="73"/>
      <c r="IG135" s="73"/>
      <c r="IH135" s="73"/>
      <c r="II135" s="73"/>
      <c r="IJ135" s="73"/>
      <c r="IK135" s="73"/>
      <c r="IL135" s="73"/>
      <c r="IM135" s="73"/>
      <c r="IN135" s="73"/>
      <c r="IO135" s="73"/>
      <c r="IP135" s="73"/>
      <c r="IQ135" s="73"/>
      <c r="IR135" s="73"/>
      <c r="IS135" s="73"/>
      <c r="IT135" s="73"/>
      <c r="IU135" s="73"/>
      <c r="IV135" s="73"/>
      <c r="IW135" s="73"/>
      <c r="IX135" s="73"/>
      <c r="IY135" s="73"/>
      <c r="IZ135" s="73"/>
      <c r="JA135" s="73"/>
      <c r="JB135" s="73"/>
      <c r="JC135" s="73"/>
      <c r="JD135" s="73"/>
      <c r="JE135" s="73"/>
      <c r="JF135" s="73"/>
      <c r="JG135" s="73"/>
      <c r="JH135" s="73"/>
      <c r="JI135" s="73"/>
      <c r="JJ135" s="73"/>
      <c r="JK135" s="73"/>
      <c r="JL135" s="73"/>
      <c r="JM135" s="73"/>
      <c r="JN135" s="73"/>
      <c r="JO135" s="73"/>
      <c r="JP135" s="73"/>
      <c r="JQ135" s="73"/>
      <c r="JR135" s="73"/>
      <c r="JS135" s="73"/>
      <c r="JT135" s="73"/>
      <c r="JU135" s="73"/>
      <c r="JV135" s="73"/>
      <c r="JW135" s="73"/>
      <c r="JX135" s="73"/>
      <c r="JY135" s="73"/>
      <c r="JZ135" s="73"/>
      <c r="KA135" s="73"/>
      <c r="KB135" s="73"/>
      <c r="KC135" s="73"/>
      <c r="KD135" s="73"/>
      <c r="KE135" s="73"/>
      <c r="KF135" s="73"/>
      <c r="KG135" s="73"/>
      <c r="KH135" s="73"/>
      <c r="KI135" s="73"/>
      <c r="KJ135" s="73"/>
      <c r="KK135" s="73"/>
      <c r="KL135" s="73"/>
      <c r="KM135" s="73"/>
      <c r="KN135" s="73"/>
      <c r="KO135" s="73"/>
      <c r="KP135" s="73"/>
      <c r="KQ135" s="73"/>
      <c r="KR135" s="73"/>
      <c r="KS135" s="73"/>
      <c r="KT135" s="73"/>
      <c r="KU135" s="73"/>
      <c r="KV135" s="73"/>
      <c r="KW135" s="73"/>
      <c r="KX135" s="73"/>
      <c r="KY135" s="73"/>
      <c r="KZ135" s="73"/>
      <c r="LA135" s="73"/>
      <c r="LB135" s="73"/>
      <c r="LC135" s="73"/>
      <c r="LD135" s="73"/>
      <c r="LE135" s="73"/>
      <c r="LF135" s="73"/>
      <c r="LG135" s="73"/>
      <c r="LH135" s="73"/>
      <c r="LI135" s="73"/>
      <c r="LJ135" s="73"/>
      <c r="LK135" s="73"/>
      <c r="LL135" s="73"/>
      <c r="LM135" s="73"/>
      <c r="LN135" s="73"/>
      <c r="LO135" s="73"/>
      <c r="LP135" s="73"/>
      <c r="LQ135" s="73"/>
      <c r="LR135" s="73"/>
      <c r="LS135" s="73"/>
      <c r="LT135" s="73"/>
      <c r="LU135" s="73"/>
      <c r="LV135" s="73"/>
      <c r="LW135" s="73"/>
      <c r="LX135" s="73"/>
      <c r="LY135" s="73"/>
      <c r="LZ135" s="73"/>
      <c r="MA135" s="73"/>
      <c r="MB135" s="73"/>
      <c r="MC135" s="73"/>
      <c r="MD135" s="73"/>
      <c r="ME135" s="73"/>
      <c r="MF135" s="73"/>
      <c r="MG135" s="73"/>
      <c r="MH135" s="73"/>
      <c r="MI135" s="73"/>
      <c r="MJ135" s="73"/>
      <c r="MK135" s="73"/>
      <c r="ML135" s="73"/>
      <c r="MM135" s="73"/>
      <c r="MN135" s="73"/>
      <c r="MO135" s="73"/>
      <c r="MP135" s="73"/>
      <c r="MQ135" s="73"/>
      <c r="MR135" s="73"/>
      <c r="MS135" s="73"/>
      <c r="MT135" s="73"/>
      <c r="MU135" s="73"/>
      <c r="MV135" s="73"/>
      <c r="MW135" s="73"/>
      <c r="MX135" s="73"/>
      <c r="MY135" s="73"/>
      <c r="MZ135" s="73"/>
      <c r="NA135" s="73"/>
      <c r="NB135" s="73"/>
      <c r="NC135" s="73"/>
      <c r="ND135" s="73"/>
      <c r="NE135" s="73"/>
      <c r="NF135" s="73"/>
      <c r="NG135" s="73"/>
      <c r="NH135" s="73"/>
      <c r="NI135" s="73"/>
      <c r="NJ135" s="73"/>
      <c r="NK135" s="73"/>
      <c r="NL135" s="73"/>
      <c r="NM135" s="73"/>
      <c r="NN135" s="73"/>
      <c r="NO135" s="73"/>
      <c r="NP135" s="73"/>
      <c r="NQ135" s="73"/>
      <c r="NR135" s="73"/>
      <c r="NS135" s="73"/>
      <c r="NT135" s="73"/>
      <c r="NU135" s="73"/>
      <c r="NV135" s="73"/>
      <c r="NW135" s="73"/>
      <c r="NX135" s="73"/>
      <c r="NY135" s="73"/>
      <c r="NZ135" s="73"/>
      <c r="OA135" s="73"/>
      <c r="OB135" s="73"/>
      <c r="OC135" s="73"/>
      <c r="OD135" s="73"/>
      <c r="OE135" s="73"/>
      <c r="OF135" s="73"/>
      <c r="OG135" s="73"/>
      <c r="OH135" s="73"/>
      <c r="OI135" s="73"/>
      <c r="OJ135" s="73"/>
      <c r="OK135" s="73"/>
      <c r="OL135" s="73"/>
      <c r="OM135" s="73"/>
      <c r="ON135" s="73"/>
      <c r="OO135" s="73"/>
      <c r="OP135" s="73"/>
      <c r="OQ135" s="73"/>
      <c r="OR135" s="73"/>
      <c r="OS135" s="73"/>
      <c r="OT135" s="73"/>
      <c r="OU135" s="73"/>
      <c r="OV135" s="73"/>
      <c r="OW135" s="73"/>
      <c r="OX135" s="73"/>
      <c r="OY135" s="73"/>
      <c r="OZ135" s="73"/>
      <c r="PA135" s="73"/>
      <c r="PB135" s="73"/>
      <c r="PC135" s="73"/>
      <c r="PD135" s="73"/>
      <c r="PE135" s="73"/>
      <c r="PF135" s="73"/>
      <c r="PG135" s="73"/>
      <c r="PH135" s="73"/>
      <c r="PI135" s="73"/>
      <c r="PJ135" s="73"/>
      <c r="PK135" s="73"/>
      <c r="PL135" s="73"/>
      <c r="PM135" s="73"/>
      <c r="PN135" s="73"/>
      <c r="PO135" s="73"/>
      <c r="PP135" s="73"/>
      <c r="PQ135" s="73"/>
      <c r="PR135" s="73"/>
      <c r="PS135" s="73"/>
      <c r="PT135" s="73"/>
      <c r="PU135" s="73"/>
      <c r="PV135" s="73"/>
      <c r="PW135" s="73"/>
      <c r="PX135" s="73"/>
      <c r="PY135" s="73"/>
      <c r="PZ135" s="73"/>
      <c r="QA135" s="73"/>
      <c r="QB135" s="73"/>
      <c r="QC135" s="73"/>
      <c r="QD135" s="73"/>
      <c r="QE135" s="73"/>
      <c r="QF135" s="73"/>
      <c r="QG135" s="73"/>
      <c r="QH135" s="73"/>
      <c r="QI135" s="73"/>
      <c r="QJ135" s="73"/>
      <c r="QK135" s="73"/>
      <c r="QL135" s="73"/>
      <c r="QM135" s="73"/>
      <c r="QN135" s="73"/>
      <c r="QO135" s="73"/>
      <c r="QP135" s="73"/>
      <c r="QQ135" s="73"/>
      <c r="QR135" s="73"/>
      <c r="QS135" s="73"/>
      <c r="QT135" s="73"/>
      <c r="QU135" s="73"/>
      <c r="QV135" s="73"/>
      <c r="QW135" s="73"/>
      <c r="QX135" s="73"/>
      <c r="QY135" s="73"/>
      <c r="QZ135" s="73"/>
      <c r="RA135" s="73"/>
      <c r="RB135" s="73"/>
      <c r="RC135" s="73"/>
      <c r="RD135" s="73"/>
      <c r="RE135" s="73"/>
      <c r="RF135" s="73"/>
      <c r="RG135" s="73"/>
      <c r="RH135" s="73"/>
      <c r="RI135" s="73"/>
      <c r="RJ135" s="73"/>
      <c r="RK135" s="73"/>
      <c r="RL135" s="73"/>
      <c r="RM135" s="73"/>
      <c r="RN135" s="73"/>
      <c r="RO135" s="73"/>
      <c r="RP135" s="73"/>
      <c r="RQ135" s="73"/>
      <c r="RR135" s="73"/>
      <c r="RS135" s="73"/>
      <c r="RT135" s="73"/>
      <c r="RU135" s="73"/>
      <c r="RV135" s="73"/>
      <c r="RW135" s="73"/>
      <c r="RX135" s="73"/>
      <c r="RY135" s="73"/>
      <c r="RZ135" s="73"/>
      <c r="SA135" s="73"/>
      <c r="SB135" s="73"/>
      <c r="SC135" s="73"/>
      <c r="SD135" s="73"/>
      <c r="SE135" s="73"/>
      <c r="SF135" s="73"/>
      <c r="SG135" s="73"/>
      <c r="SH135" s="73"/>
      <c r="SI135" s="73"/>
      <c r="SJ135" s="73"/>
      <c r="SK135" s="73"/>
      <c r="SL135" s="73"/>
      <c r="SM135" s="73"/>
      <c r="SN135" s="73"/>
      <c r="SO135" s="73"/>
      <c r="SP135" s="73"/>
      <c r="SQ135" s="73"/>
      <c r="SR135" s="73"/>
      <c r="SS135" s="73"/>
      <c r="ST135" s="73"/>
      <c r="SU135" s="73"/>
      <c r="SV135" s="73"/>
      <c r="SW135" s="73"/>
      <c r="SX135" s="73"/>
      <c r="SY135" s="73"/>
      <c r="SZ135" s="73"/>
      <c r="TA135" s="73"/>
      <c r="TB135" s="73"/>
      <c r="TC135" s="73"/>
      <c r="TD135" s="73"/>
      <c r="TE135" s="73"/>
      <c r="TF135" s="73"/>
      <c r="TG135" s="73"/>
      <c r="TH135" s="73"/>
      <c r="TI135" s="73"/>
      <c r="TJ135" s="73"/>
      <c r="TK135" s="73"/>
      <c r="TL135" s="73"/>
      <c r="TM135" s="73"/>
      <c r="TN135" s="73"/>
      <c r="TO135" s="73"/>
      <c r="TP135" s="73"/>
      <c r="TQ135" s="73"/>
      <c r="TR135" s="73"/>
      <c r="TS135" s="73"/>
      <c r="TT135" s="73"/>
      <c r="TU135" s="73"/>
      <c r="TV135" s="73"/>
      <c r="TW135" s="73"/>
      <c r="TX135" s="73"/>
      <c r="TY135" s="73"/>
      <c r="TZ135" s="73"/>
      <c r="UA135" s="73"/>
      <c r="UB135" s="73"/>
      <c r="UC135" s="73"/>
      <c r="UD135" s="73"/>
      <c r="UE135" s="73"/>
      <c r="UF135" s="73"/>
      <c r="UG135" s="73"/>
      <c r="UH135" s="73"/>
      <c r="UI135" s="73"/>
      <c r="UJ135" s="73"/>
      <c r="UK135" s="73"/>
      <c r="UL135" s="73"/>
      <c r="UM135" s="73"/>
      <c r="UN135" s="73"/>
      <c r="UO135" s="73"/>
      <c r="UP135" s="73"/>
      <c r="UQ135" s="73"/>
      <c r="UR135" s="73"/>
      <c r="US135" s="73"/>
      <c r="UT135" s="73"/>
      <c r="UU135" s="73"/>
      <c r="UV135" s="73"/>
      <c r="UW135" s="73"/>
      <c r="UX135" s="73"/>
      <c r="UY135" s="73"/>
      <c r="UZ135" s="73"/>
      <c r="VA135" s="73"/>
      <c r="VB135" s="73"/>
      <c r="VC135" s="73"/>
      <c r="VD135" s="73"/>
      <c r="VE135" s="73"/>
      <c r="VF135" s="73"/>
      <c r="VG135" s="73"/>
      <c r="VH135" s="73"/>
      <c r="VI135" s="73"/>
      <c r="VJ135" s="73"/>
      <c r="VK135" s="73"/>
      <c r="VL135" s="73"/>
      <c r="VM135" s="73"/>
      <c r="VN135" s="73"/>
      <c r="VO135" s="73"/>
      <c r="VP135" s="73"/>
      <c r="VQ135" s="73"/>
      <c r="VR135" s="73"/>
      <c r="VS135" s="73"/>
      <c r="VT135" s="73"/>
      <c r="VU135" s="73"/>
      <c r="VV135" s="73"/>
      <c r="VW135" s="73"/>
      <c r="VX135" s="73"/>
      <c r="VY135" s="73"/>
      <c r="VZ135" s="73"/>
      <c r="WA135" s="73"/>
      <c r="WB135" s="73"/>
      <c r="WC135" s="73"/>
      <c r="WD135" s="73"/>
      <c r="WE135" s="73"/>
      <c r="WF135" s="73"/>
      <c r="WG135" s="73"/>
      <c r="WH135" s="73"/>
      <c r="WI135" s="73"/>
      <c r="WJ135" s="73"/>
      <c r="WK135" s="73"/>
      <c r="WL135" s="73"/>
      <c r="WM135" s="73"/>
      <c r="WN135" s="73"/>
      <c r="WO135" s="73"/>
      <c r="WP135" s="73"/>
      <c r="WQ135" s="73"/>
      <c r="WR135" s="73"/>
      <c r="WS135" s="73"/>
      <c r="WT135" s="73"/>
      <c r="WU135" s="73"/>
      <c r="WV135" s="73"/>
      <c r="WW135" s="73"/>
      <c r="WX135" s="73"/>
    </row>
    <row r="136" spans="1:622" s="48" customFormat="1" ht="15" customHeight="1" outlineLevel="1" x14ac:dyDescent="0.25">
      <c r="A136" s="42"/>
      <c r="B136" s="68" t="s">
        <v>92</v>
      </c>
      <c r="C136" s="68">
        <v>21127</v>
      </c>
      <c r="D136" s="44" t="s">
        <v>80</v>
      </c>
      <c r="E136" s="43" t="s">
        <v>139</v>
      </c>
      <c r="F136" s="70" t="s">
        <v>24</v>
      </c>
      <c r="G136" s="70"/>
      <c r="H136" s="44">
        <v>6.01</v>
      </c>
      <c r="I136" s="46">
        <v>0.08</v>
      </c>
      <c r="J136" s="46">
        <f>Tabela1[[#This Row],[VALOR UNIT]]*H132</f>
        <v>1.04</v>
      </c>
      <c r="K136" s="46">
        <f>Tabela1[[#This Row],[Coluna1]]*H135</f>
        <v>0</v>
      </c>
      <c r="L136" s="46">
        <v>0</v>
      </c>
      <c r="M136" s="47">
        <f t="shared" si="3"/>
        <v>0</v>
      </c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  <c r="AB136" s="73"/>
      <c r="AC136" s="73"/>
      <c r="AD136" s="73"/>
      <c r="AE136" s="73"/>
      <c r="AF136" s="73"/>
      <c r="AG136" s="73"/>
      <c r="AH136" s="73"/>
      <c r="AI136" s="73"/>
      <c r="AJ136" s="73"/>
      <c r="AK136" s="73"/>
      <c r="AL136" s="73"/>
      <c r="AM136" s="73"/>
      <c r="AN136" s="73"/>
      <c r="AO136" s="73"/>
      <c r="AP136" s="73"/>
      <c r="AQ136" s="73"/>
      <c r="AR136" s="73"/>
      <c r="AS136" s="73"/>
      <c r="AT136" s="73"/>
      <c r="AU136" s="73"/>
      <c r="AV136" s="73"/>
      <c r="AW136" s="73"/>
      <c r="AX136" s="73"/>
      <c r="AY136" s="73"/>
      <c r="AZ136" s="73"/>
      <c r="BA136" s="73"/>
      <c r="BB136" s="73"/>
      <c r="BC136" s="73"/>
      <c r="BD136" s="73"/>
      <c r="BE136" s="73"/>
      <c r="BF136" s="73"/>
      <c r="BG136" s="73"/>
      <c r="BH136" s="73"/>
      <c r="BI136" s="73"/>
      <c r="BJ136" s="73"/>
      <c r="BK136" s="73"/>
      <c r="BL136" s="73"/>
      <c r="BM136" s="73"/>
      <c r="BN136" s="73"/>
      <c r="BO136" s="73"/>
      <c r="BP136" s="73"/>
      <c r="BQ136" s="73"/>
      <c r="BR136" s="73"/>
      <c r="BS136" s="73"/>
      <c r="BT136" s="73"/>
      <c r="BU136" s="73"/>
      <c r="BV136" s="73"/>
      <c r="BW136" s="73"/>
      <c r="BX136" s="73"/>
      <c r="BY136" s="73"/>
      <c r="BZ136" s="73"/>
      <c r="CA136" s="73"/>
      <c r="CB136" s="73"/>
      <c r="CC136" s="73"/>
      <c r="CD136" s="73"/>
      <c r="CE136" s="73"/>
      <c r="CF136" s="73"/>
      <c r="CG136" s="73"/>
      <c r="CH136" s="73"/>
      <c r="CI136" s="73"/>
      <c r="CJ136" s="73"/>
      <c r="CK136" s="73"/>
      <c r="CL136" s="73"/>
      <c r="CM136" s="73"/>
      <c r="CN136" s="73"/>
      <c r="CO136" s="73"/>
      <c r="CP136" s="73"/>
      <c r="CQ136" s="73"/>
      <c r="CR136" s="73"/>
      <c r="CS136" s="73"/>
      <c r="CT136" s="73"/>
      <c r="CU136" s="73"/>
      <c r="CV136" s="73"/>
      <c r="CW136" s="73"/>
      <c r="CX136" s="73"/>
      <c r="CY136" s="73"/>
      <c r="CZ136" s="73"/>
      <c r="DA136" s="73"/>
      <c r="DB136" s="73"/>
      <c r="DC136" s="73"/>
      <c r="DD136" s="73"/>
      <c r="DE136" s="73"/>
      <c r="DF136" s="73"/>
      <c r="DG136" s="73"/>
      <c r="DH136" s="73"/>
      <c r="DI136" s="73"/>
      <c r="DJ136" s="73"/>
      <c r="DK136" s="73"/>
      <c r="DL136" s="73"/>
      <c r="DM136" s="73"/>
      <c r="DN136" s="73"/>
      <c r="DO136" s="73"/>
      <c r="DP136" s="73"/>
      <c r="DQ136" s="73"/>
      <c r="DR136" s="73"/>
      <c r="DS136" s="73"/>
      <c r="DT136" s="73"/>
      <c r="DU136" s="73"/>
      <c r="DV136" s="73"/>
      <c r="DW136" s="73"/>
      <c r="DX136" s="73"/>
      <c r="DY136" s="73"/>
      <c r="DZ136" s="73"/>
      <c r="EA136" s="73"/>
      <c r="EB136" s="73"/>
      <c r="EC136" s="73"/>
      <c r="ED136" s="73"/>
      <c r="EE136" s="73"/>
      <c r="EF136" s="73"/>
      <c r="EG136" s="73"/>
      <c r="EH136" s="73"/>
      <c r="EI136" s="73"/>
      <c r="EJ136" s="73"/>
      <c r="EK136" s="73"/>
      <c r="EL136" s="73"/>
      <c r="EM136" s="73"/>
      <c r="EN136" s="73"/>
      <c r="EO136" s="73"/>
      <c r="EP136" s="73"/>
      <c r="EQ136" s="73"/>
      <c r="ER136" s="73"/>
      <c r="ES136" s="73"/>
      <c r="ET136" s="73"/>
      <c r="EU136" s="73"/>
      <c r="EV136" s="73"/>
      <c r="EW136" s="73"/>
      <c r="EX136" s="73"/>
      <c r="EY136" s="73"/>
      <c r="EZ136" s="73"/>
      <c r="FA136" s="73"/>
      <c r="FB136" s="73"/>
      <c r="FC136" s="73"/>
      <c r="FD136" s="73"/>
      <c r="FE136" s="73"/>
      <c r="FF136" s="73"/>
      <c r="FG136" s="73"/>
      <c r="FH136" s="73"/>
      <c r="FI136" s="73"/>
      <c r="FJ136" s="73"/>
      <c r="FK136" s="73"/>
      <c r="FL136" s="73"/>
      <c r="FM136" s="73"/>
      <c r="FN136" s="73"/>
      <c r="FO136" s="73"/>
      <c r="FP136" s="73"/>
      <c r="FQ136" s="73"/>
      <c r="FR136" s="73"/>
      <c r="FS136" s="73"/>
      <c r="FT136" s="73"/>
      <c r="FU136" s="73"/>
      <c r="FV136" s="73"/>
      <c r="FW136" s="73"/>
      <c r="FX136" s="73"/>
      <c r="FY136" s="73"/>
      <c r="FZ136" s="73"/>
      <c r="GA136" s="73"/>
      <c r="GB136" s="73"/>
      <c r="GC136" s="73"/>
      <c r="GD136" s="73"/>
      <c r="GE136" s="73"/>
      <c r="GF136" s="73"/>
      <c r="GG136" s="73"/>
      <c r="GH136" s="73"/>
      <c r="GI136" s="73"/>
      <c r="GJ136" s="73"/>
      <c r="GK136" s="73"/>
      <c r="GL136" s="73"/>
      <c r="GM136" s="73"/>
      <c r="GN136" s="73"/>
      <c r="GO136" s="73"/>
      <c r="GP136" s="73"/>
      <c r="GQ136" s="73"/>
      <c r="GR136" s="73"/>
      <c r="GS136" s="73"/>
      <c r="GT136" s="73"/>
      <c r="GU136" s="73"/>
      <c r="GV136" s="73"/>
      <c r="GW136" s="73"/>
      <c r="GX136" s="73"/>
      <c r="GY136" s="73"/>
      <c r="GZ136" s="73"/>
      <c r="HA136" s="73"/>
      <c r="HB136" s="73"/>
      <c r="HC136" s="73"/>
      <c r="HD136" s="73"/>
      <c r="HE136" s="73"/>
      <c r="HF136" s="73"/>
      <c r="HG136" s="73"/>
      <c r="HH136" s="73"/>
      <c r="HI136" s="73"/>
      <c r="HJ136" s="73"/>
      <c r="HK136" s="73"/>
      <c r="HL136" s="73"/>
      <c r="HM136" s="73"/>
      <c r="HN136" s="73"/>
      <c r="HO136" s="73"/>
      <c r="HP136" s="73"/>
      <c r="HQ136" s="73"/>
      <c r="HR136" s="73"/>
      <c r="HS136" s="73"/>
      <c r="HT136" s="73"/>
      <c r="HU136" s="73"/>
      <c r="HV136" s="73"/>
      <c r="HW136" s="73"/>
      <c r="HX136" s="73"/>
      <c r="HY136" s="73"/>
      <c r="HZ136" s="73"/>
      <c r="IA136" s="73"/>
      <c r="IB136" s="73"/>
      <c r="IC136" s="73"/>
      <c r="ID136" s="73"/>
      <c r="IE136" s="73"/>
      <c r="IF136" s="73"/>
      <c r="IG136" s="73"/>
      <c r="IH136" s="73"/>
      <c r="II136" s="73"/>
      <c r="IJ136" s="73"/>
      <c r="IK136" s="73"/>
      <c r="IL136" s="73"/>
      <c r="IM136" s="73"/>
      <c r="IN136" s="73"/>
      <c r="IO136" s="73"/>
      <c r="IP136" s="73"/>
      <c r="IQ136" s="73"/>
      <c r="IR136" s="73"/>
      <c r="IS136" s="73"/>
      <c r="IT136" s="73"/>
      <c r="IU136" s="73"/>
      <c r="IV136" s="73"/>
      <c r="IW136" s="73"/>
      <c r="IX136" s="73"/>
      <c r="IY136" s="73"/>
      <c r="IZ136" s="73"/>
      <c r="JA136" s="73"/>
      <c r="JB136" s="73"/>
      <c r="JC136" s="73"/>
      <c r="JD136" s="73"/>
      <c r="JE136" s="73"/>
      <c r="JF136" s="73"/>
      <c r="JG136" s="73"/>
      <c r="JH136" s="73"/>
      <c r="JI136" s="73"/>
      <c r="JJ136" s="73"/>
      <c r="JK136" s="73"/>
      <c r="JL136" s="73"/>
      <c r="JM136" s="73"/>
      <c r="JN136" s="73"/>
      <c r="JO136" s="73"/>
      <c r="JP136" s="73"/>
      <c r="JQ136" s="73"/>
      <c r="JR136" s="73"/>
      <c r="JS136" s="73"/>
      <c r="JT136" s="73"/>
      <c r="JU136" s="73"/>
      <c r="JV136" s="73"/>
      <c r="JW136" s="73"/>
      <c r="JX136" s="73"/>
      <c r="JY136" s="73"/>
      <c r="JZ136" s="73"/>
      <c r="KA136" s="73"/>
      <c r="KB136" s="73"/>
      <c r="KC136" s="73"/>
      <c r="KD136" s="73"/>
      <c r="KE136" s="73"/>
      <c r="KF136" s="73"/>
      <c r="KG136" s="73"/>
      <c r="KH136" s="73"/>
      <c r="KI136" s="73"/>
      <c r="KJ136" s="73"/>
      <c r="KK136" s="73"/>
      <c r="KL136" s="73"/>
      <c r="KM136" s="73"/>
      <c r="KN136" s="73"/>
      <c r="KO136" s="73"/>
      <c r="KP136" s="73"/>
      <c r="KQ136" s="73"/>
      <c r="KR136" s="73"/>
      <c r="KS136" s="73"/>
      <c r="KT136" s="73"/>
      <c r="KU136" s="73"/>
      <c r="KV136" s="73"/>
      <c r="KW136" s="73"/>
      <c r="KX136" s="73"/>
      <c r="KY136" s="73"/>
      <c r="KZ136" s="73"/>
      <c r="LA136" s="73"/>
      <c r="LB136" s="73"/>
      <c r="LC136" s="73"/>
      <c r="LD136" s="73"/>
      <c r="LE136" s="73"/>
      <c r="LF136" s="73"/>
      <c r="LG136" s="73"/>
      <c r="LH136" s="73"/>
      <c r="LI136" s="73"/>
      <c r="LJ136" s="73"/>
      <c r="LK136" s="73"/>
      <c r="LL136" s="73"/>
      <c r="LM136" s="73"/>
      <c r="LN136" s="73"/>
      <c r="LO136" s="73"/>
      <c r="LP136" s="73"/>
      <c r="LQ136" s="73"/>
      <c r="LR136" s="73"/>
      <c r="LS136" s="73"/>
      <c r="LT136" s="73"/>
      <c r="LU136" s="73"/>
      <c r="LV136" s="73"/>
      <c r="LW136" s="73"/>
      <c r="LX136" s="73"/>
      <c r="LY136" s="73"/>
      <c r="LZ136" s="73"/>
      <c r="MA136" s="73"/>
      <c r="MB136" s="73"/>
      <c r="MC136" s="73"/>
      <c r="MD136" s="73"/>
      <c r="ME136" s="73"/>
      <c r="MF136" s="73"/>
      <c r="MG136" s="73"/>
      <c r="MH136" s="73"/>
      <c r="MI136" s="73"/>
      <c r="MJ136" s="73"/>
      <c r="MK136" s="73"/>
      <c r="ML136" s="73"/>
      <c r="MM136" s="73"/>
      <c r="MN136" s="73"/>
      <c r="MO136" s="73"/>
      <c r="MP136" s="73"/>
      <c r="MQ136" s="73"/>
      <c r="MR136" s="73"/>
      <c r="MS136" s="73"/>
      <c r="MT136" s="73"/>
      <c r="MU136" s="73"/>
      <c r="MV136" s="73"/>
      <c r="MW136" s="73"/>
      <c r="MX136" s="73"/>
      <c r="MY136" s="73"/>
      <c r="MZ136" s="73"/>
      <c r="NA136" s="73"/>
      <c r="NB136" s="73"/>
      <c r="NC136" s="73"/>
      <c r="ND136" s="73"/>
      <c r="NE136" s="73"/>
      <c r="NF136" s="73"/>
      <c r="NG136" s="73"/>
      <c r="NH136" s="73"/>
      <c r="NI136" s="73"/>
      <c r="NJ136" s="73"/>
      <c r="NK136" s="73"/>
      <c r="NL136" s="73"/>
      <c r="NM136" s="73"/>
      <c r="NN136" s="73"/>
      <c r="NO136" s="73"/>
      <c r="NP136" s="73"/>
      <c r="NQ136" s="73"/>
      <c r="NR136" s="73"/>
      <c r="NS136" s="73"/>
      <c r="NT136" s="73"/>
      <c r="NU136" s="73"/>
      <c r="NV136" s="73"/>
      <c r="NW136" s="73"/>
      <c r="NX136" s="73"/>
      <c r="NY136" s="73"/>
      <c r="NZ136" s="73"/>
      <c r="OA136" s="73"/>
      <c r="OB136" s="73"/>
      <c r="OC136" s="73"/>
      <c r="OD136" s="73"/>
      <c r="OE136" s="73"/>
      <c r="OF136" s="73"/>
      <c r="OG136" s="73"/>
      <c r="OH136" s="73"/>
      <c r="OI136" s="73"/>
      <c r="OJ136" s="73"/>
      <c r="OK136" s="73"/>
      <c r="OL136" s="73"/>
      <c r="OM136" s="73"/>
      <c r="ON136" s="73"/>
      <c r="OO136" s="73"/>
      <c r="OP136" s="73"/>
      <c r="OQ136" s="73"/>
      <c r="OR136" s="73"/>
      <c r="OS136" s="73"/>
      <c r="OT136" s="73"/>
      <c r="OU136" s="73"/>
      <c r="OV136" s="73"/>
      <c r="OW136" s="73"/>
      <c r="OX136" s="73"/>
      <c r="OY136" s="73"/>
      <c r="OZ136" s="73"/>
      <c r="PA136" s="73"/>
      <c r="PB136" s="73"/>
      <c r="PC136" s="73"/>
      <c r="PD136" s="73"/>
      <c r="PE136" s="73"/>
      <c r="PF136" s="73"/>
      <c r="PG136" s="73"/>
      <c r="PH136" s="73"/>
      <c r="PI136" s="73"/>
      <c r="PJ136" s="73"/>
      <c r="PK136" s="73"/>
      <c r="PL136" s="73"/>
      <c r="PM136" s="73"/>
      <c r="PN136" s="73"/>
      <c r="PO136" s="73"/>
      <c r="PP136" s="73"/>
      <c r="PQ136" s="73"/>
      <c r="PR136" s="73"/>
      <c r="PS136" s="73"/>
      <c r="PT136" s="73"/>
      <c r="PU136" s="73"/>
      <c r="PV136" s="73"/>
      <c r="PW136" s="73"/>
      <c r="PX136" s="73"/>
      <c r="PY136" s="73"/>
      <c r="PZ136" s="73"/>
      <c r="QA136" s="73"/>
      <c r="QB136" s="73"/>
      <c r="QC136" s="73"/>
      <c r="QD136" s="73"/>
      <c r="QE136" s="73"/>
      <c r="QF136" s="73"/>
      <c r="QG136" s="73"/>
      <c r="QH136" s="73"/>
      <c r="QI136" s="73"/>
      <c r="QJ136" s="73"/>
      <c r="QK136" s="73"/>
      <c r="QL136" s="73"/>
      <c r="QM136" s="73"/>
      <c r="QN136" s="73"/>
      <c r="QO136" s="73"/>
      <c r="QP136" s="73"/>
      <c r="QQ136" s="73"/>
      <c r="QR136" s="73"/>
      <c r="QS136" s="73"/>
      <c r="QT136" s="73"/>
      <c r="QU136" s="73"/>
      <c r="QV136" s="73"/>
      <c r="QW136" s="73"/>
      <c r="QX136" s="73"/>
      <c r="QY136" s="73"/>
      <c r="QZ136" s="73"/>
      <c r="RA136" s="73"/>
      <c r="RB136" s="73"/>
      <c r="RC136" s="73"/>
      <c r="RD136" s="73"/>
      <c r="RE136" s="73"/>
      <c r="RF136" s="73"/>
      <c r="RG136" s="73"/>
      <c r="RH136" s="73"/>
      <c r="RI136" s="73"/>
      <c r="RJ136" s="73"/>
      <c r="RK136" s="73"/>
      <c r="RL136" s="73"/>
      <c r="RM136" s="73"/>
      <c r="RN136" s="73"/>
      <c r="RO136" s="73"/>
      <c r="RP136" s="73"/>
      <c r="RQ136" s="73"/>
      <c r="RR136" s="73"/>
      <c r="RS136" s="73"/>
      <c r="RT136" s="73"/>
      <c r="RU136" s="73"/>
      <c r="RV136" s="73"/>
      <c r="RW136" s="73"/>
      <c r="RX136" s="73"/>
      <c r="RY136" s="73"/>
      <c r="RZ136" s="73"/>
      <c r="SA136" s="73"/>
      <c r="SB136" s="73"/>
      <c r="SC136" s="73"/>
      <c r="SD136" s="73"/>
      <c r="SE136" s="73"/>
      <c r="SF136" s="73"/>
      <c r="SG136" s="73"/>
      <c r="SH136" s="73"/>
      <c r="SI136" s="73"/>
      <c r="SJ136" s="73"/>
      <c r="SK136" s="73"/>
      <c r="SL136" s="73"/>
      <c r="SM136" s="73"/>
      <c r="SN136" s="73"/>
      <c r="SO136" s="73"/>
      <c r="SP136" s="73"/>
      <c r="SQ136" s="73"/>
      <c r="SR136" s="73"/>
      <c r="SS136" s="73"/>
      <c r="ST136" s="73"/>
      <c r="SU136" s="73"/>
      <c r="SV136" s="73"/>
      <c r="SW136" s="73"/>
      <c r="SX136" s="73"/>
      <c r="SY136" s="73"/>
      <c r="SZ136" s="73"/>
      <c r="TA136" s="73"/>
      <c r="TB136" s="73"/>
      <c r="TC136" s="73"/>
      <c r="TD136" s="73"/>
      <c r="TE136" s="73"/>
      <c r="TF136" s="73"/>
      <c r="TG136" s="73"/>
      <c r="TH136" s="73"/>
      <c r="TI136" s="73"/>
      <c r="TJ136" s="73"/>
      <c r="TK136" s="73"/>
      <c r="TL136" s="73"/>
      <c r="TM136" s="73"/>
      <c r="TN136" s="73"/>
      <c r="TO136" s="73"/>
      <c r="TP136" s="73"/>
      <c r="TQ136" s="73"/>
      <c r="TR136" s="73"/>
      <c r="TS136" s="73"/>
      <c r="TT136" s="73"/>
      <c r="TU136" s="73"/>
      <c r="TV136" s="73"/>
      <c r="TW136" s="73"/>
      <c r="TX136" s="73"/>
      <c r="TY136" s="73"/>
      <c r="TZ136" s="73"/>
      <c r="UA136" s="73"/>
      <c r="UB136" s="73"/>
      <c r="UC136" s="73"/>
      <c r="UD136" s="73"/>
      <c r="UE136" s="73"/>
      <c r="UF136" s="73"/>
      <c r="UG136" s="73"/>
      <c r="UH136" s="73"/>
      <c r="UI136" s="73"/>
      <c r="UJ136" s="73"/>
      <c r="UK136" s="73"/>
      <c r="UL136" s="73"/>
      <c r="UM136" s="73"/>
      <c r="UN136" s="73"/>
      <c r="UO136" s="73"/>
      <c r="UP136" s="73"/>
      <c r="UQ136" s="73"/>
      <c r="UR136" s="73"/>
      <c r="US136" s="73"/>
      <c r="UT136" s="73"/>
      <c r="UU136" s="73"/>
      <c r="UV136" s="73"/>
      <c r="UW136" s="73"/>
      <c r="UX136" s="73"/>
      <c r="UY136" s="73"/>
      <c r="UZ136" s="73"/>
      <c r="VA136" s="73"/>
      <c r="VB136" s="73"/>
      <c r="VC136" s="73"/>
      <c r="VD136" s="73"/>
      <c r="VE136" s="73"/>
      <c r="VF136" s="73"/>
      <c r="VG136" s="73"/>
      <c r="VH136" s="73"/>
      <c r="VI136" s="73"/>
      <c r="VJ136" s="73"/>
      <c r="VK136" s="73"/>
      <c r="VL136" s="73"/>
      <c r="VM136" s="73"/>
      <c r="VN136" s="73"/>
      <c r="VO136" s="73"/>
      <c r="VP136" s="73"/>
      <c r="VQ136" s="73"/>
      <c r="VR136" s="73"/>
      <c r="VS136" s="73"/>
      <c r="VT136" s="73"/>
      <c r="VU136" s="73"/>
      <c r="VV136" s="73"/>
      <c r="VW136" s="73"/>
      <c r="VX136" s="73"/>
      <c r="VY136" s="73"/>
      <c r="VZ136" s="73"/>
      <c r="WA136" s="73"/>
      <c r="WB136" s="73"/>
      <c r="WC136" s="73"/>
      <c r="WD136" s="73"/>
      <c r="WE136" s="73"/>
      <c r="WF136" s="73"/>
      <c r="WG136" s="73"/>
      <c r="WH136" s="73"/>
      <c r="WI136" s="73"/>
      <c r="WJ136" s="73"/>
      <c r="WK136" s="73"/>
      <c r="WL136" s="73"/>
      <c r="WM136" s="73"/>
      <c r="WN136" s="73"/>
      <c r="WO136" s="73"/>
      <c r="WP136" s="73"/>
      <c r="WQ136" s="73"/>
      <c r="WR136" s="73"/>
      <c r="WS136" s="73"/>
      <c r="WT136" s="73"/>
      <c r="WU136" s="73"/>
      <c r="WV136" s="73"/>
      <c r="WW136" s="73"/>
      <c r="WX136" s="73"/>
    </row>
    <row r="137" spans="1:622" s="48" customFormat="1" ht="15" customHeight="1" outlineLevel="1" x14ac:dyDescent="0.25">
      <c r="A137" s="42"/>
      <c r="B137" s="42" t="s">
        <v>86</v>
      </c>
      <c r="C137" s="43">
        <v>5930</v>
      </c>
      <c r="D137" s="44" t="s">
        <v>80</v>
      </c>
      <c r="E137" s="43" t="s">
        <v>153</v>
      </c>
      <c r="F137" s="50" t="s">
        <v>88</v>
      </c>
      <c r="G137" s="50"/>
      <c r="H137" s="44">
        <v>78.44</v>
      </c>
      <c r="I137" s="46">
        <v>4.05</v>
      </c>
      <c r="J137" s="46">
        <f>Tabela1[[#This Row],[VALOR UNIT]]*H132</f>
        <v>52.65</v>
      </c>
      <c r="K137" s="46">
        <f>Tabela1[[#This Row],[Coluna1]]*H136</f>
        <v>0</v>
      </c>
      <c r="L137" s="46">
        <v>0</v>
      </c>
      <c r="M137" s="47">
        <f t="shared" si="3"/>
        <v>0</v>
      </c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  <c r="AD137" s="73"/>
      <c r="AE137" s="73"/>
      <c r="AF137" s="73"/>
      <c r="AG137" s="73"/>
      <c r="AH137" s="73"/>
      <c r="AI137" s="73"/>
      <c r="AJ137" s="73"/>
      <c r="AK137" s="73"/>
      <c r="AL137" s="73"/>
      <c r="AM137" s="73"/>
      <c r="AN137" s="73"/>
      <c r="AO137" s="73"/>
      <c r="AP137" s="73"/>
      <c r="AQ137" s="73"/>
      <c r="AR137" s="73"/>
      <c r="AS137" s="73"/>
      <c r="AT137" s="73"/>
      <c r="AU137" s="73"/>
      <c r="AV137" s="73"/>
      <c r="AW137" s="73"/>
      <c r="AX137" s="73"/>
      <c r="AY137" s="73"/>
      <c r="AZ137" s="73"/>
      <c r="BA137" s="73"/>
      <c r="BB137" s="73"/>
      <c r="BC137" s="73"/>
      <c r="BD137" s="73"/>
      <c r="BE137" s="73"/>
      <c r="BF137" s="73"/>
      <c r="BG137" s="73"/>
      <c r="BH137" s="73"/>
      <c r="BI137" s="73"/>
      <c r="BJ137" s="73"/>
      <c r="BK137" s="73"/>
      <c r="BL137" s="73"/>
      <c r="BM137" s="73"/>
      <c r="BN137" s="73"/>
      <c r="BO137" s="73"/>
      <c r="BP137" s="73"/>
      <c r="BQ137" s="73"/>
      <c r="BR137" s="73"/>
      <c r="BS137" s="73"/>
      <c r="BT137" s="73"/>
      <c r="BU137" s="73"/>
      <c r="BV137" s="73"/>
      <c r="BW137" s="73"/>
      <c r="BX137" s="73"/>
      <c r="BY137" s="73"/>
      <c r="BZ137" s="73"/>
      <c r="CA137" s="73"/>
      <c r="CB137" s="73"/>
      <c r="CC137" s="73"/>
      <c r="CD137" s="73"/>
      <c r="CE137" s="73"/>
      <c r="CF137" s="73"/>
      <c r="CG137" s="73"/>
      <c r="CH137" s="73"/>
      <c r="CI137" s="73"/>
      <c r="CJ137" s="73"/>
      <c r="CK137" s="73"/>
      <c r="CL137" s="73"/>
      <c r="CM137" s="73"/>
      <c r="CN137" s="73"/>
      <c r="CO137" s="73"/>
      <c r="CP137" s="73"/>
      <c r="CQ137" s="73"/>
      <c r="CR137" s="73"/>
      <c r="CS137" s="73"/>
      <c r="CT137" s="73"/>
      <c r="CU137" s="73"/>
      <c r="CV137" s="73"/>
      <c r="CW137" s="73"/>
      <c r="CX137" s="73"/>
      <c r="CY137" s="73"/>
      <c r="CZ137" s="73"/>
      <c r="DA137" s="73"/>
      <c r="DB137" s="73"/>
      <c r="DC137" s="73"/>
      <c r="DD137" s="73"/>
      <c r="DE137" s="73"/>
      <c r="DF137" s="73"/>
      <c r="DG137" s="73"/>
      <c r="DH137" s="73"/>
      <c r="DI137" s="73"/>
      <c r="DJ137" s="73"/>
      <c r="DK137" s="73"/>
      <c r="DL137" s="73"/>
      <c r="DM137" s="73"/>
      <c r="DN137" s="73"/>
      <c r="DO137" s="73"/>
      <c r="DP137" s="73"/>
      <c r="DQ137" s="73"/>
      <c r="DR137" s="73"/>
      <c r="DS137" s="73"/>
      <c r="DT137" s="73"/>
      <c r="DU137" s="73"/>
      <c r="DV137" s="73"/>
      <c r="DW137" s="73"/>
      <c r="DX137" s="73"/>
      <c r="DY137" s="73"/>
      <c r="DZ137" s="73"/>
      <c r="EA137" s="73"/>
      <c r="EB137" s="73"/>
      <c r="EC137" s="73"/>
      <c r="ED137" s="73"/>
      <c r="EE137" s="73"/>
      <c r="EF137" s="73"/>
      <c r="EG137" s="73"/>
      <c r="EH137" s="73"/>
      <c r="EI137" s="73"/>
      <c r="EJ137" s="73"/>
      <c r="EK137" s="73"/>
      <c r="EL137" s="73"/>
      <c r="EM137" s="73"/>
      <c r="EN137" s="73"/>
      <c r="EO137" s="73"/>
      <c r="EP137" s="73"/>
      <c r="EQ137" s="73"/>
      <c r="ER137" s="73"/>
      <c r="ES137" s="73"/>
      <c r="ET137" s="73"/>
      <c r="EU137" s="73"/>
      <c r="EV137" s="73"/>
      <c r="EW137" s="73"/>
      <c r="EX137" s="73"/>
      <c r="EY137" s="73"/>
      <c r="EZ137" s="73"/>
      <c r="FA137" s="73"/>
      <c r="FB137" s="73"/>
      <c r="FC137" s="73"/>
      <c r="FD137" s="73"/>
      <c r="FE137" s="73"/>
      <c r="FF137" s="73"/>
      <c r="FG137" s="73"/>
      <c r="FH137" s="73"/>
      <c r="FI137" s="73"/>
      <c r="FJ137" s="73"/>
      <c r="FK137" s="73"/>
      <c r="FL137" s="73"/>
      <c r="FM137" s="73"/>
      <c r="FN137" s="73"/>
      <c r="FO137" s="73"/>
      <c r="FP137" s="73"/>
      <c r="FQ137" s="73"/>
      <c r="FR137" s="73"/>
      <c r="FS137" s="73"/>
      <c r="FT137" s="73"/>
      <c r="FU137" s="73"/>
      <c r="FV137" s="73"/>
      <c r="FW137" s="73"/>
      <c r="FX137" s="73"/>
      <c r="FY137" s="73"/>
      <c r="FZ137" s="73"/>
      <c r="GA137" s="73"/>
      <c r="GB137" s="73"/>
      <c r="GC137" s="73"/>
      <c r="GD137" s="73"/>
      <c r="GE137" s="73"/>
      <c r="GF137" s="73"/>
      <c r="GG137" s="73"/>
      <c r="GH137" s="73"/>
      <c r="GI137" s="73"/>
      <c r="GJ137" s="73"/>
      <c r="GK137" s="73"/>
      <c r="GL137" s="73"/>
      <c r="GM137" s="73"/>
      <c r="GN137" s="73"/>
      <c r="GO137" s="73"/>
      <c r="GP137" s="73"/>
      <c r="GQ137" s="73"/>
      <c r="GR137" s="73"/>
      <c r="GS137" s="73"/>
      <c r="GT137" s="73"/>
      <c r="GU137" s="73"/>
      <c r="GV137" s="73"/>
      <c r="GW137" s="73"/>
      <c r="GX137" s="73"/>
      <c r="GY137" s="73"/>
      <c r="GZ137" s="73"/>
      <c r="HA137" s="73"/>
      <c r="HB137" s="73"/>
      <c r="HC137" s="73"/>
      <c r="HD137" s="73"/>
      <c r="HE137" s="73"/>
      <c r="HF137" s="73"/>
      <c r="HG137" s="73"/>
      <c r="HH137" s="73"/>
      <c r="HI137" s="73"/>
      <c r="HJ137" s="73"/>
      <c r="HK137" s="73"/>
      <c r="HL137" s="73"/>
      <c r="HM137" s="73"/>
      <c r="HN137" s="73"/>
      <c r="HO137" s="73"/>
      <c r="HP137" s="73"/>
      <c r="HQ137" s="73"/>
      <c r="HR137" s="73"/>
      <c r="HS137" s="73"/>
      <c r="HT137" s="73"/>
      <c r="HU137" s="73"/>
      <c r="HV137" s="73"/>
      <c r="HW137" s="73"/>
      <c r="HX137" s="73"/>
      <c r="HY137" s="73"/>
      <c r="HZ137" s="73"/>
      <c r="IA137" s="73"/>
      <c r="IB137" s="73"/>
      <c r="IC137" s="73"/>
      <c r="ID137" s="73"/>
      <c r="IE137" s="73"/>
      <c r="IF137" s="73"/>
      <c r="IG137" s="73"/>
      <c r="IH137" s="73"/>
      <c r="II137" s="73"/>
      <c r="IJ137" s="73"/>
      <c r="IK137" s="73"/>
      <c r="IL137" s="73"/>
      <c r="IM137" s="73"/>
      <c r="IN137" s="73"/>
      <c r="IO137" s="73"/>
      <c r="IP137" s="73"/>
      <c r="IQ137" s="73"/>
      <c r="IR137" s="73"/>
      <c r="IS137" s="73"/>
      <c r="IT137" s="73"/>
      <c r="IU137" s="73"/>
      <c r="IV137" s="73"/>
      <c r="IW137" s="73"/>
      <c r="IX137" s="73"/>
      <c r="IY137" s="73"/>
      <c r="IZ137" s="73"/>
      <c r="JA137" s="73"/>
      <c r="JB137" s="73"/>
      <c r="JC137" s="73"/>
      <c r="JD137" s="73"/>
      <c r="JE137" s="73"/>
      <c r="JF137" s="73"/>
      <c r="JG137" s="73"/>
      <c r="JH137" s="73"/>
      <c r="JI137" s="73"/>
      <c r="JJ137" s="73"/>
      <c r="JK137" s="73"/>
      <c r="JL137" s="73"/>
      <c r="JM137" s="73"/>
      <c r="JN137" s="73"/>
      <c r="JO137" s="73"/>
      <c r="JP137" s="73"/>
      <c r="JQ137" s="73"/>
      <c r="JR137" s="73"/>
      <c r="JS137" s="73"/>
      <c r="JT137" s="73"/>
      <c r="JU137" s="73"/>
      <c r="JV137" s="73"/>
      <c r="JW137" s="73"/>
      <c r="JX137" s="73"/>
      <c r="JY137" s="73"/>
      <c r="JZ137" s="73"/>
      <c r="KA137" s="73"/>
      <c r="KB137" s="73"/>
      <c r="KC137" s="73"/>
      <c r="KD137" s="73"/>
      <c r="KE137" s="73"/>
      <c r="KF137" s="73"/>
      <c r="KG137" s="73"/>
      <c r="KH137" s="73"/>
      <c r="KI137" s="73"/>
      <c r="KJ137" s="73"/>
      <c r="KK137" s="73"/>
      <c r="KL137" s="73"/>
      <c r="KM137" s="73"/>
      <c r="KN137" s="73"/>
      <c r="KO137" s="73"/>
      <c r="KP137" s="73"/>
      <c r="KQ137" s="73"/>
      <c r="KR137" s="73"/>
      <c r="KS137" s="73"/>
      <c r="KT137" s="73"/>
      <c r="KU137" s="73"/>
      <c r="KV137" s="73"/>
      <c r="KW137" s="73"/>
      <c r="KX137" s="73"/>
      <c r="KY137" s="73"/>
      <c r="KZ137" s="73"/>
      <c r="LA137" s="73"/>
      <c r="LB137" s="73"/>
      <c r="LC137" s="73"/>
      <c r="LD137" s="73"/>
      <c r="LE137" s="73"/>
      <c r="LF137" s="73"/>
      <c r="LG137" s="73"/>
      <c r="LH137" s="73"/>
      <c r="LI137" s="73"/>
      <c r="LJ137" s="73"/>
      <c r="LK137" s="73"/>
      <c r="LL137" s="73"/>
      <c r="LM137" s="73"/>
      <c r="LN137" s="73"/>
      <c r="LO137" s="73"/>
      <c r="LP137" s="73"/>
      <c r="LQ137" s="73"/>
      <c r="LR137" s="73"/>
      <c r="LS137" s="73"/>
      <c r="LT137" s="73"/>
      <c r="LU137" s="73"/>
      <c r="LV137" s="73"/>
      <c r="LW137" s="73"/>
      <c r="LX137" s="73"/>
      <c r="LY137" s="73"/>
      <c r="LZ137" s="73"/>
      <c r="MA137" s="73"/>
      <c r="MB137" s="73"/>
      <c r="MC137" s="73"/>
      <c r="MD137" s="73"/>
      <c r="ME137" s="73"/>
      <c r="MF137" s="73"/>
      <c r="MG137" s="73"/>
      <c r="MH137" s="73"/>
      <c r="MI137" s="73"/>
      <c r="MJ137" s="73"/>
      <c r="MK137" s="73"/>
      <c r="ML137" s="73"/>
      <c r="MM137" s="73"/>
      <c r="MN137" s="73"/>
      <c r="MO137" s="73"/>
      <c r="MP137" s="73"/>
      <c r="MQ137" s="73"/>
      <c r="MR137" s="73"/>
      <c r="MS137" s="73"/>
      <c r="MT137" s="73"/>
      <c r="MU137" s="73"/>
      <c r="MV137" s="73"/>
      <c r="MW137" s="73"/>
      <c r="MX137" s="73"/>
      <c r="MY137" s="73"/>
      <c r="MZ137" s="73"/>
      <c r="NA137" s="73"/>
      <c r="NB137" s="73"/>
      <c r="NC137" s="73"/>
      <c r="ND137" s="73"/>
      <c r="NE137" s="73"/>
      <c r="NF137" s="73"/>
      <c r="NG137" s="73"/>
      <c r="NH137" s="73"/>
      <c r="NI137" s="73"/>
      <c r="NJ137" s="73"/>
      <c r="NK137" s="73"/>
      <c r="NL137" s="73"/>
      <c r="NM137" s="73"/>
      <c r="NN137" s="73"/>
      <c r="NO137" s="73"/>
      <c r="NP137" s="73"/>
      <c r="NQ137" s="73"/>
      <c r="NR137" s="73"/>
      <c r="NS137" s="73"/>
      <c r="NT137" s="73"/>
      <c r="NU137" s="73"/>
      <c r="NV137" s="73"/>
      <c r="NW137" s="73"/>
      <c r="NX137" s="73"/>
      <c r="NY137" s="73"/>
      <c r="NZ137" s="73"/>
      <c r="OA137" s="73"/>
      <c r="OB137" s="73"/>
      <c r="OC137" s="73"/>
      <c r="OD137" s="73"/>
      <c r="OE137" s="73"/>
      <c r="OF137" s="73"/>
      <c r="OG137" s="73"/>
      <c r="OH137" s="73"/>
      <c r="OI137" s="73"/>
      <c r="OJ137" s="73"/>
      <c r="OK137" s="73"/>
      <c r="OL137" s="73"/>
      <c r="OM137" s="73"/>
      <c r="ON137" s="73"/>
      <c r="OO137" s="73"/>
      <c r="OP137" s="73"/>
      <c r="OQ137" s="73"/>
      <c r="OR137" s="73"/>
      <c r="OS137" s="73"/>
      <c r="OT137" s="73"/>
      <c r="OU137" s="73"/>
      <c r="OV137" s="73"/>
      <c r="OW137" s="73"/>
      <c r="OX137" s="73"/>
      <c r="OY137" s="73"/>
      <c r="OZ137" s="73"/>
      <c r="PA137" s="73"/>
      <c r="PB137" s="73"/>
      <c r="PC137" s="73"/>
      <c r="PD137" s="73"/>
      <c r="PE137" s="73"/>
      <c r="PF137" s="73"/>
      <c r="PG137" s="73"/>
      <c r="PH137" s="73"/>
      <c r="PI137" s="73"/>
      <c r="PJ137" s="73"/>
      <c r="PK137" s="73"/>
      <c r="PL137" s="73"/>
      <c r="PM137" s="73"/>
      <c r="PN137" s="73"/>
      <c r="PO137" s="73"/>
      <c r="PP137" s="73"/>
      <c r="PQ137" s="73"/>
      <c r="PR137" s="73"/>
      <c r="PS137" s="73"/>
      <c r="PT137" s="73"/>
      <c r="PU137" s="73"/>
      <c r="PV137" s="73"/>
      <c r="PW137" s="73"/>
      <c r="PX137" s="73"/>
      <c r="PY137" s="73"/>
      <c r="PZ137" s="73"/>
      <c r="QA137" s="73"/>
      <c r="QB137" s="73"/>
      <c r="QC137" s="73"/>
      <c r="QD137" s="73"/>
      <c r="QE137" s="73"/>
      <c r="QF137" s="73"/>
      <c r="QG137" s="73"/>
      <c r="QH137" s="73"/>
      <c r="QI137" s="73"/>
      <c r="QJ137" s="73"/>
      <c r="QK137" s="73"/>
      <c r="QL137" s="73"/>
      <c r="QM137" s="73"/>
      <c r="QN137" s="73"/>
      <c r="QO137" s="73"/>
      <c r="QP137" s="73"/>
      <c r="QQ137" s="73"/>
      <c r="QR137" s="73"/>
      <c r="QS137" s="73"/>
      <c r="QT137" s="73"/>
      <c r="QU137" s="73"/>
      <c r="QV137" s="73"/>
      <c r="QW137" s="73"/>
      <c r="QX137" s="73"/>
      <c r="QY137" s="73"/>
      <c r="QZ137" s="73"/>
      <c r="RA137" s="73"/>
      <c r="RB137" s="73"/>
      <c r="RC137" s="73"/>
      <c r="RD137" s="73"/>
      <c r="RE137" s="73"/>
      <c r="RF137" s="73"/>
      <c r="RG137" s="73"/>
      <c r="RH137" s="73"/>
      <c r="RI137" s="73"/>
      <c r="RJ137" s="73"/>
      <c r="RK137" s="73"/>
      <c r="RL137" s="73"/>
      <c r="RM137" s="73"/>
      <c r="RN137" s="73"/>
      <c r="RO137" s="73"/>
      <c r="RP137" s="73"/>
      <c r="RQ137" s="73"/>
      <c r="RR137" s="73"/>
      <c r="RS137" s="73"/>
      <c r="RT137" s="73"/>
      <c r="RU137" s="73"/>
      <c r="RV137" s="73"/>
      <c r="RW137" s="73"/>
      <c r="RX137" s="73"/>
      <c r="RY137" s="73"/>
      <c r="RZ137" s="73"/>
      <c r="SA137" s="73"/>
      <c r="SB137" s="73"/>
      <c r="SC137" s="73"/>
      <c r="SD137" s="73"/>
      <c r="SE137" s="73"/>
      <c r="SF137" s="73"/>
      <c r="SG137" s="73"/>
      <c r="SH137" s="73"/>
      <c r="SI137" s="73"/>
      <c r="SJ137" s="73"/>
      <c r="SK137" s="73"/>
      <c r="SL137" s="73"/>
      <c r="SM137" s="73"/>
      <c r="SN137" s="73"/>
      <c r="SO137" s="73"/>
      <c r="SP137" s="73"/>
      <c r="SQ137" s="73"/>
      <c r="SR137" s="73"/>
      <c r="SS137" s="73"/>
      <c r="ST137" s="73"/>
      <c r="SU137" s="73"/>
      <c r="SV137" s="73"/>
      <c r="SW137" s="73"/>
      <c r="SX137" s="73"/>
      <c r="SY137" s="73"/>
      <c r="SZ137" s="73"/>
      <c r="TA137" s="73"/>
      <c r="TB137" s="73"/>
      <c r="TC137" s="73"/>
      <c r="TD137" s="73"/>
      <c r="TE137" s="73"/>
      <c r="TF137" s="73"/>
      <c r="TG137" s="73"/>
      <c r="TH137" s="73"/>
      <c r="TI137" s="73"/>
      <c r="TJ137" s="73"/>
      <c r="TK137" s="73"/>
      <c r="TL137" s="73"/>
      <c r="TM137" s="73"/>
      <c r="TN137" s="73"/>
      <c r="TO137" s="73"/>
      <c r="TP137" s="73"/>
      <c r="TQ137" s="73"/>
      <c r="TR137" s="73"/>
      <c r="TS137" s="73"/>
      <c r="TT137" s="73"/>
      <c r="TU137" s="73"/>
      <c r="TV137" s="73"/>
      <c r="TW137" s="73"/>
      <c r="TX137" s="73"/>
      <c r="TY137" s="73"/>
      <c r="TZ137" s="73"/>
      <c r="UA137" s="73"/>
      <c r="UB137" s="73"/>
      <c r="UC137" s="73"/>
      <c r="UD137" s="73"/>
      <c r="UE137" s="73"/>
      <c r="UF137" s="73"/>
      <c r="UG137" s="73"/>
      <c r="UH137" s="73"/>
      <c r="UI137" s="73"/>
      <c r="UJ137" s="73"/>
      <c r="UK137" s="73"/>
      <c r="UL137" s="73"/>
      <c r="UM137" s="73"/>
      <c r="UN137" s="73"/>
      <c r="UO137" s="73"/>
      <c r="UP137" s="73"/>
      <c r="UQ137" s="73"/>
      <c r="UR137" s="73"/>
      <c r="US137" s="73"/>
      <c r="UT137" s="73"/>
      <c r="UU137" s="73"/>
      <c r="UV137" s="73"/>
      <c r="UW137" s="73"/>
      <c r="UX137" s="73"/>
      <c r="UY137" s="73"/>
      <c r="UZ137" s="73"/>
      <c r="VA137" s="73"/>
      <c r="VB137" s="73"/>
      <c r="VC137" s="73"/>
      <c r="VD137" s="73"/>
      <c r="VE137" s="73"/>
      <c r="VF137" s="73"/>
      <c r="VG137" s="73"/>
      <c r="VH137" s="73"/>
      <c r="VI137" s="73"/>
      <c r="VJ137" s="73"/>
      <c r="VK137" s="73"/>
      <c r="VL137" s="73"/>
      <c r="VM137" s="73"/>
      <c r="VN137" s="73"/>
      <c r="VO137" s="73"/>
      <c r="VP137" s="73"/>
      <c r="VQ137" s="73"/>
      <c r="VR137" s="73"/>
      <c r="VS137" s="73"/>
      <c r="VT137" s="73"/>
      <c r="VU137" s="73"/>
      <c r="VV137" s="73"/>
      <c r="VW137" s="73"/>
      <c r="VX137" s="73"/>
      <c r="VY137" s="73"/>
      <c r="VZ137" s="73"/>
      <c r="WA137" s="73"/>
      <c r="WB137" s="73"/>
      <c r="WC137" s="73"/>
      <c r="WD137" s="73"/>
      <c r="WE137" s="73"/>
      <c r="WF137" s="73"/>
      <c r="WG137" s="73"/>
      <c r="WH137" s="73"/>
      <c r="WI137" s="73"/>
      <c r="WJ137" s="73"/>
      <c r="WK137" s="73"/>
      <c r="WL137" s="73"/>
      <c r="WM137" s="73"/>
      <c r="WN137" s="73"/>
      <c r="WO137" s="73"/>
      <c r="WP137" s="73"/>
      <c r="WQ137" s="73"/>
      <c r="WR137" s="73"/>
      <c r="WS137" s="73"/>
      <c r="WT137" s="73"/>
      <c r="WU137" s="73"/>
      <c r="WV137" s="73"/>
      <c r="WW137" s="73"/>
      <c r="WX137" s="73"/>
    </row>
    <row r="138" spans="1:622" s="49" customFormat="1" ht="15" customHeight="1" outlineLevel="1" x14ac:dyDescent="0.25">
      <c r="B138" s="42" t="s">
        <v>86</v>
      </c>
      <c r="C138" s="49">
        <v>5928</v>
      </c>
      <c r="D138" s="44" t="s">
        <v>80</v>
      </c>
      <c r="E138" s="49" t="s">
        <v>154</v>
      </c>
      <c r="F138" s="44" t="s">
        <v>90</v>
      </c>
      <c r="G138" s="44"/>
      <c r="H138" s="44">
        <v>315.83</v>
      </c>
      <c r="I138" s="46">
        <v>63.67</v>
      </c>
      <c r="J138" s="46">
        <f>Tabela1[[#This Row],[VALOR UNIT]]*H132</f>
        <v>827.71</v>
      </c>
      <c r="K138" s="46">
        <f>Tabela1[[#This Row],[Coluna1]]*H137</f>
        <v>0</v>
      </c>
      <c r="L138" s="46">
        <v>0</v>
      </c>
      <c r="M138" s="47">
        <f t="shared" si="3"/>
        <v>0</v>
      </c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  <c r="AA138" s="73"/>
      <c r="AB138" s="73"/>
      <c r="AC138" s="73"/>
      <c r="AD138" s="73"/>
      <c r="AE138" s="73"/>
      <c r="AF138" s="73"/>
      <c r="AG138" s="73"/>
      <c r="AH138" s="73"/>
      <c r="AI138" s="73"/>
      <c r="AJ138" s="73"/>
      <c r="AK138" s="73"/>
      <c r="AL138" s="73"/>
      <c r="AM138" s="73"/>
      <c r="AN138" s="73"/>
      <c r="AO138" s="73"/>
      <c r="AP138" s="73"/>
      <c r="AQ138" s="73"/>
      <c r="AR138" s="73"/>
      <c r="AS138" s="73"/>
      <c r="AT138" s="73"/>
      <c r="AU138" s="73"/>
      <c r="AV138" s="73"/>
      <c r="AW138" s="73"/>
      <c r="AX138" s="73"/>
      <c r="AY138" s="73"/>
      <c r="AZ138" s="73"/>
      <c r="BA138" s="73"/>
      <c r="BB138" s="73"/>
      <c r="BC138" s="73"/>
      <c r="BD138" s="73"/>
      <c r="BE138" s="73"/>
      <c r="BF138" s="73"/>
      <c r="BG138" s="73"/>
      <c r="BH138" s="73"/>
      <c r="BI138" s="73"/>
      <c r="BJ138" s="73"/>
      <c r="BK138" s="73"/>
      <c r="BL138" s="73"/>
      <c r="BM138" s="73"/>
      <c r="BN138" s="73"/>
      <c r="BO138" s="73"/>
      <c r="BP138" s="73"/>
      <c r="BQ138" s="73"/>
      <c r="BR138" s="73"/>
      <c r="BS138" s="73"/>
      <c r="BT138" s="73"/>
      <c r="BU138" s="73"/>
      <c r="BV138" s="73"/>
      <c r="BW138" s="73"/>
      <c r="BX138" s="73"/>
      <c r="BY138" s="73"/>
      <c r="BZ138" s="73"/>
      <c r="CA138" s="73"/>
      <c r="CB138" s="73"/>
      <c r="CC138" s="73"/>
      <c r="CD138" s="73"/>
      <c r="CE138" s="73"/>
      <c r="CF138" s="73"/>
      <c r="CG138" s="73"/>
      <c r="CH138" s="73"/>
      <c r="CI138" s="73"/>
      <c r="CJ138" s="73"/>
      <c r="CK138" s="73"/>
      <c r="CL138" s="73"/>
      <c r="CM138" s="73"/>
      <c r="CN138" s="73"/>
      <c r="CO138" s="73"/>
      <c r="CP138" s="73"/>
      <c r="CQ138" s="73"/>
      <c r="CR138" s="73"/>
      <c r="CS138" s="73"/>
      <c r="CT138" s="73"/>
      <c r="CU138" s="73"/>
      <c r="CV138" s="73"/>
      <c r="CW138" s="73"/>
      <c r="CX138" s="73"/>
      <c r="CY138" s="73"/>
      <c r="CZ138" s="73"/>
      <c r="DA138" s="73"/>
      <c r="DB138" s="73"/>
      <c r="DC138" s="73"/>
      <c r="DD138" s="73"/>
      <c r="DE138" s="73"/>
      <c r="DF138" s="73"/>
      <c r="DG138" s="73"/>
      <c r="DH138" s="73"/>
      <c r="DI138" s="73"/>
      <c r="DJ138" s="73"/>
      <c r="DK138" s="73"/>
      <c r="DL138" s="73"/>
      <c r="DM138" s="73"/>
      <c r="DN138" s="73"/>
      <c r="DO138" s="73"/>
      <c r="DP138" s="73"/>
      <c r="DQ138" s="73"/>
      <c r="DR138" s="73"/>
      <c r="DS138" s="73"/>
      <c r="DT138" s="73"/>
      <c r="DU138" s="73"/>
      <c r="DV138" s="73"/>
      <c r="DW138" s="73"/>
      <c r="DX138" s="73"/>
      <c r="DY138" s="73"/>
      <c r="DZ138" s="73"/>
      <c r="EA138" s="73"/>
      <c r="EB138" s="73"/>
      <c r="EC138" s="73"/>
      <c r="ED138" s="73"/>
      <c r="EE138" s="73"/>
      <c r="EF138" s="73"/>
      <c r="EG138" s="73"/>
      <c r="EH138" s="73"/>
      <c r="EI138" s="73"/>
      <c r="EJ138" s="73"/>
      <c r="EK138" s="73"/>
      <c r="EL138" s="73"/>
      <c r="EM138" s="73"/>
      <c r="EN138" s="73"/>
      <c r="EO138" s="73"/>
      <c r="EP138" s="73"/>
      <c r="EQ138" s="73"/>
      <c r="ER138" s="73"/>
      <c r="ES138" s="73"/>
      <c r="ET138" s="73"/>
      <c r="EU138" s="73"/>
      <c r="EV138" s="73"/>
      <c r="EW138" s="73"/>
      <c r="EX138" s="73"/>
      <c r="EY138" s="73"/>
      <c r="EZ138" s="73"/>
      <c r="FA138" s="73"/>
      <c r="FB138" s="73"/>
      <c r="FC138" s="73"/>
      <c r="FD138" s="73"/>
      <c r="FE138" s="73"/>
      <c r="FF138" s="73"/>
      <c r="FG138" s="73"/>
      <c r="FH138" s="73"/>
      <c r="FI138" s="73"/>
      <c r="FJ138" s="73"/>
      <c r="FK138" s="73"/>
      <c r="FL138" s="73"/>
      <c r="FM138" s="73"/>
      <c r="FN138" s="73"/>
      <c r="FO138" s="73"/>
      <c r="FP138" s="73"/>
      <c r="FQ138" s="73"/>
      <c r="FR138" s="73"/>
      <c r="FS138" s="73"/>
      <c r="FT138" s="73"/>
      <c r="FU138" s="73"/>
      <c r="FV138" s="73"/>
      <c r="FW138" s="73"/>
      <c r="FX138" s="73"/>
      <c r="FY138" s="73"/>
      <c r="FZ138" s="73"/>
      <c r="GA138" s="73"/>
      <c r="GB138" s="73"/>
      <c r="GC138" s="73"/>
      <c r="GD138" s="73"/>
      <c r="GE138" s="73"/>
      <c r="GF138" s="73"/>
      <c r="GG138" s="73"/>
      <c r="GH138" s="73"/>
      <c r="GI138" s="73"/>
      <c r="GJ138" s="73"/>
      <c r="GK138" s="73"/>
      <c r="GL138" s="73"/>
      <c r="GM138" s="73"/>
      <c r="GN138" s="73"/>
      <c r="GO138" s="73"/>
      <c r="GP138" s="73"/>
      <c r="GQ138" s="73"/>
      <c r="GR138" s="73"/>
      <c r="GS138" s="73"/>
      <c r="GT138" s="73"/>
      <c r="GU138" s="73"/>
      <c r="GV138" s="73"/>
      <c r="GW138" s="73"/>
      <c r="GX138" s="73"/>
      <c r="GY138" s="73"/>
      <c r="GZ138" s="73"/>
      <c r="HA138" s="73"/>
      <c r="HB138" s="73"/>
      <c r="HC138" s="73"/>
      <c r="HD138" s="73"/>
      <c r="HE138" s="73"/>
      <c r="HF138" s="73"/>
      <c r="HG138" s="73"/>
      <c r="HH138" s="73"/>
      <c r="HI138" s="73"/>
      <c r="HJ138" s="73"/>
      <c r="HK138" s="73"/>
      <c r="HL138" s="73"/>
      <c r="HM138" s="73"/>
      <c r="HN138" s="73"/>
      <c r="HO138" s="73"/>
      <c r="HP138" s="73"/>
      <c r="HQ138" s="73"/>
      <c r="HR138" s="73"/>
      <c r="HS138" s="73"/>
      <c r="HT138" s="73"/>
      <c r="HU138" s="73"/>
      <c r="HV138" s="73"/>
      <c r="HW138" s="73"/>
      <c r="HX138" s="73"/>
      <c r="HY138" s="73"/>
      <c r="HZ138" s="73"/>
      <c r="IA138" s="73"/>
      <c r="IB138" s="73"/>
      <c r="IC138" s="73"/>
      <c r="ID138" s="73"/>
      <c r="IE138" s="73"/>
      <c r="IF138" s="73"/>
      <c r="IG138" s="73"/>
      <c r="IH138" s="73"/>
      <c r="II138" s="73"/>
      <c r="IJ138" s="73"/>
      <c r="IK138" s="73"/>
      <c r="IL138" s="73"/>
      <c r="IM138" s="73"/>
      <c r="IN138" s="73"/>
      <c r="IO138" s="73"/>
      <c r="IP138" s="73"/>
      <c r="IQ138" s="73"/>
      <c r="IR138" s="73"/>
      <c r="IS138" s="73"/>
      <c r="IT138" s="73"/>
      <c r="IU138" s="73"/>
      <c r="IV138" s="73"/>
      <c r="IW138" s="73"/>
      <c r="IX138" s="73"/>
      <c r="IY138" s="73"/>
      <c r="IZ138" s="73"/>
      <c r="JA138" s="73"/>
      <c r="JB138" s="73"/>
      <c r="JC138" s="73"/>
      <c r="JD138" s="73"/>
      <c r="JE138" s="73"/>
      <c r="JF138" s="73"/>
      <c r="JG138" s="73"/>
      <c r="JH138" s="73"/>
      <c r="JI138" s="73"/>
      <c r="JJ138" s="73"/>
      <c r="JK138" s="73"/>
      <c r="JL138" s="73"/>
      <c r="JM138" s="73"/>
      <c r="JN138" s="73"/>
      <c r="JO138" s="73"/>
      <c r="JP138" s="73"/>
      <c r="JQ138" s="73"/>
      <c r="JR138" s="73"/>
      <c r="JS138" s="73"/>
      <c r="JT138" s="73"/>
      <c r="JU138" s="73"/>
      <c r="JV138" s="73"/>
      <c r="JW138" s="73"/>
      <c r="JX138" s="73"/>
      <c r="JY138" s="73"/>
      <c r="JZ138" s="73"/>
      <c r="KA138" s="73"/>
      <c r="KB138" s="73"/>
      <c r="KC138" s="73"/>
      <c r="KD138" s="73"/>
      <c r="KE138" s="73"/>
      <c r="KF138" s="73"/>
      <c r="KG138" s="73"/>
      <c r="KH138" s="73"/>
      <c r="KI138" s="73"/>
      <c r="KJ138" s="73"/>
      <c r="KK138" s="73"/>
      <c r="KL138" s="73"/>
      <c r="KM138" s="73"/>
      <c r="KN138" s="73"/>
      <c r="KO138" s="73"/>
      <c r="KP138" s="73"/>
      <c r="KQ138" s="73"/>
      <c r="KR138" s="73"/>
      <c r="KS138" s="73"/>
      <c r="KT138" s="73"/>
      <c r="KU138" s="73"/>
      <c r="KV138" s="73"/>
      <c r="KW138" s="73"/>
      <c r="KX138" s="73"/>
      <c r="KY138" s="73"/>
      <c r="KZ138" s="73"/>
      <c r="LA138" s="73"/>
      <c r="LB138" s="73"/>
      <c r="LC138" s="73"/>
      <c r="LD138" s="73"/>
      <c r="LE138" s="73"/>
      <c r="LF138" s="73"/>
      <c r="LG138" s="73"/>
      <c r="LH138" s="73"/>
      <c r="LI138" s="73"/>
      <c r="LJ138" s="73"/>
      <c r="LK138" s="73"/>
      <c r="LL138" s="73"/>
      <c r="LM138" s="73"/>
      <c r="LN138" s="73"/>
      <c r="LO138" s="73"/>
      <c r="LP138" s="73"/>
      <c r="LQ138" s="73"/>
      <c r="LR138" s="73"/>
      <c r="LS138" s="73"/>
      <c r="LT138" s="73"/>
      <c r="LU138" s="73"/>
      <c r="LV138" s="73"/>
      <c r="LW138" s="73"/>
      <c r="LX138" s="73"/>
      <c r="LY138" s="73"/>
      <c r="LZ138" s="73"/>
      <c r="MA138" s="73"/>
      <c r="MB138" s="73"/>
      <c r="MC138" s="73"/>
      <c r="MD138" s="73"/>
      <c r="ME138" s="73"/>
      <c r="MF138" s="73"/>
      <c r="MG138" s="73"/>
      <c r="MH138" s="73"/>
      <c r="MI138" s="73"/>
      <c r="MJ138" s="73"/>
      <c r="MK138" s="73"/>
      <c r="ML138" s="73"/>
      <c r="MM138" s="73"/>
      <c r="MN138" s="73"/>
      <c r="MO138" s="73"/>
      <c r="MP138" s="73"/>
      <c r="MQ138" s="73"/>
      <c r="MR138" s="73"/>
      <c r="MS138" s="73"/>
      <c r="MT138" s="73"/>
      <c r="MU138" s="73"/>
      <c r="MV138" s="73"/>
      <c r="MW138" s="73"/>
      <c r="MX138" s="73"/>
      <c r="MY138" s="73"/>
      <c r="MZ138" s="73"/>
      <c r="NA138" s="73"/>
      <c r="NB138" s="73"/>
      <c r="NC138" s="73"/>
      <c r="ND138" s="73"/>
      <c r="NE138" s="73"/>
      <c r="NF138" s="73"/>
      <c r="NG138" s="73"/>
      <c r="NH138" s="73"/>
      <c r="NI138" s="73"/>
      <c r="NJ138" s="73"/>
      <c r="NK138" s="73"/>
      <c r="NL138" s="73"/>
      <c r="NM138" s="73"/>
      <c r="NN138" s="73"/>
      <c r="NO138" s="73"/>
      <c r="NP138" s="73"/>
      <c r="NQ138" s="73"/>
      <c r="NR138" s="73"/>
      <c r="NS138" s="73"/>
      <c r="NT138" s="73"/>
      <c r="NU138" s="73"/>
      <c r="NV138" s="73"/>
      <c r="NW138" s="73"/>
      <c r="NX138" s="73"/>
      <c r="NY138" s="73"/>
      <c r="NZ138" s="73"/>
      <c r="OA138" s="73"/>
      <c r="OB138" s="73"/>
      <c r="OC138" s="73"/>
      <c r="OD138" s="73"/>
      <c r="OE138" s="73"/>
      <c r="OF138" s="73"/>
      <c r="OG138" s="73"/>
      <c r="OH138" s="73"/>
      <c r="OI138" s="73"/>
      <c r="OJ138" s="73"/>
      <c r="OK138" s="73"/>
      <c r="OL138" s="73"/>
      <c r="OM138" s="73"/>
      <c r="ON138" s="73"/>
      <c r="OO138" s="73"/>
      <c r="OP138" s="73"/>
      <c r="OQ138" s="73"/>
      <c r="OR138" s="73"/>
      <c r="OS138" s="73"/>
      <c r="OT138" s="73"/>
      <c r="OU138" s="73"/>
      <c r="OV138" s="73"/>
      <c r="OW138" s="73"/>
      <c r="OX138" s="73"/>
      <c r="OY138" s="73"/>
      <c r="OZ138" s="73"/>
      <c r="PA138" s="73"/>
      <c r="PB138" s="73"/>
      <c r="PC138" s="73"/>
      <c r="PD138" s="73"/>
      <c r="PE138" s="73"/>
      <c r="PF138" s="73"/>
      <c r="PG138" s="73"/>
      <c r="PH138" s="73"/>
      <c r="PI138" s="73"/>
      <c r="PJ138" s="73"/>
      <c r="PK138" s="73"/>
      <c r="PL138" s="73"/>
      <c r="PM138" s="73"/>
      <c r="PN138" s="73"/>
      <c r="PO138" s="73"/>
      <c r="PP138" s="73"/>
      <c r="PQ138" s="73"/>
      <c r="PR138" s="73"/>
      <c r="PS138" s="73"/>
      <c r="PT138" s="73"/>
      <c r="PU138" s="73"/>
      <c r="PV138" s="73"/>
      <c r="PW138" s="73"/>
      <c r="PX138" s="73"/>
      <c r="PY138" s="73"/>
      <c r="PZ138" s="73"/>
      <c r="QA138" s="73"/>
      <c r="QB138" s="73"/>
      <c r="QC138" s="73"/>
      <c r="QD138" s="73"/>
      <c r="QE138" s="73"/>
      <c r="QF138" s="73"/>
      <c r="QG138" s="73"/>
      <c r="QH138" s="73"/>
      <c r="QI138" s="73"/>
      <c r="QJ138" s="73"/>
      <c r="QK138" s="73"/>
      <c r="QL138" s="73"/>
      <c r="QM138" s="73"/>
      <c r="QN138" s="73"/>
      <c r="QO138" s="73"/>
      <c r="QP138" s="73"/>
      <c r="QQ138" s="73"/>
      <c r="QR138" s="73"/>
      <c r="QS138" s="73"/>
      <c r="QT138" s="73"/>
      <c r="QU138" s="73"/>
      <c r="QV138" s="73"/>
      <c r="QW138" s="73"/>
      <c r="QX138" s="73"/>
      <c r="QY138" s="73"/>
      <c r="QZ138" s="73"/>
      <c r="RA138" s="73"/>
      <c r="RB138" s="73"/>
      <c r="RC138" s="73"/>
      <c r="RD138" s="73"/>
      <c r="RE138" s="73"/>
      <c r="RF138" s="73"/>
      <c r="RG138" s="73"/>
      <c r="RH138" s="73"/>
      <c r="RI138" s="73"/>
      <c r="RJ138" s="73"/>
      <c r="RK138" s="73"/>
      <c r="RL138" s="73"/>
      <c r="RM138" s="73"/>
      <c r="RN138" s="73"/>
      <c r="RO138" s="73"/>
      <c r="RP138" s="73"/>
      <c r="RQ138" s="73"/>
      <c r="RR138" s="73"/>
      <c r="RS138" s="73"/>
      <c r="RT138" s="73"/>
      <c r="RU138" s="73"/>
      <c r="RV138" s="73"/>
      <c r="RW138" s="73"/>
      <c r="RX138" s="73"/>
      <c r="RY138" s="73"/>
      <c r="RZ138" s="73"/>
      <c r="SA138" s="73"/>
      <c r="SB138" s="73"/>
      <c r="SC138" s="73"/>
      <c r="SD138" s="73"/>
      <c r="SE138" s="73"/>
      <c r="SF138" s="73"/>
      <c r="SG138" s="73"/>
      <c r="SH138" s="73"/>
      <c r="SI138" s="73"/>
      <c r="SJ138" s="73"/>
      <c r="SK138" s="73"/>
      <c r="SL138" s="73"/>
      <c r="SM138" s="73"/>
      <c r="SN138" s="73"/>
      <c r="SO138" s="73"/>
      <c r="SP138" s="73"/>
      <c r="SQ138" s="73"/>
      <c r="SR138" s="73"/>
      <c r="SS138" s="73"/>
      <c r="ST138" s="73"/>
      <c r="SU138" s="73"/>
      <c r="SV138" s="73"/>
      <c r="SW138" s="73"/>
      <c r="SX138" s="73"/>
      <c r="SY138" s="73"/>
      <c r="SZ138" s="73"/>
      <c r="TA138" s="73"/>
      <c r="TB138" s="73"/>
      <c r="TC138" s="73"/>
      <c r="TD138" s="73"/>
      <c r="TE138" s="73"/>
      <c r="TF138" s="73"/>
      <c r="TG138" s="73"/>
      <c r="TH138" s="73"/>
      <c r="TI138" s="73"/>
      <c r="TJ138" s="73"/>
      <c r="TK138" s="73"/>
      <c r="TL138" s="73"/>
      <c r="TM138" s="73"/>
      <c r="TN138" s="73"/>
      <c r="TO138" s="73"/>
      <c r="TP138" s="73"/>
      <c r="TQ138" s="73"/>
      <c r="TR138" s="73"/>
      <c r="TS138" s="73"/>
      <c r="TT138" s="73"/>
      <c r="TU138" s="73"/>
      <c r="TV138" s="73"/>
      <c r="TW138" s="73"/>
      <c r="TX138" s="73"/>
      <c r="TY138" s="73"/>
      <c r="TZ138" s="73"/>
      <c r="UA138" s="73"/>
      <c r="UB138" s="73"/>
      <c r="UC138" s="73"/>
      <c r="UD138" s="73"/>
      <c r="UE138" s="73"/>
      <c r="UF138" s="73"/>
      <c r="UG138" s="73"/>
      <c r="UH138" s="73"/>
      <c r="UI138" s="73"/>
      <c r="UJ138" s="73"/>
      <c r="UK138" s="73"/>
      <c r="UL138" s="73"/>
      <c r="UM138" s="73"/>
      <c r="UN138" s="73"/>
      <c r="UO138" s="73"/>
      <c r="UP138" s="73"/>
      <c r="UQ138" s="73"/>
      <c r="UR138" s="73"/>
      <c r="US138" s="73"/>
      <c r="UT138" s="73"/>
      <c r="UU138" s="73"/>
      <c r="UV138" s="73"/>
      <c r="UW138" s="73"/>
      <c r="UX138" s="73"/>
      <c r="UY138" s="73"/>
      <c r="UZ138" s="73"/>
      <c r="VA138" s="73"/>
      <c r="VB138" s="73"/>
      <c r="VC138" s="73"/>
      <c r="VD138" s="73"/>
      <c r="VE138" s="73"/>
      <c r="VF138" s="73"/>
      <c r="VG138" s="73"/>
      <c r="VH138" s="73"/>
      <c r="VI138" s="73"/>
      <c r="VJ138" s="73"/>
      <c r="VK138" s="73"/>
      <c r="VL138" s="73"/>
      <c r="VM138" s="73"/>
      <c r="VN138" s="73"/>
      <c r="VO138" s="73"/>
      <c r="VP138" s="73"/>
      <c r="VQ138" s="73"/>
      <c r="VR138" s="73"/>
      <c r="VS138" s="73"/>
      <c r="VT138" s="73"/>
      <c r="VU138" s="73"/>
      <c r="VV138" s="73"/>
      <c r="VW138" s="73"/>
      <c r="VX138" s="73"/>
      <c r="VY138" s="73"/>
      <c r="VZ138" s="73"/>
      <c r="WA138" s="73"/>
      <c r="WB138" s="73"/>
      <c r="WC138" s="73"/>
      <c r="WD138" s="73"/>
      <c r="WE138" s="73"/>
      <c r="WF138" s="73"/>
      <c r="WG138" s="73"/>
      <c r="WH138" s="73"/>
      <c r="WI138" s="73"/>
      <c r="WJ138" s="73"/>
      <c r="WK138" s="73"/>
      <c r="WL138" s="73"/>
      <c r="WM138" s="73"/>
      <c r="WN138" s="73"/>
      <c r="WO138" s="73"/>
      <c r="WP138" s="73"/>
      <c r="WQ138" s="73"/>
      <c r="WR138" s="73"/>
      <c r="WS138" s="73"/>
      <c r="WT138" s="73"/>
      <c r="WU138" s="73"/>
      <c r="WV138" s="73"/>
      <c r="WW138" s="73"/>
      <c r="WX138" s="73"/>
    </row>
    <row r="139" spans="1:622" s="67" customFormat="1" ht="15" customHeight="1" x14ac:dyDescent="0.25">
      <c r="A139" s="58"/>
      <c r="B139" s="58">
        <v>103782</v>
      </c>
      <c r="C139" s="74"/>
      <c r="D139" s="63" t="s">
        <v>80</v>
      </c>
      <c r="E139" s="75" t="s">
        <v>56</v>
      </c>
      <c r="F139" s="63" t="s">
        <v>24</v>
      </c>
      <c r="G139" s="63"/>
      <c r="H139" s="63">
        <v>16</v>
      </c>
      <c r="I139" s="65">
        <v>29.81</v>
      </c>
      <c r="J139" s="65"/>
      <c r="K139" s="65">
        <f>Tabela1[[#This Row],[Coluna1]]*H138</f>
        <v>0</v>
      </c>
      <c r="L139" s="65">
        <f>H139*I139</f>
        <v>476.96</v>
      </c>
      <c r="M139" s="47">
        <f t="shared" si="3"/>
        <v>593.95660580908236</v>
      </c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66"/>
      <c r="AE139" s="66"/>
      <c r="AF139" s="66"/>
      <c r="AG139" s="66"/>
      <c r="AH139" s="66"/>
      <c r="AI139" s="66"/>
      <c r="AJ139" s="66"/>
      <c r="AK139" s="66"/>
      <c r="AL139" s="66"/>
      <c r="AM139" s="66"/>
      <c r="AN139" s="66"/>
      <c r="AO139" s="66"/>
      <c r="AP139" s="66"/>
      <c r="AQ139" s="66"/>
      <c r="AR139" s="66"/>
      <c r="AS139" s="66"/>
      <c r="AT139" s="66"/>
      <c r="AU139" s="66"/>
      <c r="AV139" s="66"/>
      <c r="AW139" s="66"/>
      <c r="AX139" s="66"/>
      <c r="AY139" s="66"/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6"/>
      <c r="BN139" s="66"/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6"/>
      <c r="CC139" s="66"/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66"/>
      <c r="CP139" s="66"/>
      <c r="CQ139" s="66"/>
      <c r="CR139" s="66"/>
      <c r="CS139" s="66"/>
      <c r="CT139" s="66"/>
      <c r="CU139" s="66"/>
      <c r="CV139" s="66"/>
      <c r="CW139" s="66"/>
      <c r="CX139" s="66"/>
      <c r="CY139" s="66"/>
      <c r="CZ139" s="66"/>
      <c r="DA139" s="66"/>
      <c r="DB139" s="66"/>
      <c r="DC139" s="66"/>
      <c r="DD139" s="66"/>
      <c r="DE139" s="66"/>
      <c r="DF139" s="66"/>
      <c r="DG139" s="66"/>
      <c r="DH139" s="66"/>
      <c r="DI139" s="66"/>
      <c r="DJ139" s="66"/>
      <c r="DK139" s="66"/>
      <c r="DL139" s="66"/>
      <c r="DM139" s="66"/>
      <c r="DN139" s="66"/>
      <c r="DO139" s="66"/>
      <c r="DP139" s="66"/>
      <c r="DQ139" s="66"/>
      <c r="DR139" s="66"/>
      <c r="DS139" s="66"/>
      <c r="DT139" s="66"/>
      <c r="DU139" s="66"/>
      <c r="DV139" s="66"/>
      <c r="DW139" s="66"/>
      <c r="DX139" s="66"/>
      <c r="DY139" s="66"/>
      <c r="DZ139" s="66"/>
      <c r="EA139" s="66"/>
      <c r="EB139" s="66"/>
      <c r="EC139" s="66"/>
      <c r="ED139" s="66"/>
      <c r="EE139" s="66"/>
      <c r="EF139" s="66"/>
      <c r="EG139" s="66"/>
      <c r="EH139" s="66"/>
      <c r="EI139" s="66"/>
      <c r="EJ139" s="66"/>
      <c r="EK139" s="66"/>
      <c r="EL139" s="66"/>
      <c r="EM139" s="66"/>
      <c r="EN139" s="66"/>
      <c r="EO139" s="66"/>
      <c r="EP139" s="66"/>
      <c r="EQ139" s="66"/>
      <c r="ER139" s="66"/>
      <c r="ES139" s="66"/>
      <c r="ET139" s="66"/>
      <c r="EU139" s="66"/>
      <c r="EV139" s="66"/>
      <c r="EW139" s="66"/>
      <c r="EX139" s="66"/>
      <c r="EY139" s="66"/>
      <c r="EZ139" s="66"/>
      <c r="FA139" s="66"/>
      <c r="FB139" s="66"/>
      <c r="FC139" s="66"/>
      <c r="FD139" s="66"/>
      <c r="FE139" s="66"/>
      <c r="FF139" s="66"/>
      <c r="FG139" s="66"/>
      <c r="FH139" s="66"/>
      <c r="FI139" s="66"/>
      <c r="FJ139" s="66"/>
      <c r="FK139" s="66"/>
      <c r="FL139" s="66"/>
      <c r="FM139" s="66"/>
      <c r="FN139" s="66"/>
      <c r="FO139" s="66"/>
      <c r="FP139" s="66"/>
      <c r="FQ139" s="66"/>
      <c r="FR139" s="66"/>
      <c r="FS139" s="66"/>
      <c r="FT139" s="66"/>
      <c r="FU139" s="66"/>
      <c r="FV139" s="66"/>
      <c r="FW139" s="66"/>
      <c r="FX139" s="66"/>
      <c r="FY139" s="66"/>
      <c r="FZ139" s="66"/>
      <c r="GA139" s="66"/>
      <c r="GB139" s="66"/>
      <c r="GC139" s="66"/>
      <c r="GD139" s="66"/>
      <c r="GE139" s="66"/>
      <c r="GF139" s="66"/>
      <c r="GG139" s="66"/>
      <c r="GH139" s="66"/>
      <c r="GI139" s="66"/>
      <c r="GJ139" s="66"/>
      <c r="GK139" s="66"/>
      <c r="GL139" s="66"/>
      <c r="GM139" s="66"/>
      <c r="GN139" s="66"/>
      <c r="GO139" s="66"/>
      <c r="GP139" s="66"/>
      <c r="GQ139" s="66"/>
      <c r="GR139" s="66"/>
      <c r="GS139" s="66"/>
      <c r="GT139" s="66"/>
      <c r="GU139" s="66"/>
      <c r="GV139" s="66"/>
      <c r="GW139" s="66"/>
      <c r="GX139" s="66"/>
      <c r="GY139" s="66"/>
      <c r="GZ139" s="66"/>
      <c r="HA139" s="66"/>
      <c r="HB139" s="66"/>
      <c r="HC139" s="66"/>
      <c r="HD139" s="66"/>
      <c r="HE139" s="66"/>
      <c r="HF139" s="66"/>
      <c r="HG139" s="66"/>
      <c r="HH139" s="66"/>
      <c r="HI139" s="66"/>
      <c r="HJ139" s="66"/>
      <c r="HK139" s="66"/>
      <c r="HL139" s="66"/>
      <c r="HM139" s="66"/>
      <c r="HN139" s="66"/>
      <c r="HO139" s="66"/>
      <c r="HP139" s="66"/>
      <c r="HQ139" s="66"/>
      <c r="HR139" s="66"/>
      <c r="HS139" s="66"/>
      <c r="HT139" s="66"/>
      <c r="HU139" s="66"/>
      <c r="HV139" s="66"/>
      <c r="HW139" s="66"/>
      <c r="HX139" s="66"/>
      <c r="HY139" s="66"/>
      <c r="HZ139" s="66"/>
      <c r="IA139" s="66"/>
      <c r="IB139" s="66"/>
      <c r="IC139" s="66"/>
      <c r="ID139" s="66"/>
      <c r="IE139" s="66"/>
      <c r="IF139" s="66"/>
      <c r="IG139" s="66"/>
      <c r="IH139" s="66"/>
      <c r="II139" s="66"/>
      <c r="IJ139" s="66"/>
      <c r="IK139" s="66"/>
      <c r="IL139" s="66"/>
      <c r="IM139" s="66"/>
      <c r="IN139" s="66"/>
      <c r="IO139" s="66"/>
      <c r="IP139" s="66"/>
      <c r="IQ139" s="66"/>
      <c r="IR139" s="66"/>
      <c r="IS139" s="66"/>
      <c r="IT139" s="66"/>
      <c r="IU139" s="66"/>
      <c r="IV139" s="66"/>
      <c r="IW139" s="66"/>
      <c r="IX139" s="66"/>
      <c r="IY139" s="66"/>
      <c r="IZ139" s="66"/>
      <c r="JA139" s="66"/>
      <c r="JB139" s="66"/>
      <c r="JC139" s="66"/>
      <c r="JD139" s="66"/>
      <c r="JE139" s="66"/>
      <c r="JF139" s="66"/>
      <c r="JG139" s="66"/>
      <c r="JH139" s="66"/>
      <c r="JI139" s="66"/>
      <c r="JJ139" s="66"/>
      <c r="JK139" s="66"/>
      <c r="JL139" s="66"/>
      <c r="JM139" s="66"/>
      <c r="JN139" s="66"/>
      <c r="JO139" s="66"/>
      <c r="JP139" s="66"/>
      <c r="JQ139" s="66"/>
      <c r="JR139" s="66"/>
      <c r="JS139" s="66"/>
      <c r="JT139" s="66"/>
      <c r="JU139" s="66"/>
      <c r="JV139" s="66"/>
      <c r="JW139" s="66"/>
      <c r="JX139" s="66"/>
      <c r="JY139" s="66"/>
      <c r="JZ139" s="66"/>
      <c r="KA139" s="66"/>
      <c r="KB139" s="66"/>
      <c r="KC139" s="66"/>
      <c r="KD139" s="66"/>
      <c r="KE139" s="66"/>
      <c r="KF139" s="66"/>
      <c r="KG139" s="66"/>
      <c r="KH139" s="66"/>
      <c r="KI139" s="66"/>
      <c r="KJ139" s="66"/>
      <c r="KK139" s="66"/>
      <c r="KL139" s="66"/>
      <c r="KM139" s="66"/>
      <c r="KN139" s="66"/>
      <c r="KO139" s="66"/>
      <c r="KP139" s="66"/>
      <c r="KQ139" s="66"/>
      <c r="KR139" s="66"/>
      <c r="KS139" s="66"/>
      <c r="KT139" s="66"/>
      <c r="KU139" s="66"/>
      <c r="KV139" s="66"/>
      <c r="KW139" s="66"/>
      <c r="KX139" s="66"/>
      <c r="KY139" s="66"/>
      <c r="KZ139" s="66"/>
      <c r="LA139" s="66"/>
      <c r="LB139" s="66"/>
      <c r="LC139" s="66"/>
      <c r="LD139" s="66"/>
      <c r="LE139" s="66"/>
      <c r="LF139" s="66"/>
      <c r="LG139" s="66"/>
      <c r="LH139" s="66"/>
      <c r="LI139" s="66"/>
      <c r="LJ139" s="66"/>
      <c r="LK139" s="66"/>
      <c r="LL139" s="66"/>
      <c r="LM139" s="66"/>
      <c r="LN139" s="66"/>
      <c r="LO139" s="66"/>
      <c r="LP139" s="66"/>
      <c r="LQ139" s="66"/>
      <c r="LR139" s="66"/>
      <c r="LS139" s="66"/>
      <c r="LT139" s="66"/>
      <c r="LU139" s="66"/>
      <c r="LV139" s="66"/>
      <c r="LW139" s="66"/>
      <c r="LX139" s="66"/>
      <c r="LY139" s="66"/>
      <c r="LZ139" s="66"/>
      <c r="MA139" s="66"/>
      <c r="MB139" s="66"/>
      <c r="MC139" s="66"/>
      <c r="MD139" s="66"/>
      <c r="ME139" s="66"/>
      <c r="MF139" s="66"/>
      <c r="MG139" s="66"/>
      <c r="MH139" s="66"/>
      <c r="MI139" s="66"/>
      <c r="MJ139" s="66"/>
      <c r="MK139" s="66"/>
      <c r="ML139" s="66"/>
      <c r="MM139" s="66"/>
      <c r="MN139" s="66"/>
      <c r="MO139" s="66"/>
      <c r="MP139" s="66"/>
      <c r="MQ139" s="66"/>
      <c r="MR139" s="66"/>
      <c r="MS139" s="66"/>
      <c r="MT139" s="66"/>
      <c r="MU139" s="66"/>
      <c r="MV139" s="66"/>
      <c r="MW139" s="66"/>
      <c r="MX139" s="66"/>
      <c r="MY139" s="66"/>
      <c r="MZ139" s="66"/>
      <c r="NA139" s="66"/>
      <c r="NB139" s="66"/>
      <c r="NC139" s="66"/>
      <c r="ND139" s="66"/>
      <c r="NE139" s="66"/>
      <c r="NF139" s="66"/>
      <c r="NG139" s="66"/>
      <c r="NH139" s="66"/>
      <c r="NI139" s="66"/>
      <c r="NJ139" s="66"/>
      <c r="NK139" s="66"/>
      <c r="NL139" s="66"/>
      <c r="NM139" s="66"/>
      <c r="NN139" s="66"/>
      <c r="NO139" s="66"/>
      <c r="NP139" s="66"/>
      <c r="NQ139" s="66"/>
      <c r="NR139" s="66"/>
      <c r="NS139" s="66"/>
      <c r="NT139" s="66"/>
      <c r="NU139" s="66"/>
      <c r="NV139" s="66"/>
      <c r="NW139" s="66"/>
      <c r="NX139" s="66"/>
      <c r="NY139" s="66"/>
      <c r="NZ139" s="66"/>
      <c r="OA139" s="66"/>
      <c r="OB139" s="66"/>
      <c r="OC139" s="66"/>
      <c r="OD139" s="66"/>
      <c r="OE139" s="66"/>
      <c r="OF139" s="66"/>
      <c r="OG139" s="66"/>
      <c r="OH139" s="66"/>
      <c r="OI139" s="66"/>
      <c r="OJ139" s="66"/>
      <c r="OK139" s="66"/>
      <c r="OL139" s="66"/>
      <c r="OM139" s="66"/>
      <c r="ON139" s="66"/>
      <c r="OO139" s="66"/>
      <c r="OP139" s="66"/>
      <c r="OQ139" s="66"/>
      <c r="OR139" s="66"/>
      <c r="OS139" s="66"/>
      <c r="OT139" s="66"/>
      <c r="OU139" s="66"/>
      <c r="OV139" s="66"/>
      <c r="OW139" s="66"/>
      <c r="OX139" s="66"/>
      <c r="OY139" s="66"/>
      <c r="OZ139" s="66"/>
      <c r="PA139" s="66"/>
      <c r="PB139" s="66"/>
      <c r="PC139" s="66"/>
      <c r="PD139" s="66"/>
      <c r="PE139" s="66"/>
      <c r="PF139" s="66"/>
      <c r="PG139" s="66"/>
      <c r="PH139" s="66"/>
      <c r="PI139" s="66"/>
      <c r="PJ139" s="66"/>
      <c r="PK139" s="66"/>
      <c r="PL139" s="66"/>
      <c r="PM139" s="66"/>
      <c r="PN139" s="66"/>
      <c r="PO139" s="66"/>
      <c r="PP139" s="66"/>
      <c r="PQ139" s="66"/>
      <c r="PR139" s="66"/>
      <c r="PS139" s="66"/>
      <c r="PT139" s="66"/>
      <c r="PU139" s="66"/>
      <c r="PV139" s="66"/>
      <c r="PW139" s="66"/>
      <c r="PX139" s="66"/>
      <c r="PY139" s="66"/>
      <c r="PZ139" s="66"/>
      <c r="QA139" s="66"/>
      <c r="QB139" s="66"/>
      <c r="QC139" s="66"/>
      <c r="QD139" s="66"/>
      <c r="QE139" s="66"/>
      <c r="QF139" s="66"/>
      <c r="QG139" s="66"/>
      <c r="QH139" s="66"/>
      <c r="QI139" s="66"/>
      <c r="QJ139" s="66"/>
      <c r="QK139" s="66"/>
      <c r="QL139" s="66"/>
      <c r="QM139" s="66"/>
      <c r="QN139" s="66"/>
      <c r="QO139" s="66"/>
      <c r="QP139" s="66"/>
      <c r="QQ139" s="66"/>
      <c r="QR139" s="66"/>
      <c r="QS139" s="66"/>
      <c r="QT139" s="66"/>
      <c r="QU139" s="66"/>
      <c r="QV139" s="66"/>
      <c r="QW139" s="66"/>
      <c r="QX139" s="66"/>
      <c r="QY139" s="66"/>
      <c r="QZ139" s="66"/>
      <c r="RA139" s="66"/>
      <c r="RB139" s="66"/>
      <c r="RC139" s="66"/>
      <c r="RD139" s="66"/>
      <c r="RE139" s="66"/>
      <c r="RF139" s="66"/>
      <c r="RG139" s="66"/>
      <c r="RH139" s="66"/>
      <c r="RI139" s="66"/>
      <c r="RJ139" s="66"/>
      <c r="RK139" s="66"/>
      <c r="RL139" s="66"/>
      <c r="RM139" s="66"/>
      <c r="RN139" s="66"/>
      <c r="RO139" s="66"/>
      <c r="RP139" s="66"/>
      <c r="RQ139" s="66"/>
      <c r="RR139" s="66"/>
      <c r="RS139" s="66"/>
      <c r="RT139" s="66"/>
      <c r="RU139" s="66"/>
      <c r="RV139" s="66"/>
      <c r="RW139" s="66"/>
      <c r="RX139" s="66"/>
      <c r="RY139" s="66"/>
      <c r="RZ139" s="66"/>
      <c r="SA139" s="66"/>
      <c r="SB139" s="66"/>
      <c r="SC139" s="66"/>
      <c r="SD139" s="66"/>
      <c r="SE139" s="66"/>
      <c r="SF139" s="66"/>
      <c r="SG139" s="66"/>
      <c r="SH139" s="66"/>
      <c r="SI139" s="66"/>
      <c r="SJ139" s="66"/>
      <c r="SK139" s="66"/>
      <c r="SL139" s="66"/>
      <c r="SM139" s="66"/>
      <c r="SN139" s="66"/>
      <c r="SO139" s="66"/>
      <c r="SP139" s="66"/>
      <c r="SQ139" s="66"/>
      <c r="SR139" s="66"/>
      <c r="SS139" s="66"/>
      <c r="ST139" s="66"/>
      <c r="SU139" s="66"/>
      <c r="SV139" s="66"/>
      <c r="SW139" s="66"/>
      <c r="SX139" s="66"/>
      <c r="SY139" s="66"/>
      <c r="SZ139" s="66"/>
      <c r="TA139" s="66"/>
      <c r="TB139" s="66"/>
      <c r="TC139" s="66"/>
      <c r="TD139" s="66"/>
      <c r="TE139" s="66"/>
      <c r="TF139" s="66"/>
      <c r="TG139" s="66"/>
      <c r="TH139" s="66"/>
      <c r="TI139" s="66"/>
      <c r="TJ139" s="66"/>
      <c r="TK139" s="66"/>
      <c r="TL139" s="66"/>
      <c r="TM139" s="66"/>
      <c r="TN139" s="66"/>
      <c r="TO139" s="66"/>
      <c r="TP139" s="66"/>
      <c r="TQ139" s="66"/>
      <c r="TR139" s="66"/>
      <c r="TS139" s="66"/>
      <c r="TT139" s="66"/>
      <c r="TU139" s="66"/>
      <c r="TV139" s="66"/>
      <c r="TW139" s="66"/>
      <c r="TX139" s="66"/>
      <c r="TY139" s="66"/>
      <c r="TZ139" s="66"/>
      <c r="UA139" s="66"/>
      <c r="UB139" s="66"/>
      <c r="UC139" s="66"/>
      <c r="UD139" s="66"/>
      <c r="UE139" s="66"/>
      <c r="UF139" s="66"/>
      <c r="UG139" s="66"/>
      <c r="UH139" s="66"/>
      <c r="UI139" s="66"/>
      <c r="UJ139" s="66"/>
      <c r="UK139" s="66"/>
      <c r="UL139" s="66"/>
      <c r="UM139" s="66"/>
      <c r="UN139" s="66"/>
      <c r="UO139" s="66"/>
      <c r="UP139" s="66"/>
      <c r="UQ139" s="66"/>
      <c r="UR139" s="66"/>
      <c r="US139" s="66"/>
      <c r="UT139" s="66"/>
      <c r="UU139" s="66"/>
      <c r="UV139" s="66"/>
      <c r="UW139" s="66"/>
      <c r="UX139" s="66"/>
      <c r="UY139" s="66"/>
      <c r="UZ139" s="66"/>
      <c r="VA139" s="66"/>
      <c r="VB139" s="66"/>
      <c r="VC139" s="66"/>
      <c r="VD139" s="66"/>
      <c r="VE139" s="66"/>
      <c r="VF139" s="66"/>
      <c r="VG139" s="66"/>
      <c r="VH139" s="66"/>
      <c r="VI139" s="66"/>
      <c r="VJ139" s="66"/>
      <c r="VK139" s="66"/>
      <c r="VL139" s="66"/>
      <c r="VM139" s="66"/>
      <c r="VN139" s="66"/>
      <c r="VO139" s="66"/>
      <c r="VP139" s="66"/>
      <c r="VQ139" s="66"/>
      <c r="VR139" s="66"/>
      <c r="VS139" s="66"/>
      <c r="VT139" s="66"/>
      <c r="VU139" s="66"/>
      <c r="VV139" s="66"/>
      <c r="VW139" s="66"/>
      <c r="VX139" s="66"/>
      <c r="VY139" s="66"/>
      <c r="VZ139" s="66"/>
      <c r="WA139" s="66"/>
      <c r="WB139" s="66"/>
      <c r="WC139" s="66"/>
      <c r="WD139" s="66"/>
      <c r="WE139" s="66"/>
      <c r="WF139" s="66"/>
      <c r="WG139" s="66"/>
      <c r="WH139" s="66"/>
      <c r="WI139" s="66"/>
      <c r="WJ139" s="66"/>
      <c r="WK139" s="66"/>
      <c r="WL139" s="66"/>
      <c r="WM139" s="66"/>
      <c r="WN139" s="66"/>
      <c r="WO139" s="66"/>
      <c r="WP139" s="66"/>
      <c r="WQ139" s="66"/>
      <c r="WR139" s="66"/>
      <c r="WS139" s="66"/>
      <c r="WT139" s="66"/>
      <c r="WU139" s="66"/>
      <c r="WV139" s="66"/>
      <c r="WW139" s="66"/>
      <c r="WX139" s="66"/>
    </row>
    <row r="140" spans="1:622" s="49" customFormat="1" ht="16.5" customHeight="1" outlineLevel="1" x14ac:dyDescent="0.25">
      <c r="B140" s="82" t="s">
        <v>86</v>
      </c>
      <c r="C140" s="89">
        <v>88264</v>
      </c>
      <c r="D140" s="44" t="s">
        <v>80</v>
      </c>
      <c r="E140" s="89" t="s">
        <v>132</v>
      </c>
      <c r="F140" s="90" t="s">
        <v>83</v>
      </c>
      <c r="G140" s="90"/>
      <c r="H140" s="83">
        <v>31.99</v>
      </c>
      <c r="I140" s="86">
        <v>15.45</v>
      </c>
      <c r="J140" s="46"/>
      <c r="K140" s="46">
        <f>Tabela1[[#This Row],[VALOR UNIT]]*H139</f>
        <v>247.2</v>
      </c>
      <c r="L140" s="46">
        <v>0</v>
      </c>
      <c r="M140" s="47">
        <f t="shared" si="3"/>
        <v>0</v>
      </c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1"/>
      <c r="BL140" s="41"/>
      <c r="BM140" s="41"/>
      <c r="BN140" s="41"/>
      <c r="BO140" s="41"/>
      <c r="BP140" s="41"/>
      <c r="BQ140" s="41"/>
      <c r="BR140" s="41"/>
      <c r="BS140" s="41"/>
      <c r="BT140" s="41"/>
      <c r="BU140" s="41"/>
      <c r="BV140" s="41"/>
      <c r="BW140" s="41"/>
      <c r="BX140" s="41"/>
      <c r="BY140" s="41"/>
      <c r="BZ140" s="41"/>
      <c r="CA140" s="41"/>
      <c r="CB140" s="41"/>
      <c r="CC140" s="41"/>
      <c r="CD140" s="41"/>
      <c r="CE140" s="41"/>
      <c r="CF140" s="41"/>
      <c r="CG140" s="41"/>
      <c r="CH140" s="41"/>
      <c r="CI140" s="41"/>
      <c r="CJ140" s="41"/>
      <c r="CK140" s="41"/>
      <c r="CL140" s="41"/>
      <c r="CM140" s="41"/>
      <c r="CN140" s="41"/>
      <c r="CO140" s="41"/>
      <c r="CP140" s="41"/>
      <c r="CQ140" s="41"/>
      <c r="CR140" s="41"/>
      <c r="CS140" s="41"/>
      <c r="CT140" s="41"/>
      <c r="CU140" s="41"/>
      <c r="CV140" s="41"/>
      <c r="CW140" s="41"/>
      <c r="CX140" s="41"/>
      <c r="CY140" s="41"/>
      <c r="CZ140" s="41"/>
      <c r="DA140" s="41"/>
      <c r="DB140" s="41"/>
      <c r="DC140" s="41"/>
      <c r="DD140" s="41"/>
      <c r="DE140" s="41"/>
      <c r="DF140" s="41"/>
      <c r="DG140" s="41"/>
      <c r="DH140" s="41"/>
      <c r="DI140" s="41"/>
      <c r="DJ140" s="41"/>
      <c r="DK140" s="41"/>
      <c r="DL140" s="41"/>
      <c r="DM140" s="41"/>
      <c r="DN140" s="41"/>
      <c r="DO140" s="41"/>
      <c r="DP140" s="41"/>
      <c r="DQ140" s="41"/>
      <c r="DR140" s="41"/>
      <c r="DS140" s="41"/>
      <c r="DT140" s="41"/>
      <c r="DU140" s="41"/>
      <c r="DV140" s="41"/>
      <c r="DW140" s="41"/>
      <c r="DX140" s="41"/>
      <c r="DY140" s="41"/>
      <c r="DZ140" s="41"/>
      <c r="EA140" s="41"/>
      <c r="EB140" s="41"/>
      <c r="EC140" s="41"/>
      <c r="ED140" s="41"/>
      <c r="EE140" s="41"/>
      <c r="EF140" s="41"/>
      <c r="EG140" s="41"/>
      <c r="EH140" s="41"/>
      <c r="EI140" s="41"/>
      <c r="EJ140" s="41"/>
      <c r="EK140" s="41"/>
      <c r="EL140" s="41"/>
      <c r="EM140" s="41"/>
      <c r="EN140" s="41"/>
      <c r="EO140" s="41"/>
      <c r="EP140" s="41"/>
      <c r="EQ140" s="41"/>
      <c r="ER140" s="41"/>
      <c r="ES140" s="41"/>
      <c r="ET140" s="41"/>
      <c r="EU140" s="41"/>
      <c r="EV140" s="41"/>
      <c r="EW140" s="41"/>
      <c r="EX140" s="41"/>
      <c r="EY140" s="41"/>
      <c r="EZ140" s="41"/>
      <c r="FA140" s="41"/>
      <c r="FB140" s="41"/>
      <c r="FC140" s="41"/>
      <c r="FD140" s="41"/>
      <c r="FE140" s="41"/>
      <c r="FF140" s="41"/>
      <c r="FG140" s="41"/>
      <c r="FH140" s="41"/>
      <c r="FI140" s="41"/>
      <c r="FJ140" s="41"/>
      <c r="FK140" s="41"/>
      <c r="FL140" s="41"/>
      <c r="FM140" s="41"/>
      <c r="FN140" s="41"/>
      <c r="FO140" s="41"/>
      <c r="FP140" s="41"/>
      <c r="FQ140" s="41"/>
      <c r="FR140" s="41"/>
      <c r="FS140" s="41"/>
      <c r="FT140" s="41"/>
      <c r="FU140" s="41"/>
      <c r="FV140" s="41"/>
      <c r="FW140" s="41"/>
      <c r="FX140" s="41"/>
      <c r="FY140" s="41"/>
      <c r="FZ140" s="41"/>
      <c r="GA140" s="41"/>
      <c r="GB140" s="41"/>
      <c r="GC140" s="41"/>
      <c r="GD140" s="41"/>
      <c r="GE140" s="41"/>
      <c r="GF140" s="41"/>
      <c r="GG140" s="41"/>
      <c r="GH140" s="41"/>
      <c r="GI140" s="41"/>
      <c r="GJ140" s="41"/>
      <c r="GK140" s="41"/>
      <c r="GL140" s="41"/>
      <c r="GM140" s="41"/>
      <c r="GN140" s="41"/>
      <c r="GO140" s="41"/>
      <c r="GP140" s="41"/>
      <c r="GQ140" s="41"/>
      <c r="GR140" s="41"/>
      <c r="GS140" s="41"/>
      <c r="GT140" s="41"/>
      <c r="GU140" s="41"/>
      <c r="GV140" s="41"/>
      <c r="GW140" s="41"/>
      <c r="GX140" s="41"/>
      <c r="GY140" s="41"/>
      <c r="GZ140" s="41"/>
      <c r="HA140" s="41"/>
      <c r="HB140" s="41"/>
      <c r="HC140" s="41"/>
      <c r="HD140" s="41"/>
      <c r="HE140" s="41"/>
      <c r="HF140" s="41"/>
      <c r="HG140" s="41"/>
      <c r="HH140" s="41"/>
      <c r="HI140" s="41"/>
      <c r="HJ140" s="41"/>
      <c r="HK140" s="41"/>
      <c r="HL140" s="41"/>
      <c r="HM140" s="41"/>
      <c r="HN140" s="41"/>
      <c r="HO140" s="41"/>
      <c r="HP140" s="41"/>
      <c r="HQ140" s="41"/>
      <c r="HR140" s="41"/>
      <c r="HS140" s="41"/>
      <c r="HT140" s="41"/>
      <c r="HU140" s="41"/>
      <c r="HV140" s="41"/>
      <c r="HW140" s="41"/>
      <c r="HX140" s="41"/>
      <c r="HY140" s="41"/>
      <c r="HZ140" s="41"/>
      <c r="IA140" s="41"/>
      <c r="IB140" s="41"/>
      <c r="IC140" s="41"/>
      <c r="ID140" s="41"/>
      <c r="IE140" s="41"/>
      <c r="IF140" s="41"/>
      <c r="IG140" s="41"/>
      <c r="IH140" s="41"/>
      <c r="II140" s="41"/>
      <c r="IJ140" s="41"/>
      <c r="IK140" s="41"/>
      <c r="IL140" s="41"/>
      <c r="IM140" s="41"/>
      <c r="IN140" s="41"/>
      <c r="IO140" s="41"/>
      <c r="IP140" s="41"/>
      <c r="IQ140" s="41"/>
      <c r="IR140" s="41"/>
      <c r="IS140" s="41"/>
      <c r="IT140" s="41"/>
      <c r="IU140" s="41"/>
      <c r="IV140" s="41"/>
      <c r="IW140" s="41"/>
      <c r="IX140" s="41"/>
      <c r="IY140" s="41"/>
      <c r="IZ140" s="41"/>
      <c r="JA140" s="41"/>
      <c r="JB140" s="41"/>
      <c r="JC140" s="41"/>
      <c r="JD140" s="41"/>
      <c r="JE140" s="41"/>
      <c r="JF140" s="41"/>
      <c r="JG140" s="41"/>
      <c r="JH140" s="41"/>
      <c r="JI140" s="41"/>
      <c r="JJ140" s="41"/>
      <c r="JK140" s="41"/>
      <c r="JL140" s="41"/>
      <c r="JM140" s="41"/>
      <c r="JN140" s="41"/>
      <c r="JO140" s="41"/>
      <c r="JP140" s="41"/>
      <c r="JQ140" s="41"/>
      <c r="JR140" s="41"/>
      <c r="JS140" s="41"/>
      <c r="JT140" s="41"/>
      <c r="JU140" s="41"/>
      <c r="JV140" s="41"/>
      <c r="JW140" s="41"/>
      <c r="JX140" s="41"/>
      <c r="JY140" s="41"/>
      <c r="JZ140" s="41"/>
      <c r="KA140" s="41"/>
      <c r="KB140" s="41"/>
      <c r="KC140" s="41"/>
      <c r="KD140" s="41"/>
      <c r="KE140" s="41"/>
      <c r="KF140" s="41"/>
      <c r="KG140" s="41"/>
      <c r="KH140" s="41"/>
      <c r="KI140" s="41"/>
      <c r="KJ140" s="41"/>
      <c r="KK140" s="41"/>
      <c r="KL140" s="41"/>
      <c r="KM140" s="41"/>
      <c r="KN140" s="41"/>
      <c r="KO140" s="41"/>
      <c r="KP140" s="41"/>
      <c r="KQ140" s="41"/>
      <c r="KR140" s="41"/>
      <c r="KS140" s="41"/>
      <c r="KT140" s="41"/>
      <c r="KU140" s="41"/>
      <c r="KV140" s="41"/>
      <c r="KW140" s="41"/>
      <c r="KX140" s="41"/>
      <c r="KY140" s="41"/>
      <c r="KZ140" s="41"/>
      <c r="LA140" s="41"/>
      <c r="LB140" s="41"/>
      <c r="LC140" s="41"/>
      <c r="LD140" s="41"/>
      <c r="LE140" s="41"/>
      <c r="LF140" s="41"/>
      <c r="LG140" s="41"/>
      <c r="LH140" s="41"/>
      <c r="LI140" s="41"/>
      <c r="LJ140" s="41"/>
      <c r="LK140" s="41"/>
      <c r="LL140" s="41"/>
      <c r="LM140" s="41"/>
      <c r="LN140" s="41"/>
      <c r="LO140" s="41"/>
      <c r="LP140" s="41"/>
      <c r="LQ140" s="41"/>
      <c r="LR140" s="41"/>
      <c r="LS140" s="41"/>
      <c r="LT140" s="41"/>
      <c r="LU140" s="41"/>
      <c r="LV140" s="41"/>
      <c r="LW140" s="41"/>
      <c r="LX140" s="41"/>
      <c r="LY140" s="41"/>
      <c r="LZ140" s="41"/>
      <c r="MA140" s="41"/>
      <c r="MB140" s="41"/>
      <c r="MC140" s="41"/>
      <c r="MD140" s="41"/>
      <c r="ME140" s="41"/>
      <c r="MF140" s="41"/>
      <c r="MG140" s="41"/>
      <c r="MH140" s="41"/>
      <c r="MI140" s="41"/>
      <c r="MJ140" s="41"/>
      <c r="MK140" s="41"/>
      <c r="ML140" s="41"/>
      <c r="MM140" s="41"/>
      <c r="MN140" s="41"/>
      <c r="MO140" s="41"/>
      <c r="MP140" s="41"/>
      <c r="MQ140" s="41"/>
      <c r="MR140" s="41"/>
      <c r="MS140" s="41"/>
      <c r="MT140" s="41"/>
      <c r="MU140" s="41"/>
      <c r="MV140" s="41"/>
      <c r="MW140" s="41"/>
      <c r="MX140" s="41"/>
      <c r="MY140" s="41"/>
      <c r="MZ140" s="41"/>
      <c r="NA140" s="41"/>
      <c r="NB140" s="41"/>
      <c r="NC140" s="41"/>
      <c r="ND140" s="41"/>
      <c r="NE140" s="41"/>
      <c r="NF140" s="41"/>
      <c r="NG140" s="41"/>
      <c r="NH140" s="41"/>
      <c r="NI140" s="41"/>
      <c r="NJ140" s="41"/>
      <c r="NK140" s="41"/>
      <c r="NL140" s="41"/>
      <c r="NM140" s="41"/>
      <c r="NN140" s="41"/>
      <c r="NO140" s="41"/>
      <c r="NP140" s="41"/>
      <c r="NQ140" s="41"/>
      <c r="NR140" s="41"/>
      <c r="NS140" s="41"/>
      <c r="NT140" s="41"/>
      <c r="NU140" s="41"/>
      <c r="NV140" s="41"/>
      <c r="NW140" s="41"/>
      <c r="NX140" s="41"/>
      <c r="NY140" s="41"/>
      <c r="NZ140" s="41"/>
      <c r="OA140" s="41"/>
      <c r="OB140" s="41"/>
      <c r="OC140" s="41"/>
      <c r="OD140" s="41"/>
      <c r="OE140" s="41"/>
      <c r="OF140" s="41"/>
      <c r="OG140" s="41"/>
      <c r="OH140" s="41"/>
      <c r="OI140" s="41"/>
      <c r="OJ140" s="41"/>
      <c r="OK140" s="41"/>
      <c r="OL140" s="41"/>
      <c r="OM140" s="41"/>
      <c r="ON140" s="41"/>
      <c r="OO140" s="41"/>
      <c r="OP140" s="41"/>
      <c r="OQ140" s="41"/>
      <c r="OR140" s="41"/>
      <c r="OS140" s="41"/>
      <c r="OT140" s="41"/>
      <c r="OU140" s="41"/>
      <c r="OV140" s="41"/>
      <c r="OW140" s="41"/>
      <c r="OX140" s="41"/>
      <c r="OY140" s="41"/>
      <c r="OZ140" s="41"/>
      <c r="PA140" s="41"/>
      <c r="PB140" s="41"/>
      <c r="PC140" s="41"/>
      <c r="PD140" s="41"/>
      <c r="PE140" s="41"/>
      <c r="PF140" s="41"/>
      <c r="PG140" s="41"/>
      <c r="PH140" s="41"/>
      <c r="PI140" s="41"/>
      <c r="PJ140" s="41"/>
      <c r="PK140" s="41"/>
      <c r="PL140" s="41"/>
      <c r="PM140" s="41"/>
      <c r="PN140" s="41"/>
      <c r="PO140" s="41"/>
      <c r="PP140" s="41"/>
      <c r="PQ140" s="41"/>
      <c r="PR140" s="41"/>
      <c r="PS140" s="41"/>
      <c r="PT140" s="41"/>
      <c r="PU140" s="41"/>
      <c r="PV140" s="41"/>
      <c r="PW140" s="41"/>
      <c r="PX140" s="41"/>
      <c r="PY140" s="41"/>
      <c r="PZ140" s="41"/>
      <c r="QA140" s="41"/>
      <c r="QB140" s="41"/>
      <c r="QC140" s="41"/>
      <c r="QD140" s="41"/>
      <c r="QE140" s="41"/>
      <c r="QF140" s="41"/>
      <c r="QG140" s="41"/>
      <c r="QH140" s="41"/>
      <c r="QI140" s="41"/>
      <c r="QJ140" s="41"/>
      <c r="QK140" s="41"/>
      <c r="QL140" s="41"/>
      <c r="QM140" s="41"/>
      <c r="QN140" s="41"/>
      <c r="QO140" s="41"/>
      <c r="QP140" s="41"/>
      <c r="QQ140" s="41"/>
      <c r="QR140" s="41"/>
      <c r="QS140" s="41"/>
      <c r="QT140" s="41"/>
      <c r="QU140" s="41"/>
      <c r="QV140" s="41"/>
      <c r="QW140" s="41"/>
      <c r="QX140" s="41"/>
      <c r="QY140" s="41"/>
      <c r="QZ140" s="41"/>
      <c r="RA140" s="41"/>
      <c r="RB140" s="41"/>
      <c r="RC140" s="41"/>
      <c r="RD140" s="41"/>
      <c r="RE140" s="41"/>
      <c r="RF140" s="41"/>
      <c r="RG140" s="41"/>
      <c r="RH140" s="41"/>
      <c r="RI140" s="41"/>
      <c r="RJ140" s="41"/>
      <c r="RK140" s="41"/>
      <c r="RL140" s="41"/>
      <c r="RM140" s="41"/>
      <c r="RN140" s="41"/>
      <c r="RO140" s="41"/>
      <c r="RP140" s="41"/>
      <c r="RQ140" s="41"/>
      <c r="RR140" s="41"/>
      <c r="RS140" s="41"/>
      <c r="RT140" s="41"/>
      <c r="RU140" s="41"/>
      <c r="RV140" s="41"/>
      <c r="RW140" s="41"/>
      <c r="RX140" s="41"/>
      <c r="RY140" s="41"/>
      <c r="RZ140" s="41"/>
      <c r="SA140" s="41"/>
      <c r="SB140" s="41"/>
      <c r="SC140" s="41"/>
      <c r="SD140" s="41"/>
      <c r="SE140" s="41"/>
      <c r="SF140" s="41"/>
      <c r="SG140" s="41"/>
      <c r="SH140" s="41"/>
      <c r="SI140" s="41"/>
      <c r="SJ140" s="41"/>
      <c r="SK140" s="41"/>
      <c r="SL140" s="41"/>
      <c r="SM140" s="41"/>
      <c r="SN140" s="41"/>
      <c r="SO140" s="41"/>
      <c r="SP140" s="41"/>
      <c r="SQ140" s="41"/>
      <c r="SR140" s="41"/>
      <c r="SS140" s="41"/>
      <c r="ST140" s="41"/>
      <c r="SU140" s="41"/>
      <c r="SV140" s="41"/>
      <c r="SW140" s="41"/>
      <c r="SX140" s="41"/>
      <c r="SY140" s="41"/>
      <c r="SZ140" s="41"/>
      <c r="TA140" s="41"/>
      <c r="TB140" s="41"/>
      <c r="TC140" s="41"/>
      <c r="TD140" s="41"/>
      <c r="TE140" s="41"/>
      <c r="TF140" s="41"/>
      <c r="TG140" s="41"/>
      <c r="TH140" s="41"/>
      <c r="TI140" s="41"/>
      <c r="TJ140" s="41"/>
      <c r="TK140" s="41"/>
      <c r="TL140" s="41"/>
      <c r="TM140" s="41"/>
      <c r="TN140" s="41"/>
      <c r="TO140" s="41"/>
      <c r="TP140" s="41"/>
      <c r="TQ140" s="41"/>
      <c r="TR140" s="41"/>
      <c r="TS140" s="41"/>
      <c r="TT140" s="41"/>
      <c r="TU140" s="41"/>
      <c r="TV140" s="41"/>
      <c r="TW140" s="41"/>
      <c r="TX140" s="41"/>
      <c r="TY140" s="41"/>
      <c r="TZ140" s="41"/>
      <c r="UA140" s="41"/>
      <c r="UB140" s="41"/>
      <c r="UC140" s="41"/>
      <c r="UD140" s="41"/>
      <c r="UE140" s="41"/>
      <c r="UF140" s="41"/>
      <c r="UG140" s="41"/>
      <c r="UH140" s="41"/>
      <c r="UI140" s="41"/>
      <c r="UJ140" s="41"/>
      <c r="UK140" s="41"/>
      <c r="UL140" s="41"/>
      <c r="UM140" s="41"/>
      <c r="UN140" s="41"/>
      <c r="UO140" s="41"/>
      <c r="UP140" s="41"/>
      <c r="UQ140" s="41"/>
      <c r="UR140" s="41"/>
      <c r="US140" s="41"/>
      <c r="UT140" s="41"/>
      <c r="UU140" s="41"/>
      <c r="UV140" s="41"/>
      <c r="UW140" s="41"/>
      <c r="UX140" s="41"/>
      <c r="UY140" s="41"/>
      <c r="UZ140" s="41"/>
      <c r="VA140" s="41"/>
      <c r="VB140" s="41"/>
      <c r="VC140" s="41"/>
      <c r="VD140" s="41"/>
      <c r="VE140" s="41"/>
      <c r="VF140" s="41"/>
      <c r="VG140" s="41"/>
      <c r="VH140" s="41"/>
      <c r="VI140" s="41"/>
      <c r="VJ140" s="41"/>
      <c r="VK140" s="41"/>
      <c r="VL140" s="41"/>
      <c r="VM140" s="41"/>
      <c r="VN140" s="41"/>
      <c r="VO140" s="41"/>
      <c r="VP140" s="41"/>
      <c r="VQ140" s="41"/>
      <c r="VR140" s="41"/>
      <c r="VS140" s="41"/>
      <c r="VT140" s="41"/>
      <c r="VU140" s="41"/>
      <c r="VV140" s="41"/>
      <c r="VW140" s="41"/>
      <c r="VX140" s="41"/>
      <c r="VY140" s="41"/>
      <c r="VZ140" s="41"/>
      <c r="WA140" s="41"/>
      <c r="WB140" s="41"/>
      <c r="WC140" s="41"/>
      <c r="WD140" s="41"/>
      <c r="WE140" s="41"/>
      <c r="WF140" s="41"/>
      <c r="WG140" s="41"/>
      <c r="WH140" s="41"/>
      <c r="WI140" s="41"/>
      <c r="WJ140" s="41"/>
      <c r="WK140" s="41"/>
      <c r="WL140" s="41"/>
      <c r="WM140" s="41"/>
      <c r="WN140" s="41"/>
      <c r="WO140" s="41"/>
      <c r="WP140" s="41"/>
      <c r="WQ140" s="41"/>
      <c r="WR140" s="41"/>
      <c r="WS140" s="41"/>
      <c r="WT140" s="41"/>
      <c r="WU140" s="41"/>
      <c r="WV140" s="41"/>
      <c r="WW140" s="41"/>
      <c r="WX140" s="41"/>
    </row>
    <row r="141" spans="1:622" s="49" customFormat="1" ht="16.5" customHeight="1" outlineLevel="1" x14ac:dyDescent="0.25">
      <c r="A141" s="49" t="s">
        <v>155</v>
      </c>
      <c r="B141" s="82" t="s">
        <v>86</v>
      </c>
      <c r="C141" s="89">
        <v>88247</v>
      </c>
      <c r="D141" s="44" t="s">
        <v>80</v>
      </c>
      <c r="E141" s="89" t="s">
        <v>133</v>
      </c>
      <c r="F141" s="90" t="s">
        <v>83</v>
      </c>
      <c r="G141" s="90"/>
      <c r="H141" s="83">
        <v>26.69</v>
      </c>
      <c r="I141" s="86">
        <v>4.0199999999999996</v>
      </c>
      <c r="J141" s="46"/>
      <c r="K141" s="46">
        <f>Tabela1[[#This Row],[VALOR UNIT]]*H139</f>
        <v>64.319999999999993</v>
      </c>
      <c r="L141" s="46">
        <v>0</v>
      </c>
      <c r="M141" s="47">
        <f t="shared" si="3"/>
        <v>0</v>
      </c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  <c r="BH141" s="41"/>
      <c r="BI141" s="41"/>
      <c r="BJ141" s="41"/>
      <c r="BK141" s="41"/>
      <c r="BL141" s="41"/>
      <c r="BM141" s="41"/>
      <c r="BN141" s="41"/>
      <c r="BO141" s="41"/>
      <c r="BP141" s="41"/>
      <c r="BQ141" s="41"/>
      <c r="BR141" s="41"/>
      <c r="BS141" s="41"/>
      <c r="BT141" s="41"/>
      <c r="BU141" s="41"/>
      <c r="BV141" s="41"/>
      <c r="BW141" s="41"/>
      <c r="BX141" s="41"/>
      <c r="BY141" s="41"/>
      <c r="BZ141" s="41"/>
      <c r="CA141" s="41"/>
      <c r="CB141" s="41"/>
      <c r="CC141" s="41"/>
      <c r="CD141" s="41"/>
      <c r="CE141" s="41"/>
      <c r="CF141" s="41"/>
      <c r="CG141" s="41"/>
      <c r="CH141" s="41"/>
      <c r="CI141" s="41"/>
      <c r="CJ141" s="41"/>
      <c r="CK141" s="41"/>
      <c r="CL141" s="41"/>
      <c r="CM141" s="41"/>
      <c r="CN141" s="41"/>
      <c r="CO141" s="41"/>
      <c r="CP141" s="41"/>
      <c r="CQ141" s="41"/>
      <c r="CR141" s="41"/>
      <c r="CS141" s="41"/>
      <c r="CT141" s="41"/>
      <c r="CU141" s="41"/>
      <c r="CV141" s="41"/>
      <c r="CW141" s="41"/>
      <c r="CX141" s="41"/>
      <c r="CY141" s="41"/>
      <c r="CZ141" s="41"/>
      <c r="DA141" s="41"/>
      <c r="DB141" s="41"/>
      <c r="DC141" s="41"/>
      <c r="DD141" s="41"/>
      <c r="DE141" s="41"/>
      <c r="DF141" s="41"/>
      <c r="DG141" s="41"/>
      <c r="DH141" s="41"/>
      <c r="DI141" s="41"/>
      <c r="DJ141" s="41"/>
      <c r="DK141" s="41"/>
      <c r="DL141" s="41"/>
      <c r="DM141" s="41"/>
      <c r="DN141" s="41"/>
      <c r="DO141" s="41"/>
      <c r="DP141" s="41"/>
      <c r="DQ141" s="41"/>
      <c r="DR141" s="41"/>
      <c r="DS141" s="41"/>
      <c r="DT141" s="41"/>
      <c r="DU141" s="41"/>
      <c r="DV141" s="41"/>
      <c r="DW141" s="41"/>
      <c r="DX141" s="41"/>
      <c r="DY141" s="41"/>
      <c r="DZ141" s="41"/>
      <c r="EA141" s="41"/>
      <c r="EB141" s="41"/>
      <c r="EC141" s="41"/>
      <c r="ED141" s="41"/>
      <c r="EE141" s="41"/>
      <c r="EF141" s="41"/>
      <c r="EG141" s="41"/>
      <c r="EH141" s="41"/>
      <c r="EI141" s="41"/>
      <c r="EJ141" s="41"/>
      <c r="EK141" s="41"/>
      <c r="EL141" s="41"/>
      <c r="EM141" s="41"/>
      <c r="EN141" s="41"/>
      <c r="EO141" s="41"/>
      <c r="EP141" s="41"/>
      <c r="EQ141" s="41"/>
      <c r="ER141" s="41"/>
      <c r="ES141" s="41"/>
      <c r="ET141" s="41"/>
      <c r="EU141" s="41"/>
      <c r="EV141" s="41"/>
      <c r="EW141" s="41"/>
      <c r="EX141" s="41"/>
      <c r="EY141" s="41"/>
      <c r="EZ141" s="41"/>
      <c r="FA141" s="41"/>
      <c r="FB141" s="41"/>
      <c r="FC141" s="41"/>
      <c r="FD141" s="41"/>
      <c r="FE141" s="41"/>
      <c r="FF141" s="41"/>
      <c r="FG141" s="41"/>
      <c r="FH141" s="41"/>
      <c r="FI141" s="41"/>
      <c r="FJ141" s="41"/>
      <c r="FK141" s="41"/>
      <c r="FL141" s="41"/>
      <c r="FM141" s="41"/>
      <c r="FN141" s="41"/>
      <c r="FO141" s="41"/>
      <c r="FP141" s="41"/>
      <c r="FQ141" s="41"/>
      <c r="FR141" s="41"/>
      <c r="FS141" s="41"/>
      <c r="FT141" s="41"/>
      <c r="FU141" s="41"/>
      <c r="FV141" s="41"/>
      <c r="FW141" s="41"/>
      <c r="FX141" s="41"/>
      <c r="FY141" s="41"/>
      <c r="FZ141" s="41"/>
      <c r="GA141" s="41"/>
      <c r="GB141" s="41"/>
      <c r="GC141" s="41"/>
      <c r="GD141" s="41"/>
      <c r="GE141" s="41"/>
      <c r="GF141" s="41"/>
      <c r="GG141" s="41"/>
      <c r="GH141" s="41"/>
      <c r="GI141" s="41"/>
      <c r="GJ141" s="41"/>
      <c r="GK141" s="41"/>
      <c r="GL141" s="41"/>
      <c r="GM141" s="41"/>
      <c r="GN141" s="41"/>
      <c r="GO141" s="41"/>
      <c r="GP141" s="41"/>
      <c r="GQ141" s="41"/>
      <c r="GR141" s="41"/>
      <c r="GS141" s="41"/>
      <c r="GT141" s="41"/>
      <c r="GU141" s="41"/>
      <c r="GV141" s="41"/>
      <c r="GW141" s="41"/>
      <c r="GX141" s="41"/>
      <c r="GY141" s="41"/>
      <c r="GZ141" s="41"/>
      <c r="HA141" s="41"/>
      <c r="HB141" s="41"/>
      <c r="HC141" s="41"/>
      <c r="HD141" s="41"/>
      <c r="HE141" s="41"/>
      <c r="HF141" s="41"/>
      <c r="HG141" s="41"/>
      <c r="HH141" s="41"/>
      <c r="HI141" s="41"/>
      <c r="HJ141" s="41"/>
      <c r="HK141" s="41"/>
      <c r="HL141" s="41"/>
      <c r="HM141" s="41"/>
      <c r="HN141" s="41"/>
      <c r="HO141" s="41"/>
      <c r="HP141" s="41"/>
      <c r="HQ141" s="41"/>
      <c r="HR141" s="41"/>
      <c r="HS141" s="41"/>
      <c r="HT141" s="41"/>
      <c r="HU141" s="41"/>
      <c r="HV141" s="41"/>
      <c r="HW141" s="41"/>
      <c r="HX141" s="41"/>
      <c r="HY141" s="41"/>
      <c r="HZ141" s="41"/>
      <c r="IA141" s="41"/>
      <c r="IB141" s="41"/>
      <c r="IC141" s="41"/>
      <c r="ID141" s="41"/>
      <c r="IE141" s="41"/>
      <c r="IF141" s="41"/>
      <c r="IG141" s="41"/>
      <c r="IH141" s="41"/>
      <c r="II141" s="41"/>
      <c r="IJ141" s="41"/>
      <c r="IK141" s="41"/>
      <c r="IL141" s="41"/>
      <c r="IM141" s="41"/>
      <c r="IN141" s="41"/>
      <c r="IO141" s="41"/>
      <c r="IP141" s="41"/>
      <c r="IQ141" s="41"/>
      <c r="IR141" s="41"/>
      <c r="IS141" s="41"/>
      <c r="IT141" s="41"/>
      <c r="IU141" s="41"/>
      <c r="IV141" s="41"/>
      <c r="IW141" s="41"/>
      <c r="IX141" s="41"/>
      <c r="IY141" s="41"/>
      <c r="IZ141" s="41"/>
      <c r="JA141" s="41"/>
      <c r="JB141" s="41"/>
      <c r="JC141" s="41"/>
      <c r="JD141" s="41"/>
      <c r="JE141" s="41"/>
      <c r="JF141" s="41"/>
      <c r="JG141" s="41"/>
      <c r="JH141" s="41"/>
      <c r="JI141" s="41"/>
      <c r="JJ141" s="41"/>
      <c r="JK141" s="41"/>
      <c r="JL141" s="41"/>
      <c r="JM141" s="41"/>
      <c r="JN141" s="41"/>
      <c r="JO141" s="41"/>
      <c r="JP141" s="41"/>
      <c r="JQ141" s="41"/>
      <c r="JR141" s="41"/>
      <c r="JS141" s="41"/>
      <c r="JT141" s="41"/>
      <c r="JU141" s="41"/>
      <c r="JV141" s="41"/>
      <c r="JW141" s="41"/>
      <c r="JX141" s="41"/>
      <c r="JY141" s="41"/>
      <c r="JZ141" s="41"/>
      <c r="KA141" s="41"/>
      <c r="KB141" s="41"/>
      <c r="KC141" s="41"/>
      <c r="KD141" s="41"/>
      <c r="KE141" s="41"/>
      <c r="KF141" s="41"/>
      <c r="KG141" s="41"/>
      <c r="KH141" s="41"/>
      <c r="KI141" s="41"/>
      <c r="KJ141" s="41"/>
      <c r="KK141" s="41"/>
      <c r="KL141" s="41"/>
      <c r="KM141" s="41"/>
      <c r="KN141" s="41"/>
      <c r="KO141" s="41"/>
      <c r="KP141" s="41"/>
      <c r="KQ141" s="41"/>
      <c r="KR141" s="41"/>
      <c r="KS141" s="41"/>
      <c r="KT141" s="41"/>
      <c r="KU141" s="41"/>
      <c r="KV141" s="41"/>
      <c r="KW141" s="41"/>
      <c r="KX141" s="41"/>
      <c r="KY141" s="41"/>
      <c r="KZ141" s="41"/>
      <c r="LA141" s="41"/>
      <c r="LB141" s="41"/>
      <c r="LC141" s="41"/>
      <c r="LD141" s="41"/>
      <c r="LE141" s="41"/>
      <c r="LF141" s="41"/>
      <c r="LG141" s="41"/>
      <c r="LH141" s="41"/>
      <c r="LI141" s="41"/>
      <c r="LJ141" s="41"/>
      <c r="LK141" s="41"/>
      <c r="LL141" s="41"/>
      <c r="LM141" s="41"/>
      <c r="LN141" s="41"/>
      <c r="LO141" s="41"/>
      <c r="LP141" s="41"/>
      <c r="LQ141" s="41"/>
      <c r="LR141" s="41"/>
      <c r="LS141" s="41"/>
      <c r="LT141" s="41"/>
      <c r="LU141" s="41"/>
      <c r="LV141" s="41"/>
      <c r="LW141" s="41"/>
      <c r="LX141" s="41"/>
      <c r="LY141" s="41"/>
      <c r="LZ141" s="41"/>
      <c r="MA141" s="41"/>
      <c r="MB141" s="41"/>
      <c r="MC141" s="41"/>
      <c r="MD141" s="41"/>
      <c r="ME141" s="41"/>
      <c r="MF141" s="41"/>
      <c r="MG141" s="41"/>
      <c r="MH141" s="41"/>
      <c r="MI141" s="41"/>
      <c r="MJ141" s="41"/>
      <c r="MK141" s="41"/>
      <c r="ML141" s="41"/>
      <c r="MM141" s="41"/>
      <c r="MN141" s="41"/>
      <c r="MO141" s="41"/>
      <c r="MP141" s="41"/>
      <c r="MQ141" s="41"/>
      <c r="MR141" s="41"/>
      <c r="MS141" s="41"/>
      <c r="MT141" s="41"/>
      <c r="MU141" s="41"/>
      <c r="MV141" s="41"/>
      <c r="MW141" s="41"/>
      <c r="MX141" s="41"/>
      <c r="MY141" s="41"/>
      <c r="MZ141" s="41"/>
      <c r="NA141" s="41"/>
      <c r="NB141" s="41"/>
      <c r="NC141" s="41"/>
      <c r="ND141" s="41"/>
      <c r="NE141" s="41"/>
      <c r="NF141" s="41"/>
      <c r="NG141" s="41"/>
      <c r="NH141" s="41"/>
      <c r="NI141" s="41"/>
      <c r="NJ141" s="41"/>
      <c r="NK141" s="41"/>
      <c r="NL141" s="41"/>
      <c r="NM141" s="41"/>
      <c r="NN141" s="41"/>
      <c r="NO141" s="41"/>
      <c r="NP141" s="41"/>
      <c r="NQ141" s="41"/>
      <c r="NR141" s="41"/>
      <c r="NS141" s="41"/>
      <c r="NT141" s="41"/>
      <c r="NU141" s="41"/>
      <c r="NV141" s="41"/>
      <c r="NW141" s="41"/>
      <c r="NX141" s="41"/>
      <c r="NY141" s="41"/>
      <c r="NZ141" s="41"/>
      <c r="OA141" s="41"/>
      <c r="OB141" s="41"/>
      <c r="OC141" s="41"/>
      <c r="OD141" s="41"/>
      <c r="OE141" s="41"/>
      <c r="OF141" s="41"/>
      <c r="OG141" s="41"/>
      <c r="OH141" s="41"/>
      <c r="OI141" s="41"/>
      <c r="OJ141" s="41"/>
      <c r="OK141" s="41"/>
      <c r="OL141" s="41"/>
      <c r="OM141" s="41"/>
      <c r="ON141" s="41"/>
      <c r="OO141" s="41"/>
      <c r="OP141" s="41"/>
      <c r="OQ141" s="41"/>
      <c r="OR141" s="41"/>
      <c r="OS141" s="41"/>
      <c r="OT141" s="41"/>
      <c r="OU141" s="41"/>
      <c r="OV141" s="41"/>
      <c r="OW141" s="41"/>
      <c r="OX141" s="41"/>
      <c r="OY141" s="41"/>
      <c r="OZ141" s="41"/>
      <c r="PA141" s="41"/>
      <c r="PB141" s="41"/>
      <c r="PC141" s="41"/>
      <c r="PD141" s="41"/>
      <c r="PE141" s="41"/>
      <c r="PF141" s="41"/>
      <c r="PG141" s="41"/>
      <c r="PH141" s="41"/>
      <c r="PI141" s="41"/>
      <c r="PJ141" s="41"/>
      <c r="PK141" s="41"/>
      <c r="PL141" s="41"/>
      <c r="PM141" s="41"/>
      <c r="PN141" s="41"/>
      <c r="PO141" s="41"/>
      <c r="PP141" s="41"/>
      <c r="PQ141" s="41"/>
      <c r="PR141" s="41"/>
      <c r="PS141" s="41"/>
      <c r="PT141" s="41"/>
      <c r="PU141" s="41"/>
      <c r="PV141" s="41"/>
      <c r="PW141" s="41"/>
      <c r="PX141" s="41"/>
      <c r="PY141" s="41"/>
      <c r="PZ141" s="41"/>
      <c r="QA141" s="41"/>
      <c r="QB141" s="41"/>
      <c r="QC141" s="41"/>
      <c r="QD141" s="41"/>
      <c r="QE141" s="41"/>
      <c r="QF141" s="41"/>
      <c r="QG141" s="41"/>
      <c r="QH141" s="41"/>
      <c r="QI141" s="41"/>
      <c r="QJ141" s="41"/>
      <c r="QK141" s="41"/>
      <c r="QL141" s="41"/>
      <c r="QM141" s="41"/>
      <c r="QN141" s="41"/>
      <c r="QO141" s="41"/>
      <c r="QP141" s="41"/>
      <c r="QQ141" s="41"/>
      <c r="QR141" s="41"/>
      <c r="QS141" s="41"/>
      <c r="QT141" s="41"/>
      <c r="QU141" s="41"/>
      <c r="QV141" s="41"/>
      <c r="QW141" s="41"/>
      <c r="QX141" s="41"/>
      <c r="QY141" s="41"/>
      <c r="QZ141" s="41"/>
      <c r="RA141" s="41"/>
      <c r="RB141" s="41"/>
      <c r="RC141" s="41"/>
      <c r="RD141" s="41"/>
      <c r="RE141" s="41"/>
      <c r="RF141" s="41"/>
      <c r="RG141" s="41"/>
      <c r="RH141" s="41"/>
      <c r="RI141" s="41"/>
      <c r="RJ141" s="41"/>
      <c r="RK141" s="41"/>
      <c r="RL141" s="41"/>
      <c r="RM141" s="41"/>
      <c r="RN141" s="41"/>
      <c r="RO141" s="41"/>
      <c r="RP141" s="41"/>
      <c r="RQ141" s="41"/>
      <c r="RR141" s="41"/>
      <c r="RS141" s="41"/>
      <c r="RT141" s="41"/>
      <c r="RU141" s="41"/>
      <c r="RV141" s="41"/>
      <c r="RW141" s="41"/>
      <c r="RX141" s="41"/>
      <c r="RY141" s="41"/>
      <c r="RZ141" s="41"/>
      <c r="SA141" s="41"/>
      <c r="SB141" s="41"/>
      <c r="SC141" s="41"/>
      <c r="SD141" s="41"/>
      <c r="SE141" s="41"/>
      <c r="SF141" s="41"/>
      <c r="SG141" s="41"/>
      <c r="SH141" s="41"/>
      <c r="SI141" s="41"/>
      <c r="SJ141" s="41"/>
      <c r="SK141" s="41"/>
      <c r="SL141" s="41"/>
      <c r="SM141" s="41"/>
      <c r="SN141" s="41"/>
      <c r="SO141" s="41"/>
      <c r="SP141" s="41"/>
      <c r="SQ141" s="41"/>
      <c r="SR141" s="41"/>
      <c r="SS141" s="41"/>
      <c r="ST141" s="41"/>
      <c r="SU141" s="41"/>
      <c r="SV141" s="41"/>
      <c r="SW141" s="41"/>
      <c r="SX141" s="41"/>
      <c r="SY141" s="41"/>
      <c r="SZ141" s="41"/>
      <c r="TA141" s="41"/>
      <c r="TB141" s="41"/>
      <c r="TC141" s="41"/>
      <c r="TD141" s="41"/>
      <c r="TE141" s="41"/>
      <c r="TF141" s="41"/>
      <c r="TG141" s="41"/>
      <c r="TH141" s="41"/>
      <c r="TI141" s="41"/>
      <c r="TJ141" s="41"/>
      <c r="TK141" s="41"/>
      <c r="TL141" s="41"/>
      <c r="TM141" s="41"/>
      <c r="TN141" s="41"/>
      <c r="TO141" s="41"/>
      <c r="TP141" s="41"/>
      <c r="TQ141" s="41"/>
      <c r="TR141" s="41"/>
      <c r="TS141" s="41"/>
      <c r="TT141" s="41"/>
      <c r="TU141" s="41"/>
      <c r="TV141" s="41"/>
      <c r="TW141" s="41"/>
      <c r="TX141" s="41"/>
      <c r="TY141" s="41"/>
      <c r="TZ141" s="41"/>
      <c r="UA141" s="41"/>
      <c r="UB141" s="41"/>
      <c r="UC141" s="41"/>
      <c r="UD141" s="41"/>
      <c r="UE141" s="41"/>
      <c r="UF141" s="41"/>
      <c r="UG141" s="41"/>
      <c r="UH141" s="41"/>
      <c r="UI141" s="41"/>
      <c r="UJ141" s="41"/>
      <c r="UK141" s="41"/>
      <c r="UL141" s="41"/>
      <c r="UM141" s="41"/>
      <c r="UN141" s="41"/>
      <c r="UO141" s="41"/>
      <c r="UP141" s="41"/>
      <c r="UQ141" s="41"/>
      <c r="UR141" s="41"/>
      <c r="US141" s="41"/>
      <c r="UT141" s="41"/>
      <c r="UU141" s="41"/>
      <c r="UV141" s="41"/>
      <c r="UW141" s="41"/>
      <c r="UX141" s="41"/>
      <c r="UY141" s="41"/>
      <c r="UZ141" s="41"/>
      <c r="VA141" s="41"/>
      <c r="VB141" s="41"/>
      <c r="VC141" s="41"/>
      <c r="VD141" s="41"/>
      <c r="VE141" s="41"/>
      <c r="VF141" s="41"/>
      <c r="VG141" s="41"/>
      <c r="VH141" s="41"/>
      <c r="VI141" s="41"/>
      <c r="VJ141" s="41"/>
      <c r="VK141" s="41"/>
      <c r="VL141" s="41"/>
      <c r="VM141" s="41"/>
      <c r="VN141" s="41"/>
      <c r="VO141" s="41"/>
      <c r="VP141" s="41"/>
      <c r="VQ141" s="41"/>
      <c r="VR141" s="41"/>
      <c r="VS141" s="41"/>
      <c r="VT141" s="41"/>
      <c r="VU141" s="41"/>
      <c r="VV141" s="41"/>
      <c r="VW141" s="41"/>
      <c r="VX141" s="41"/>
      <c r="VY141" s="41"/>
      <c r="VZ141" s="41"/>
      <c r="WA141" s="41"/>
      <c r="WB141" s="41"/>
      <c r="WC141" s="41"/>
      <c r="WD141" s="41"/>
      <c r="WE141" s="41"/>
      <c r="WF141" s="41"/>
      <c r="WG141" s="41"/>
      <c r="WH141" s="41"/>
      <c r="WI141" s="41"/>
      <c r="WJ141" s="41"/>
      <c r="WK141" s="41"/>
      <c r="WL141" s="41"/>
      <c r="WM141" s="41"/>
      <c r="WN141" s="41"/>
      <c r="WO141" s="41"/>
      <c r="WP141" s="41"/>
      <c r="WQ141" s="41"/>
      <c r="WR141" s="41"/>
      <c r="WS141" s="41"/>
      <c r="WT141" s="41"/>
      <c r="WU141" s="41"/>
      <c r="WV141" s="41"/>
      <c r="WW141" s="41"/>
      <c r="WX141" s="41"/>
    </row>
    <row r="142" spans="1:622" s="49" customFormat="1" ht="15" customHeight="1" outlineLevel="1" x14ac:dyDescent="0.25">
      <c r="B142" s="82" t="s">
        <v>92</v>
      </c>
      <c r="C142" s="89">
        <v>39385</v>
      </c>
      <c r="D142" s="44" t="s">
        <v>80</v>
      </c>
      <c r="E142" s="89" t="s">
        <v>156</v>
      </c>
      <c r="F142" s="90" t="s">
        <v>24</v>
      </c>
      <c r="G142" s="90"/>
      <c r="H142" s="83">
        <v>10.34</v>
      </c>
      <c r="I142" s="86">
        <v>10.34</v>
      </c>
      <c r="J142" s="46">
        <f>Tabela1[[#This Row],[VALOR UNIT]]*H139</f>
        <v>165.44</v>
      </c>
      <c r="K142" s="46">
        <f>Tabela1[[#This Row],[Coluna1]]*H141</f>
        <v>0</v>
      </c>
      <c r="L142" s="46">
        <v>0</v>
      </c>
      <c r="M142" s="47">
        <f t="shared" si="3"/>
        <v>0</v>
      </c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41"/>
      <c r="BG142" s="41"/>
      <c r="BH142" s="41"/>
      <c r="BI142" s="41"/>
      <c r="BJ142" s="41"/>
      <c r="BK142" s="41"/>
      <c r="BL142" s="41"/>
      <c r="BM142" s="41"/>
      <c r="BN142" s="41"/>
      <c r="BO142" s="41"/>
      <c r="BP142" s="41"/>
      <c r="BQ142" s="41"/>
      <c r="BR142" s="41"/>
      <c r="BS142" s="41"/>
      <c r="BT142" s="41"/>
      <c r="BU142" s="41"/>
      <c r="BV142" s="41"/>
      <c r="BW142" s="41"/>
      <c r="BX142" s="41"/>
      <c r="BY142" s="41"/>
      <c r="BZ142" s="41"/>
      <c r="CA142" s="41"/>
      <c r="CB142" s="41"/>
      <c r="CC142" s="41"/>
      <c r="CD142" s="41"/>
      <c r="CE142" s="41"/>
      <c r="CF142" s="41"/>
      <c r="CG142" s="41"/>
      <c r="CH142" s="41"/>
      <c r="CI142" s="41"/>
      <c r="CJ142" s="41"/>
      <c r="CK142" s="41"/>
      <c r="CL142" s="41"/>
      <c r="CM142" s="41"/>
      <c r="CN142" s="41"/>
      <c r="CO142" s="41"/>
      <c r="CP142" s="41"/>
      <c r="CQ142" s="41"/>
      <c r="CR142" s="41"/>
      <c r="CS142" s="41"/>
      <c r="CT142" s="41"/>
      <c r="CU142" s="41"/>
      <c r="CV142" s="41"/>
      <c r="CW142" s="41"/>
      <c r="CX142" s="41"/>
      <c r="CY142" s="41"/>
      <c r="CZ142" s="41"/>
      <c r="DA142" s="41"/>
      <c r="DB142" s="41"/>
      <c r="DC142" s="41"/>
      <c r="DD142" s="41"/>
      <c r="DE142" s="41"/>
      <c r="DF142" s="41"/>
      <c r="DG142" s="41"/>
      <c r="DH142" s="41"/>
      <c r="DI142" s="41"/>
      <c r="DJ142" s="41"/>
      <c r="DK142" s="41"/>
      <c r="DL142" s="41"/>
      <c r="DM142" s="41"/>
      <c r="DN142" s="41"/>
      <c r="DO142" s="41"/>
      <c r="DP142" s="41"/>
      <c r="DQ142" s="41"/>
      <c r="DR142" s="41"/>
      <c r="DS142" s="41"/>
      <c r="DT142" s="41"/>
      <c r="DU142" s="41"/>
      <c r="DV142" s="41"/>
      <c r="DW142" s="41"/>
      <c r="DX142" s="41"/>
      <c r="DY142" s="41"/>
      <c r="DZ142" s="41"/>
      <c r="EA142" s="41"/>
      <c r="EB142" s="41"/>
      <c r="EC142" s="41"/>
      <c r="ED142" s="41"/>
      <c r="EE142" s="41"/>
      <c r="EF142" s="41"/>
      <c r="EG142" s="41"/>
      <c r="EH142" s="41"/>
      <c r="EI142" s="41"/>
      <c r="EJ142" s="41"/>
      <c r="EK142" s="41"/>
      <c r="EL142" s="41"/>
      <c r="EM142" s="41"/>
      <c r="EN142" s="41"/>
      <c r="EO142" s="41"/>
      <c r="EP142" s="41"/>
      <c r="EQ142" s="41"/>
      <c r="ER142" s="41"/>
      <c r="ES142" s="41"/>
      <c r="ET142" s="41"/>
      <c r="EU142" s="41"/>
      <c r="EV142" s="41"/>
      <c r="EW142" s="41"/>
      <c r="EX142" s="41"/>
      <c r="EY142" s="41"/>
      <c r="EZ142" s="41"/>
      <c r="FA142" s="41"/>
      <c r="FB142" s="41"/>
      <c r="FC142" s="41"/>
      <c r="FD142" s="41"/>
      <c r="FE142" s="41"/>
      <c r="FF142" s="41"/>
      <c r="FG142" s="41"/>
      <c r="FH142" s="41"/>
      <c r="FI142" s="41"/>
      <c r="FJ142" s="41"/>
      <c r="FK142" s="41"/>
      <c r="FL142" s="41"/>
      <c r="FM142" s="41"/>
      <c r="FN142" s="41"/>
      <c r="FO142" s="41"/>
      <c r="FP142" s="41"/>
      <c r="FQ142" s="41"/>
      <c r="FR142" s="41"/>
      <c r="FS142" s="41"/>
      <c r="FT142" s="41"/>
      <c r="FU142" s="41"/>
      <c r="FV142" s="41"/>
      <c r="FW142" s="41"/>
      <c r="FX142" s="41"/>
      <c r="FY142" s="41"/>
      <c r="FZ142" s="41"/>
      <c r="GA142" s="41"/>
      <c r="GB142" s="41"/>
      <c r="GC142" s="41"/>
      <c r="GD142" s="41"/>
      <c r="GE142" s="41"/>
      <c r="GF142" s="41"/>
      <c r="GG142" s="41"/>
      <c r="GH142" s="41"/>
      <c r="GI142" s="41"/>
      <c r="GJ142" s="41"/>
      <c r="GK142" s="41"/>
      <c r="GL142" s="41"/>
      <c r="GM142" s="41"/>
      <c r="GN142" s="41"/>
      <c r="GO142" s="41"/>
      <c r="GP142" s="41"/>
      <c r="GQ142" s="41"/>
      <c r="GR142" s="41"/>
      <c r="GS142" s="41"/>
      <c r="GT142" s="41"/>
      <c r="GU142" s="41"/>
      <c r="GV142" s="41"/>
      <c r="GW142" s="41"/>
      <c r="GX142" s="41"/>
      <c r="GY142" s="41"/>
      <c r="GZ142" s="41"/>
      <c r="HA142" s="41"/>
      <c r="HB142" s="41"/>
      <c r="HC142" s="41"/>
      <c r="HD142" s="41"/>
      <c r="HE142" s="41"/>
      <c r="HF142" s="41"/>
      <c r="HG142" s="41"/>
      <c r="HH142" s="41"/>
      <c r="HI142" s="41"/>
      <c r="HJ142" s="41"/>
      <c r="HK142" s="41"/>
      <c r="HL142" s="41"/>
      <c r="HM142" s="41"/>
      <c r="HN142" s="41"/>
      <c r="HO142" s="41"/>
      <c r="HP142" s="41"/>
      <c r="HQ142" s="41"/>
      <c r="HR142" s="41"/>
      <c r="HS142" s="41"/>
      <c r="HT142" s="41"/>
      <c r="HU142" s="41"/>
      <c r="HV142" s="41"/>
      <c r="HW142" s="41"/>
      <c r="HX142" s="41"/>
      <c r="HY142" s="41"/>
      <c r="HZ142" s="41"/>
      <c r="IA142" s="41"/>
      <c r="IB142" s="41"/>
      <c r="IC142" s="41"/>
      <c r="ID142" s="41"/>
      <c r="IE142" s="41"/>
      <c r="IF142" s="41"/>
      <c r="IG142" s="41"/>
      <c r="IH142" s="41"/>
      <c r="II142" s="41"/>
      <c r="IJ142" s="41"/>
      <c r="IK142" s="41"/>
      <c r="IL142" s="41"/>
      <c r="IM142" s="41"/>
      <c r="IN142" s="41"/>
      <c r="IO142" s="41"/>
      <c r="IP142" s="41"/>
      <c r="IQ142" s="41"/>
      <c r="IR142" s="41"/>
      <c r="IS142" s="41"/>
      <c r="IT142" s="41"/>
      <c r="IU142" s="41"/>
      <c r="IV142" s="41"/>
      <c r="IW142" s="41"/>
      <c r="IX142" s="41"/>
      <c r="IY142" s="41"/>
      <c r="IZ142" s="41"/>
      <c r="JA142" s="41"/>
      <c r="JB142" s="41"/>
      <c r="JC142" s="41"/>
      <c r="JD142" s="41"/>
      <c r="JE142" s="41"/>
      <c r="JF142" s="41"/>
      <c r="JG142" s="41"/>
      <c r="JH142" s="41"/>
      <c r="JI142" s="41"/>
      <c r="JJ142" s="41"/>
      <c r="JK142" s="41"/>
      <c r="JL142" s="41"/>
      <c r="JM142" s="41"/>
      <c r="JN142" s="41"/>
      <c r="JO142" s="41"/>
      <c r="JP142" s="41"/>
      <c r="JQ142" s="41"/>
      <c r="JR142" s="41"/>
      <c r="JS142" s="41"/>
      <c r="JT142" s="41"/>
      <c r="JU142" s="41"/>
      <c r="JV142" s="41"/>
      <c r="JW142" s="41"/>
      <c r="JX142" s="41"/>
      <c r="JY142" s="41"/>
      <c r="JZ142" s="41"/>
      <c r="KA142" s="41"/>
      <c r="KB142" s="41"/>
      <c r="KC142" s="41"/>
      <c r="KD142" s="41"/>
      <c r="KE142" s="41"/>
      <c r="KF142" s="41"/>
      <c r="KG142" s="41"/>
      <c r="KH142" s="41"/>
      <c r="KI142" s="41"/>
      <c r="KJ142" s="41"/>
      <c r="KK142" s="41"/>
      <c r="KL142" s="41"/>
      <c r="KM142" s="41"/>
      <c r="KN142" s="41"/>
      <c r="KO142" s="41"/>
      <c r="KP142" s="41"/>
      <c r="KQ142" s="41"/>
      <c r="KR142" s="41"/>
      <c r="KS142" s="41"/>
      <c r="KT142" s="41"/>
      <c r="KU142" s="41"/>
      <c r="KV142" s="41"/>
      <c r="KW142" s="41"/>
      <c r="KX142" s="41"/>
      <c r="KY142" s="41"/>
      <c r="KZ142" s="41"/>
      <c r="LA142" s="41"/>
      <c r="LB142" s="41"/>
      <c r="LC142" s="41"/>
      <c r="LD142" s="41"/>
      <c r="LE142" s="41"/>
      <c r="LF142" s="41"/>
      <c r="LG142" s="41"/>
      <c r="LH142" s="41"/>
      <c r="LI142" s="41"/>
      <c r="LJ142" s="41"/>
      <c r="LK142" s="41"/>
      <c r="LL142" s="41"/>
      <c r="LM142" s="41"/>
      <c r="LN142" s="41"/>
      <c r="LO142" s="41"/>
      <c r="LP142" s="41"/>
      <c r="LQ142" s="41"/>
      <c r="LR142" s="41"/>
      <c r="LS142" s="41"/>
      <c r="LT142" s="41"/>
      <c r="LU142" s="41"/>
      <c r="LV142" s="41"/>
      <c r="LW142" s="41"/>
      <c r="LX142" s="41"/>
      <c r="LY142" s="41"/>
      <c r="LZ142" s="41"/>
      <c r="MA142" s="41"/>
      <c r="MB142" s="41"/>
      <c r="MC142" s="41"/>
      <c r="MD142" s="41"/>
      <c r="ME142" s="41"/>
      <c r="MF142" s="41"/>
      <c r="MG142" s="41"/>
      <c r="MH142" s="41"/>
      <c r="MI142" s="41"/>
      <c r="MJ142" s="41"/>
      <c r="MK142" s="41"/>
      <c r="ML142" s="41"/>
      <c r="MM142" s="41"/>
      <c r="MN142" s="41"/>
      <c r="MO142" s="41"/>
      <c r="MP142" s="41"/>
      <c r="MQ142" s="41"/>
      <c r="MR142" s="41"/>
      <c r="MS142" s="41"/>
      <c r="MT142" s="41"/>
      <c r="MU142" s="41"/>
      <c r="MV142" s="41"/>
      <c r="MW142" s="41"/>
      <c r="MX142" s="41"/>
      <c r="MY142" s="41"/>
      <c r="MZ142" s="41"/>
      <c r="NA142" s="41"/>
      <c r="NB142" s="41"/>
      <c r="NC142" s="41"/>
      <c r="ND142" s="41"/>
      <c r="NE142" s="41"/>
      <c r="NF142" s="41"/>
      <c r="NG142" s="41"/>
      <c r="NH142" s="41"/>
      <c r="NI142" s="41"/>
      <c r="NJ142" s="41"/>
      <c r="NK142" s="41"/>
      <c r="NL142" s="41"/>
      <c r="NM142" s="41"/>
      <c r="NN142" s="41"/>
      <c r="NO142" s="41"/>
      <c r="NP142" s="41"/>
      <c r="NQ142" s="41"/>
      <c r="NR142" s="41"/>
      <c r="NS142" s="41"/>
      <c r="NT142" s="41"/>
      <c r="NU142" s="41"/>
      <c r="NV142" s="41"/>
      <c r="NW142" s="41"/>
      <c r="NX142" s="41"/>
      <c r="NY142" s="41"/>
      <c r="NZ142" s="41"/>
      <c r="OA142" s="41"/>
      <c r="OB142" s="41"/>
      <c r="OC142" s="41"/>
      <c r="OD142" s="41"/>
      <c r="OE142" s="41"/>
      <c r="OF142" s="41"/>
      <c r="OG142" s="41"/>
      <c r="OH142" s="41"/>
      <c r="OI142" s="41"/>
      <c r="OJ142" s="41"/>
      <c r="OK142" s="41"/>
      <c r="OL142" s="41"/>
      <c r="OM142" s="41"/>
      <c r="ON142" s="41"/>
      <c r="OO142" s="41"/>
      <c r="OP142" s="41"/>
      <c r="OQ142" s="41"/>
      <c r="OR142" s="41"/>
      <c r="OS142" s="41"/>
      <c r="OT142" s="41"/>
      <c r="OU142" s="41"/>
      <c r="OV142" s="41"/>
      <c r="OW142" s="41"/>
      <c r="OX142" s="41"/>
      <c r="OY142" s="41"/>
      <c r="OZ142" s="41"/>
      <c r="PA142" s="41"/>
      <c r="PB142" s="41"/>
      <c r="PC142" s="41"/>
      <c r="PD142" s="41"/>
      <c r="PE142" s="41"/>
      <c r="PF142" s="41"/>
      <c r="PG142" s="41"/>
      <c r="PH142" s="41"/>
      <c r="PI142" s="41"/>
      <c r="PJ142" s="41"/>
      <c r="PK142" s="41"/>
      <c r="PL142" s="41"/>
      <c r="PM142" s="41"/>
      <c r="PN142" s="41"/>
      <c r="PO142" s="41"/>
      <c r="PP142" s="41"/>
      <c r="PQ142" s="41"/>
      <c r="PR142" s="41"/>
      <c r="PS142" s="41"/>
      <c r="PT142" s="41"/>
      <c r="PU142" s="41"/>
      <c r="PV142" s="41"/>
      <c r="PW142" s="41"/>
      <c r="PX142" s="41"/>
      <c r="PY142" s="41"/>
      <c r="PZ142" s="41"/>
      <c r="QA142" s="41"/>
      <c r="QB142" s="41"/>
      <c r="QC142" s="41"/>
      <c r="QD142" s="41"/>
      <c r="QE142" s="41"/>
      <c r="QF142" s="41"/>
      <c r="QG142" s="41"/>
      <c r="QH142" s="41"/>
      <c r="QI142" s="41"/>
      <c r="QJ142" s="41"/>
      <c r="QK142" s="41"/>
      <c r="QL142" s="41"/>
      <c r="QM142" s="41"/>
      <c r="QN142" s="41"/>
      <c r="QO142" s="41"/>
      <c r="QP142" s="41"/>
      <c r="QQ142" s="41"/>
      <c r="QR142" s="41"/>
      <c r="QS142" s="41"/>
      <c r="QT142" s="41"/>
      <c r="QU142" s="41"/>
      <c r="QV142" s="41"/>
      <c r="QW142" s="41"/>
      <c r="QX142" s="41"/>
      <c r="QY142" s="41"/>
      <c r="QZ142" s="41"/>
      <c r="RA142" s="41"/>
      <c r="RB142" s="41"/>
      <c r="RC142" s="41"/>
      <c r="RD142" s="41"/>
      <c r="RE142" s="41"/>
      <c r="RF142" s="41"/>
      <c r="RG142" s="41"/>
      <c r="RH142" s="41"/>
      <c r="RI142" s="41"/>
      <c r="RJ142" s="41"/>
      <c r="RK142" s="41"/>
      <c r="RL142" s="41"/>
      <c r="RM142" s="41"/>
      <c r="RN142" s="41"/>
      <c r="RO142" s="41"/>
      <c r="RP142" s="41"/>
      <c r="RQ142" s="41"/>
      <c r="RR142" s="41"/>
      <c r="RS142" s="41"/>
      <c r="RT142" s="41"/>
      <c r="RU142" s="41"/>
      <c r="RV142" s="41"/>
      <c r="RW142" s="41"/>
      <c r="RX142" s="41"/>
      <c r="RY142" s="41"/>
      <c r="RZ142" s="41"/>
      <c r="SA142" s="41"/>
      <c r="SB142" s="41"/>
      <c r="SC142" s="41"/>
      <c r="SD142" s="41"/>
      <c r="SE142" s="41"/>
      <c r="SF142" s="41"/>
      <c r="SG142" s="41"/>
      <c r="SH142" s="41"/>
      <c r="SI142" s="41"/>
      <c r="SJ142" s="41"/>
      <c r="SK142" s="41"/>
      <c r="SL142" s="41"/>
      <c r="SM142" s="41"/>
      <c r="SN142" s="41"/>
      <c r="SO142" s="41"/>
      <c r="SP142" s="41"/>
      <c r="SQ142" s="41"/>
      <c r="SR142" s="41"/>
      <c r="SS142" s="41"/>
      <c r="ST142" s="41"/>
      <c r="SU142" s="41"/>
      <c r="SV142" s="41"/>
      <c r="SW142" s="41"/>
      <c r="SX142" s="41"/>
      <c r="SY142" s="41"/>
      <c r="SZ142" s="41"/>
      <c r="TA142" s="41"/>
      <c r="TB142" s="41"/>
      <c r="TC142" s="41"/>
      <c r="TD142" s="41"/>
      <c r="TE142" s="41"/>
      <c r="TF142" s="41"/>
      <c r="TG142" s="41"/>
      <c r="TH142" s="41"/>
      <c r="TI142" s="41"/>
      <c r="TJ142" s="41"/>
      <c r="TK142" s="41"/>
      <c r="TL142" s="41"/>
      <c r="TM142" s="41"/>
      <c r="TN142" s="41"/>
      <c r="TO142" s="41"/>
      <c r="TP142" s="41"/>
      <c r="TQ142" s="41"/>
      <c r="TR142" s="41"/>
      <c r="TS142" s="41"/>
      <c r="TT142" s="41"/>
      <c r="TU142" s="41"/>
      <c r="TV142" s="41"/>
      <c r="TW142" s="41"/>
      <c r="TX142" s="41"/>
      <c r="TY142" s="41"/>
      <c r="TZ142" s="41"/>
      <c r="UA142" s="41"/>
      <c r="UB142" s="41"/>
      <c r="UC142" s="41"/>
      <c r="UD142" s="41"/>
      <c r="UE142" s="41"/>
      <c r="UF142" s="41"/>
      <c r="UG142" s="41"/>
      <c r="UH142" s="41"/>
      <c r="UI142" s="41"/>
      <c r="UJ142" s="41"/>
      <c r="UK142" s="41"/>
      <c r="UL142" s="41"/>
      <c r="UM142" s="41"/>
      <c r="UN142" s="41"/>
      <c r="UO142" s="41"/>
      <c r="UP142" s="41"/>
      <c r="UQ142" s="41"/>
      <c r="UR142" s="41"/>
      <c r="US142" s="41"/>
      <c r="UT142" s="41"/>
      <c r="UU142" s="41"/>
      <c r="UV142" s="41"/>
      <c r="UW142" s="41"/>
      <c r="UX142" s="41"/>
      <c r="UY142" s="41"/>
      <c r="UZ142" s="41"/>
      <c r="VA142" s="41"/>
      <c r="VB142" s="41"/>
      <c r="VC142" s="41"/>
      <c r="VD142" s="41"/>
      <c r="VE142" s="41"/>
      <c r="VF142" s="41"/>
      <c r="VG142" s="41"/>
      <c r="VH142" s="41"/>
      <c r="VI142" s="41"/>
      <c r="VJ142" s="41"/>
      <c r="VK142" s="41"/>
      <c r="VL142" s="41"/>
      <c r="VM142" s="41"/>
      <c r="VN142" s="41"/>
      <c r="VO142" s="41"/>
      <c r="VP142" s="41"/>
      <c r="VQ142" s="41"/>
      <c r="VR142" s="41"/>
      <c r="VS142" s="41"/>
      <c r="VT142" s="41"/>
      <c r="VU142" s="41"/>
      <c r="VV142" s="41"/>
      <c r="VW142" s="41"/>
      <c r="VX142" s="41"/>
      <c r="VY142" s="41"/>
      <c r="VZ142" s="41"/>
      <c r="WA142" s="41"/>
      <c r="WB142" s="41"/>
      <c r="WC142" s="41"/>
      <c r="WD142" s="41"/>
      <c r="WE142" s="41"/>
      <c r="WF142" s="41"/>
      <c r="WG142" s="41"/>
      <c r="WH142" s="41"/>
      <c r="WI142" s="41"/>
      <c r="WJ142" s="41"/>
      <c r="WK142" s="41"/>
      <c r="WL142" s="41"/>
      <c r="WM142" s="41"/>
      <c r="WN142" s="41"/>
      <c r="WO142" s="41"/>
      <c r="WP142" s="41"/>
      <c r="WQ142" s="41"/>
      <c r="WR142" s="41"/>
      <c r="WS142" s="41"/>
      <c r="WT142" s="41"/>
      <c r="WU142" s="41"/>
      <c r="WV142" s="41"/>
      <c r="WW142" s="41"/>
      <c r="WX142" s="41"/>
    </row>
    <row r="143" spans="1:622" s="92" customFormat="1" ht="15" customHeight="1" x14ac:dyDescent="0.25">
      <c r="A143" s="58"/>
      <c r="B143" s="58">
        <v>101659</v>
      </c>
      <c r="C143" s="74"/>
      <c r="D143" s="63" t="s">
        <v>80</v>
      </c>
      <c r="E143" s="74" t="s">
        <v>157</v>
      </c>
      <c r="F143" s="63" t="s">
        <v>24</v>
      </c>
      <c r="G143" s="63"/>
      <c r="H143" s="63">
        <v>20</v>
      </c>
      <c r="I143" s="65">
        <v>528.11</v>
      </c>
      <c r="J143" s="65"/>
      <c r="K143" s="65">
        <f>Tabela1[[#This Row],[Coluna1]]*H142</f>
        <v>0</v>
      </c>
      <c r="L143" s="65">
        <f>H143*I143</f>
        <v>10562.2</v>
      </c>
      <c r="M143" s="47">
        <f t="shared" si="3"/>
        <v>13153.070408161462</v>
      </c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66"/>
      <c r="AE143" s="66"/>
      <c r="AF143" s="66"/>
      <c r="AG143" s="66"/>
      <c r="AH143" s="66"/>
      <c r="AI143" s="66"/>
      <c r="AJ143" s="66"/>
      <c r="AK143" s="66"/>
      <c r="AL143" s="66"/>
      <c r="AM143" s="66"/>
      <c r="AN143" s="66"/>
      <c r="AO143" s="66"/>
      <c r="AP143" s="66"/>
      <c r="AQ143" s="66"/>
      <c r="AR143" s="66"/>
      <c r="AS143" s="66"/>
      <c r="AT143" s="66"/>
      <c r="AU143" s="66"/>
      <c r="AV143" s="66"/>
      <c r="AW143" s="66"/>
      <c r="AX143" s="66"/>
      <c r="AY143" s="66"/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6"/>
      <c r="BN143" s="66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6"/>
      <c r="CC143" s="66"/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66"/>
      <c r="CP143" s="66"/>
      <c r="CQ143" s="66"/>
      <c r="CR143" s="66"/>
      <c r="CS143" s="66"/>
      <c r="CT143" s="66"/>
      <c r="CU143" s="66"/>
      <c r="CV143" s="66"/>
      <c r="CW143" s="66"/>
      <c r="CX143" s="66"/>
      <c r="CY143" s="66"/>
      <c r="CZ143" s="66"/>
      <c r="DA143" s="66"/>
      <c r="DB143" s="66"/>
      <c r="DC143" s="66"/>
      <c r="DD143" s="66"/>
      <c r="DE143" s="66"/>
      <c r="DF143" s="66"/>
      <c r="DG143" s="66"/>
      <c r="DH143" s="66"/>
      <c r="DI143" s="66"/>
      <c r="DJ143" s="66"/>
      <c r="DK143" s="66"/>
      <c r="DL143" s="66"/>
      <c r="DM143" s="66"/>
      <c r="DN143" s="66"/>
      <c r="DO143" s="66"/>
      <c r="DP143" s="66"/>
      <c r="DQ143" s="66"/>
      <c r="DR143" s="66"/>
      <c r="DS143" s="66"/>
      <c r="DT143" s="66"/>
      <c r="DU143" s="66"/>
      <c r="DV143" s="66"/>
      <c r="DW143" s="66"/>
      <c r="DX143" s="66"/>
      <c r="DY143" s="66"/>
      <c r="DZ143" s="66"/>
      <c r="EA143" s="66"/>
      <c r="EB143" s="66"/>
      <c r="EC143" s="66"/>
      <c r="ED143" s="66"/>
      <c r="EE143" s="66"/>
      <c r="EF143" s="66"/>
      <c r="EG143" s="66"/>
      <c r="EH143" s="66"/>
      <c r="EI143" s="66"/>
      <c r="EJ143" s="66"/>
      <c r="EK143" s="66"/>
      <c r="EL143" s="66"/>
      <c r="EM143" s="66"/>
      <c r="EN143" s="66"/>
      <c r="EO143" s="66"/>
      <c r="EP143" s="66"/>
      <c r="EQ143" s="66"/>
      <c r="ER143" s="66"/>
      <c r="ES143" s="66"/>
      <c r="ET143" s="66"/>
      <c r="EU143" s="66"/>
      <c r="EV143" s="66"/>
      <c r="EW143" s="66"/>
      <c r="EX143" s="66"/>
      <c r="EY143" s="66"/>
      <c r="EZ143" s="66"/>
      <c r="FA143" s="66"/>
      <c r="FB143" s="66"/>
      <c r="FC143" s="66"/>
      <c r="FD143" s="66"/>
      <c r="FE143" s="66"/>
      <c r="FF143" s="66"/>
      <c r="FG143" s="66"/>
      <c r="FH143" s="66"/>
      <c r="FI143" s="66"/>
      <c r="FJ143" s="66"/>
      <c r="FK143" s="66"/>
      <c r="FL143" s="66"/>
      <c r="FM143" s="66"/>
      <c r="FN143" s="66"/>
      <c r="FO143" s="66"/>
      <c r="FP143" s="66"/>
      <c r="FQ143" s="66"/>
      <c r="FR143" s="66"/>
      <c r="FS143" s="66"/>
      <c r="FT143" s="66"/>
      <c r="FU143" s="66"/>
      <c r="FV143" s="66"/>
      <c r="FW143" s="66"/>
      <c r="FX143" s="66"/>
      <c r="FY143" s="66"/>
      <c r="FZ143" s="66"/>
      <c r="GA143" s="66"/>
      <c r="GB143" s="66"/>
      <c r="GC143" s="66"/>
      <c r="GD143" s="66"/>
      <c r="GE143" s="66"/>
      <c r="GF143" s="66"/>
      <c r="GG143" s="66"/>
      <c r="GH143" s="66"/>
      <c r="GI143" s="66"/>
      <c r="GJ143" s="66"/>
      <c r="GK143" s="66"/>
      <c r="GL143" s="66"/>
      <c r="GM143" s="66"/>
      <c r="GN143" s="66"/>
      <c r="GO143" s="66"/>
      <c r="GP143" s="66"/>
      <c r="GQ143" s="66"/>
      <c r="GR143" s="66"/>
      <c r="GS143" s="66"/>
      <c r="GT143" s="66"/>
      <c r="GU143" s="66"/>
      <c r="GV143" s="66"/>
      <c r="GW143" s="66"/>
      <c r="GX143" s="66"/>
      <c r="GY143" s="66"/>
      <c r="GZ143" s="66"/>
      <c r="HA143" s="66"/>
      <c r="HB143" s="66"/>
      <c r="HC143" s="66"/>
      <c r="HD143" s="66"/>
      <c r="HE143" s="66"/>
      <c r="HF143" s="66"/>
      <c r="HG143" s="66"/>
      <c r="HH143" s="66"/>
      <c r="HI143" s="66"/>
      <c r="HJ143" s="66"/>
      <c r="HK143" s="66"/>
      <c r="HL143" s="66"/>
      <c r="HM143" s="66"/>
      <c r="HN143" s="66"/>
      <c r="HO143" s="66"/>
      <c r="HP143" s="66"/>
      <c r="HQ143" s="66"/>
      <c r="HR143" s="66"/>
      <c r="HS143" s="66"/>
      <c r="HT143" s="66"/>
      <c r="HU143" s="66"/>
      <c r="HV143" s="66"/>
      <c r="HW143" s="66"/>
      <c r="HX143" s="66"/>
      <c r="HY143" s="66"/>
      <c r="HZ143" s="66"/>
      <c r="IA143" s="66"/>
      <c r="IB143" s="66"/>
      <c r="IC143" s="66"/>
      <c r="ID143" s="66"/>
      <c r="IE143" s="66"/>
      <c r="IF143" s="66"/>
      <c r="IG143" s="66"/>
      <c r="IH143" s="66"/>
      <c r="II143" s="66"/>
      <c r="IJ143" s="66"/>
      <c r="IK143" s="66"/>
      <c r="IL143" s="66"/>
      <c r="IM143" s="66"/>
      <c r="IN143" s="66"/>
      <c r="IO143" s="66"/>
      <c r="IP143" s="66"/>
      <c r="IQ143" s="66"/>
      <c r="IR143" s="66"/>
      <c r="IS143" s="66"/>
      <c r="IT143" s="66"/>
      <c r="IU143" s="66"/>
      <c r="IV143" s="66"/>
      <c r="IW143" s="66"/>
      <c r="IX143" s="66"/>
      <c r="IY143" s="66"/>
      <c r="IZ143" s="66"/>
      <c r="JA143" s="66"/>
      <c r="JB143" s="66"/>
      <c r="JC143" s="66"/>
      <c r="JD143" s="66"/>
      <c r="JE143" s="66"/>
      <c r="JF143" s="66"/>
      <c r="JG143" s="66"/>
      <c r="JH143" s="66"/>
      <c r="JI143" s="66"/>
      <c r="JJ143" s="66"/>
      <c r="JK143" s="66"/>
      <c r="JL143" s="66"/>
      <c r="JM143" s="66"/>
      <c r="JN143" s="66"/>
      <c r="JO143" s="66"/>
      <c r="JP143" s="66"/>
      <c r="JQ143" s="66"/>
      <c r="JR143" s="66"/>
      <c r="JS143" s="66"/>
      <c r="JT143" s="66"/>
      <c r="JU143" s="66"/>
      <c r="JV143" s="66"/>
      <c r="JW143" s="66"/>
      <c r="JX143" s="66"/>
      <c r="JY143" s="66"/>
      <c r="JZ143" s="66"/>
      <c r="KA143" s="66"/>
      <c r="KB143" s="66"/>
      <c r="KC143" s="66"/>
      <c r="KD143" s="66"/>
      <c r="KE143" s="66"/>
      <c r="KF143" s="66"/>
      <c r="KG143" s="66"/>
      <c r="KH143" s="66"/>
      <c r="KI143" s="66"/>
      <c r="KJ143" s="66"/>
      <c r="KK143" s="66"/>
      <c r="KL143" s="66"/>
      <c r="KM143" s="66"/>
      <c r="KN143" s="66"/>
      <c r="KO143" s="66"/>
      <c r="KP143" s="66"/>
      <c r="KQ143" s="66"/>
      <c r="KR143" s="66"/>
      <c r="KS143" s="66"/>
      <c r="KT143" s="66"/>
      <c r="KU143" s="66"/>
      <c r="KV143" s="66"/>
      <c r="KW143" s="66"/>
      <c r="KX143" s="66"/>
      <c r="KY143" s="66"/>
      <c r="KZ143" s="66"/>
      <c r="LA143" s="66"/>
      <c r="LB143" s="66"/>
      <c r="LC143" s="66"/>
      <c r="LD143" s="66"/>
      <c r="LE143" s="66"/>
      <c r="LF143" s="66"/>
      <c r="LG143" s="66"/>
      <c r="LH143" s="66"/>
      <c r="LI143" s="66"/>
      <c r="LJ143" s="66"/>
      <c r="LK143" s="66"/>
      <c r="LL143" s="66"/>
      <c r="LM143" s="66"/>
      <c r="LN143" s="66"/>
      <c r="LO143" s="66"/>
      <c r="LP143" s="66"/>
      <c r="LQ143" s="66"/>
      <c r="LR143" s="66"/>
      <c r="LS143" s="66"/>
      <c r="LT143" s="66"/>
      <c r="LU143" s="66"/>
      <c r="LV143" s="66"/>
      <c r="LW143" s="66"/>
      <c r="LX143" s="66"/>
      <c r="LY143" s="66"/>
      <c r="LZ143" s="66"/>
      <c r="MA143" s="66"/>
      <c r="MB143" s="66"/>
      <c r="MC143" s="66"/>
      <c r="MD143" s="66"/>
      <c r="ME143" s="66"/>
      <c r="MF143" s="66"/>
      <c r="MG143" s="66"/>
      <c r="MH143" s="66"/>
      <c r="MI143" s="66"/>
      <c r="MJ143" s="66"/>
      <c r="MK143" s="66"/>
      <c r="ML143" s="66"/>
      <c r="MM143" s="66"/>
      <c r="MN143" s="66"/>
      <c r="MO143" s="66"/>
      <c r="MP143" s="66"/>
      <c r="MQ143" s="66"/>
      <c r="MR143" s="66"/>
      <c r="MS143" s="66"/>
      <c r="MT143" s="66"/>
      <c r="MU143" s="66"/>
      <c r="MV143" s="66"/>
      <c r="MW143" s="66"/>
      <c r="MX143" s="66"/>
      <c r="MY143" s="66"/>
      <c r="MZ143" s="66"/>
      <c r="NA143" s="66"/>
      <c r="NB143" s="66"/>
      <c r="NC143" s="66"/>
      <c r="ND143" s="66"/>
      <c r="NE143" s="66"/>
      <c r="NF143" s="66"/>
      <c r="NG143" s="66"/>
      <c r="NH143" s="66"/>
      <c r="NI143" s="66"/>
      <c r="NJ143" s="66"/>
      <c r="NK143" s="66"/>
      <c r="NL143" s="66"/>
      <c r="NM143" s="66"/>
      <c r="NN143" s="66"/>
      <c r="NO143" s="66"/>
      <c r="NP143" s="66"/>
      <c r="NQ143" s="66"/>
      <c r="NR143" s="66"/>
      <c r="NS143" s="66"/>
      <c r="NT143" s="66"/>
      <c r="NU143" s="66"/>
      <c r="NV143" s="66"/>
      <c r="NW143" s="66"/>
      <c r="NX143" s="66"/>
      <c r="NY143" s="66"/>
      <c r="NZ143" s="66"/>
      <c r="OA143" s="66"/>
      <c r="OB143" s="66"/>
      <c r="OC143" s="66"/>
      <c r="OD143" s="66"/>
      <c r="OE143" s="66"/>
      <c r="OF143" s="66"/>
      <c r="OG143" s="66"/>
      <c r="OH143" s="66"/>
      <c r="OI143" s="66"/>
      <c r="OJ143" s="66"/>
      <c r="OK143" s="66"/>
      <c r="OL143" s="66"/>
      <c r="OM143" s="66"/>
      <c r="ON143" s="66"/>
      <c r="OO143" s="66"/>
      <c r="OP143" s="66"/>
      <c r="OQ143" s="66"/>
      <c r="OR143" s="66"/>
      <c r="OS143" s="66"/>
      <c r="OT143" s="66"/>
      <c r="OU143" s="66"/>
      <c r="OV143" s="66"/>
      <c r="OW143" s="66"/>
      <c r="OX143" s="66"/>
      <c r="OY143" s="66"/>
      <c r="OZ143" s="66"/>
      <c r="PA143" s="66"/>
      <c r="PB143" s="66"/>
      <c r="PC143" s="66"/>
      <c r="PD143" s="66"/>
      <c r="PE143" s="66"/>
      <c r="PF143" s="66"/>
      <c r="PG143" s="66"/>
      <c r="PH143" s="66"/>
      <c r="PI143" s="66"/>
      <c r="PJ143" s="66"/>
      <c r="PK143" s="66"/>
      <c r="PL143" s="66"/>
      <c r="PM143" s="66"/>
      <c r="PN143" s="66"/>
      <c r="PO143" s="66"/>
      <c r="PP143" s="66"/>
      <c r="PQ143" s="66"/>
      <c r="PR143" s="66"/>
      <c r="PS143" s="66"/>
      <c r="PT143" s="66"/>
      <c r="PU143" s="66"/>
      <c r="PV143" s="66"/>
      <c r="PW143" s="66"/>
      <c r="PX143" s="66"/>
      <c r="PY143" s="66"/>
      <c r="PZ143" s="66"/>
      <c r="QA143" s="66"/>
      <c r="QB143" s="66"/>
      <c r="QC143" s="66"/>
      <c r="QD143" s="66"/>
      <c r="QE143" s="66"/>
      <c r="QF143" s="66"/>
      <c r="QG143" s="66"/>
      <c r="QH143" s="66"/>
      <c r="QI143" s="66"/>
      <c r="QJ143" s="66"/>
      <c r="QK143" s="66"/>
      <c r="QL143" s="66"/>
      <c r="QM143" s="66"/>
      <c r="QN143" s="66"/>
      <c r="QO143" s="66"/>
      <c r="QP143" s="66"/>
      <c r="QQ143" s="66"/>
      <c r="QR143" s="66"/>
      <c r="QS143" s="66"/>
      <c r="QT143" s="66"/>
      <c r="QU143" s="66"/>
      <c r="QV143" s="66"/>
      <c r="QW143" s="66"/>
      <c r="QX143" s="66"/>
      <c r="QY143" s="66"/>
      <c r="QZ143" s="66"/>
      <c r="RA143" s="66"/>
      <c r="RB143" s="66"/>
      <c r="RC143" s="66"/>
      <c r="RD143" s="66"/>
      <c r="RE143" s="66"/>
      <c r="RF143" s="66"/>
      <c r="RG143" s="66"/>
      <c r="RH143" s="66"/>
      <c r="RI143" s="66"/>
      <c r="RJ143" s="66"/>
      <c r="RK143" s="66"/>
      <c r="RL143" s="66"/>
      <c r="RM143" s="66"/>
      <c r="RN143" s="66"/>
      <c r="RO143" s="66"/>
      <c r="RP143" s="66"/>
      <c r="RQ143" s="66"/>
      <c r="RR143" s="66"/>
      <c r="RS143" s="66"/>
      <c r="RT143" s="66"/>
      <c r="RU143" s="66"/>
      <c r="RV143" s="66"/>
      <c r="RW143" s="66"/>
      <c r="RX143" s="66"/>
      <c r="RY143" s="66"/>
      <c r="RZ143" s="66"/>
      <c r="SA143" s="66"/>
      <c r="SB143" s="66"/>
      <c r="SC143" s="66"/>
      <c r="SD143" s="66"/>
      <c r="SE143" s="66"/>
      <c r="SF143" s="66"/>
      <c r="SG143" s="66"/>
      <c r="SH143" s="66"/>
      <c r="SI143" s="66"/>
      <c r="SJ143" s="66"/>
      <c r="SK143" s="66"/>
      <c r="SL143" s="66"/>
      <c r="SM143" s="66"/>
      <c r="SN143" s="66"/>
      <c r="SO143" s="66"/>
      <c r="SP143" s="66"/>
      <c r="SQ143" s="66"/>
      <c r="SR143" s="66"/>
      <c r="SS143" s="66"/>
      <c r="ST143" s="66"/>
      <c r="SU143" s="66"/>
      <c r="SV143" s="66"/>
      <c r="SW143" s="66"/>
      <c r="SX143" s="66"/>
      <c r="SY143" s="66"/>
      <c r="SZ143" s="66"/>
      <c r="TA143" s="66"/>
      <c r="TB143" s="66"/>
      <c r="TC143" s="66"/>
      <c r="TD143" s="66"/>
      <c r="TE143" s="66"/>
      <c r="TF143" s="66"/>
      <c r="TG143" s="66"/>
      <c r="TH143" s="66"/>
      <c r="TI143" s="66"/>
      <c r="TJ143" s="66"/>
      <c r="TK143" s="66"/>
      <c r="TL143" s="66"/>
      <c r="TM143" s="66"/>
      <c r="TN143" s="66"/>
      <c r="TO143" s="66"/>
      <c r="TP143" s="66"/>
      <c r="TQ143" s="66"/>
      <c r="TR143" s="66"/>
      <c r="TS143" s="66"/>
      <c r="TT143" s="66"/>
      <c r="TU143" s="66"/>
      <c r="TV143" s="66"/>
      <c r="TW143" s="66"/>
      <c r="TX143" s="66"/>
      <c r="TY143" s="66"/>
      <c r="TZ143" s="66"/>
      <c r="UA143" s="66"/>
      <c r="UB143" s="66"/>
      <c r="UC143" s="66"/>
      <c r="UD143" s="66"/>
      <c r="UE143" s="66"/>
      <c r="UF143" s="66"/>
      <c r="UG143" s="66"/>
      <c r="UH143" s="66"/>
      <c r="UI143" s="66"/>
      <c r="UJ143" s="66"/>
      <c r="UK143" s="66"/>
      <c r="UL143" s="66"/>
      <c r="UM143" s="66"/>
      <c r="UN143" s="66"/>
      <c r="UO143" s="66"/>
      <c r="UP143" s="66"/>
      <c r="UQ143" s="66"/>
      <c r="UR143" s="66"/>
      <c r="US143" s="66"/>
      <c r="UT143" s="66"/>
      <c r="UU143" s="66"/>
      <c r="UV143" s="66"/>
      <c r="UW143" s="66"/>
      <c r="UX143" s="66"/>
      <c r="UY143" s="66"/>
      <c r="UZ143" s="66"/>
      <c r="VA143" s="66"/>
      <c r="VB143" s="66"/>
      <c r="VC143" s="66"/>
      <c r="VD143" s="66"/>
      <c r="VE143" s="66"/>
      <c r="VF143" s="66"/>
      <c r="VG143" s="66"/>
      <c r="VH143" s="66"/>
      <c r="VI143" s="66"/>
      <c r="VJ143" s="66"/>
      <c r="VK143" s="66"/>
      <c r="VL143" s="66"/>
      <c r="VM143" s="66"/>
      <c r="VN143" s="66"/>
      <c r="VO143" s="66"/>
      <c r="VP143" s="66"/>
      <c r="VQ143" s="66"/>
      <c r="VR143" s="66"/>
      <c r="VS143" s="66"/>
      <c r="VT143" s="66"/>
      <c r="VU143" s="66"/>
      <c r="VV143" s="66"/>
      <c r="VW143" s="66"/>
      <c r="VX143" s="66"/>
      <c r="VY143" s="66"/>
      <c r="VZ143" s="66"/>
      <c r="WA143" s="66"/>
      <c r="WB143" s="66"/>
      <c r="WC143" s="66"/>
      <c r="WD143" s="66"/>
      <c r="WE143" s="66"/>
      <c r="WF143" s="66"/>
      <c r="WG143" s="66"/>
      <c r="WH143" s="66"/>
      <c r="WI143" s="66"/>
      <c r="WJ143" s="66"/>
      <c r="WK143" s="66"/>
      <c r="WL143" s="66"/>
      <c r="WM143" s="66"/>
      <c r="WN143" s="66"/>
      <c r="WO143" s="66"/>
      <c r="WP143" s="66"/>
      <c r="WQ143" s="66"/>
      <c r="WR143" s="66"/>
      <c r="WS143" s="66"/>
      <c r="WT143" s="66"/>
      <c r="WU143" s="66"/>
      <c r="WV143" s="66"/>
      <c r="WW143" s="66"/>
      <c r="WX143" s="66"/>
    </row>
    <row r="144" spans="1:622" s="49" customFormat="1" ht="15" customHeight="1" outlineLevel="1" x14ac:dyDescent="0.25">
      <c r="A144" s="42"/>
      <c r="B144" s="82" t="s">
        <v>86</v>
      </c>
      <c r="C144" s="91">
        <v>88264</v>
      </c>
      <c r="D144" s="44" t="s">
        <v>80</v>
      </c>
      <c r="E144" s="91" t="s">
        <v>132</v>
      </c>
      <c r="F144" s="90" t="s">
        <v>83</v>
      </c>
      <c r="G144" s="90"/>
      <c r="H144" s="83">
        <v>31.99</v>
      </c>
      <c r="I144" s="86">
        <v>6.6</v>
      </c>
      <c r="J144" s="86"/>
      <c r="K144" s="86">
        <f>Tabela1[[#This Row],[VALOR UNIT]]*H143</f>
        <v>132</v>
      </c>
      <c r="L144" s="46">
        <v>0</v>
      </c>
      <c r="M144" s="47">
        <f t="shared" si="3"/>
        <v>0</v>
      </c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41"/>
      <c r="BJ144" s="41"/>
      <c r="BK144" s="41"/>
      <c r="BL144" s="41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  <c r="BW144" s="41"/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/>
      <c r="CL144" s="41"/>
      <c r="CM144" s="41"/>
      <c r="CN144" s="41"/>
      <c r="CO144" s="41"/>
      <c r="CP144" s="41"/>
      <c r="CQ144" s="41"/>
      <c r="CR144" s="41"/>
      <c r="CS144" s="41"/>
      <c r="CT144" s="41"/>
      <c r="CU144" s="41"/>
      <c r="CV144" s="41"/>
      <c r="CW144" s="41"/>
      <c r="CX144" s="41"/>
      <c r="CY144" s="41"/>
      <c r="CZ144" s="41"/>
      <c r="DA144" s="41"/>
      <c r="DB144" s="41"/>
      <c r="DC144" s="41"/>
      <c r="DD144" s="41"/>
      <c r="DE144" s="41"/>
      <c r="DF144" s="41"/>
      <c r="DG144" s="41"/>
      <c r="DH144" s="41"/>
      <c r="DI144" s="41"/>
      <c r="DJ144" s="41"/>
      <c r="DK144" s="41"/>
      <c r="DL144" s="41"/>
      <c r="DM144" s="41"/>
      <c r="DN144" s="41"/>
      <c r="DO144" s="41"/>
      <c r="DP144" s="41"/>
      <c r="DQ144" s="41"/>
      <c r="DR144" s="41"/>
      <c r="DS144" s="41"/>
      <c r="DT144" s="41"/>
      <c r="DU144" s="41"/>
      <c r="DV144" s="41"/>
      <c r="DW144" s="41"/>
      <c r="DX144" s="41"/>
      <c r="DY144" s="41"/>
      <c r="DZ144" s="41"/>
      <c r="EA144" s="41"/>
      <c r="EB144" s="41"/>
      <c r="EC144" s="41"/>
      <c r="ED144" s="41"/>
      <c r="EE144" s="41"/>
      <c r="EF144" s="41"/>
      <c r="EG144" s="41"/>
      <c r="EH144" s="41"/>
      <c r="EI144" s="41"/>
      <c r="EJ144" s="41"/>
      <c r="EK144" s="41"/>
      <c r="EL144" s="41"/>
      <c r="EM144" s="41"/>
      <c r="EN144" s="41"/>
      <c r="EO144" s="41"/>
      <c r="EP144" s="41"/>
      <c r="EQ144" s="41"/>
      <c r="ER144" s="41"/>
      <c r="ES144" s="41"/>
      <c r="ET144" s="41"/>
      <c r="EU144" s="41"/>
      <c r="EV144" s="41"/>
      <c r="EW144" s="41"/>
      <c r="EX144" s="41"/>
      <c r="EY144" s="41"/>
      <c r="EZ144" s="41"/>
      <c r="FA144" s="41"/>
      <c r="FB144" s="41"/>
      <c r="FC144" s="41"/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/>
      <c r="FY144" s="41"/>
      <c r="FZ144" s="41"/>
      <c r="GA144" s="41"/>
      <c r="GB144" s="41"/>
      <c r="GC144" s="41"/>
      <c r="GD144" s="41"/>
      <c r="GE144" s="41"/>
      <c r="GF144" s="41"/>
      <c r="GG144" s="41"/>
      <c r="GH144" s="41"/>
      <c r="GI144" s="41"/>
      <c r="GJ144" s="41"/>
      <c r="GK144" s="41"/>
      <c r="GL144" s="41"/>
      <c r="GM144" s="41"/>
      <c r="GN144" s="41"/>
      <c r="GO144" s="41"/>
      <c r="GP144" s="41"/>
      <c r="GQ144" s="41"/>
      <c r="GR144" s="41"/>
      <c r="GS144" s="41"/>
      <c r="GT144" s="41"/>
      <c r="GU144" s="41"/>
      <c r="GV144" s="41"/>
      <c r="GW144" s="41"/>
      <c r="GX144" s="41"/>
      <c r="GY144" s="41"/>
      <c r="GZ144" s="41"/>
      <c r="HA144" s="41"/>
      <c r="HB144" s="41"/>
      <c r="HC144" s="41"/>
      <c r="HD144" s="41"/>
      <c r="HE144" s="41"/>
      <c r="HF144" s="41"/>
      <c r="HG144" s="41"/>
      <c r="HH144" s="41"/>
      <c r="HI144" s="41"/>
      <c r="HJ144" s="41"/>
      <c r="HK144" s="41"/>
      <c r="HL144" s="41"/>
      <c r="HM144" s="41"/>
      <c r="HN144" s="41"/>
      <c r="HO144" s="41"/>
      <c r="HP144" s="41"/>
      <c r="HQ144" s="41"/>
      <c r="HR144" s="41"/>
      <c r="HS144" s="41"/>
      <c r="HT144" s="41"/>
      <c r="HU144" s="41"/>
      <c r="HV144" s="41"/>
      <c r="HW144" s="41"/>
      <c r="HX144" s="41"/>
      <c r="HY144" s="41"/>
      <c r="HZ144" s="41"/>
      <c r="IA144" s="41"/>
      <c r="IB144" s="41"/>
      <c r="IC144" s="41"/>
      <c r="ID144" s="41"/>
      <c r="IE144" s="41"/>
      <c r="IF144" s="41"/>
      <c r="IG144" s="41"/>
      <c r="IH144" s="41"/>
      <c r="II144" s="41"/>
      <c r="IJ144" s="41"/>
      <c r="IK144" s="41"/>
      <c r="IL144" s="41"/>
      <c r="IM144" s="41"/>
      <c r="IN144" s="41"/>
      <c r="IO144" s="41"/>
      <c r="IP144" s="41"/>
      <c r="IQ144" s="41"/>
      <c r="IR144" s="41"/>
      <c r="IS144" s="41"/>
      <c r="IT144" s="41"/>
      <c r="IU144" s="41"/>
      <c r="IV144" s="41"/>
      <c r="IW144" s="41"/>
      <c r="IX144" s="41"/>
      <c r="IY144" s="41"/>
      <c r="IZ144" s="41"/>
      <c r="JA144" s="41"/>
      <c r="JB144" s="41"/>
      <c r="JC144" s="41"/>
      <c r="JD144" s="41"/>
      <c r="JE144" s="41"/>
      <c r="JF144" s="41"/>
      <c r="JG144" s="41"/>
      <c r="JH144" s="41"/>
      <c r="JI144" s="41"/>
      <c r="JJ144" s="41"/>
      <c r="JK144" s="41"/>
      <c r="JL144" s="41"/>
      <c r="JM144" s="41"/>
      <c r="JN144" s="41"/>
      <c r="JO144" s="41"/>
      <c r="JP144" s="41"/>
      <c r="JQ144" s="41"/>
      <c r="JR144" s="41"/>
      <c r="JS144" s="41"/>
      <c r="JT144" s="41"/>
      <c r="JU144" s="41"/>
      <c r="JV144" s="41"/>
      <c r="JW144" s="41"/>
      <c r="JX144" s="41"/>
      <c r="JY144" s="41"/>
      <c r="JZ144" s="41"/>
      <c r="KA144" s="41"/>
      <c r="KB144" s="41"/>
      <c r="KC144" s="41"/>
      <c r="KD144" s="41"/>
      <c r="KE144" s="41"/>
      <c r="KF144" s="41"/>
      <c r="KG144" s="41"/>
      <c r="KH144" s="41"/>
      <c r="KI144" s="41"/>
      <c r="KJ144" s="41"/>
      <c r="KK144" s="41"/>
      <c r="KL144" s="41"/>
      <c r="KM144" s="41"/>
      <c r="KN144" s="41"/>
      <c r="KO144" s="41"/>
      <c r="KP144" s="41"/>
      <c r="KQ144" s="41"/>
      <c r="KR144" s="41"/>
      <c r="KS144" s="41"/>
      <c r="KT144" s="41"/>
      <c r="KU144" s="41"/>
      <c r="KV144" s="41"/>
      <c r="KW144" s="41"/>
      <c r="KX144" s="41"/>
      <c r="KY144" s="41"/>
      <c r="KZ144" s="41"/>
      <c r="LA144" s="41"/>
      <c r="LB144" s="41"/>
      <c r="LC144" s="41"/>
      <c r="LD144" s="41"/>
      <c r="LE144" s="41"/>
      <c r="LF144" s="41"/>
      <c r="LG144" s="41"/>
      <c r="LH144" s="41"/>
      <c r="LI144" s="41"/>
      <c r="LJ144" s="41"/>
      <c r="LK144" s="41"/>
      <c r="LL144" s="41"/>
      <c r="LM144" s="41"/>
      <c r="LN144" s="41"/>
      <c r="LO144" s="41"/>
      <c r="LP144" s="41"/>
      <c r="LQ144" s="41"/>
      <c r="LR144" s="41"/>
      <c r="LS144" s="41"/>
      <c r="LT144" s="41"/>
      <c r="LU144" s="41"/>
      <c r="LV144" s="41"/>
      <c r="LW144" s="41"/>
      <c r="LX144" s="41"/>
      <c r="LY144" s="41"/>
      <c r="LZ144" s="41"/>
      <c r="MA144" s="41"/>
      <c r="MB144" s="41"/>
      <c r="MC144" s="41"/>
      <c r="MD144" s="41"/>
      <c r="ME144" s="41"/>
      <c r="MF144" s="41"/>
      <c r="MG144" s="41"/>
      <c r="MH144" s="41"/>
      <c r="MI144" s="41"/>
      <c r="MJ144" s="41"/>
      <c r="MK144" s="41"/>
      <c r="ML144" s="41"/>
      <c r="MM144" s="41"/>
      <c r="MN144" s="41"/>
      <c r="MO144" s="41"/>
      <c r="MP144" s="41"/>
      <c r="MQ144" s="41"/>
      <c r="MR144" s="41"/>
      <c r="MS144" s="41"/>
      <c r="MT144" s="41"/>
      <c r="MU144" s="41"/>
      <c r="MV144" s="41"/>
      <c r="MW144" s="41"/>
      <c r="MX144" s="41"/>
      <c r="MY144" s="41"/>
      <c r="MZ144" s="41"/>
      <c r="NA144" s="41"/>
      <c r="NB144" s="41"/>
      <c r="NC144" s="41"/>
      <c r="ND144" s="41"/>
      <c r="NE144" s="41"/>
      <c r="NF144" s="41"/>
      <c r="NG144" s="41"/>
      <c r="NH144" s="41"/>
      <c r="NI144" s="41"/>
      <c r="NJ144" s="41"/>
      <c r="NK144" s="41"/>
      <c r="NL144" s="41"/>
      <c r="NM144" s="41"/>
      <c r="NN144" s="41"/>
      <c r="NO144" s="41"/>
      <c r="NP144" s="41"/>
      <c r="NQ144" s="41"/>
      <c r="NR144" s="41"/>
      <c r="NS144" s="41"/>
      <c r="NT144" s="41"/>
      <c r="NU144" s="41"/>
      <c r="NV144" s="41"/>
      <c r="NW144" s="41"/>
      <c r="NX144" s="41"/>
      <c r="NY144" s="41"/>
      <c r="NZ144" s="41"/>
      <c r="OA144" s="41"/>
      <c r="OB144" s="41"/>
      <c r="OC144" s="41"/>
      <c r="OD144" s="41"/>
      <c r="OE144" s="41"/>
      <c r="OF144" s="41"/>
      <c r="OG144" s="41"/>
      <c r="OH144" s="41"/>
      <c r="OI144" s="41"/>
      <c r="OJ144" s="41"/>
      <c r="OK144" s="41"/>
      <c r="OL144" s="41"/>
      <c r="OM144" s="41"/>
      <c r="ON144" s="41"/>
      <c r="OO144" s="41"/>
      <c r="OP144" s="41"/>
      <c r="OQ144" s="41"/>
      <c r="OR144" s="41"/>
      <c r="OS144" s="41"/>
      <c r="OT144" s="41"/>
      <c r="OU144" s="41"/>
      <c r="OV144" s="41"/>
      <c r="OW144" s="41"/>
      <c r="OX144" s="41"/>
      <c r="OY144" s="41"/>
      <c r="OZ144" s="41"/>
      <c r="PA144" s="41"/>
      <c r="PB144" s="41"/>
      <c r="PC144" s="41"/>
      <c r="PD144" s="41"/>
      <c r="PE144" s="41"/>
      <c r="PF144" s="41"/>
      <c r="PG144" s="41"/>
      <c r="PH144" s="41"/>
      <c r="PI144" s="41"/>
      <c r="PJ144" s="41"/>
      <c r="PK144" s="41"/>
      <c r="PL144" s="41"/>
      <c r="PM144" s="41"/>
      <c r="PN144" s="41"/>
      <c r="PO144" s="41"/>
      <c r="PP144" s="41"/>
      <c r="PQ144" s="41"/>
      <c r="PR144" s="41"/>
      <c r="PS144" s="41"/>
      <c r="PT144" s="41"/>
      <c r="PU144" s="41"/>
      <c r="PV144" s="41"/>
      <c r="PW144" s="41"/>
      <c r="PX144" s="41"/>
      <c r="PY144" s="41"/>
      <c r="PZ144" s="41"/>
      <c r="QA144" s="41"/>
      <c r="QB144" s="41"/>
      <c r="QC144" s="41"/>
      <c r="QD144" s="41"/>
      <c r="QE144" s="41"/>
      <c r="QF144" s="41"/>
      <c r="QG144" s="41"/>
      <c r="QH144" s="41"/>
      <c r="QI144" s="41"/>
      <c r="QJ144" s="41"/>
      <c r="QK144" s="41"/>
      <c r="QL144" s="41"/>
      <c r="QM144" s="41"/>
      <c r="QN144" s="41"/>
      <c r="QO144" s="41"/>
      <c r="QP144" s="41"/>
      <c r="QQ144" s="41"/>
      <c r="QR144" s="41"/>
      <c r="QS144" s="41"/>
      <c r="QT144" s="41"/>
      <c r="QU144" s="41"/>
      <c r="QV144" s="41"/>
      <c r="QW144" s="41"/>
      <c r="QX144" s="41"/>
      <c r="QY144" s="41"/>
      <c r="QZ144" s="41"/>
      <c r="RA144" s="41"/>
      <c r="RB144" s="41"/>
      <c r="RC144" s="41"/>
      <c r="RD144" s="41"/>
      <c r="RE144" s="41"/>
      <c r="RF144" s="41"/>
      <c r="RG144" s="41"/>
      <c r="RH144" s="41"/>
      <c r="RI144" s="41"/>
      <c r="RJ144" s="41"/>
      <c r="RK144" s="41"/>
      <c r="RL144" s="41"/>
      <c r="RM144" s="41"/>
      <c r="RN144" s="41"/>
      <c r="RO144" s="41"/>
      <c r="RP144" s="41"/>
      <c r="RQ144" s="41"/>
      <c r="RR144" s="41"/>
      <c r="RS144" s="41"/>
      <c r="RT144" s="41"/>
      <c r="RU144" s="41"/>
      <c r="RV144" s="41"/>
      <c r="RW144" s="41"/>
      <c r="RX144" s="41"/>
      <c r="RY144" s="41"/>
      <c r="RZ144" s="41"/>
      <c r="SA144" s="41"/>
      <c r="SB144" s="41"/>
      <c r="SC144" s="41"/>
      <c r="SD144" s="41"/>
      <c r="SE144" s="41"/>
      <c r="SF144" s="41"/>
      <c r="SG144" s="41"/>
      <c r="SH144" s="41"/>
      <c r="SI144" s="41"/>
      <c r="SJ144" s="41"/>
      <c r="SK144" s="41"/>
      <c r="SL144" s="41"/>
      <c r="SM144" s="41"/>
      <c r="SN144" s="41"/>
      <c r="SO144" s="41"/>
      <c r="SP144" s="41"/>
      <c r="SQ144" s="41"/>
      <c r="SR144" s="41"/>
      <c r="SS144" s="41"/>
      <c r="ST144" s="41"/>
      <c r="SU144" s="41"/>
      <c r="SV144" s="41"/>
      <c r="SW144" s="41"/>
      <c r="SX144" s="41"/>
      <c r="SY144" s="41"/>
      <c r="SZ144" s="41"/>
      <c r="TA144" s="41"/>
      <c r="TB144" s="41"/>
      <c r="TC144" s="41"/>
      <c r="TD144" s="41"/>
      <c r="TE144" s="41"/>
      <c r="TF144" s="41"/>
      <c r="TG144" s="41"/>
      <c r="TH144" s="41"/>
      <c r="TI144" s="41"/>
      <c r="TJ144" s="41"/>
      <c r="TK144" s="41"/>
      <c r="TL144" s="41"/>
      <c r="TM144" s="41"/>
      <c r="TN144" s="41"/>
      <c r="TO144" s="41"/>
      <c r="TP144" s="41"/>
      <c r="TQ144" s="41"/>
      <c r="TR144" s="41"/>
      <c r="TS144" s="41"/>
      <c r="TT144" s="41"/>
      <c r="TU144" s="41"/>
      <c r="TV144" s="41"/>
      <c r="TW144" s="41"/>
      <c r="TX144" s="41"/>
      <c r="TY144" s="41"/>
      <c r="TZ144" s="41"/>
      <c r="UA144" s="41"/>
      <c r="UB144" s="41"/>
      <c r="UC144" s="41"/>
      <c r="UD144" s="41"/>
      <c r="UE144" s="41"/>
      <c r="UF144" s="41"/>
      <c r="UG144" s="41"/>
      <c r="UH144" s="41"/>
      <c r="UI144" s="41"/>
      <c r="UJ144" s="41"/>
      <c r="UK144" s="41"/>
      <c r="UL144" s="41"/>
      <c r="UM144" s="41"/>
      <c r="UN144" s="41"/>
      <c r="UO144" s="41"/>
      <c r="UP144" s="41"/>
      <c r="UQ144" s="41"/>
      <c r="UR144" s="41"/>
      <c r="US144" s="41"/>
      <c r="UT144" s="41"/>
      <c r="UU144" s="41"/>
      <c r="UV144" s="41"/>
      <c r="UW144" s="41"/>
      <c r="UX144" s="41"/>
      <c r="UY144" s="41"/>
      <c r="UZ144" s="41"/>
      <c r="VA144" s="41"/>
      <c r="VB144" s="41"/>
      <c r="VC144" s="41"/>
      <c r="VD144" s="41"/>
      <c r="VE144" s="41"/>
      <c r="VF144" s="41"/>
      <c r="VG144" s="41"/>
      <c r="VH144" s="41"/>
      <c r="VI144" s="41"/>
      <c r="VJ144" s="41"/>
      <c r="VK144" s="41"/>
      <c r="VL144" s="41"/>
      <c r="VM144" s="41"/>
      <c r="VN144" s="41"/>
      <c r="VO144" s="41"/>
      <c r="VP144" s="41"/>
      <c r="VQ144" s="41"/>
      <c r="VR144" s="41"/>
      <c r="VS144" s="41"/>
      <c r="VT144" s="41"/>
      <c r="VU144" s="41"/>
      <c r="VV144" s="41"/>
      <c r="VW144" s="41"/>
      <c r="VX144" s="41"/>
      <c r="VY144" s="41"/>
      <c r="VZ144" s="41"/>
      <c r="WA144" s="41"/>
      <c r="WB144" s="41"/>
      <c r="WC144" s="41"/>
      <c r="WD144" s="41"/>
      <c r="WE144" s="41"/>
      <c r="WF144" s="41"/>
      <c r="WG144" s="41"/>
      <c r="WH144" s="41"/>
      <c r="WI144" s="41"/>
      <c r="WJ144" s="41"/>
      <c r="WK144" s="41"/>
      <c r="WL144" s="41"/>
      <c r="WM144" s="41"/>
      <c r="WN144" s="41"/>
      <c r="WO144" s="41"/>
      <c r="WP144" s="41"/>
      <c r="WQ144" s="41"/>
      <c r="WR144" s="41"/>
      <c r="WS144" s="41"/>
      <c r="WT144" s="41"/>
      <c r="WU144" s="41"/>
      <c r="WV144" s="41"/>
      <c r="WW144" s="41"/>
      <c r="WX144" s="41"/>
    </row>
    <row r="145" spans="1:622" s="49" customFormat="1" ht="15" customHeight="1" outlineLevel="1" x14ac:dyDescent="0.25">
      <c r="A145" s="42"/>
      <c r="B145" s="82" t="s">
        <v>86</v>
      </c>
      <c r="C145" s="91">
        <v>88247</v>
      </c>
      <c r="D145" s="44" t="s">
        <v>80</v>
      </c>
      <c r="E145" s="91" t="s">
        <v>133</v>
      </c>
      <c r="F145" s="90" t="s">
        <v>83</v>
      </c>
      <c r="G145" s="90"/>
      <c r="H145" s="83">
        <v>26.69</v>
      </c>
      <c r="I145" s="86">
        <v>5.5</v>
      </c>
      <c r="J145" s="86"/>
      <c r="K145" s="86">
        <f>Tabela1[[#This Row],[VALOR UNIT]]*H143</f>
        <v>110</v>
      </c>
      <c r="L145" s="46">
        <v>0</v>
      </c>
      <c r="M145" s="47">
        <f t="shared" si="3"/>
        <v>0</v>
      </c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41"/>
      <c r="AX145" s="41"/>
      <c r="AY145" s="41"/>
      <c r="AZ145" s="41"/>
      <c r="BA145" s="41"/>
      <c r="BB145" s="41"/>
      <c r="BC145" s="41"/>
      <c r="BD145" s="41"/>
      <c r="BE145" s="41"/>
      <c r="BF145" s="41"/>
      <c r="BG145" s="41"/>
      <c r="BH145" s="41"/>
      <c r="BI145" s="41"/>
      <c r="BJ145" s="41"/>
      <c r="BK145" s="41"/>
      <c r="BL145" s="41"/>
      <c r="BM145" s="41"/>
      <c r="BN145" s="41"/>
      <c r="BO145" s="41"/>
      <c r="BP145" s="41"/>
      <c r="BQ145" s="41"/>
      <c r="BR145" s="41"/>
      <c r="BS145" s="41"/>
      <c r="BT145" s="41"/>
      <c r="BU145" s="41"/>
      <c r="BV145" s="41"/>
      <c r="BW145" s="41"/>
      <c r="BX145" s="41"/>
      <c r="BY145" s="41"/>
      <c r="BZ145" s="41"/>
      <c r="CA145" s="41"/>
      <c r="CB145" s="41"/>
      <c r="CC145" s="41"/>
      <c r="CD145" s="41"/>
      <c r="CE145" s="41"/>
      <c r="CF145" s="41"/>
      <c r="CG145" s="41"/>
      <c r="CH145" s="41"/>
      <c r="CI145" s="41"/>
      <c r="CJ145" s="41"/>
      <c r="CK145" s="41"/>
      <c r="CL145" s="41"/>
      <c r="CM145" s="41"/>
      <c r="CN145" s="41"/>
      <c r="CO145" s="41"/>
      <c r="CP145" s="41"/>
      <c r="CQ145" s="41"/>
      <c r="CR145" s="41"/>
      <c r="CS145" s="41"/>
      <c r="CT145" s="41"/>
      <c r="CU145" s="41"/>
      <c r="CV145" s="41"/>
      <c r="CW145" s="41"/>
      <c r="CX145" s="41"/>
      <c r="CY145" s="41"/>
      <c r="CZ145" s="41"/>
      <c r="DA145" s="41"/>
      <c r="DB145" s="41"/>
      <c r="DC145" s="41"/>
      <c r="DD145" s="41"/>
      <c r="DE145" s="41"/>
      <c r="DF145" s="41"/>
      <c r="DG145" s="41"/>
      <c r="DH145" s="41"/>
      <c r="DI145" s="41"/>
      <c r="DJ145" s="41"/>
      <c r="DK145" s="41"/>
      <c r="DL145" s="41"/>
      <c r="DM145" s="41"/>
      <c r="DN145" s="41"/>
      <c r="DO145" s="41"/>
      <c r="DP145" s="41"/>
      <c r="DQ145" s="41"/>
      <c r="DR145" s="41"/>
      <c r="DS145" s="41"/>
      <c r="DT145" s="41"/>
      <c r="DU145" s="41"/>
      <c r="DV145" s="41"/>
      <c r="DW145" s="41"/>
      <c r="DX145" s="41"/>
      <c r="DY145" s="41"/>
      <c r="DZ145" s="41"/>
      <c r="EA145" s="41"/>
      <c r="EB145" s="41"/>
      <c r="EC145" s="41"/>
      <c r="ED145" s="41"/>
      <c r="EE145" s="41"/>
      <c r="EF145" s="41"/>
      <c r="EG145" s="41"/>
      <c r="EH145" s="41"/>
      <c r="EI145" s="41"/>
      <c r="EJ145" s="41"/>
      <c r="EK145" s="41"/>
      <c r="EL145" s="41"/>
      <c r="EM145" s="41"/>
      <c r="EN145" s="41"/>
      <c r="EO145" s="41"/>
      <c r="EP145" s="41"/>
      <c r="EQ145" s="41"/>
      <c r="ER145" s="41"/>
      <c r="ES145" s="41"/>
      <c r="ET145" s="41"/>
      <c r="EU145" s="41"/>
      <c r="EV145" s="41"/>
      <c r="EW145" s="41"/>
      <c r="EX145" s="41"/>
      <c r="EY145" s="41"/>
      <c r="EZ145" s="41"/>
      <c r="FA145" s="41"/>
      <c r="FB145" s="41"/>
      <c r="FC145" s="41"/>
      <c r="FD145" s="41"/>
      <c r="FE145" s="41"/>
      <c r="FF145" s="41"/>
      <c r="FG145" s="41"/>
      <c r="FH145" s="41"/>
      <c r="FI145" s="41"/>
      <c r="FJ145" s="41"/>
      <c r="FK145" s="41"/>
      <c r="FL145" s="41"/>
      <c r="FM145" s="41"/>
      <c r="FN145" s="41"/>
      <c r="FO145" s="41"/>
      <c r="FP145" s="41"/>
      <c r="FQ145" s="41"/>
      <c r="FR145" s="41"/>
      <c r="FS145" s="41"/>
      <c r="FT145" s="41"/>
      <c r="FU145" s="41"/>
      <c r="FV145" s="41"/>
      <c r="FW145" s="41"/>
      <c r="FX145" s="41"/>
      <c r="FY145" s="41"/>
      <c r="FZ145" s="41"/>
      <c r="GA145" s="41"/>
      <c r="GB145" s="41"/>
      <c r="GC145" s="41"/>
      <c r="GD145" s="41"/>
      <c r="GE145" s="41"/>
      <c r="GF145" s="41"/>
      <c r="GG145" s="41"/>
      <c r="GH145" s="41"/>
      <c r="GI145" s="41"/>
      <c r="GJ145" s="41"/>
      <c r="GK145" s="41"/>
      <c r="GL145" s="41"/>
      <c r="GM145" s="41"/>
      <c r="GN145" s="41"/>
      <c r="GO145" s="41"/>
      <c r="GP145" s="41"/>
      <c r="GQ145" s="41"/>
      <c r="GR145" s="41"/>
      <c r="GS145" s="41"/>
      <c r="GT145" s="41"/>
      <c r="GU145" s="41"/>
      <c r="GV145" s="41"/>
      <c r="GW145" s="41"/>
      <c r="GX145" s="41"/>
      <c r="GY145" s="41"/>
      <c r="GZ145" s="41"/>
      <c r="HA145" s="41"/>
      <c r="HB145" s="41"/>
      <c r="HC145" s="41"/>
      <c r="HD145" s="41"/>
      <c r="HE145" s="41"/>
      <c r="HF145" s="41"/>
      <c r="HG145" s="41"/>
      <c r="HH145" s="41"/>
      <c r="HI145" s="41"/>
      <c r="HJ145" s="41"/>
      <c r="HK145" s="41"/>
      <c r="HL145" s="41"/>
      <c r="HM145" s="41"/>
      <c r="HN145" s="41"/>
      <c r="HO145" s="41"/>
      <c r="HP145" s="41"/>
      <c r="HQ145" s="41"/>
      <c r="HR145" s="41"/>
      <c r="HS145" s="41"/>
      <c r="HT145" s="41"/>
      <c r="HU145" s="41"/>
      <c r="HV145" s="41"/>
      <c r="HW145" s="41"/>
      <c r="HX145" s="41"/>
      <c r="HY145" s="41"/>
      <c r="HZ145" s="41"/>
      <c r="IA145" s="41"/>
      <c r="IB145" s="41"/>
      <c r="IC145" s="41"/>
      <c r="ID145" s="41"/>
      <c r="IE145" s="41"/>
      <c r="IF145" s="41"/>
      <c r="IG145" s="41"/>
      <c r="IH145" s="41"/>
      <c r="II145" s="41"/>
      <c r="IJ145" s="41"/>
      <c r="IK145" s="41"/>
      <c r="IL145" s="41"/>
      <c r="IM145" s="41"/>
      <c r="IN145" s="41"/>
      <c r="IO145" s="41"/>
      <c r="IP145" s="41"/>
      <c r="IQ145" s="41"/>
      <c r="IR145" s="41"/>
      <c r="IS145" s="41"/>
      <c r="IT145" s="41"/>
      <c r="IU145" s="41"/>
      <c r="IV145" s="41"/>
      <c r="IW145" s="41"/>
      <c r="IX145" s="41"/>
      <c r="IY145" s="41"/>
      <c r="IZ145" s="41"/>
      <c r="JA145" s="41"/>
      <c r="JB145" s="41"/>
      <c r="JC145" s="41"/>
      <c r="JD145" s="41"/>
      <c r="JE145" s="41"/>
      <c r="JF145" s="41"/>
      <c r="JG145" s="41"/>
      <c r="JH145" s="41"/>
      <c r="JI145" s="41"/>
      <c r="JJ145" s="41"/>
      <c r="JK145" s="41"/>
      <c r="JL145" s="41"/>
      <c r="JM145" s="41"/>
      <c r="JN145" s="41"/>
      <c r="JO145" s="41"/>
      <c r="JP145" s="41"/>
      <c r="JQ145" s="41"/>
      <c r="JR145" s="41"/>
      <c r="JS145" s="41"/>
      <c r="JT145" s="41"/>
      <c r="JU145" s="41"/>
      <c r="JV145" s="41"/>
      <c r="JW145" s="41"/>
      <c r="JX145" s="41"/>
      <c r="JY145" s="41"/>
      <c r="JZ145" s="41"/>
      <c r="KA145" s="41"/>
      <c r="KB145" s="41"/>
      <c r="KC145" s="41"/>
      <c r="KD145" s="41"/>
      <c r="KE145" s="41"/>
      <c r="KF145" s="41"/>
      <c r="KG145" s="41"/>
      <c r="KH145" s="41"/>
      <c r="KI145" s="41"/>
      <c r="KJ145" s="41"/>
      <c r="KK145" s="41"/>
      <c r="KL145" s="41"/>
      <c r="KM145" s="41"/>
      <c r="KN145" s="41"/>
      <c r="KO145" s="41"/>
      <c r="KP145" s="41"/>
      <c r="KQ145" s="41"/>
      <c r="KR145" s="41"/>
      <c r="KS145" s="41"/>
      <c r="KT145" s="41"/>
      <c r="KU145" s="41"/>
      <c r="KV145" s="41"/>
      <c r="KW145" s="41"/>
      <c r="KX145" s="41"/>
      <c r="KY145" s="41"/>
      <c r="KZ145" s="41"/>
      <c r="LA145" s="41"/>
      <c r="LB145" s="41"/>
      <c r="LC145" s="41"/>
      <c r="LD145" s="41"/>
      <c r="LE145" s="41"/>
      <c r="LF145" s="41"/>
      <c r="LG145" s="41"/>
      <c r="LH145" s="41"/>
      <c r="LI145" s="41"/>
      <c r="LJ145" s="41"/>
      <c r="LK145" s="41"/>
      <c r="LL145" s="41"/>
      <c r="LM145" s="41"/>
      <c r="LN145" s="41"/>
      <c r="LO145" s="41"/>
      <c r="LP145" s="41"/>
      <c r="LQ145" s="41"/>
      <c r="LR145" s="41"/>
      <c r="LS145" s="41"/>
      <c r="LT145" s="41"/>
      <c r="LU145" s="41"/>
      <c r="LV145" s="41"/>
      <c r="LW145" s="41"/>
      <c r="LX145" s="41"/>
      <c r="LY145" s="41"/>
      <c r="LZ145" s="41"/>
      <c r="MA145" s="41"/>
      <c r="MB145" s="41"/>
      <c r="MC145" s="41"/>
      <c r="MD145" s="41"/>
      <c r="ME145" s="41"/>
      <c r="MF145" s="41"/>
      <c r="MG145" s="41"/>
      <c r="MH145" s="41"/>
      <c r="MI145" s="41"/>
      <c r="MJ145" s="41"/>
      <c r="MK145" s="41"/>
      <c r="ML145" s="41"/>
      <c r="MM145" s="41"/>
      <c r="MN145" s="41"/>
      <c r="MO145" s="41"/>
      <c r="MP145" s="41"/>
      <c r="MQ145" s="41"/>
      <c r="MR145" s="41"/>
      <c r="MS145" s="41"/>
      <c r="MT145" s="41"/>
      <c r="MU145" s="41"/>
      <c r="MV145" s="41"/>
      <c r="MW145" s="41"/>
      <c r="MX145" s="41"/>
      <c r="MY145" s="41"/>
      <c r="MZ145" s="41"/>
      <c r="NA145" s="41"/>
      <c r="NB145" s="41"/>
      <c r="NC145" s="41"/>
      <c r="ND145" s="41"/>
      <c r="NE145" s="41"/>
      <c r="NF145" s="41"/>
      <c r="NG145" s="41"/>
      <c r="NH145" s="41"/>
      <c r="NI145" s="41"/>
      <c r="NJ145" s="41"/>
      <c r="NK145" s="41"/>
      <c r="NL145" s="41"/>
      <c r="NM145" s="41"/>
      <c r="NN145" s="41"/>
      <c r="NO145" s="41"/>
      <c r="NP145" s="41"/>
      <c r="NQ145" s="41"/>
      <c r="NR145" s="41"/>
      <c r="NS145" s="41"/>
      <c r="NT145" s="41"/>
      <c r="NU145" s="41"/>
      <c r="NV145" s="41"/>
      <c r="NW145" s="41"/>
      <c r="NX145" s="41"/>
      <c r="NY145" s="41"/>
      <c r="NZ145" s="41"/>
      <c r="OA145" s="41"/>
      <c r="OB145" s="41"/>
      <c r="OC145" s="41"/>
      <c r="OD145" s="41"/>
      <c r="OE145" s="41"/>
      <c r="OF145" s="41"/>
      <c r="OG145" s="41"/>
      <c r="OH145" s="41"/>
      <c r="OI145" s="41"/>
      <c r="OJ145" s="41"/>
      <c r="OK145" s="41"/>
      <c r="OL145" s="41"/>
      <c r="OM145" s="41"/>
      <c r="ON145" s="41"/>
      <c r="OO145" s="41"/>
      <c r="OP145" s="41"/>
      <c r="OQ145" s="41"/>
      <c r="OR145" s="41"/>
      <c r="OS145" s="41"/>
      <c r="OT145" s="41"/>
      <c r="OU145" s="41"/>
      <c r="OV145" s="41"/>
      <c r="OW145" s="41"/>
      <c r="OX145" s="41"/>
      <c r="OY145" s="41"/>
      <c r="OZ145" s="41"/>
      <c r="PA145" s="41"/>
      <c r="PB145" s="41"/>
      <c r="PC145" s="41"/>
      <c r="PD145" s="41"/>
      <c r="PE145" s="41"/>
      <c r="PF145" s="41"/>
      <c r="PG145" s="41"/>
      <c r="PH145" s="41"/>
      <c r="PI145" s="41"/>
      <c r="PJ145" s="41"/>
      <c r="PK145" s="41"/>
      <c r="PL145" s="41"/>
      <c r="PM145" s="41"/>
      <c r="PN145" s="41"/>
      <c r="PO145" s="41"/>
      <c r="PP145" s="41"/>
      <c r="PQ145" s="41"/>
      <c r="PR145" s="41"/>
      <c r="PS145" s="41"/>
      <c r="PT145" s="41"/>
      <c r="PU145" s="41"/>
      <c r="PV145" s="41"/>
      <c r="PW145" s="41"/>
      <c r="PX145" s="41"/>
      <c r="PY145" s="41"/>
      <c r="PZ145" s="41"/>
      <c r="QA145" s="41"/>
      <c r="QB145" s="41"/>
      <c r="QC145" s="41"/>
      <c r="QD145" s="41"/>
      <c r="QE145" s="41"/>
      <c r="QF145" s="41"/>
      <c r="QG145" s="41"/>
      <c r="QH145" s="41"/>
      <c r="QI145" s="41"/>
      <c r="QJ145" s="41"/>
      <c r="QK145" s="41"/>
      <c r="QL145" s="41"/>
      <c r="QM145" s="41"/>
      <c r="QN145" s="41"/>
      <c r="QO145" s="41"/>
      <c r="QP145" s="41"/>
      <c r="QQ145" s="41"/>
      <c r="QR145" s="41"/>
      <c r="QS145" s="41"/>
      <c r="QT145" s="41"/>
      <c r="QU145" s="41"/>
      <c r="QV145" s="41"/>
      <c r="QW145" s="41"/>
      <c r="QX145" s="41"/>
      <c r="QY145" s="41"/>
      <c r="QZ145" s="41"/>
      <c r="RA145" s="41"/>
      <c r="RB145" s="41"/>
      <c r="RC145" s="41"/>
      <c r="RD145" s="41"/>
      <c r="RE145" s="41"/>
      <c r="RF145" s="41"/>
      <c r="RG145" s="41"/>
      <c r="RH145" s="41"/>
      <c r="RI145" s="41"/>
      <c r="RJ145" s="41"/>
      <c r="RK145" s="41"/>
      <c r="RL145" s="41"/>
      <c r="RM145" s="41"/>
      <c r="RN145" s="41"/>
      <c r="RO145" s="41"/>
      <c r="RP145" s="41"/>
      <c r="RQ145" s="41"/>
      <c r="RR145" s="41"/>
      <c r="RS145" s="41"/>
      <c r="RT145" s="41"/>
      <c r="RU145" s="41"/>
      <c r="RV145" s="41"/>
      <c r="RW145" s="41"/>
      <c r="RX145" s="41"/>
      <c r="RY145" s="41"/>
      <c r="RZ145" s="41"/>
      <c r="SA145" s="41"/>
      <c r="SB145" s="41"/>
      <c r="SC145" s="41"/>
      <c r="SD145" s="41"/>
      <c r="SE145" s="41"/>
      <c r="SF145" s="41"/>
      <c r="SG145" s="41"/>
      <c r="SH145" s="41"/>
      <c r="SI145" s="41"/>
      <c r="SJ145" s="41"/>
      <c r="SK145" s="41"/>
      <c r="SL145" s="41"/>
      <c r="SM145" s="41"/>
      <c r="SN145" s="41"/>
      <c r="SO145" s="41"/>
      <c r="SP145" s="41"/>
      <c r="SQ145" s="41"/>
      <c r="SR145" s="41"/>
      <c r="SS145" s="41"/>
      <c r="ST145" s="41"/>
      <c r="SU145" s="41"/>
      <c r="SV145" s="41"/>
      <c r="SW145" s="41"/>
      <c r="SX145" s="41"/>
      <c r="SY145" s="41"/>
      <c r="SZ145" s="41"/>
      <c r="TA145" s="41"/>
      <c r="TB145" s="41"/>
      <c r="TC145" s="41"/>
      <c r="TD145" s="41"/>
      <c r="TE145" s="41"/>
      <c r="TF145" s="41"/>
      <c r="TG145" s="41"/>
      <c r="TH145" s="41"/>
      <c r="TI145" s="41"/>
      <c r="TJ145" s="41"/>
      <c r="TK145" s="41"/>
      <c r="TL145" s="41"/>
      <c r="TM145" s="41"/>
      <c r="TN145" s="41"/>
      <c r="TO145" s="41"/>
      <c r="TP145" s="41"/>
      <c r="TQ145" s="41"/>
      <c r="TR145" s="41"/>
      <c r="TS145" s="41"/>
      <c r="TT145" s="41"/>
      <c r="TU145" s="41"/>
      <c r="TV145" s="41"/>
      <c r="TW145" s="41"/>
      <c r="TX145" s="41"/>
      <c r="TY145" s="41"/>
      <c r="TZ145" s="41"/>
      <c r="UA145" s="41"/>
      <c r="UB145" s="41"/>
      <c r="UC145" s="41"/>
      <c r="UD145" s="41"/>
      <c r="UE145" s="41"/>
      <c r="UF145" s="41"/>
      <c r="UG145" s="41"/>
      <c r="UH145" s="41"/>
      <c r="UI145" s="41"/>
      <c r="UJ145" s="41"/>
      <c r="UK145" s="41"/>
      <c r="UL145" s="41"/>
      <c r="UM145" s="41"/>
      <c r="UN145" s="41"/>
      <c r="UO145" s="41"/>
      <c r="UP145" s="41"/>
      <c r="UQ145" s="41"/>
      <c r="UR145" s="41"/>
      <c r="US145" s="41"/>
      <c r="UT145" s="41"/>
      <c r="UU145" s="41"/>
      <c r="UV145" s="41"/>
      <c r="UW145" s="41"/>
      <c r="UX145" s="41"/>
      <c r="UY145" s="41"/>
      <c r="UZ145" s="41"/>
      <c r="VA145" s="41"/>
      <c r="VB145" s="41"/>
      <c r="VC145" s="41"/>
      <c r="VD145" s="41"/>
      <c r="VE145" s="41"/>
      <c r="VF145" s="41"/>
      <c r="VG145" s="41"/>
      <c r="VH145" s="41"/>
      <c r="VI145" s="41"/>
      <c r="VJ145" s="41"/>
      <c r="VK145" s="41"/>
      <c r="VL145" s="41"/>
      <c r="VM145" s="41"/>
      <c r="VN145" s="41"/>
      <c r="VO145" s="41"/>
      <c r="VP145" s="41"/>
      <c r="VQ145" s="41"/>
      <c r="VR145" s="41"/>
      <c r="VS145" s="41"/>
      <c r="VT145" s="41"/>
      <c r="VU145" s="41"/>
      <c r="VV145" s="41"/>
      <c r="VW145" s="41"/>
      <c r="VX145" s="41"/>
      <c r="VY145" s="41"/>
      <c r="VZ145" s="41"/>
      <c r="WA145" s="41"/>
      <c r="WB145" s="41"/>
      <c r="WC145" s="41"/>
      <c r="WD145" s="41"/>
      <c r="WE145" s="41"/>
      <c r="WF145" s="41"/>
      <c r="WG145" s="41"/>
      <c r="WH145" s="41"/>
      <c r="WI145" s="41"/>
      <c r="WJ145" s="41"/>
      <c r="WK145" s="41"/>
      <c r="WL145" s="41"/>
      <c r="WM145" s="41"/>
      <c r="WN145" s="41"/>
      <c r="WO145" s="41"/>
      <c r="WP145" s="41"/>
      <c r="WQ145" s="41"/>
      <c r="WR145" s="41"/>
      <c r="WS145" s="41"/>
      <c r="WT145" s="41"/>
      <c r="WU145" s="41"/>
      <c r="WV145" s="41"/>
      <c r="WW145" s="41"/>
      <c r="WX145" s="41"/>
    </row>
    <row r="146" spans="1:622" s="49" customFormat="1" ht="15" customHeight="1" outlineLevel="1" x14ac:dyDescent="0.25">
      <c r="A146" s="42"/>
      <c r="B146" s="82" t="s">
        <v>92</v>
      </c>
      <c r="C146" s="91">
        <v>42248</v>
      </c>
      <c r="D146" s="44" t="s">
        <v>80</v>
      </c>
      <c r="E146" s="91" t="s">
        <v>158</v>
      </c>
      <c r="F146" s="90" t="s">
        <v>24</v>
      </c>
      <c r="G146" s="90"/>
      <c r="H146" s="83">
        <v>448.21</v>
      </c>
      <c r="I146" s="86">
        <v>448.21</v>
      </c>
      <c r="J146" s="86">
        <f>Tabela1[[#This Row],[VALOR UNIT]]*H143</f>
        <v>8964.1999999999989</v>
      </c>
      <c r="K146" s="86">
        <f>Tabela1[[#This Row],[Coluna1]]*H145</f>
        <v>0</v>
      </c>
      <c r="L146" s="46">
        <v>0</v>
      </c>
      <c r="M146" s="47">
        <f t="shared" si="3"/>
        <v>0</v>
      </c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41"/>
      <c r="AX146" s="41"/>
      <c r="AY146" s="41"/>
      <c r="AZ146" s="41"/>
      <c r="BA146" s="41"/>
      <c r="BB146" s="41"/>
      <c r="BC146" s="41"/>
      <c r="BD146" s="41"/>
      <c r="BE146" s="41"/>
      <c r="BF146" s="41"/>
      <c r="BG146" s="41"/>
      <c r="BH146" s="41"/>
      <c r="BI146" s="41"/>
      <c r="BJ146" s="41"/>
      <c r="BK146" s="41"/>
      <c r="BL146" s="41"/>
      <c r="BM146" s="41"/>
      <c r="BN146" s="41"/>
      <c r="BO146" s="41"/>
      <c r="BP146" s="41"/>
      <c r="BQ146" s="41"/>
      <c r="BR146" s="41"/>
      <c r="BS146" s="41"/>
      <c r="BT146" s="41"/>
      <c r="BU146" s="41"/>
      <c r="BV146" s="41"/>
      <c r="BW146" s="41"/>
      <c r="BX146" s="41"/>
      <c r="BY146" s="41"/>
      <c r="BZ146" s="41"/>
      <c r="CA146" s="41"/>
      <c r="CB146" s="41"/>
      <c r="CC146" s="41"/>
      <c r="CD146" s="41"/>
      <c r="CE146" s="41"/>
      <c r="CF146" s="41"/>
      <c r="CG146" s="41"/>
      <c r="CH146" s="41"/>
      <c r="CI146" s="41"/>
      <c r="CJ146" s="41"/>
      <c r="CK146" s="41"/>
      <c r="CL146" s="41"/>
      <c r="CM146" s="41"/>
      <c r="CN146" s="41"/>
      <c r="CO146" s="41"/>
      <c r="CP146" s="41"/>
      <c r="CQ146" s="41"/>
      <c r="CR146" s="41"/>
      <c r="CS146" s="41"/>
      <c r="CT146" s="41"/>
      <c r="CU146" s="41"/>
      <c r="CV146" s="41"/>
      <c r="CW146" s="41"/>
      <c r="CX146" s="41"/>
      <c r="CY146" s="41"/>
      <c r="CZ146" s="41"/>
      <c r="DA146" s="41"/>
      <c r="DB146" s="41"/>
      <c r="DC146" s="41"/>
      <c r="DD146" s="41"/>
      <c r="DE146" s="41"/>
      <c r="DF146" s="41"/>
      <c r="DG146" s="41"/>
      <c r="DH146" s="41"/>
      <c r="DI146" s="41"/>
      <c r="DJ146" s="41"/>
      <c r="DK146" s="41"/>
      <c r="DL146" s="41"/>
      <c r="DM146" s="41"/>
      <c r="DN146" s="41"/>
      <c r="DO146" s="41"/>
      <c r="DP146" s="41"/>
      <c r="DQ146" s="41"/>
      <c r="DR146" s="41"/>
      <c r="DS146" s="41"/>
      <c r="DT146" s="41"/>
      <c r="DU146" s="41"/>
      <c r="DV146" s="41"/>
      <c r="DW146" s="41"/>
      <c r="DX146" s="41"/>
      <c r="DY146" s="41"/>
      <c r="DZ146" s="41"/>
      <c r="EA146" s="41"/>
      <c r="EB146" s="41"/>
      <c r="EC146" s="41"/>
      <c r="ED146" s="41"/>
      <c r="EE146" s="41"/>
      <c r="EF146" s="41"/>
      <c r="EG146" s="41"/>
      <c r="EH146" s="41"/>
      <c r="EI146" s="41"/>
      <c r="EJ146" s="41"/>
      <c r="EK146" s="41"/>
      <c r="EL146" s="41"/>
      <c r="EM146" s="41"/>
      <c r="EN146" s="41"/>
      <c r="EO146" s="41"/>
      <c r="EP146" s="41"/>
      <c r="EQ146" s="41"/>
      <c r="ER146" s="41"/>
      <c r="ES146" s="41"/>
      <c r="ET146" s="41"/>
      <c r="EU146" s="41"/>
      <c r="EV146" s="41"/>
      <c r="EW146" s="41"/>
      <c r="EX146" s="41"/>
      <c r="EY146" s="41"/>
      <c r="EZ146" s="41"/>
      <c r="FA146" s="41"/>
      <c r="FB146" s="41"/>
      <c r="FC146" s="41"/>
      <c r="FD146" s="41"/>
      <c r="FE146" s="41"/>
      <c r="FF146" s="41"/>
      <c r="FG146" s="41"/>
      <c r="FH146" s="41"/>
      <c r="FI146" s="41"/>
      <c r="FJ146" s="41"/>
      <c r="FK146" s="41"/>
      <c r="FL146" s="41"/>
      <c r="FM146" s="41"/>
      <c r="FN146" s="41"/>
      <c r="FO146" s="41"/>
      <c r="FP146" s="41"/>
      <c r="FQ146" s="41"/>
      <c r="FR146" s="41"/>
      <c r="FS146" s="41"/>
      <c r="FT146" s="41"/>
      <c r="FU146" s="41"/>
      <c r="FV146" s="41"/>
      <c r="FW146" s="41"/>
      <c r="FX146" s="41"/>
      <c r="FY146" s="41"/>
      <c r="FZ146" s="41"/>
      <c r="GA146" s="41"/>
      <c r="GB146" s="41"/>
      <c r="GC146" s="41"/>
      <c r="GD146" s="41"/>
      <c r="GE146" s="41"/>
      <c r="GF146" s="41"/>
      <c r="GG146" s="41"/>
      <c r="GH146" s="41"/>
      <c r="GI146" s="41"/>
      <c r="GJ146" s="41"/>
      <c r="GK146" s="41"/>
      <c r="GL146" s="41"/>
      <c r="GM146" s="41"/>
      <c r="GN146" s="41"/>
      <c r="GO146" s="41"/>
      <c r="GP146" s="41"/>
      <c r="GQ146" s="41"/>
      <c r="GR146" s="41"/>
      <c r="GS146" s="41"/>
      <c r="GT146" s="41"/>
      <c r="GU146" s="41"/>
      <c r="GV146" s="41"/>
      <c r="GW146" s="41"/>
      <c r="GX146" s="41"/>
      <c r="GY146" s="41"/>
      <c r="GZ146" s="41"/>
      <c r="HA146" s="41"/>
      <c r="HB146" s="41"/>
      <c r="HC146" s="41"/>
      <c r="HD146" s="41"/>
      <c r="HE146" s="41"/>
      <c r="HF146" s="41"/>
      <c r="HG146" s="41"/>
      <c r="HH146" s="41"/>
      <c r="HI146" s="41"/>
      <c r="HJ146" s="41"/>
      <c r="HK146" s="41"/>
      <c r="HL146" s="41"/>
      <c r="HM146" s="41"/>
      <c r="HN146" s="41"/>
      <c r="HO146" s="41"/>
      <c r="HP146" s="41"/>
      <c r="HQ146" s="41"/>
      <c r="HR146" s="41"/>
      <c r="HS146" s="41"/>
      <c r="HT146" s="41"/>
      <c r="HU146" s="41"/>
      <c r="HV146" s="41"/>
      <c r="HW146" s="41"/>
      <c r="HX146" s="41"/>
      <c r="HY146" s="41"/>
      <c r="HZ146" s="41"/>
      <c r="IA146" s="41"/>
      <c r="IB146" s="41"/>
      <c r="IC146" s="41"/>
      <c r="ID146" s="41"/>
      <c r="IE146" s="41"/>
      <c r="IF146" s="41"/>
      <c r="IG146" s="41"/>
      <c r="IH146" s="41"/>
      <c r="II146" s="41"/>
      <c r="IJ146" s="41"/>
      <c r="IK146" s="41"/>
      <c r="IL146" s="41"/>
      <c r="IM146" s="41"/>
      <c r="IN146" s="41"/>
      <c r="IO146" s="41"/>
      <c r="IP146" s="41"/>
      <c r="IQ146" s="41"/>
      <c r="IR146" s="41"/>
      <c r="IS146" s="41"/>
      <c r="IT146" s="41"/>
      <c r="IU146" s="41"/>
      <c r="IV146" s="41"/>
      <c r="IW146" s="41"/>
      <c r="IX146" s="41"/>
      <c r="IY146" s="41"/>
      <c r="IZ146" s="41"/>
      <c r="JA146" s="41"/>
      <c r="JB146" s="41"/>
      <c r="JC146" s="41"/>
      <c r="JD146" s="41"/>
      <c r="JE146" s="41"/>
      <c r="JF146" s="41"/>
      <c r="JG146" s="41"/>
      <c r="JH146" s="41"/>
      <c r="JI146" s="41"/>
      <c r="JJ146" s="41"/>
      <c r="JK146" s="41"/>
      <c r="JL146" s="41"/>
      <c r="JM146" s="41"/>
      <c r="JN146" s="41"/>
      <c r="JO146" s="41"/>
      <c r="JP146" s="41"/>
      <c r="JQ146" s="41"/>
      <c r="JR146" s="41"/>
      <c r="JS146" s="41"/>
      <c r="JT146" s="41"/>
      <c r="JU146" s="41"/>
      <c r="JV146" s="41"/>
      <c r="JW146" s="41"/>
      <c r="JX146" s="41"/>
      <c r="JY146" s="41"/>
      <c r="JZ146" s="41"/>
      <c r="KA146" s="41"/>
      <c r="KB146" s="41"/>
      <c r="KC146" s="41"/>
      <c r="KD146" s="41"/>
      <c r="KE146" s="41"/>
      <c r="KF146" s="41"/>
      <c r="KG146" s="41"/>
      <c r="KH146" s="41"/>
      <c r="KI146" s="41"/>
      <c r="KJ146" s="41"/>
      <c r="KK146" s="41"/>
      <c r="KL146" s="41"/>
      <c r="KM146" s="41"/>
      <c r="KN146" s="41"/>
      <c r="KO146" s="41"/>
      <c r="KP146" s="41"/>
      <c r="KQ146" s="41"/>
      <c r="KR146" s="41"/>
      <c r="KS146" s="41"/>
      <c r="KT146" s="41"/>
      <c r="KU146" s="41"/>
      <c r="KV146" s="41"/>
      <c r="KW146" s="41"/>
      <c r="KX146" s="41"/>
      <c r="KY146" s="41"/>
      <c r="KZ146" s="41"/>
      <c r="LA146" s="41"/>
      <c r="LB146" s="41"/>
      <c r="LC146" s="41"/>
      <c r="LD146" s="41"/>
      <c r="LE146" s="41"/>
      <c r="LF146" s="41"/>
      <c r="LG146" s="41"/>
      <c r="LH146" s="41"/>
      <c r="LI146" s="41"/>
      <c r="LJ146" s="41"/>
      <c r="LK146" s="41"/>
      <c r="LL146" s="41"/>
      <c r="LM146" s="41"/>
      <c r="LN146" s="41"/>
      <c r="LO146" s="41"/>
      <c r="LP146" s="41"/>
      <c r="LQ146" s="41"/>
      <c r="LR146" s="41"/>
      <c r="LS146" s="41"/>
      <c r="LT146" s="41"/>
      <c r="LU146" s="41"/>
      <c r="LV146" s="41"/>
      <c r="LW146" s="41"/>
      <c r="LX146" s="41"/>
      <c r="LY146" s="41"/>
      <c r="LZ146" s="41"/>
      <c r="MA146" s="41"/>
      <c r="MB146" s="41"/>
      <c r="MC146" s="41"/>
      <c r="MD146" s="41"/>
      <c r="ME146" s="41"/>
      <c r="MF146" s="41"/>
      <c r="MG146" s="41"/>
      <c r="MH146" s="41"/>
      <c r="MI146" s="41"/>
      <c r="MJ146" s="41"/>
      <c r="MK146" s="41"/>
      <c r="ML146" s="41"/>
      <c r="MM146" s="41"/>
      <c r="MN146" s="41"/>
      <c r="MO146" s="41"/>
      <c r="MP146" s="41"/>
      <c r="MQ146" s="41"/>
      <c r="MR146" s="41"/>
      <c r="MS146" s="41"/>
      <c r="MT146" s="41"/>
      <c r="MU146" s="41"/>
      <c r="MV146" s="41"/>
      <c r="MW146" s="41"/>
      <c r="MX146" s="41"/>
      <c r="MY146" s="41"/>
      <c r="MZ146" s="41"/>
      <c r="NA146" s="41"/>
      <c r="NB146" s="41"/>
      <c r="NC146" s="41"/>
      <c r="ND146" s="41"/>
      <c r="NE146" s="41"/>
      <c r="NF146" s="41"/>
      <c r="NG146" s="41"/>
      <c r="NH146" s="41"/>
      <c r="NI146" s="41"/>
      <c r="NJ146" s="41"/>
      <c r="NK146" s="41"/>
      <c r="NL146" s="41"/>
      <c r="NM146" s="41"/>
      <c r="NN146" s="41"/>
      <c r="NO146" s="41"/>
      <c r="NP146" s="41"/>
      <c r="NQ146" s="41"/>
      <c r="NR146" s="41"/>
      <c r="NS146" s="41"/>
      <c r="NT146" s="41"/>
      <c r="NU146" s="41"/>
      <c r="NV146" s="41"/>
      <c r="NW146" s="41"/>
      <c r="NX146" s="41"/>
      <c r="NY146" s="41"/>
      <c r="NZ146" s="41"/>
      <c r="OA146" s="41"/>
      <c r="OB146" s="41"/>
      <c r="OC146" s="41"/>
      <c r="OD146" s="41"/>
      <c r="OE146" s="41"/>
      <c r="OF146" s="41"/>
      <c r="OG146" s="41"/>
      <c r="OH146" s="41"/>
      <c r="OI146" s="41"/>
      <c r="OJ146" s="41"/>
      <c r="OK146" s="41"/>
      <c r="OL146" s="41"/>
      <c r="OM146" s="41"/>
      <c r="ON146" s="41"/>
      <c r="OO146" s="41"/>
      <c r="OP146" s="41"/>
      <c r="OQ146" s="41"/>
      <c r="OR146" s="41"/>
      <c r="OS146" s="41"/>
      <c r="OT146" s="41"/>
      <c r="OU146" s="41"/>
      <c r="OV146" s="41"/>
      <c r="OW146" s="41"/>
      <c r="OX146" s="41"/>
      <c r="OY146" s="41"/>
      <c r="OZ146" s="41"/>
      <c r="PA146" s="41"/>
      <c r="PB146" s="41"/>
      <c r="PC146" s="41"/>
      <c r="PD146" s="41"/>
      <c r="PE146" s="41"/>
      <c r="PF146" s="41"/>
      <c r="PG146" s="41"/>
      <c r="PH146" s="41"/>
      <c r="PI146" s="41"/>
      <c r="PJ146" s="41"/>
      <c r="PK146" s="41"/>
      <c r="PL146" s="41"/>
      <c r="PM146" s="41"/>
      <c r="PN146" s="41"/>
      <c r="PO146" s="41"/>
      <c r="PP146" s="41"/>
      <c r="PQ146" s="41"/>
      <c r="PR146" s="41"/>
      <c r="PS146" s="41"/>
      <c r="PT146" s="41"/>
      <c r="PU146" s="41"/>
      <c r="PV146" s="41"/>
      <c r="PW146" s="41"/>
      <c r="PX146" s="41"/>
      <c r="PY146" s="41"/>
      <c r="PZ146" s="41"/>
      <c r="QA146" s="41"/>
      <c r="QB146" s="41"/>
      <c r="QC146" s="41"/>
      <c r="QD146" s="41"/>
      <c r="QE146" s="41"/>
      <c r="QF146" s="41"/>
      <c r="QG146" s="41"/>
      <c r="QH146" s="41"/>
      <c r="QI146" s="41"/>
      <c r="QJ146" s="41"/>
      <c r="QK146" s="41"/>
      <c r="QL146" s="41"/>
      <c r="QM146" s="41"/>
      <c r="QN146" s="41"/>
      <c r="QO146" s="41"/>
      <c r="QP146" s="41"/>
      <c r="QQ146" s="41"/>
      <c r="QR146" s="41"/>
      <c r="QS146" s="41"/>
      <c r="QT146" s="41"/>
      <c r="QU146" s="41"/>
      <c r="QV146" s="41"/>
      <c r="QW146" s="41"/>
      <c r="QX146" s="41"/>
      <c r="QY146" s="41"/>
      <c r="QZ146" s="41"/>
      <c r="RA146" s="41"/>
      <c r="RB146" s="41"/>
      <c r="RC146" s="41"/>
      <c r="RD146" s="41"/>
      <c r="RE146" s="41"/>
      <c r="RF146" s="41"/>
      <c r="RG146" s="41"/>
      <c r="RH146" s="41"/>
      <c r="RI146" s="41"/>
      <c r="RJ146" s="41"/>
      <c r="RK146" s="41"/>
      <c r="RL146" s="41"/>
      <c r="RM146" s="41"/>
      <c r="RN146" s="41"/>
      <c r="RO146" s="41"/>
      <c r="RP146" s="41"/>
      <c r="RQ146" s="41"/>
      <c r="RR146" s="41"/>
      <c r="RS146" s="41"/>
      <c r="RT146" s="41"/>
      <c r="RU146" s="41"/>
      <c r="RV146" s="41"/>
      <c r="RW146" s="41"/>
      <c r="RX146" s="41"/>
      <c r="RY146" s="41"/>
      <c r="RZ146" s="41"/>
      <c r="SA146" s="41"/>
      <c r="SB146" s="41"/>
      <c r="SC146" s="41"/>
      <c r="SD146" s="41"/>
      <c r="SE146" s="41"/>
      <c r="SF146" s="41"/>
      <c r="SG146" s="41"/>
      <c r="SH146" s="41"/>
      <c r="SI146" s="41"/>
      <c r="SJ146" s="41"/>
      <c r="SK146" s="41"/>
      <c r="SL146" s="41"/>
      <c r="SM146" s="41"/>
      <c r="SN146" s="41"/>
      <c r="SO146" s="41"/>
      <c r="SP146" s="41"/>
      <c r="SQ146" s="41"/>
      <c r="SR146" s="41"/>
      <c r="SS146" s="41"/>
      <c r="ST146" s="41"/>
      <c r="SU146" s="41"/>
      <c r="SV146" s="41"/>
      <c r="SW146" s="41"/>
      <c r="SX146" s="41"/>
      <c r="SY146" s="41"/>
      <c r="SZ146" s="41"/>
      <c r="TA146" s="41"/>
      <c r="TB146" s="41"/>
      <c r="TC146" s="41"/>
      <c r="TD146" s="41"/>
      <c r="TE146" s="41"/>
      <c r="TF146" s="41"/>
      <c r="TG146" s="41"/>
      <c r="TH146" s="41"/>
      <c r="TI146" s="41"/>
      <c r="TJ146" s="41"/>
      <c r="TK146" s="41"/>
      <c r="TL146" s="41"/>
      <c r="TM146" s="41"/>
      <c r="TN146" s="41"/>
      <c r="TO146" s="41"/>
      <c r="TP146" s="41"/>
      <c r="TQ146" s="41"/>
      <c r="TR146" s="41"/>
      <c r="TS146" s="41"/>
      <c r="TT146" s="41"/>
      <c r="TU146" s="41"/>
      <c r="TV146" s="41"/>
      <c r="TW146" s="41"/>
      <c r="TX146" s="41"/>
      <c r="TY146" s="41"/>
      <c r="TZ146" s="41"/>
      <c r="UA146" s="41"/>
      <c r="UB146" s="41"/>
      <c r="UC146" s="41"/>
      <c r="UD146" s="41"/>
      <c r="UE146" s="41"/>
      <c r="UF146" s="41"/>
      <c r="UG146" s="41"/>
      <c r="UH146" s="41"/>
      <c r="UI146" s="41"/>
      <c r="UJ146" s="41"/>
      <c r="UK146" s="41"/>
      <c r="UL146" s="41"/>
      <c r="UM146" s="41"/>
      <c r="UN146" s="41"/>
      <c r="UO146" s="41"/>
      <c r="UP146" s="41"/>
      <c r="UQ146" s="41"/>
      <c r="UR146" s="41"/>
      <c r="US146" s="41"/>
      <c r="UT146" s="41"/>
      <c r="UU146" s="41"/>
      <c r="UV146" s="41"/>
      <c r="UW146" s="41"/>
      <c r="UX146" s="41"/>
      <c r="UY146" s="41"/>
      <c r="UZ146" s="41"/>
      <c r="VA146" s="41"/>
      <c r="VB146" s="41"/>
      <c r="VC146" s="41"/>
      <c r="VD146" s="41"/>
      <c r="VE146" s="41"/>
      <c r="VF146" s="41"/>
      <c r="VG146" s="41"/>
      <c r="VH146" s="41"/>
      <c r="VI146" s="41"/>
      <c r="VJ146" s="41"/>
      <c r="VK146" s="41"/>
      <c r="VL146" s="41"/>
      <c r="VM146" s="41"/>
      <c r="VN146" s="41"/>
      <c r="VO146" s="41"/>
      <c r="VP146" s="41"/>
      <c r="VQ146" s="41"/>
      <c r="VR146" s="41"/>
      <c r="VS146" s="41"/>
      <c r="VT146" s="41"/>
      <c r="VU146" s="41"/>
      <c r="VV146" s="41"/>
      <c r="VW146" s="41"/>
      <c r="VX146" s="41"/>
      <c r="VY146" s="41"/>
      <c r="VZ146" s="41"/>
      <c r="WA146" s="41"/>
      <c r="WB146" s="41"/>
      <c r="WC146" s="41"/>
      <c r="WD146" s="41"/>
      <c r="WE146" s="41"/>
      <c r="WF146" s="41"/>
      <c r="WG146" s="41"/>
      <c r="WH146" s="41"/>
      <c r="WI146" s="41"/>
      <c r="WJ146" s="41"/>
      <c r="WK146" s="41"/>
      <c r="WL146" s="41"/>
      <c r="WM146" s="41"/>
      <c r="WN146" s="41"/>
      <c r="WO146" s="41"/>
      <c r="WP146" s="41"/>
      <c r="WQ146" s="41"/>
      <c r="WR146" s="41"/>
      <c r="WS146" s="41"/>
      <c r="WT146" s="41"/>
      <c r="WU146" s="41"/>
      <c r="WV146" s="41"/>
      <c r="WW146" s="41"/>
      <c r="WX146" s="41"/>
    </row>
    <row r="147" spans="1:622" s="49" customFormat="1" ht="15" customHeight="1" outlineLevel="1" x14ac:dyDescent="0.25">
      <c r="A147" s="42"/>
      <c r="B147" s="82" t="s">
        <v>92</v>
      </c>
      <c r="C147" s="91">
        <v>21127</v>
      </c>
      <c r="D147" s="44" t="s">
        <v>80</v>
      </c>
      <c r="E147" s="91" t="s">
        <v>139</v>
      </c>
      <c r="F147" s="90" t="s">
        <v>24</v>
      </c>
      <c r="G147" s="90"/>
      <c r="H147" s="83">
        <v>6.01</v>
      </c>
      <c r="I147" s="86">
        <v>0.08</v>
      </c>
      <c r="J147" s="86">
        <f>Tabela1[[#This Row],[VALOR UNIT]]*H143</f>
        <v>1.6</v>
      </c>
      <c r="K147" s="86">
        <f>Tabela1[[#This Row],[Coluna1]]*H146</f>
        <v>0</v>
      </c>
      <c r="L147" s="46">
        <v>0</v>
      </c>
      <c r="M147" s="47">
        <f t="shared" si="3"/>
        <v>0</v>
      </c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41"/>
      <c r="AX147" s="41"/>
      <c r="AY147" s="41"/>
      <c r="AZ147" s="41"/>
      <c r="BA147" s="41"/>
      <c r="BB147" s="41"/>
      <c r="BC147" s="41"/>
      <c r="BD147" s="41"/>
      <c r="BE147" s="41"/>
      <c r="BF147" s="41"/>
      <c r="BG147" s="41"/>
      <c r="BH147" s="41"/>
      <c r="BI147" s="41"/>
      <c r="BJ147" s="41"/>
      <c r="BK147" s="41"/>
      <c r="BL147" s="41"/>
      <c r="BM147" s="41"/>
      <c r="BN147" s="41"/>
      <c r="BO147" s="41"/>
      <c r="BP147" s="41"/>
      <c r="BQ147" s="41"/>
      <c r="BR147" s="41"/>
      <c r="BS147" s="41"/>
      <c r="BT147" s="41"/>
      <c r="BU147" s="41"/>
      <c r="BV147" s="41"/>
      <c r="BW147" s="41"/>
      <c r="BX147" s="41"/>
      <c r="BY147" s="41"/>
      <c r="BZ147" s="41"/>
      <c r="CA147" s="41"/>
      <c r="CB147" s="41"/>
      <c r="CC147" s="41"/>
      <c r="CD147" s="41"/>
      <c r="CE147" s="41"/>
      <c r="CF147" s="41"/>
      <c r="CG147" s="41"/>
      <c r="CH147" s="41"/>
      <c r="CI147" s="41"/>
      <c r="CJ147" s="41"/>
      <c r="CK147" s="41"/>
      <c r="CL147" s="41"/>
      <c r="CM147" s="41"/>
      <c r="CN147" s="41"/>
      <c r="CO147" s="41"/>
      <c r="CP147" s="41"/>
      <c r="CQ147" s="41"/>
      <c r="CR147" s="41"/>
      <c r="CS147" s="41"/>
      <c r="CT147" s="41"/>
      <c r="CU147" s="41"/>
      <c r="CV147" s="41"/>
      <c r="CW147" s="41"/>
      <c r="CX147" s="41"/>
      <c r="CY147" s="41"/>
      <c r="CZ147" s="41"/>
      <c r="DA147" s="41"/>
      <c r="DB147" s="41"/>
      <c r="DC147" s="41"/>
      <c r="DD147" s="41"/>
      <c r="DE147" s="41"/>
      <c r="DF147" s="41"/>
      <c r="DG147" s="41"/>
      <c r="DH147" s="41"/>
      <c r="DI147" s="41"/>
      <c r="DJ147" s="41"/>
      <c r="DK147" s="41"/>
      <c r="DL147" s="41"/>
      <c r="DM147" s="41"/>
      <c r="DN147" s="41"/>
      <c r="DO147" s="41"/>
      <c r="DP147" s="41"/>
      <c r="DQ147" s="41"/>
      <c r="DR147" s="41"/>
      <c r="DS147" s="41"/>
      <c r="DT147" s="41"/>
      <c r="DU147" s="41"/>
      <c r="DV147" s="41"/>
      <c r="DW147" s="41"/>
      <c r="DX147" s="41"/>
      <c r="DY147" s="41"/>
      <c r="DZ147" s="41"/>
      <c r="EA147" s="41"/>
      <c r="EB147" s="41"/>
      <c r="EC147" s="41"/>
      <c r="ED147" s="41"/>
      <c r="EE147" s="41"/>
      <c r="EF147" s="41"/>
      <c r="EG147" s="41"/>
      <c r="EH147" s="41"/>
      <c r="EI147" s="41"/>
      <c r="EJ147" s="41"/>
      <c r="EK147" s="41"/>
      <c r="EL147" s="41"/>
      <c r="EM147" s="41"/>
      <c r="EN147" s="41"/>
      <c r="EO147" s="41"/>
      <c r="EP147" s="41"/>
      <c r="EQ147" s="41"/>
      <c r="ER147" s="41"/>
      <c r="ES147" s="41"/>
      <c r="ET147" s="41"/>
      <c r="EU147" s="41"/>
      <c r="EV147" s="41"/>
      <c r="EW147" s="41"/>
      <c r="EX147" s="41"/>
      <c r="EY147" s="41"/>
      <c r="EZ147" s="41"/>
      <c r="FA147" s="41"/>
      <c r="FB147" s="41"/>
      <c r="FC147" s="41"/>
      <c r="FD147" s="41"/>
      <c r="FE147" s="41"/>
      <c r="FF147" s="41"/>
      <c r="FG147" s="41"/>
      <c r="FH147" s="41"/>
      <c r="FI147" s="41"/>
      <c r="FJ147" s="41"/>
      <c r="FK147" s="41"/>
      <c r="FL147" s="41"/>
      <c r="FM147" s="41"/>
      <c r="FN147" s="41"/>
      <c r="FO147" s="41"/>
      <c r="FP147" s="41"/>
      <c r="FQ147" s="41"/>
      <c r="FR147" s="41"/>
      <c r="FS147" s="41"/>
      <c r="FT147" s="41"/>
      <c r="FU147" s="41"/>
      <c r="FV147" s="41"/>
      <c r="FW147" s="41"/>
      <c r="FX147" s="41"/>
      <c r="FY147" s="41"/>
      <c r="FZ147" s="41"/>
      <c r="GA147" s="41"/>
      <c r="GB147" s="41"/>
      <c r="GC147" s="41"/>
      <c r="GD147" s="41"/>
      <c r="GE147" s="41"/>
      <c r="GF147" s="41"/>
      <c r="GG147" s="41"/>
      <c r="GH147" s="41"/>
      <c r="GI147" s="41"/>
      <c r="GJ147" s="41"/>
      <c r="GK147" s="41"/>
      <c r="GL147" s="41"/>
      <c r="GM147" s="41"/>
      <c r="GN147" s="41"/>
      <c r="GO147" s="41"/>
      <c r="GP147" s="41"/>
      <c r="GQ147" s="41"/>
      <c r="GR147" s="41"/>
      <c r="GS147" s="41"/>
      <c r="GT147" s="41"/>
      <c r="GU147" s="41"/>
      <c r="GV147" s="41"/>
      <c r="GW147" s="41"/>
      <c r="GX147" s="41"/>
      <c r="GY147" s="41"/>
      <c r="GZ147" s="41"/>
      <c r="HA147" s="41"/>
      <c r="HB147" s="41"/>
      <c r="HC147" s="41"/>
      <c r="HD147" s="41"/>
      <c r="HE147" s="41"/>
      <c r="HF147" s="41"/>
      <c r="HG147" s="41"/>
      <c r="HH147" s="41"/>
      <c r="HI147" s="41"/>
      <c r="HJ147" s="41"/>
      <c r="HK147" s="41"/>
      <c r="HL147" s="41"/>
      <c r="HM147" s="41"/>
      <c r="HN147" s="41"/>
      <c r="HO147" s="41"/>
      <c r="HP147" s="41"/>
      <c r="HQ147" s="41"/>
      <c r="HR147" s="41"/>
      <c r="HS147" s="41"/>
      <c r="HT147" s="41"/>
      <c r="HU147" s="41"/>
      <c r="HV147" s="41"/>
      <c r="HW147" s="41"/>
      <c r="HX147" s="41"/>
      <c r="HY147" s="41"/>
      <c r="HZ147" s="41"/>
      <c r="IA147" s="41"/>
      <c r="IB147" s="41"/>
      <c r="IC147" s="41"/>
      <c r="ID147" s="41"/>
      <c r="IE147" s="41"/>
      <c r="IF147" s="41"/>
      <c r="IG147" s="41"/>
      <c r="IH147" s="41"/>
      <c r="II147" s="41"/>
      <c r="IJ147" s="41"/>
      <c r="IK147" s="41"/>
      <c r="IL147" s="41"/>
      <c r="IM147" s="41"/>
      <c r="IN147" s="41"/>
      <c r="IO147" s="41"/>
      <c r="IP147" s="41"/>
      <c r="IQ147" s="41"/>
      <c r="IR147" s="41"/>
      <c r="IS147" s="41"/>
      <c r="IT147" s="41"/>
      <c r="IU147" s="41"/>
      <c r="IV147" s="41"/>
      <c r="IW147" s="41"/>
      <c r="IX147" s="41"/>
      <c r="IY147" s="41"/>
      <c r="IZ147" s="41"/>
      <c r="JA147" s="41"/>
      <c r="JB147" s="41"/>
      <c r="JC147" s="41"/>
      <c r="JD147" s="41"/>
      <c r="JE147" s="41"/>
      <c r="JF147" s="41"/>
      <c r="JG147" s="41"/>
      <c r="JH147" s="41"/>
      <c r="JI147" s="41"/>
      <c r="JJ147" s="41"/>
      <c r="JK147" s="41"/>
      <c r="JL147" s="41"/>
      <c r="JM147" s="41"/>
      <c r="JN147" s="41"/>
      <c r="JO147" s="41"/>
      <c r="JP147" s="41"/>
      <c r="JQ147" s="41"/>
      <c r="JR147" s="41"/>
      <c r="JS147" s="41"/>
      <c r="JT147" s="41"/>
      <c r="JU147" s="41"/>
      <c r="JV147" s="41"/>
      <c r="JW147" s="41"/>
      <c r="JX147" s="41"/>
      <c r="JY147" s="41"/>
      <c r="JZ147" s="41"/>
      <c r="KA147" s="41"/>
      <c r="KB147" s="41"/>
      <c r="KC147" s="41"/>
      <c r="KD147" s="41"/>
      <c r="KE147" s="41"/>
      <c r="KF147" s="41"/>
      <c r="KG147" s="41"/>
      <c r="KH147" s="41"/>
      <c r="KI147" s="41"/>
      <c r="KJ147" s="41"/>
      <c r="KK147" s="41"/>
      <c r="KL147" s="41"/>
      <c r="KM147" s="41"/>
      <c r="KN147" s="41"/>
      <c r="KO147" s="41"/>
      <c r="KP147" s="41"/>
      <c r="KQ147" s="41"/>
      <c r="KR147" s="41"/>
      <c r="KS147" s="41"/>
      <c r="KT147" s="41"/>
      <c r="KU147" s="41"/>
      <c r="KV147" s="41"/>
      <c r="KW147" s="41"/>
      <c r="KX147" s="41"/>
      <c r="KY147" s="41"/>
      <c r="KZ147" s="41"/>
      <c r="LA147" s="41"/>
      <c r="LB147" s="41"/>
      <c r="LC147" s="41"/>
      <c r="LD147" s="41"/>
      <c r="LE147" s="41"/>
      <c r="LF147" s="41"/>
      <c r="LG147" s="41"/>
      <c r="LH147" s="41"/>
      <c r="LI147" s="41"/>
      <c r="LJ147" s="41"/>
      <c r="LK147" s="41"/>
      <c r="LL147" s="41"/>
      <c r="LM147" s="41"/>
      <c r="LN147" s="41"/>
      <c r="LO147" s="41"/>
      <c r="LP147" s="41"/>
      <c r="LQ147" s="41"/>
      <c r="LR147" s="41"/>
      <c r="LS147" s="41"/>
      <c r="LT147" s="41"/>
      <c r="LU147" s="41"/>
      <c r="LV147" s="41"/>
      <c r="LW147" s="41"/>
      <c r="LX147" s="41"/>
      <c r="LY147" s="41"/>
      <c r="LZ147" s="41"/>
      <c r="MA147" s="41"/>
      <c r="MB147" s="41"/>
      <c r="MC147" s="41"/>
      <c r="MD147" s="41"/>
      <c r="ME147" s="41"/>
      <c r="MF147" s="41"/>
      <c r="MG147" s="41"/>
      <c r="MH147" s="41"/>
      <c r="MI147" s="41"/>
      <c r="MJ147" s="41"/>
      <c r="MK147" s="41"/>
      <c r="ML147" s="41"/>
      <c r="MM147" s="41"/>
      <c r="MN147" s="41"/>
      <c r="MO147" s="41"/>
      <c r="MP147" s="41"/>
      <c r="MQ147" s="41"/>
      <c r="MR147" s="41"/>
      <c r="MS147" s="41"/>
      <c r="MT147" s="41"/>
      <c r="MU147" s="41"/>
      <c r="MV147" s="41"/>
      <c r="MW147" s="41"/>
      <c r="MX147" s="41"/>
      <c r="MY147" s="41"/>
      <c r="MZ147" s="41"/>
      <c r="NA147" s="41"/>
      <c r="NB147" s="41"/>
      <c r="NC147" s="41"/>
      <c r="ND147" s="41"/>
      <c r="NE147" s="41"/>
      <c r="NF147" s="41"/>
      <c r="NG147" s="41"/>
      <c r="NH147" s="41"/>
      <c r="NI147" s="41"/>
      <c r="NJ147" s="41"/>
      <c r="NK147" s="41"/>
      <c r="NL147" s="41"/>
      <c r="NM147" s="41"/>
      <c r="NN147" s="41"/>
      <c r="NO147" s="41"/>
      <c r="NP147" s="41"/>
      <c r="NQ147" s="41"/>
      <c r="NR147" s="41"/>
      <c r="NS147" s="41"/>
      <c r="NT147" s="41"/>
      <c r="NU147" s="41"/>
      <c r="NV147" s="41"/>
      <c r="NW147" s="41"/>
      <c r="NX147" s="41"/>
      <c r="NY147" s="41"/>
      <c r="NZ147" s="41"/>
      <c r="OA147" s="41"/>
      <c r="OB147" s="41"/>
      <c r="OC147" s="41"/>
      <c r="OD147" s="41"/>
      <c r="OE147" s="41"/>
      <c r="OF147" s="41"/>
      <c r="OG147" s="41"/>
      <c r="OH147" s="41"/>
      <c r="OI147" s="41"/>
      <c r="OJ147" s="41"/>
      <c r="OK147" s="41"/>
      <c r="OL147" s="41"/>
      <c r="OM147" s="41"/>
      <c r="ON147" s="41"/>
      <c r="OO147" s="41"/>
      <c r="OP147" s="41"/>
      <c r="OQ147" s="41"/>
      <c r="OR147" s="41"/>
      <c r="OS147" s="41"/>
      <c r="OT147" s="41"/>
      <c r="OU147" s="41"/>
      <c r="OV147" s="41"/>
      <c r="OW147" s="41"/>
      <c r="OX147" s="41"/>
      <c r="OY147" s="41"/>
      <c r="OZ147" s="41"/>
      <c r="PA147" s="41"/>
      <c r="PB147" s="41"/>
      <c r="PC147" s="41"/>
      <c r="PD147" s="41"/>
      <c r="PE147" s="41"/>
      <c r="PF147" s="41"/>
      <c r="PG147" s="41"/>
      <c r="PH147" s="41"/>
      <c r="PI147" s="41"/>
      <c r="PJ147" s="41"/>
      <c r="PK147" s="41"/>
      <c r="PL147" s="41"/>
      <c r="PM147" s="41"/>
      <c r="PN147" s="41"/>
      <c r="PO147" s="41"/>
      <c r="PP147" s="41"/>
      <c r="PQ147" s="41"/>
      <c r="PR147" s="41"/>
      <c r="PS147" s="41"/>
      <c r="PT147" s="41"/>
      <c r="PU147" s="41"/>
      <c r="PV147" s="41"/>
      <c r="PW147" s="41"/>
      <c r="PX147" s="41"/>
      <c r="PY147" s="41"/>
      <c r="PZ147" s="41"/>
      <c r="QA147" s="41"/>
      <c r="QB147" s="41"/>
      <c r="QC147" s="41"/>
      <c r="QD147" s="41"/>
      <c r="QE147" s="41"/>
      <c r="QF147" s="41"/>
      <c r="QG147" s="41"/>
      <c r="QH147" s="41"/>
      <c r="QI147" s="41"/>
      <c r="QJ147" s="41"/>
      <c r="QK147" s="41"/>
      <c r="QL147" s="41"/>
      <c r="QM147" s="41"/>
      <c r="QN147" s="41"/>
      <c r="QO147" s="41"/>
      <c r="QP147" s="41"/>
      <c r="QQ147" s="41"/>
      <c r="QR147" s="41"/>
      <c r="QS147" s="41"/>
      <c r="QT147" s="41"/>
      <c r="QU147" s="41"/>
      <c r="QV147" s="41"/>
      <c r="QW147" s="41"/>
      <c r="QX147" s="41"/>
      <c r="QY147" s="41"/>
      <c r="QZ147" s="41"/>
      <c r="RA147" s="41"/>
      <c r="RB147" s="41"/>
      <c r="RC147" s="41"/>
      <c r="RD147" s="41"/>
      <c r="RE147" s="41"/>
      <c r="RF147" s="41"/>
      <c r="RG147" s="41"/>
      <c r="RH147" s="41"/>
      <c r="RI147" s="41"/>
      <c r="RJ147" s="41"/>
      <c r="RK147" s="41"/>
      <c r="RL147" s="41"/>
      <c r="RM147" s="41"/>
      <c r="RN147" s="41"/>
      <c r="RO147" s="41"/>
      <c r="RP147" s="41"/>
      <c r="RQ147" s="41"/>
      <c r="RR147" s="41"/>
      <c r="RS147" s="41"/>
      <c r="RT147" s="41"/>
      <c r="RU147" s="41"/>
      <c r="RV147" s="41"/>
      <c r="RW147" s="41"/>
      <c r="RX147" s="41"/>
      <c r="RY147" s="41"/>
      <c r="RZ147" s="41"/>
      <c r="SA147" s="41"/>
      <c r="SB147" s="41"/>
      <c r="SC147" s="41"/>
      <c r="SD147" s="41"/>
      <c r="SE147" s="41"/>
      <c r="SF147" s="41"/>
      <c r="SG147" s="41"/>
      <c r="SH147" s="41"/>
      <c r="SI147" s="41"/>
      <c r="SJ147" s="41"/>
      <c r="SK147" s="41"/>
      <c r="SL147" s="41"/>
      <c r="SM147" s="41"/>
      <c r="SN147" s="41"/>
      <c r="SO147" s="41"/>
      <c r="SP147" s="41"/>
      <c r="SQ147" s="41"/>
      <c r="SR147" s="41"/>
      <c r="SS147" s="41"/>
      <c r="ST147" s="41"/>
      <c r="SU147" s="41"/>
      <c r="SV147" s="41"/>
      <c r="SW147" s="41"/>
      <c r="SX147" s="41"/>
      <c r="SY147" s="41"/>
      <c r="SZ147" s="41"/>
      <c r="TA147" s="41"/>
      <c r="TB147" s="41"/>
      <c r="TC147" s="41"/>
      <c r="TD147" s="41"/>
      <c r="TE147" s="41"/>
      <c r="TF147" s="41"/>
      <c r="TG147" s="41"/>
      <c r="TH147" s="41"/>
      <c r="TI147" s="41"/>
      <c r="TJ147" s="41"/>
      <c r="TK147" s="41"/>
      <c r="TL147" s="41"/>
      <c r="TM147" s="41"/>
      <c r="TN147" s="41"/>
      <c r="TO147" s="41"/>
      <c r="TP147" s="41"/>
      <c r="TQ147" s="41"/>
      <c r="TR147" s="41"/>
      <c r="TS147" s="41"/>
      <c r="TT147" s="41"/>
      <c r="TU147" s="41"/>
      <c r="TV147" s="41"/>
      <c r="TW147" s="41"/>
      <c r="TX147" s="41"/>
      <c r="TY147" s="41"/>
      <c r="TZ147" s="41"/>
      <c r="UA147" s="41"/>
      <c r="UB147" s="41"/>
      <c r="UC147" s="41"/>
      <c r="UD147" s="41"/>
      <c r="UE147" s="41"/>
      <c r="UF147" s="41"/>
      <c r="UG147" s="41"/>
      <c r="UH147" s="41"/>
      <c r="UI147" s="41"/>
      <c r="UJ147" s="41"/>
      <c r="UK147" s="41"/>
      <c r="UL147" s="41"/>
      <c r="UM147" s="41"/>
      <c r="UN147" s="41"/>
      <c r="UO147" s="41"/>
      <c r="UP147" s="41"/>
      <c r="UQ147" s="41"/>
      <c r="UR147" s="41"/>
      <c r="US147" s="41"/>
      <c r="UT147" s="41"/>
      <c r="UU147" s="41"/>
      <c r="UV147" s="41"/>
      <c r="UW147" s="41"/>
      <c r="UX147" s="41"/>
      <c r="UY147" s="41"/>
      <c r="UZ147" s="41"/>
      <c r="VA147" s="41"/>
      <c r="VB147" s="41"/>
      <c r="VC147" s="41"/>
      <c r="VD147" s="41"/>
      <c r="VE147" s="41"/>
      <c r="VF147" s="41"/>
      <c r="VG147" s="41"/>
      <c r="VH147" s="41"/>
      <c r="VI147" s="41"/>
      <c r="VJ147" s="41"/>
      <c r="VK147" s="41"/>
      <c r="VL147" s="41"/>
      <c r="VM147" s="41"/>
      <c r="VN147" s="41"/>
      <c r="VO147" s="41"/>
      <c r="VP147" s="41"/>
      <c r="VQ147" s="41"/>
      <c r="VR147" s="41"/>
      <c r="VS147" s="41"/>
      <c r="VT147" s="41"/>
      <c r="VU147" s="41"/>
      <c r="VV147" s="41"/>
      <c r="VW147" s="41"/>
      <c r="VX147" s="41"/>
      <c r="VY147" s="41"/>
      <c r="VZ147" s="41"/>
      <c r="WA147" s="41"/>
      <c r="WB147" s="41"/>
      <c r="WC147" s="41"/>
      <c r="WD147" s="41"/>
      <c r="WE147" s="41"/>
      <c r="WF147" s="41"/>
      <c r="WG147" s="41"/>
      <c r="WH147" s="41"/>
      <c r="WI147" s="41"/>
      <c r="WJ147" s="41"/>
      <c r="WK147" s="41"/>
      <c r="WL147" s="41"/>
      <c r="WM147" s="41"/>
      <c r="WN147" s="41"/>
      <c r="WO147" s="41"/>
      <c r="WP147" s="41"/>
      <c r="WQ147" s="41"/>
      <c r="WR147" s="41"/>
      <c r="WS147" s="41"/>
      <c r="WT147" s="41"/>
      <c r="WU147" s="41"/>
      <c r="WV147" s="41"/>
      <c r="WW147" s="41"/>
      <c r="WX147" s="41"/>
    </row>
    <row r="148" spans="1:622" s="49" customFormat="1" ht="15" customHeight="1" outlineLevel="1" x14ac:dyDescent="0.25">
      <c r="A148" s="42"/>
      <c r="B148" s="82" t="s">
        <v>86</v>
      </c>
      <c r="C148" s="91">
        <v>5930</v>
      </c>
      <c r="D148" s="44" t="s">
        <v>80</v>
      </c>
      <c r="E148" s="91" t="s">
        <v>153</v>
      </c>
      <c r="F148" s="90" t="s">
        <v>88</v>
      </c>
      <c r="G148" s="90"/>
      <c r="H148" s="83">
        <v>78.44</v>
      </c>
      <c r="I148" s="86">
        <v>4.05</v>
      </c>
      <c r="J148" s="86">
        <f>Tabela1[[#This Row],[VALOR UNIT]]*H143</f>
        <v>81</v>
      </c>
      <c r="K148" s="86">
        <f>Tabela1[[#This Row],[Coluna1]]*H147</f>
        <v>0</v>
      </c>
      <c r="L148" s="46">
        <v>0</v>
      </c>
      <c r="M148" s="47">
        <f t="shared" si="3"/>
        <v>0</v>
      </c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41"/>
      <c r="AX148" s="41"/>
      <c r="AY148" s="41"/>
      <c r="AZ148" s="41"/>
      <c r="BA148" s="41"/>
      <c r="BB148" s="41"/>
      <c r="BC148" s="41"/>
      <c r="BD148" s="41"/>
      <c r="BE148" s="41"/>
      <c r="BF148" s="41"/>
      <c r="BG148" s="41"/>
      <c r="BH148" s="41"/>
      <c r="BI148" s="41"/>
      <c r="BJ148" s="41"/>
      <c r="BK148" s="41"/>
      <c r="BL148" s="41"/>
      <c r="BM148" s="41"/>
      <c r="BN148" s="41"/>
      <c r="BO148" s="41"/>
      <c r="BP148" s="41"/>
      <c r="BQ148" s="41"/>
      <c r="BR148" s="41"/>
      <c r="BS148" s="41"/>
      <c r="BT148" s="41"/>
      <c r="BU148" s="41"/>
      <c r="BV148" s="41"/>
      <c r="BW148" s="41"/>
      <c r="BX148" s="41"/>
      <c r="BY148" s="41"/>
      <c r="BZ148" s="41"/>
      <c r="CA148" s="41"/>
      <c r="CB148" s="41"/>
      <c r="CC148" s="41"/>
      <c r="CD148" s="41"/>
      <c r="CE148" s="41"/>
      <c r="CF148" s="41"/>
      <c r="CG148" s="41"/>
      <c r="CH148" s="41"/>
      <c r="CI148" s="41"/>
      <c r="CJ148" s="41"/>
      <c r="CK148" s="41"/>
      <c r="CL148" s="41"/>
      <c r="CM148" s="41"/>
      <c r="CN148" s="41"/>
      <c r="CO148" s="41"/>
      <c r="CP148" s="41"/>
      <c r="CQ148" s="41"/>
      <c r="CR148" s="41"/>
      <c r="CS148" s="41"/>
      <c r="CT148" s="41"/>
      <c r="CU148" s="41"/>
      <c r="CV148" s="41"/>
      <c r="CW148" s="41"/>
      <c r="CX148" s="41"/>
      <c r="CY148" s="41"/>
      <c r="CZ148" s="41"/>
      <c r="DA148" s="41"/>
      <c r="DB148" s="41"/>
      <c r="DC148" s="41"/>
      <c r="DD148" s="41"/>
      <c r="DE148" s="41"/>
      <c r="DF148" s="41"/>
      <c r="DG148" s="41"/>
      <c r="DH148" s="41"/>
      <c r="DI148" s="41"/>
      <c r="DJ148" s="41"/>
      <c r="DK148" s="41"/>
      <c r="DL148" s="41"/>
      <c r="DM148" s="41"/>
      <c r="DN148" s="41"/>
      <c r="DO148" s="41"/>
      <c r="DP148" s="41"/>
      <c r="DQ148" s="41"/>
      <c r="DR148" s="41"/>
      <c r="DS148" s="41"/>
      <c r="DT148" s="41"/>
      <c r="DU148" s="41"/>
      <c r="DV148" s="41"/>
      <c r="DW148" s="41"/>
      <c r="DX148" s="41"/>
      <c r="DY148" s="41"/>
      <c r="DZ148" s="41"/>
      <c r="EA148" s="41"/>
      <c r="EB148" s="41"/>
      <c r="EC148" s="41"/>
      <c r="ED148" s="41"/>
      <c r="EE148" s="41"/>
      <c r="EF148" s="41"/>
      <c r="EG148" s="41"/>
      <c r="EH148" s="41"/>
      <c r="EI148" s="41"/>
      <c r="EJ148" s="41"/>
      <c r="EK148" s="41"/>
      <c r="EL148" s="41"/>
      <c r="EM148" s="41"/>
      <c r="EN148" s="41"/>
      <c r="EO148" s="41"/>
      <c r="EP148" s="41"/>
      <c r="EQ148" s="41"/>
      <c r="ER148" s="41"/>
      <c r="ES148" s="41"/>
      <c r="ET148" s="41"/>
      <c r="EU148" s="41"/>
      <c r="EV148" s="41"/>
      <c r="EW148" s="41"/>
      <c r="EX148" s="41"/>
      <c r="EY148" s="41"/>
      <c r="EZ148" s="41"/>
      <c r="FA148" s="41"/>
      <c r="FB148" s="41"/>
      <c r="FC148" s="41"/>
      <c r="FD148" s="41"/>
      <c r="FE148" s="41"/>
      <c r="FF148" s="41"/>
      <c r="FG148" s="41"/>
      <c r="FH148" s="41"/>
      <c r="FI148" s="41"/>
      <c r="FJ148" s="41"/>
      <c r="FK148" s="41"/>
      <c r="FL148" s="41"/>
      <c r="FM148" s="41"/>
      <c r="FN148" s="41"/>
      <c r="FO148" s="41"/>
      <c r="FP148" s="41"/>
      <c r="FQ148" s="41"/>
      <c r="FR148" s="41"/>
      <c r="FS148" s="41"/>
      <c r="FT148" s="41"/>
      <c r="FU148" s="41"/>
      <c r="FV148" s="41"/>
      <c r="FW148" s="41"/>
      <c r="FX148" s="41"/>
      <c r="FY148" s="41"/>
      <c r="FZ148" s="41"/>
      <c r="GA148" s="41"/>
      <c r="GB148" s="41"/>
      <c r="GC148" s="41"/>
      <c r="GD148" s="41"/>
      <c r="GE148" s="41"/>
      <c r="GF148" s="41"/>
      <c r="GG148" s="41"/>
      <c r="GH148" s="41"/>
      <c r="GI148" s="41"/>
      <c r="GJ148" s="41"/>
      <c r="GK148" s="41"/>
      <c r="GL148" s="41"/>
      <c r="GM148" s="41"/>
      <c r="GN148" s="41"/>
      <c r="GO148" s="41"/>
      <c r="GP148" s="41"/>
      <c r="GQ148" s="41"/>
      <c r="GR148" s="41"/>
      <c r="GS148" s="41"/>
      <c r="GT148" s="41"/>
      <c r="GU148" s="41"/>
      <c r="GV148" s="41"/>
      <c r="GW148" s="41"/>
      <c r="GX148" s="41"/>
      <c r="GY148" s="41"/>
      <c r="GZ148" s="41"/>
      <c r="HA148" s="41"/>
      <c r="HB148" s="41"/>
      <c r="HC148" s="41"/>
      <c r="HD148" s="41"/>
      <c r="HE148" s="41"/>
      <c r="HF148" s="41"/>
      <c r="HG148" s="41"/>
      <c r="HH148" s="41"/>
      <c r="HI148" s="41"/>
      <c r="HJ148" s="41"/>
      <c r="HK148" s="41"/>
      <c r="HL148" s="41"/>
      <c r="HM148" s="41"/>
      <c r="HN148" s="41"/>
      <c r="HO148" s="41"/>
      <c r="HP148" s="41"/>
      <c r="HQ148" s="41"/>
      <c r="HR148" s="41"/>
      <c r="HS148" s="41"/>
      <c r="HT148" s="41"/>
      <c r="HU148" s="41"/>
      <c r="HV148" s="41"/>
      <c r="HW148" s="41"/>
      <c r="HX148" s="41"/>
      <c r="HY148" s="41"/>
      <c r="HZ148" s="41"/>
      <c r="IA148" s="41"/>
      <c r="IB148" s="41"/>
      <c r="IC148" s="41"/>
      <c r="ID148" s="41"/>
      <c r="IE148" s="41"/>
      <c r="IF148" s="41"/>
      <c r="IG148" s="41"/>
      <c r="IH148" s="41"/>
      <c r="II148" s="41"/>
      <c r="IJ148" s="41"/>
      <c r="IK148" s="41"/>
      <c r="IL148" s="41"/>
      <c r="IM148" s="41"/>
      <c r="IN148" s="41"/>
      <c r="IO148" s="41"/>
      <c r="IP148" s="41"/>
      <c r="IQ148" s="41"/>
      <c r="IR148" s="41"/>
      <c r="IS148" s="41"/>
      <c r="IT148" s="41"/>
      <c r="IU148" s="41"/>
      <c r="IV148" s="41"/>
      <c r="IW148" s="41"/>
      <c r="IX148" s="41"/>
      <c r="IY148" s="41"/>
      <c r="IZ148" s="41"/>
      <c r="JA148" s="41"/>
      <c r="JB148" s="41"/>
      <c r="JC148" s="41"/>
      <c r="JD148" s="41"/>
      <c r="JE148" s="41"/>
      <c r="JF148" s="41"/>
      <c r="JG148" s="41"/>
      <c r="JH148" s="41"/>
      <c r="JI148" s="41"/>
      <c r="JJ148" s="41"/>
      <c r="JK148" s="41"/>
      <c r="JL148" s="41"/>
      <c r="JM148" s="41"/>
      <c r="JN148" s="41"/>
      <c r="JO148" s="41"/>
      <c r="JP148" s="41"/>
      <c r="JQ148" s="41"/>
      <c r="JR148" s="41"/>
      <c r="JS148" s="41"/>
      <c r="JT148" s="41"/>
      <c r="JU148" s="41"/>
      <c r="JV148" s="41"/>
      <c r="JW148" s="41"/>
      <c r="JX148" s="41"/>
      <c r="JY148" s="41"/>
      <c r="JZ148" s="41"/>
      <c r="KA148" s="41"/>
      <c r="KB148" s="41"/>
      <c r="KC148" s="41"/>
      <c r="KD148" s="41"/>
      <c r="KE148" s="41"/>
      <c r="KF148" s="41"/>
      <c r="KG148" s="41"/>
      <c r="KH148" s="41"/>
      <c r="KI148" s="41"/>
      <c r="KJ148" s="41"/>
      <c r="KK148" s="41"/>
      <c r="KL148" s="41"/>
      <c r="KM148" s="41"/>
      <c r="KN148" s="41"/>
      <c r="KO148" s="41"/>
      <c r="KP148" s="41"/>
      <c r="KQ148" s="41"/>
      <c r="KR148" s="41"/>
      <c r="KS148" s="41"/>
      <c r="KT148" s="41"/>
      <c r="KU148" s="41"/>
      <c r="KV148" s="41"/>
      <c r="KW148" s="41"/>
      <c r="KX148" s="41"/>
      <c r="KY148" s="41"/>
      <c r="KZ148" s="41"/>
      <c r="LA148" s="41"/>
      <c r="LB148" s="41"/>
      <c r="LC148" s="41"/>
      <c r="LD148" s="41"/>
      <c r="LE148" s="41"/>
      <c r="LF148" s="41"/>
      <c r="LG148" s="41"/>
      <c r="LH148" s="41"/>
      <c r="LI148" s="41"/>
      <c r="LJ148" s="41"/>
      <c r="LK148" s="41"/>
      <c r="LL148" s="41"/>
      <c r="LM148" s="41"/>
      <c r="LN148" s="41"/>
      <c r="LO148" s="41"/>
      <c r="LP148" s="41"/>
      <c r="LQ148" s="41"/>
      <c r="LR148" s="41"/>
      <c r="LS148" s="41"/>
      <c r="LT148" s="41"/>
      <c r="LU148" s="41"/>
      <c r="LV148" s="41"/>
      <c r="LW148" s="41"/>
      <c r="LX148" s="41"/>
      <c r="LY148" s="41"/>
      <c r="LZ148" s="41"/>
      <c r="MA148" s="41"/>
      <c r="MB148" s="41"/>
      <c r="MC148" s="41"/>
      <c r="MD148" s="41"/>
      <c r="ME148" s="41"/>
      <c r="MF148" s="41"/>
      <c r="MG148" s="41"/>
      <c r="MH148" s="41"/>
      <c r="MI148" s="41"/>
      <c r="MJ148" s="41"/>
      <c r="MK148" s="41"/>
      <c r="ML148" s="41"/>
      <c r="MM148" s="41"/>
      <c r="MN148" s="41"/>
      <c r="MO148" s="41"/>
      <c r="MP148" s="41"/>
      <c r="MQ148" s="41"/>
      <c r="MR148" s="41"/>
      <c r="MS148" s="41"/>
      <c r="MT148" s="41"/>
      <c r="MU148" s="41"/>
      <c r="MV148" s="41"/>
      <c r="MW148" s="41"/>
      <c r="MX148" s="41"/>
      <c r="MY148" s="41"/>
      <c r="MZ148" s="41"/>
      <c r="NA148" s="41"/>
      <c r="NB148" s="41"/>
      <c r="NC148" s="41"/>
      <c r="ND148" s="41"/>
      <c r="NE148" s="41"/>
      <c r="NF148" s="41"/>
      <c r="NG148" s="41"/>
      <c r="NH148" s="41"/>
      <c r="NI148" s="41"/>
      <c r="NJ148" s="41"/>
      <c r="NK148" s="41"/>
      <c r="NL148" s="41"/>
      <c r="NM148" s="41"/>
      <c r="NN148" s="41"/>
      <c r="NO148" s="41"/>
      <c r="NP148" s="41"/>
      <c r="NQ148" s="41"/>
      <c r="NR148" s="41"/>
      <c r="NS148" s="41"/>
      <c r="NT148" s="41"/>
      <c r="NU148" s="41"/>
      <c r="NV148" s="41"/>
      <c r="NW148" s="41"/>
      <c r="NX148" s="41"/>
      <c r="NY148" s="41"/>
      <c r="NZ148" s="41"/>
      <c r="OA148" s="41"/>
      <c r="OB148" s="41"/>
      <c r="OC148" s="41"/>
      <c r="OD148" s="41"/>
      <c r="OE148" s="41"/>
      <c r="OF148" s="41"/>
      <c r="OG148" s="41"/>
      <c r="OH148" s="41"/>
      <c r="OI148" s="41"/>
      <c r="OJ148" s="41"/>
      <c r="OK148" s="41"/>
      <c r="OL148" s="41"/>
      <c r="OM148" s="41"/>
      <c r="ON148" s="41"/>
      <c r="OO148" s="41"/>
      <c r="OP148" s="41"/>
      <c r="OQ148" s="41"/>
      <c r="OR148" s="41"/>
      <c r="OS148" s="41"/>
      <c r="OT148" s="41"/>
      <c r="OU148" s="41"/>
      <c r="OV148" s="41"/>
      <c r="OW148" s="41"/>
      <c r="OX148" s="41"/>
      <c r="OY148" s="41"/>
      <c r="OZ148" s="41"/>
      <c r="PA148" s="41"/>
      <c r="PB148" s="41"/>
      <c r="PC148" s="41"/>
      <c r="PD148" s="41"/>
      <c r="PE148" s="41"/>
      <c r="PF148" s="41"/>
      <c r="PG148" s="41"/>
      <c r="PH148" s="41"/>
      <c r="PI148" s="41"/>
      <c r="PJ148" s="41"/>
      <c r="PK148" s="41"/>
      <c r="PL148" s="41"/>
      <c r="PM148" s="41"/>
      <c r="PN148" s="41"/>
      <c r="PO148" s="41"/>
      <c r="PP148" s="41"/>
      <c r="PQ148" s="41"/>
      <c r="PR148" s="41"/>
      <c r="PS148" s="41"/>
      <c r="PT148" s="41"/>
      <c r="PU148" s="41"/>
      <c r="PV148" s="41"/>
      <c r="PW148" s="41"/>
      <c r="PX148" s="41"/>
      <c r="PY148" s="41"/>
      <c r="PZ148" s="41"/>
      <c r="QA148" s="41"/>
      <c r="QB148" s="41"/>
      <c r="QC148" s="41"/>
      <c r="QD148" s="41"/>
      <c r="QE148" s="41"/>
      <c r="QF148" s="41"/>
      <c r="QG148" s="41"/>
      <c r="QH148" s="41"/>
      <c r="QI148" s="41"/>
      <c r="QJ148" s="41"/>
      <c r="QK148" s="41"/>
      <c r="QL148" s="41"/>
      <c r="QM148" s="41"/>
      <c r="QN148" s="41"/>
      <c r="QO148" s="41"/>
      <c r="QP148" s="41"/>
      <c r="QQ148" s="41"/>
      <c r="QR148" s="41"/>
      <c r="QS148" s="41"/>
      <c r="QT148" s="41"/>
      <c r="QU148" s="41"/>
      <c r="QV148" s="41"/>
      <c r="QW148" s="41"/>
      <c r="QX148" s="41"/>
      <c r="QY148" s="41"/>
      <c r="QZ148" s="41"/>
      <c r="RA148" s="41"/>
      <c r="RB148" s="41"/>
      <c r="RC148" s="41"/>
      <c r="RD148" s="41"/>
      <c r="RE148" s="41"/>
      <c r="RF148" s="41"/>
      <c r="RG148" s="41"/>
      <c r="RH148" s="41"/>
      <c r="RI148" s="41"/>
      <c r="RJ148" s="41"/>
      <c r="RK148" s="41"/>
      <c r="RL148" s="41"/>
      <c r="RM148" s="41"/>
      <c r="RN148" s="41"/>
      <c r="RO148" s="41"/>
      <c r="RP148" s="41"/>
      <c r="RQ148" s="41"/>
      <c r="RR148" s="41"/>
      <c r="RS148" s="41"/>
      <c r="RT148" s="41"/>
      <c r="RU148" s="41"/>
      <c r="RV148" s="41"/>
      <c r="RW148" s="41"/>
      <c r="RX148" s="41"/>
      <c r="RY148" s="41"/>
      <c r="RZ148" s="41"/>
      <c r="SA148" s="41"/>
      <c r="SB148" s="41"/>
      <c r="SC148" s="41"/>
      <c r="SD148" s="41"/>
      <c r="SE148" s="41"/>
      <c r="SF148" s="41"/>
      <c r="SG148" s="41"/>
      <c r="SH148" s="41"/>
      <c r="SI148" s="41"/>
      <c r="SJ148" s="41"/>
      <c r="SK148" s="41"/>
      <c r="SL148" s="41"/>
      <c r="SM148" s="41"/>
      <c r="SN148" s="41"/>
      <c r="SO148" s="41"/>
      <c r="SP148" s="41"/>
      <c r="SQ148" s="41"/>
      <c r="SR148" s="41"/>
      <c r="SS148" s="41"/>
      <c r="ST148" s="41"/>
      <c r="SU148" s="41"/>
      <c r="SV148" s="41"/>
      <c r="SW148" s="41"/>
      <c r="SX148" s="41"/>
      <c r="SY148" s="41"/>
      <c r="SZ148" s="41"/>
      <c r="TA148" s="41"/>
      <c r="TB148" s="41"/>
      <c r="TC148" s="41"/>
      <c r="TD148" s="41"/>
      <c r="TE148" s="41"/>
      <c r="TF148" s="41"/>
      <c r="TG148" s="41"/>
      <c r="TH148" s="41"/>
      <c r="TI148" s="41"/>
      <c r="TJ148" s="41"/>
      <c r="TK148" s="41"/>
      <c r="TL148" s="41"/>
      <c r="TM148" s="41"/>
      <c r="TN148" s="41"/>
      <c r="TO148" s="41"/>
      <c r="TP148" s="41"/>
      <c r="TQ148" s="41"/>
      <c r="TR148" s="41"/>
      <c r="TS148" s="41"/>
      <c r="TT148" s="41"/>
      <c r="TU148" s="41"/>
      <c r="TV148" s="41"/>
      <c r="TW148" s="41"/>
      <c r="TX148" s="41"/>
      <c r="TY148" s="41"/>
      <c r="TZ148" s="41"/>
      <c r="UA148" s="41"/>
      <c r="UB148" s="41"/>
      <c r="UC148" s="41"/>
      <c r="UD148" s="41"/>
      <c r="UE148" s="41"/>
      <c r="UF148" s="41"/>
      <c r="UG148" s="41"/>
      <c r="UH148" s="41"/>
      <c r="UI148" s="41"/>
      <c r="UJ148" s="41"/>
      <c r="UK148" s="41"/>
      <c r="UL148" s="41"/>
      <c r="UM148" s="41"/>
      <c r="UN148" s="41"/>
      <c r="UO148" s="41"/>
      <c r="UP148" s="41"/>
      <c r="UQ148" s="41"/>
      <c r="UR148" s="41"/>
      <c r="US148" s="41"/>
      <c r="UT148" s="41"/>
      <c r="UU148" s="41"/>
      <c r="UV148" s="41"/>
      <c r="UW148" s="41"/>
      <c r="UX148" s="41"/>
      <c r="UY148" s="41"/>
      <c r="UZ148" s="41"/>
      <c r="VA148" s="41"/>
      <c r="VB148" s="41"/>
      <c r="VC148" s="41"/>
      <c r="VD148" s="41"/>
      <c r="VE148" s="41"/>
      <c r="VF148" s="41"/>
      <c r="VG148" s="41"/>
      <c r="VH148" s="41"/>
      <c r="VI148" s="41"/>
      <c r="VJ148" s="41"/>
      <c r="VK148" s="41"/>
      <c r="VL148" s="41"/>
      <c r="VM148" s="41"/>
      <c r="VN148" s="41"/>
      <c r="VO148" s="41"/>
      <c r="VP148" s="41"/>
      <c r="VQ148" s="41"/>
      <c r="VR148" s="41"/>
      <c r="VS148" s="41"/>
      <c r="VT148" s="41"/>
      <c r="VU148" s="41"/>
      <c r="VV148" s="41"/>
      <c r="VW148" s="41"/>
      <c r="VX148" s="41"/>
      <c r="VY148" s="41"/>
      <c r="VZ148" s="41"/>
      <c r="WA148" s="41"/>
      <c r="WB148" s="41"/>
      <c r="WC148" s="41"/>
      <c r="WD148" s="41"/>
      <c r="WE148" s="41"/>
      <c r="WF148" s="41"/>
      <c r="WG148" s="41"/>
      <c r="WH148" s="41"/>
      <c r="WI148" s="41"/>
      <c r="WJ148" s="41"/>
      <c r="WK148" s="41"/>
      <c r="WL148" s="41"/>
      <c r="WM148" s="41"/>
      <c r="WN148" s="41"/>
      <c r="WO148" s="41"/>
      <c r="WP148" s="41"/>
      <c r="WQ148" s="41"/>
      <c r="WR148" s="41"/>
      <c r="WS148" s="41"/>
      <c r="WT148" s="41"/>
      <c r="WU148" s="41"/>
      <c r="WV148" s="41"/>
      <c r="WW148" s="41"/>
      <c r="WX148" s="41"/>
    </row>
    <row r="149" spans="1:622" s="49" customFormat="1" ht="15" customHeight="1" outlineLevel="1" x14ac:dyDescent="0.25">
      <c r="A149" s="42"/>
      <c r="B149" s="82" t="s">
        <v>86</v>
      </c>
      <c r="C149" s="91">
        <v>5928</v>
      </c>
      <c r="D149" s="44" t="s">
        <v>80</v>
      </c>
      <c r="E149" s="91" t="s">
        <v>154</v>
      </c>
      <c r="F149" s="90" t="s">
        <v>90</v>
      </c>
      <c r="G149" s="90"/>
      <c r="H149" s="83">
        <v>315.83</v>
      </c>
      <c r="I149" s="86">
        <v>63.67</v>
      </c>
      <c r="J149" s="86">
        <f>Tabela1[[#This Row],[VALOR UNIT]]*H143</f>
        <v>1273.4000000000001</v>
      </c>
      <c r="K149" s="86">
        <f>Tabela1[[#This Row],[Coluna1]]*H148</f>
        <v>0</v>
      </c>
      <c r="L149" s="46">
        <v>0</v>
      </c>
      <c r="M149" s="47">
        <f t="shared" si="3"/>
        <v>0</v>
      </c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41"/>
      <c r="AV149" s="41"/>
      <c r="AW149" s="41"/>
      <c r="AX149" s="41"/>
      <c r="AY149" s="41"/>
      <c r="AZ149" s="41"/>
      <c r="BA149" s="41"/>
      <c r="BB149" s="41"/>
      <c r="BC149" s="41"/>
      <c r="BD149" s="41"/>
      <c r="BE149" s="41"/>
      <c r="BF149" s="41"/>
      <c r="BG149" s="41"/>
      <c r="BH149" s="41"/>
      <c r="BI149" s="41"/>
      <c r="BJ149" s="41"/>
      <c r="BK149" s="41"/>
      <c r="BL149" s="41"/>
      <c r="BM149" s="41"/>
      <c r="BN149" s="41"/>
      <c r="BO149" s="41"/>
      <c r="BP149" s="41"/>
      <c r="BQ149" s="41"/>
      <c r="BR149" s="41"/>
      <c r="BS149" s="41"/>
      <c r="BT149" s="41"/>
      <c r="BU149" s="41"/>
      <c r="BV149" s="41"/>
      <c r="BW149" s="41"/>
      <c r="BX149" s="41"/>
      <c r="BY149" s="41"/>
      <c r="BZ149" s="41"/>
      <c r="CA149" s="41"/>
      <c r="CB149" s="41"/>
      <c r="CC149" s="41"/>
      <c r="CD149" s="41"/>
      <c r="CE149" s="41"/>
      <c r="CF149" s="41"/>
      <c r="CG149" s="41"/>
      <c r="CH149" s="41"/>
      <c r="CI149" s="41"/>
      <c r="CJ149" s="41"/>
      <c r="CK149" s="41"/>
      <c r="CL149" s="41"/>
      <c r="CM149" s="41"/>
      <c r="CN149" s="41"/>
      <c r="CO149" s="41"/>
      <c r="CP149" s="41"/>
      <c r="CQ149" s="41"/>
      <c r="CR149" s="41"/>
      <c r="CS149" s="41"/>
      <c r="CT149" s="41"/>
      <c r="CU149" s="41"/>
      <c r="CV149" s="41"/>
      <c r="CW149" s="41"/>
      <c r="CX149" s="41"/>
      <c r="CY149" s="41"/>
      <c r="CZ149" s="41"/>
      <c r="DA149" s="41"/>
      <c r="DB149" s="41"/>
      <c r="DC149" s="41"/>
      <c r="DD149" s="41"/>
      <c r="DE149" s="41"/>
      <c r="DF149" s="41"/>
      <c r="DG149" s="41"/>
      <c r="DH149" s="41"/>
      <c r="DI149" s="41"/>
      <c r="DJ149" s="41"/>
      <c r="DK149" s="41"/>
      <c r="DL149" s="41"/>
      <c r="DM149" s="41"/>
      <c r="DN149" s="41"/>
      <c r="DO149" s="41"/>
      <c r="DP149" s="41"/>
      <c r="DQ149" s="41"/>
      <c r="DR149" s="41"/>
      <c r="DS149" s="41"/>
      <c r="DT149" s="41"/>
      <c r="DU149" s="41"/>
      <c r="DV149" s="41"/>
      <c r="DW149" s="41"/>
      <c r="DX149" s="41"/>
      <c r="DY149" s="41"/>
      <c r="DZ149" s="41"/>
      <c r="EA149" s="41"/>
      <c r="EB149" s="41"/>
      <c r="EC149" s="41"/>
      <c r="ED149" s="41"/>
      <c r="EE149" s="41"/>
      <c r="EF149" s="41"/>
      <c r="EG149" s="41"/>
      <c r="EH149" s="41"/>
      <c r="EI149" s="41"/>
      <c r="EJ149" s="41"/>
      <c r="EK149" s="41"/>
      <c r="EL149" s="41"/>
      <c r="EM149" s="41"/>
      <c r="EN149" s="41"/>
      <c r="EO149" s="41"/>
      <c r="EP149" s="41"/>
      <c r="EQ149" s="41"/>
      <c r="ER149" s="41"/>
      <c r="ES149" s="41"/>
      <c r="ET149" s="41"/>
      <c r="EU149" s="41"/>
      <c r="EV149" s="41"/>
      <c r="EW149" s="41"/>
      <c r="EX149" s="41"/>
      <c r="EY149" s="41"/>
      <c r="EZ149" s="41"/>
      <c r="FA149" s="41"/>
      <c r="FB149" s="41"/>
      <c r="FC149" s="41"/>
      <c r="FD149" s="41"/>
      <c r="FE149" s="41"/>
      <c r="FF149" s="41"/>
      <c r="FG149" s="41"/>
      <c r="FH149" s="41"/>
      <c r="FI149" s="41"/>
      <c r="FJ149" s="41"/>
      <c r="FK149" s="41"/>
      <c r="FL149" s="41"/>
      <c r="FM149" s="41"/>
      <c r="FN149" s="41"/>
      <c r="FO149" s="41"/>
      <c r="FP149" s="41"/>
      <c r="FQ149" s="41"/>
      <c r="FR149" s="41"/>
      <c r="FS149" s="41"/>
      <c r="FT149" s="41"/>
      <c r="FU149" s="41"/>
      <c r="FV149" s="41"/>
      <c r="FW149" s="41"/>
      <c r="FX149" s="41"/>
      <c r="FY149" s="41"/>
      <c r="FZ149" s="41"/>
      <c r="GA149" s="41"/>
      <c r="GB149" s="41"/>
      <c r="GC149" s="41"/>
      <c r="GD149" s="41"/>
      <c r="GE149" s="41"/>
      <c r="GF149" s="41"/>
      <c r="GG149" s="41"/>
      <c r="GH149" s="41"/>
      <c r="GI149" s="41"/>
      <c r="GJ149" s="41"/>
      <c r="GK149" s="41"/>
      <c r="GL149" s="41"/>
      <c r="GM149" s="41"/>
      <c r="GN149" s="41"/>
      <c r="GO149" s="41"/>
      <c r="GP149" s="41"/>
      <c r="GQ149" s="41"/>
      <c r="GR149" s="41"/>
      <c r="GS149" s="41"/>
      <c r="GT149" s="41"/>
      <c r="GU149" s="41"/>
      <c r="GV149" s="41"/>
      <c r="GW149" s="41"/>
      <c r="GX149" s="41"/>
      <c r="GY149" s="41"/>
      <c r="GZ149" s="41"/>
      <c r="HA149" s="41"/>
      <c r="HB149" s="41"/>
      <c r="HC149" s="41"/>
      <c r="HD149" s="41"/>
      <c r="HE149" s="41"/>
      <c r="HF149" s="41"/>
      <c r="HG149" s="41"/>
      <c r="HH149" s="41"/>
      <c r="HI149" s="41"/>
      <c r="HJ149" s="41"/>
      <c r="HK149" s="41"/>
      <c r="HL149" s="41"/>
      <c r="HM149" s="41"/>
      <c r="HN149" s="41"/>
      <c r="HO149" s="41"/>
      <c r="HP149" s="41"/>
      <c r="HQ149" s="41"/>
      <c r="HR149" s="41"/>
      <c r="HS149" s="41"/>
      <c r="HT149" s="41"/>
      <c r="HU149" s="41"/>
      <c r="HV149" s="41"/>
      <c r="HW149" s="41"/>
      <c r="HX149" s="41"/>
      <c r="HY149" s="41"/>
      <c r="HZ149" s="41"/>
      <c r="IA149" s="41"/>
      <c r="IB149" s="41"/>
      <c r="IC149" s="41"/>
      <c r="ID149" s="41"/>
      <c r="IE149" s="41"/>
      <c r="IF149" s="41"/>
      <c r="IG149" s="41"/>
      <c r="IH149" s="41"/>
      <c r="II149" s="41"/>
      <c r="IJ149" s="41"/>
      <c r="IK149" s="41"/>
      <c r="IL149" s="41"/>
      <c r="IM149" s="41"/>
      <c r="IN149" s="41"/>
      <c r="IO149" s="41"/>
      <c r="IP149" s="41"/>
      <c r="IQ149" s="41"/>
      <c r="IR149" s="41"/>
      <c r="IS149" s="41"/>
      <c r="IT149" s="41"/>
      <c r="IU149" s="41"/>
      <c r="IV149" s="41"/>
      <c r="IW149" s="41"/>
      <c r="IX149" s="41"/>
      <c r="IY149" s="41"/>
      <c r="IZ149" s="41"/>
      <c r="JA149" s="41"/>
      <c r="JB149" s="41"/>
      <c r="JC149" s="41"/>
      <c r="JD149" s="41"/>
      <c r="JE149" s="41"/>
      <c r="JF149" s="41"/>
      <c r="JG149" s="41"/>
      <c r="JH149" s="41"/>
      <c r="JI149" s="41"/>
      <c r="JJ149" s="41"/>
      <c r="JK149" s="41"/>
      <c r="JL149" s="41"/>
      <c r="JM149" s="41"/>
      <c r="JN149" s="41"/>
      <c r="JO149" s="41"/>
      <c r="JP149" s="41"/>
      <c r="JQ149" s="41"/>
      <c r="JR149" s="41"/>
      <c r="JS149" s="41"/>
      <c r="JT149" s="41"/>
      <c r="JU149" s="41"/>
      <c r="JV149" s="41"/>
      <c r="JW149" s="41"/>
      <c r="JX149" s="41"/>
      <c r="JY149" s="41"/>
      <c r="JZ149" s="41"/>
      <c r="KA149" s="41"/>
      <c r="KB149" s="41"/>
      <c r="KC149" s="41"/>
      <c r="KD149" s="41"/>
      <c r="KE149" s="41"/>
      <c r="KF149" s="41"/>
      <c r="KG149" s="41"/>
      <c r="KH149" s="41"/>
      <c r="KI149" s="41"/>
      <c r="KJ149" s="41"/>
      <c r="KK149" s="41"/>
      <c r="KL149" s="41"/>
      <c r="KM149" s="41"/>
      <c r="KN149" s="41"/>
      <c r="KO149" s="41"/>
      <c r="KP149" s="41"/>
      <c r="KQ149" s="41"/>
      <c r="KR149" s="41"/>
      <c r="KS149" s="41"/>
      <c r="KT149" s="41"/>
      <c r="KU149" s="41"/>
      <c r="KV149" s="41"/>
      <c r="KW149" s="41"/>
      <c r="KX149" s="41"/>
      <c r="KY149" s="41"/>
      <c r="KZ149" s="41"/>
      <c r="LA149" s="41"/>
      <c r="LB149" s="41"/>
      <c r="LC149" s="41"/>
      <c r="LD149" s="41"/>
      <c r="LE149" s="41"/>
      <c r="LF149" s="41"/>
      <c r="LG149" s="41"/>
      <c r="LH149" s="41"/>
      <c r="LI149" s="41"/>
      <c r="LJ149" s="41"/>
      <c r="LK149" s="41"/>
      <c r="LL149" s="41"/>
      <c r="LM149" s="41"/>
      <c r="LN149" s="41"/>
      <c r="LO149" s="41"/>
      <c r="LP149" s="41"/>
      <c r="LQ149" s="41"/>
      <c r="LR149" s="41"/>
      <c r="LS149" s="41"/>
      <c r="LT149" s="41"/>
      <c r="LU149" s="41"/>
      <c r="LV149" s="41"/>
      <c r="LW149" s="41"/>
      <c r="LX149" s="41"/>
      <c r="LY149" s="41"/>
      <c r="LZ149" s="41"/>
      <c r="MA149" s="41"/>
      <c r="MB149" s="41"/>
      <c r="MC149" s="41"/>
      <c r="MD149" s="41"/>
      <c r="ME149" s="41"/>
      <c r="MF149" s="41"/>
      <c r="MG149" s="41"/>
      <c r="MH149" s="41"/>
      <c r="MI149" s="41"/>
      <c r="MJ149" s="41"/>
      <c r="MK149" s="41"/>
      <c r="ML149" s="41"/>
      <c r="MM149" s="41"/>
      <c r="MN149" s="41"/>
      <c r="MO149" s="41"/>
      <c r="MP149" s="41"/>
      <c r="MQ149" s="41"/>
      <c r="MR149" s="41"/>
      <c r="MS149" s="41"/>
      <c r="MT149" s="41"/>
      <c r="MU149" s="41"/>
      <c r="MV149" s="41"/>
      <c r="MW149" s="41"/>
      <c r="MX149" s="41"/>
      <c r="MY149" s="41"/>
      <c r="MZ149" s="41"/>
      <c r="NA149" s="41"/>
      <c r="NB149" s="41"/>
      <c r="NC149" s="41"/>
      <c r="ND149" s="41"/>
      <c r="NE149" s="41"/>
      <c r="NF149" s="41"/>
      <c r="NG149" s="41"/>
      <c r="NH149" s="41"/>
      <c r="NI149" s="41"/>
      <c r="NJ149" s="41"/>
      <c r="NK149" s="41"/>
      <c r="NL149" s="41"/>
      <c r="NM149" s="41"/>
      <c r="NN149" s="41"/>
      <c r="NO149" s="41"/>
      <c r="NP149" s="41"/>
      <c r="NQ149" s="41"/>
      <c r="NR149" s="41"/>
      <c r="NS149" s="41"/>
      <c r="NT149" s="41"/>
      <c r="NU149" s="41"/>
      <c r="NV149" s="41"/>
      <c r="NW149" s="41"/>
      <c r="NX149" s="41"/>
      <c r="NY149" s="41"/>
      <c r="NZ149" s="41"/>
      <c r="OA149" s="41"/>
      <c r="OB149" s="41"/>
      <c r="OC149" s="41"/>
      <c r="OD149" s="41"/>
      <c r="OE149" s="41"/>
      <c r="OF149" s="41"/>
      <c r="OG149" s="41"/>
      <c r="OH149" s="41"/>
      <c r="OI149" s="41"/>
      <c r="OJ149" s="41"/>
      <c r="OK149" s="41"/>
      <c r="OL149" s="41"/>
      <c r="OM149" s="41"/>
      <c r="ON149" s="41"/>
      <c r="OO149" s="41"/>
      <c r="OP149" s="41"/>
      <c r="OQ149" s="41"/>
      <c r="OR149" s="41"/>
      <c r="OS149" s="41"/>
      <c r="OT149" s="41"/>
      <c r="OU149" s="41"/>
      <c r="OV149" s="41"/>
      <c r="OW149" s="41"/>
      <c r="OX149" s="41"/>
      <c r="OY149" s="41"/>
      <c r="OZ149" s="41"/>
      <c r="PA149" s="41"/>
      <c r="PB149" s="41"/>
      <c r="PC149" s="41"/>
      <c r="PD149" s="41"/>
      <c r="PE149" s="41"/>
      <c r="PF149" s="41"/>
      <c r="PG149" s="41"/>
      <c r="PH149" s="41"/>
      <c r="PI149" s="41"/>
      <c r="PJ149" s="41"/>
      <c r="PK149" s="41"/>
      <c r="PL149" s="41"/>
      <c r="PM149" s="41"/>
      <c r="PN149" s="41"/>
      <c r="PO149" s="41"/>
      <c r="PP149" s="41"/>
      <c r="PQ149" s="41"/>
      <c r="PR149" s="41"/>
      <c r="PS149" s="41"/>
      <c r="PT149" s="41"/>
      <c r="PU149" s="41"/>
      <c r="PV149" s="41"/>
      <c r="PW149" s="41"/>
      <c r="PX149" s="41"/>
      <c r="PY149" s="41"/>
      <c r="PZ149" s="41"/>
      <c r="QA149" s="41"/>
      <c r="QB149" s="41"/>
      <c r="QC149" s="41"/>
      <c r="QD149" s="41"/>
      <c r="QE149" s="41"/>
      <c r="QF149" s="41"/>
      <c r="QG149" s="41"/>
      <c r="QH149" s="41"/>
      <c r="QI149" s="41"/>
      <c r="QJ149" s="41"/>
      <c r="QK149" s="41"/>
      <c r="QL149" s="41"/>
      <c r="QM149" s="41"/>
      <c r="QN149" s="41"/>
      <c r="QO149" s="41"/>
      <c r="QP149" s="41"/>
      <c r="QQ149" s="41"/>
      <c r="QR149" s="41"/>
      <c r="QS149" s="41"/>
      <c r="QT149" s="41"/>
      <c r="QU149" s="41"/>
      <c r="QV149" s="41"/>
      <c r="QW149" s="41"/>
      <c r="QX149" s="41"/>
      <c r="QY149" s="41"/>
      <c r="QZ149" s="41"/>
      <c r="RA149" s="41"/>
      <c r="RB149" s="41"/>
      <c r="RC149" s="41"/>
      <c r="RD149" s="41"/>
      <c r="RE149" s="41"/>
      <c r="RF149" s="41"/>
      <c r="RG149" s="41"/>
      <c r="RH149" s="41"/>
      <c r="RI149" s="41"/>
      <c r="RJ149" s="41"/>
      <c r="RK149" s="41"/>
      <c r="RL149" s="41"/>
      <c r="RM149" s="41"/>
      <c r="RN149" s="41"/>
      <c r="RO149" s="41"/>
      <c r="RP149" s="41"/>
      <c r="RQ149" s="41"/>
      <c r="RR149" s="41"/>
      <c r="RS149" s="41"/>
      <c r="RT149" s="41"/>
      <c r="RU149" s="41"/>
      <c r="RV149" s="41"/>
      <c r="RW149" s="41"/>
      <c r="RX149" s="41"/>
      <c r="RY149" s="41"/>
      <c r="RZ149" s="41"/>
      <c r="SA149" s="41"/>
      <c r="SB149" s="41"/>
      <c r="SC149" s="41"/>
      <c r="SD149" s="41"/>
      <c r="SE149" s="41"/>
      <c r="SF149" s="41"/>
      <c r="SG149" s="41"/>
      <c r="SH149" s="41"/>
      <c r="SI149" s="41"/>
      <c r="SJ149" s="41"/>
      <c r="SK149" s="41"/>
      <c r="SL149" s="41"/>
      <c r="SM149" s="41"/>
      <c r="SN149" s="41"/>
      <c r="SO149" s="41"/>
      <c r="SP149" s="41"/>
      <c r="SQ149" s="41"/>
      <c r="SR149" s="41"/>
      <c r="SS149" s="41"/>
      <c r="ST149" s="41"/>
      <c r="SU149" s="41"/>
      <c r="SV149" s="41"/>
      <c r="SW149" s="41"/>
      <c r="SX149" s="41"/>
      <c r="SY149" s="41"/>
      <c r="SZ149" s="41"/>
      <c r="TA149" s="41"/>
      <c r="TB149" s="41"/>
      <c r="TC149" s="41"/>
      <c r="TD149" s="41"/>
      <c r="TE149" s="41"/>
      <c r="TF149" s="41"/>
      <c r="TG149" s="41"/>
      <c r="TH149" s="41"/>
      <c r="TI149" s="41"/>
      <c r="TJ149" s="41"/>
      <c r="TK149" s="41"/>
      <c r="TL149" s="41"/>
      <c r="TM149" s="41"/>
      <c r="TN149" s="41"/>
      <c r="TO149" s="41"/>
      <c r="TP149" s="41"/>
      <c r="TQ149" s="41"/>
      <c r="TR149" s="41"/>
      <c r="TS149" s="41"/>
      <c r="TT149" s="41"/>
      <c r="TU149" s="41"/>
      <c r="TV149" s="41"/>
      <c r="TW149" s="41"/>
      <c r="TX149" s="41"/>
      <c r="TY149" s="41"/>
      <c r="TZ149" s="41"/>
      <c r="UA149" s="41"/>
      <c r="UB149" s="41"/>
      <c r="UC149" s="41"/>
      <c r="UD149" s="41"/>
      <c r="UE149" s="41"/>
      <c r="UF149" s="41"/>
      <c r="UG149" s="41"/>
      <c r="UH149" s="41"/>
      <c r="UI149" s="41"/>
      <c r="UJ149" s="41"/>
      <c r="UK149" s="41"/>
      <c r="UL149" s="41"/>
      <c r="UM149" s="41"/>
      <c r="UN149" s="41"/>
      <c r="UO149" s="41"/>
      <c r="UP149" s="41"/>
      <c r="UQ149" s="41"/>
      <c r="UR149" s="41"/>
      <c r="US149" s="41"/>
      <c r="UT149" s="41"/>
      <c r="UU149" s="41"/>
      <c r="UV149" s="41"/>
      <c r="UW149" s="41"/>
      <c r="UX149" s="41"/>
      <c r="UY149" s="41"/>
      <c r="UZ149" s="41"/>
      <c r="VA149" s="41"/>
      <c r="VB149" s="41"/>
      <c r="VC149" s="41"/>
      <c r="VD149" s="41"/>
      <c r="VE149" s="41"/>
      <c r="VF149" s="41"/>
      <c r="VG149" s="41"/>
      <c r="VH149" s="41"/>
      <c r="VI149" s="41"/>
      <c r="VJ149" s="41"/>
      <c r="VK149" s="41"/>
      <c r="VL149" s="41"/>
      <c r="VM149" s="41"/>
      <c r="VN149" s="41"/>
      <c r="VO149" s="41"/>
      <c r="VP149" s="41"/>
      <c r="VQ149" s="41"/>
      <c r="VR149" s="41"/>
      <c r="VS149" s="41"/>
      <c r="VT149" s="41"/>
      <c r="VU149" s="41"/>
      <c r="VV149" s="41"/>
      <c r="VW149" s="41"/>
      <c r="VX149" s="41"/>
      <c r="VY149" s="41"/>
      <c r="VZ149" s="41"/>
      <c r="WA149" s="41"/>
      <c r="WB149" s="41"/>
      <c r="WC149" s="41"/>
      <c r="WD149" s="41"/>
      <c r="WE149" s="41"/>
      <c r="WF149" s="41"/>
      <c r="WG149" s="41"/>
      <c r="WH149" s="41"/>
      <c r="WI149" s="41"/>
      <c r="WJ149" s="41"/>
      <c r="WK149" s="41"/>
      <c r="WL149" s="41"/>
      <c r="WM149" s="41"/>
      <c r="WN149" s="41"/>
      <c r="WO149" s="41"/>
      <c r="WP149" s="41"/>
      <c r="WQ149" s="41"/>
      <c r="WR149" s="41"/>
      <c r="WS149" s="41"/>
      <c r="WT149" s="41"/>
      <c r="WU149" s="41"/>
      <c r="WV149" s="41"/>
      <c r="WW149" s="41"/>
      <c r="WX149" s="41"/>
    </row>
    <row r="150" spans="1:622" s="67" customFormat="1" ht="15" customHeight="1" x14ac:dyDescent="0.25">
      <c r="A150" s="58"/>
      <c r="B150" s="58">
        <v>12026</v>
      </c>
      <c r="C150" s="74"/>
      <c r="D150" s="63" t="s">
        <v>159</v>
      </c>
      <c r="E150" s="75" t="s">
        <v>57</v>
      </c>
      <c r="F150" s="63" t="s">
        <v>24</v>
      </c>
      <c r="G150" s="63"/>
      <c r="H150" s="63">
        <v>9</v>
      </c>
      <c r="I150" s="65">
        <f>SUM(I151:I153)</f>
        <v>44.58</v>
      </c>
      <c r="J150" s="65"/>
      <c r="K150" s="65">
        <f>Tabela1[[#This Row],[Coluna1]]*H149</f>
        <v>0</v>
      </c>
      <c r="L150" s="65">
        <f>H150*I150</f>
        <v>401.21999999999997</v>
      </c>
      <c r="M150" s="47">
        <f t="shared" si="3"/>
        <v>499.63785093659851</v>
      </c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66"/>
      <c r="AE150" s="66"/>
      <c r="AF150" s="66"/>
      <c r="AG150" s="66"/>
      <c r="AH150" s="66"/>
      <c r="AI150" s="66"/>
      <c r="AJ150" s="66"/>
      <c r="AK150" s="66"/>
      <c r="AL150" s="66"/>
      <c r="AM150" s="66"/>
      <c r="AN150" s="66"/>
      <c r="AO150" s="66"/>
      <c r="AP150" s="66"/>
      <c r="AQ150" s="66"/>
      <c r="AR150" s="66"/>
      <c r="AS150" s="66"/>
      <c r="AT150" s="66"/>
      <c r="AU150" s="66"/>
      <c r="AV150" s="66"/>
      <c r="AW150" s="66"/>
      <c r="AX150" s="66"/>
      <c r="AY150" s="66"/>
      <c r="AZ150" s="66"/>
      <c r="BA150" s="66"/>
      <c r="BB150" s="66"/>
      <c r="BC150" s="66"/>
      <c r="BD150" s="66"/>
      <c r="BE150" s="66"/>
      <c r="BF150" s="66"/>
      <c r="BG150" s="66"/>
      <c r="BH150" s="66"/>
      <c r="BI150" s="66"/>
      <c r="BJ150" s="66"/>
      <c r="BK150" s="66"/>
      <c r="BL150" s="66"/>
      <c r="BM150" s="66"/>
      <c r="BN150" s="66"/>
      <c r="BO150" s="66"/>
      <c r="BP150" s="66"/>
      <c r="BQ150" s="66"/>
      <c r="BR150" s="66"/>
      <c r="BS150" s="66"/>
      <c r="BT150" s="66"/>
      <c r="BU150" s="66"/>
      <c r="BV150" s="66"/>
      <c r="BW150" s="66"/>
      <c r="BX150" s="66"/>
      <c r="BY150" s="66"/>
      <c r="BZ150" s="66"/>
      <c r="CA150" s="66"/>
      <c r="CB150" s="66"/>
      <c r="CC150" s="66"/>
      <c r="CD150" s="66"/>
      <c r="CE150" s="66"/>
      <c r="CF150" s="66"/>
      <c r="CG150" s="66"/>
      <c r="CH150" s="66"/>
      <c r="CI150" s="66"/>
      <c r="CJ150" s="66"/>
      <c r="CK150" s="66"/>
      <c r="CL150" s="66"/>
      <c r="CM150" s="66"/>
      <c r="CN150" s="66"/>
      <c r="CO150" s="66"/>
      <c r="CP150" s="66"/>
      <c r="CQ150" s="66"/>
      <c r="CR150" s="66"/>
      <c r="CS150" s="66"/>
      <c r="CT150" s="66"/>
      <c r="CU150" s="66"/>
      <c r="CV150" s="66"/>
      <c r="CW150" s="66"/>
      <c r="CX150" s="66"/>
      <c r="CY150" s="66"/>
      <c r="CZ150" s="66"/>
      <c r="DA150" s="66"/>
      <c r="DB150" s="66"/>
      <c r="DC150" s="66"/>
      <c r="DD150" s="66"/>
      <c r="DE150" s="66"/>
      <c r="DF150" s="66"/>
      <c r="DG150" s="66"/>
      <c r="DH150" s="66"/>
      <c r="DI150" s="66"/>
      <c r="DJ150" s="66"/>
      <c r="DK150" s="66"/>
      <c r="DL150" s="66"/>
      <c r="DM150" s="66"/>
      <c r="DN150" s="66"/>
      <c r="DO150" s="66"/>
      <c r="DP150" s="66"/>
      <c r="DQ150" s="66"/>
      <c r="DR150" s="66"/>
      <c r="DS150" s="66"/>
      <c r="DT150" s="66"/>
      <c r="DU150" s="66"/>
      <c r="DV150" s="66"/>
      <c r="DW150" s="66"/>
      <c r="DX150" s="66"/>
      <c r="DY150" s="66"/>
      <c r="DZ150" s="66"/>
      <c r="EA150" s="66"/>
      <c r="EB150" s="66"/>
      <c r="EC150" s="66"/>
      <c r="ED150" s="66"/>
      <c r="EE150" s="66"/>
      <c r="EF150" s="66"/>
      <c r="EG150" s="66"/>
      <c r="EH150" s="66"/>
      <c r="EI150" s="66"/>
      <c r="EJ150" s="66"/>
      <c r="EK150" s="66"/>
      <c r="EL150" s="66"/>
      <c r="EM150" s="66"/>
      <c r="EN150" s="66"/>
      <c r="EO150" s="66"/>
      <c r="EP150" s="66"/>
      <c r="EQ150" s="66"/>
      <c r="ER150" s="66"/>
      <c r="ES150" s="66"/>
      <c r="ET150" s="66"/>
      <c r="EU150" s="66"/>
      <c r="EV150" s="66"/>
      <c r="EW150" s="66"/>
      <c r="EX150" s="66"/>
      <c r="EY150" s="66"/>
      <c r="EZ150" s="66"/>
      <c r="FA150" s="66"/>
      <c r="FB150" s="66"/>
      <c r="FC150" s="66"/>
      <c r="FD150" s="66"/>
      <c r="FE150" s="66"/>
      <c r="FF150" s="66"/>
      <c r="FG150" s="66"/>
      <c r="FH150" s="66"/>
      <c r="FI150" s="66"/>
      <c r="FJ150" s="66"/>
      <c r="FK150" s="66"/>
      <c r="FL150" s="66"/>
      <c r="FM150" s="66"/>
      <c r="FN150" s="66"/>
      <c r="FO150" s="66"/>
      <c r="FP150" s="66"/>
      <c r="FQ150" s="66"/>
      <c r="FR150" s="66"/>
      <c r="FS150" s="66"/>
      <c r="FT150" s="66"/>
      <c r="FU150" s="66"/>
      <c r="FV150" s="66"/>
      <c r="FW150" s="66"/>
      <c r="FX150" s="66"/>
      <c r="FY150" s="66"/>
      <c r="FZ150" s="66"/>
      <c r="GA150" s="66"/>
      <c r="GB150" s="66"/>
      <c r="GC150" s="66"/>
      <c r="GD150" s="66"/>
      <c r="GE150" s="66"/>
      <c r="GF150" s="66"/>
      <c r="GG150" s="66"/>
      <c r="GH150" s="66"/>
      <c r="GI150" s="66"/>
      <c r="GJ150" s="66"/>
      <c r="GK150" s="66"/>
      <c r="GL150" s="66"/>
      <c r="GM150" s="66"/>
      <c r="GN150" s="66"/>
      <c r="GO150" s="66"/>
      <c r="GP150" s="66"/>
      <c r="GQ150" s="66"/>
      <c r="GR150" s="66"/>
      <c r="GS150" s="66"/>
      <c r="GT150" s="66"/>
      <c r="GU150" s="66"/>
      <c r="GV150" s="66"/>
      <c r="GW150" s="66"/>
      <c r="GX150" s="66"/>
      <c r="GY150" s="66"/>
      <c r="GZ150" s="66"/>
      <c r="HA150" s="66"/>
      <c r="HB150" s="66"/>
      <c r="HC150" s="66"/>
      <c r="HD150" s="66"/>
      <c r="HE150" s="66"/>
      <c r="HF150" s="66"/>
      <c r="HG150" s="66"/>
      <c r="HH150" s="66"/>
      <c r="HI150" s="66"/>
      <c r="HJ150" s="66"/>
      <c r="HK150" s="66"/>
      <c r="HL150" s="66"/>
      <c r="HM150" s="66"/>
      <c r="HN150" s="66"/>
      <c r="HO150" s="66"/>
      <c r="HP150" s="66"/>
      <c r="HQ150" s="66"/>
      <c r="HR150" s="66"/>
      <c r="HS150" s="66"/>
      <c r="HT150" s="66"/>
      <c r="HU150" s="66"/>
      <c r="HV150" s="66"/>
      <c r="HW150" s="66"/>
      <c r="HX150" s="66"/>
      <c r="HY150" s="66"/>
      <c r="HZ150" s="66"/>
      <c r="IA150" s="66"/>
      <c r="IB150" s="66"/>
      <c r="IC150" s="66"/>
      <c r="ID150" s="66"/>
      <c r="IE150" s="66"/>
      <c r="IF150" s="66"/>
      <c r="IG150" s="66"/>
      <c r="IH150" s="66"/>
      <c r="II150" s="66"/>
      <c r="IJ150" s="66"/>
      <c r="IK150" s="66"/>
      <c r="IL150" s="66"/>
      <c r="IM150" s="66"/>
      <c r="IN150" s="66"/>
      <c r="IO150" s="66"/>
      <c r="IP150" s="66"/>
      <c r="IQ150" s="66"/>
      <c r="IR150" s="66"/>
      <c r="IS150" s="66"/>
      <c r="IT150" s="66"/>
      <c r="IU150" s="66"/>
      <c r="IV150" s="66"/>
      <c r="IW150" s="66"/>
      <c r="IX150" s="66"/>
      <c r="IY150" s="66"/>
      <c r="IZ150" s="66"/>
      <c r="JA150" s="66"/>
      <c r="JB150" s="66"/>
      <c r="JC150" s="66"/>
      <c r="JD150" s="66"/>
      <c r="JE150" s="66"/>
      <c r="JF150" s="66"/>
      <c r="JG150" s="66"/>
      <c r="JH150" s="66"/>
      <c r="JI150" s="66"/>
      <c r="JJ150" s="66"/>
      <c r="JK150" s="66"/>
      <c r="JL150" s="66"/>
      <c r="JM150" s="66"/>
      <c r="JN150" s="66"/>
      <c r="JO150" s="66"/>
      <c r="JP150" s="66"/>
      <c r="JQ150" s="66"/>
      <c r="JR150" s="66"/>
      <c r="JS150" s="66"/>
      <c r="JT150" s="66"/>
      <c r="JU150" s="66"/>
      <c r="JV150" s="66"/>
      <c r="JW150" s="66"/>
      <c r="JX150" s="66"/>
      <c r="JY150" s="66"/>
      <c r="JZ150" s="66"/>
      <c r="KA150" s="66"/>
      <c r="KB150" s="66"/>
      <c r="KC150" s="66"/>
      <c r="KD150" s="66"/>
      <c r="KE150" s="66"/>
      <c r="KF150" s="66"/>
      <c r="KG150" s="66"/>
      <c r="KH150" s="66"/>
      <c r="KI150" s="66"/>
      <c r="KJ150" s="66"/>
      <c r="KK150" s="66"/>
      <c r="KL150" s="66"/>
      <c r="KM150" s="66"/>
      <c r="KN150" s="66"/>
      <c r="KO150" s="66"/>
      <c r="KP150" s="66"/>
      <c r="KQ150" s="66"/>
      <c r="KR150" s="66"/>
      <c r="KS150" s="66"/>
      <c r="KT150" s="66"/>
      <c r="KU150" s="66"/>
      <c r="KV150" s="66"/>
      <c r="KW150" s="66"/>
      <c r="KX150" s="66"/>
      <c r="KY150" s="66"/>
      <c r="KZ150" s="66"/>
      <c r="LA150" s="66"/>
      <c r="LB150" s="66"/>
      <c r="LC150" s="66"/>
      <c r="LD150" s="66"/>
      <c r="LE150" s="66"/>
      <c r="LF150" s="66"/>
      <c r="LG150" s="66"/>
      <c r="LH150" s="66"/>
      <c r="LI150" s="66"/>
      <c r="LJ150" s="66"/>
      <c r="LK150" s="66"/>
      <c r="LL150" s="66"/>
      <c r="LM150" s="66"/>
      <c r="LN150" s="66"/>
      <c r="LO150" s="66"/>
      <c r="LP150" s="66"/>
      <c r="LQ150" s="66"/>
      <c r="LR150" s="66"/>
      <c r="LS150" s="66"/>
      <c r="LT150" s="66"/>
      <c r="LU150" s="66"/>
      <c r="LV150" s="66"/>
      <c r="LW150" s="66"/>
      <c r="LX150" s="66"/>
      <c r="LY150" s="66"/>
      <c r="LZ150" s="66"/>
      <c r="MA150" s="66"/>
      <c r="MB150" s="66"/>
      <c r="MC150" s="66"/>
      <c r="MD150" s="66"/>
      <c r="ME150" s="66"/>
      <c r="MF150" s="66"/>
      <c r="MG150" s="66"/>
      <c r="MH150" s="66"/>
      <c r="MI150" s="66"/>
      <c r="MJ150" s="66"/>
      <c r="MK150" s="66"/>
      <c r="ML150" s="66"/>
      <c r="MM150" s="66"/>
      <c r="MN150" s="66"/>
      <c r="MO150" s="66"/>
      <c r="MP150" s="66"/>
      <c r="MQ150" s="66"/>
      <c r="MR150" s="66"/>
      <c r="MS150" s="66"/>
      <c r="MT150" s="66"/>
      <c r="MU150" s="66"/>
      <c r="MV150" s="66"/>
      <c r="MW150" s="66"/>
      <c r="MX150" s="66"/>
      <c r="MY150" s="66"/>
      <c r="MZ150" s="66"/>
      <c r="NA150" s="66"/>
      <c r="NB150" s="66"/>
      <c r="NC150" s="66"/>
      <c r="ND150" s="66"/>
      <c r="NE150" s="66"/>
      <c r="NF150" s="66"/>
      <c r="NG150" s="66"/>
      <c r="NH150" s="66"/>
      <c r="NI150" s="66"/>
      <c r="NJ150" s="66"/>
      <c r="NK150" s="66"/>
      <c r="NL150" s="66"/>
      <c r="NM150" s="66"/>
      <c r="NN150" s="66"/>
      <c r="NO150" s="66"/>
      <c r="NP150" s="66"/>
      <c r="NQ150" s="66"/>
      <c r="NR150" s="66"/>
      <c r="NS150" s="66"/>
      <c r="NT150" s="66"/>
      <c r="NU150" s="66"/>
      <c r="NV150" s="66"/>
      <c r="NW150" s="66"/>
      <c r="NX150" s="66"/>
      <c r="NY150" s="66"/>
      <c r="NZ150" s="66"/>
      <c r="OA150" s="66"/>
      <c r="OB150" s="66"/>
      <c r="OC150" s="66"/>
      <c r="OD150" s="66"/>
      <c r="OE150" s="66"/>
      <c r="OF150" s="66"/>
      <c r="OG150" s="66"/>
      <c r="OH150" s="66"/>
      <c r="OI150" s="66"/>
      <c r="OJ150" s="66"/>
      <c r="OK150" s="66"/>
      <c r="OL150" s="66"/>
      <c r="OM150" s="66"/>
      <c r="ON150" s="66"/>
      <c r="OO150" s="66"/>
      <c r="OP150" s="66"/>
      <c r="OQ150" s="66"/>
      <c r="OR150" s="66"/>
      <c r="OS150" s="66"/>
      <c r="OT150" s="66"/>
      <c r="OU150" s="66"/>
      <c r="OV150" s="66"/>
      <c r="OW150" s="66"/>
      <c r="OX150" s="66"/>
      <c r="OY150" s="66"/>
      <c r="OZ150" s="66"/>
      <c r="PA150" s="66"/>
      <c r="PB150" s="66"/>
      <c r="PC150" s="66"/>
      <c r="PD150" s="66"/>
      <c r="PE150" s="66"/>
      <c r="PF150" s="66"/>
      <c r="PG150" s="66"/>
      <c r="PH150" s="66"/>
      <c r="PI150" s="66"/>
      <c r="PJ150" s="66"/>
      <c r="PK150" s="66"/>
      <c r="PL150" s="66"/>
      <c r="PM150" s="66"/>
      <c r="PN150" s="66"/>
      <c r="PO150" s="66"/>
      <c r="PP150" s="66"/>
      <c r="PQ150" s="66"/>
      <c r="PR150" s="66"/>
      <c r="PS150" s="66"/>
      <c r="PT150" s="66"/>
      <c r="PU150" s="66"/>
      <c r="PV150" s="66"/>
      <c r="PW150" s="66"/>
      <c r="PX150" s="66"/>
      <c r="PY150" s="66"/>
      <c r="PZ150" s="66"/>
      <c r="QA150" s="66"/>
      <c r="QB150" s="66"/>
      <c r="QC150" s="66"/>
      <c r="QD150" s="66"/>
      <c r="QE150" s="66"/>
      <c r="QF150" s="66"/>
      <c r="QG150" s="66"/>
      <c r="QH150" s="66"/>
      <c r="QI150" s="66"/>
      <c r="QJ150" s="66"/>
      <c r="QK150" s="66"/>
      <c r="QL150" s="66"/>
      <c r="QM150" s="66"/>
      <c r="QN150" s="66"/>
      <c r="QO150" s="66"/>
      <c r="QP150" s="66"/>
      <c r="QQ150" s="66"/>
      <c r="QR150" s="66"/>
      <c r="QS150" s="66"/>
      <c r="QT150" s="66"/>
      <c r="QU150" s="66"/>
      <c r="QV150" s="66"/>
      <c r="QW150" s="66"/>
      <c r="QX150" s="66"/>
      <c r="QY150" s="66"/>
      <c r="QZ150" s="66"/>
      <c r="RA150" s="66"/>
      <c r="RB150" s="66"/>
      <c r="RC150" s="66"/>
      <c r="RD150" s="66"/>
      <c r="RE150" s="66"/>
      <c r="RF150" s="66"/>
      <c r="RG150" s="66"/>
      <c r="RH150" s="66"/>
      <c r="RI150" s="66"/>
      <c r="RJ150" s="66"/>
      <c r="RK150" s="66"/>
      <c r="RL150" s="66"/>
      <c r="RM150" s="66"/>
      <c r="RN150" s="66"/>
      <c r="RO150" s="66"/>
      <c r="RP150" s="66"/>
      <c r="RQ150" s="66"/>
      <c r="RR150" s="66"/>
      <c r="RS150" s="66"/>
      <c r="RT150" s="66"/>
      <c r="RU150" s="66"/>
      <c r="RV150" s="66"/>
      <c r="RW150" s="66"/>
      <c r="RX150" s="66"/>
      <c r="RY150" s="66"/>
      <c r="RZ150" s="66"/>
      <c r="SA150" s="66"/>
      <c r="SB150" s="66"/>
      <c r="SC150" s="66"/>
      <c r="SD150" s="66"/>
      <c r="SE150" s="66"/>
      <c r="SF150" s="66"/>
      <c r="SG150" s="66"/>
      <c r="SH150" s="66"/>
      <c r="SI150" s="66"/>
      <c r="SJ150" s="66"/>
      <c r="SK150" s="66"/>
      <c r="SL150" s="66"/>
      <c r="SM150" s="66"/>
      <c r="SN150" s="66"/>
      <c r="SO150" s="66"/>
      <c r="SP150" s="66"/>
      <c r="SQ150" s="66"/>
      <c r="SR150" s="66"/>
      <c r="SS150" s="66"/>
      <c r="ST150" s="66"/>
      <c r="SU150" s="66"/>
      <c r="SV150" s="66"/>
      <c r="SW150" s="66"/>
      <c r="SX150" s="66"/>
      <c r="SY150" s="66"/>
      <c r="SZ150" s="66"/>
      <c r="TA150" s="66"/>
      <c r="TB150" s="66"/>
      <c r="TC150" s="66"/>
      <c r="TD150" s="66"/>
      <c r="TE150" s="66"/>
      <c r="TF150" s="66"/>
      <c r="TG150" s="66"/>
      <c r="TH150" s="66"/>
      <c r="TI150" s="66"/>
      <c r="TJ150" s="66"/>
      <c r="TK150" s="66"/>
      <c r="TL150" s="66"/>
      <c r="TM150" s="66"/>
      <c r="TN150" s="66"/>
      <c r="TO150" s="66"/>
      <c r="TP150" s="66"/>
      <c r="TQ150" s="66"/>
      <c r="TR150" s="66"/>
      <c r="TS150" s="66"/>
      <c r="TT150" s="66"/>
      <c r="TU150" s="66"/>
      <c r="TV150" s="66"/>
      <c r="TW150" s="66"/>
      <c r="TX150" s="66"/>
      <c r="TY150" s="66"/>
      <c r="TZ150" s="66"/>
      <c r="UA150" s="66"/>
      <c r="UB150" s="66"/>
      <c r="UC150" s="66"/>
      <c r="UD150" s="66"/>
      <c r="UE150" s="66"/>
      <c r="UF150" s="66"/>
      <c r="UG150" s="66"/>
      <c r="UH150" s="66"/>
      <c r="UI150" s="66"/>
      <c r="UJ150" s="66"/>
      <c r="UK150" s="66"/>
      <c r="UL150" s="66"/>
      <c r="UM150" s="66"/>
      <c r="UN150" s="66"/>
      <c r="UO150" s="66"/>
      <c r="UP150" s="66"/>
      <c r="UQ150" s="66"/>
      <c r="UR150" s="66"/>
      <c r="US150" s="66"/>
      <c r="UT150" s="66"/>
      <c r="UU150" s="66"/>
      <c r="UV150" s="66"/>
      <c r="UW150" s="66"/>
      <c r="UX150" s="66"/>
      <c r="UY150" s="66"/>
      <c r="UZ150" s="66"/>
      <c r="VA150" s="66"/>
      <c r="VB150" s="66"/>
      <c r="VC150" s="66"/>
      <c r="VD150" s="66"/>
      <c r="VE150" s="66"/>
      <c r="VF150" s="66"/>
      <c r="VG150" s="66"/>
      <c r="VH150" s="66"/>
      <c r="VI150" s="66"/>
      <c r="VJ150" s="66"/>
      <c r="VK150" s="66"/>
      <c r="VL150" s="66"/>
      <c r="VM150" s="66"/>
      <c r="VN150" s="66"/>
      <c r="VO150" s="66"/>
      <c r="VP150" s="66"/>
      <c r="VQ150" s="66"/>
      <c r="VR150" s="66"/>
      <c r="VS150" s="66"/>
      <c r="VT150" s="66"/>
      <c r="VU150" s="66"/>
      <c r="VV150" s="66"/>
      <c r="VW150" s="66"/>
      <c r="VX150" s="66"/>
      <c r="VY150" s="66"/>
      <c r="VZ150" s="66"/>
      <c r="WA150" s="66"/>
      <c r="WB150" s="66"/>
      <c r="WC150" s="66"/>
      <c r="WD150" s="66"/>
      <c r="WE150" s="66"/>
      <c r="WF150" s="66"/>
      <c r="WG150" s="66"/>
      <c r="WH150" s="66"/>
      <c r="WI150" s="66"/>
      <c r="WJ150" s="66"/>
      <c r="WK150" s="66"/>
      <c r="WL150" s="66"/>
      <c r="WM150" s="66"/>
      <c r="WN150" s="66"/>
      <c r="WO150" s="66"/>
      <c r="WP150" s="66"/>
      <c r="WQ150" s="66"/>
      <c r="WR150" s="66"/>
      <c r="WS150" s="66"/>
      <c r="WT150" s="66"/>
      <c r="WU150" s="66"/>
      <c r="WV150" s="66"/>
      <c r="WW150" s="66"/>
      <c r="WX150" s="66"/>
    </row>
    <row r="151" spans="1:622" s="67" customFormat="1" ht="15" customHeight="1" outlineLevel="1" x14ac:dyDescent="0.25">
      <c r="A151" s="58"/>
      <c r="B151" s="82"/>
      <c r="C151" s="89"/>
      <c r="D151" s="83" t="s">
        <v>159</v>
      </c>
      <c r="E151" s="89" t="s">
        <v>132</v>
      </c>
      <c r="F151" s="90" t="s">
        <v>83</v>
      </c>
      <c r="G151" s="90"/>
      <c r="H151" s="83">
        <v>31.99</v>
      </c>
      <c r="I151" s="86">
        <v>15.45</v>
      </c>
      <c r="J151" s="46"/>
      <c r="K151" s="46">
        <f>Tabela1[[#This Row],[VALOR UNIT]]*H150</f>
        <v>139.04999999999998</v>
      </c>
      <c r="L151" s="46">
        <v>0</v>
      </c>
      <c r="M151" s="47">
        <f t="shared" si="3"/>
        <v>0</v>
      </c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1"/>
      <c r="AU151" s="41"/>
      <c r="AV151" s="41"/>
      <c r="AW151" s="41"/>
      <c r="AX151" s="41"/>
      <c r="AY151" s="41"/>
      <c r="AZ151" s="41"/>
      <c r="BA151" s="41"/>
      <c r="BB151" s="41"/>
      <c r="BC151" s="41"/>
      <c r="BD151" s="41"/>
      <c r="BE151" s="41"/>
      <c r="BF151" s="41"/>
      <c r="BG151" s="41"/>
      <c r="BH151" s="41"/>
      <c r="BI151" s="41"/>
      <c r="BJ151" s="41"/>
      <c r="BK151" s="41"/>
      <c r="BL151" s="41"/>
      <c r="BM151" s="41"/>
      <c r="BN151" s="41"/>
      <c r="BO151" s="41"/>
      <c r="BP151" s="41"/>
      <c r="BQ151" s="41"/>
      <c r="BR151" s="41"/>
      <c r="BS151" s="41"/>
      <c r="BT151" s="41"/>
      <c r="BU151" s="41"/>
      <c r="BV151" s="41"/>
      <c r="BW151" s="41"/>
      <c r="BX151" s="41"/>
      <c r="BY151" s="41"/>
      <c r="BZ151" s="41"/>
      <c r="CA151" s="41"/>
      <c r="CB151" s="41"/>
      <c r="CC151" s="41"/>
      <c r="CD151" s="41"/>
      <c r="CE151" s="41"/>
      <c r="CF151" s="41"/>
      <c r="CG151" s="41"/>
      <c r="CH151" s="41"/>
      <c r="CI151" s="41"/>
      <c r="CJ151" s="41"/>
      <c r="CK151" s="41"/>
      <c r="CL151" s="41"/>
      <c r="CM151" s="41"/>
      <c r="CN151" s="41"/>
      <c r="CO151" s="41"/>
      <c r="CP151" s="41"/>
      <c r="CQ151" s="41"/>
      <c r="CR151" s="41"/>
      <c r="CS151" s="41"/>
      <c r="CT151" s="41"/>
      <c r="CU151" s="41"/>
      <c r="CV151" s="41"/>
      <c r="CW151" s="41"/>
      <c r="CX151" s="41"/>
      <c r="CY151" s="41"/>
      <c r="CZ151" s="41"/>
      <c r="DA151" s="41"/>
      <c r="DB151" s="41"/>
      <c r="DC151" s="41"/>
      <c r="DD151" s="41"/>
      <c r="DE151" s="41"/>
      <c r="DF151" s="41"/>
      <c r="DG151" s="41"/>
      <c r="DH151" s="41"/>
      <c r="DI151" s="41"/>
      <c r="DJ151" s="41"/>
      <c r="DK151" s="41"/>
      <c r="DL151" s="41"/>
      <c r="DM151" s="41"/>
      <c r="DN151" s="41"/>
      <c r="DO151" s="41"/>
      <c r="DP151" s="41"/>
      <c r="DQ151" s="41"/>
      <c r="DR151" s="41"/>
      <c r="DS151" s="41"/>
      <c r="DT151" s="41"/>
      <c r="DU151" s="41"/>
      <c r="DV151" s="41"/>
      <c r="DW151" s="41"/>
      <c r="DX151" s="41"/>
      <c r="DY151" s="41"/>
      <c r="DZ151" s="41"/>
      <c r="EA151" s="41"/>
      <c r="EB151" s="41"/>
      <c r="EC151" s="41"/>
      <c r="ED151" s="41"/>
      <c r="EE151" s="41"/>
      <c r="EF151" s="41"/>
      <c r="EG151" s="41"/>
      <c r="EH151" s="41"/>
      <c r="EI151" s="41"/>
      <c r="EJ151" s="41"/>
      <c r="EK151" s="41"/>
      <c r="EL151" s="41"/>
      <c r="EM151" s="41"/>
      <c r="EN151" s="41"/>
      <c r="EO151" s="41"/>
      <c r="EP151" s="41"/>
      <c r="EQ151" s="41"/>
      <c r="ER151" s="41"/>
      <c r="ES151" s="41"/>
      <c r="ET151" s="41"/>
      <c r="EU151" s="41"/>
      <c r="EV151" s="41"/>
      <c r="EW151" s="41"/>
      <c r="EX151" s="41"/>
      <c r="EY151" s="41"/>
      <c r="EZ151" s="41"/>
      <c r="FA151" s="41"/>
      <c r="FB151" s="41"/>
      <c r="FC151" s="41"/>
      <c r="FD151" s="41"/>
      <c r="FE151" s="41"/>
      <c r="FF151" s="41"/>
      <c r="FG151" s="41"/>
      <c r="FH151" s="41"/>
      <c r="FI151" s="41"/>
      <c r="FJ151" s="41"/>
      <c r="FK151" s="41"/>
      <c r="FL151" s="41"/>
      <c r="FM151" s="41"/>
      <c r="FN151" s="41"/>
      <c r="FO151" s="41"/>
      <c r="FP151" s="41"/>
      <c r="FQ151" s="41"/>
      <c r="FR151" s="41"/>
      <c r="FS151" s="41"/>
      <c r="FT151" s="41"/>
      <c r="FU151" s="41"/>
      <c r="FV151" s="41"/>
      <c r="FW151" s="41"/>
      <c r="FX151" s="41"/>
      <c r="FY151" s="41"/>
      <c r="FZ151" s="41"/>
      <c r="GA151" s="41"/>
      <c r="GB151" s="41"/>
      <c r="GC151" s="41"/>
      <c r="GD151" s="41"/>
      <c r="GE151" s="41"/>
      <c r="GF151" s="41"/>
      <c r="GG151" s="41"/>
      <c r="GH151" s="41"/>
      <c r="GI151" s="41"/>
      <c r="GJ151" s="41"/>
      <c r="GK151" s="41"/>
      <c r="GL151" s="41"/>
      <c r="GM151" s="41"/>
      <c r="GN151" s="41"/>
      <c r="GO151" s="41"/>
      <c r="GP151" s="41"/>
      <c r="GQ151" s="41"/>
      <c r="GR151" s="41"/>
      <c r="GS151" s="41"/>
      <c r="GT151" s="41"/>
      <c r="GU151" s="41"/>
      <c r="GV151" s="41"/>
      <c r="GW151" s="41"/>
      <c r="GX151" s="41"/>
      <c r="GY151" s="41"/>
      <c r="GZ151" s="41"/>
      <c r="HA151" s="41"/>
      <c r="HB151" s="41"/>
      <c r="HC151" s="41"/>
      <c r="HD151" s="41"/>
      <c r="HE151" s="41"/>
      <c r="HF151" s="41"/>
      <c r="HG151" s="41"/>
      <c r="HH151" s="41"/>
      <c r="HI151" s="41"/>
      <c r="HJ151" s="41"/>
      <c r="HK151" s="41"/>
      <c r="HL151" s="41"/>
      <c r="HM151" s="41"/>
      <c r="HN151" s="41"/>
      <c r="HO151" s="41"/>
      <c r="HP151" s="41"/>
      <c r="HQ151" s="41"/>
      <c r="HR151" s="41"/>
      <c r="HS151" s="41"/>
      <c r="HT151" s="41"/>
      <c r="HU151" s="41"/>
      <c r="HV151" s="41"/>
      <c r="HW151" s="41"/>
      <c r="HX151" s="41"/>
      <c r="HY151" s="41"/>
      <c r="HZ151" s="41"/>
      <c r="IA151" s="41"/>
      <c r="IB151" s="41"/>
      <c r="IC151" s="41"/>
      <c r="ID151" s="41"/>
      <c r="IE151" s="41"/>
      <c r="IF151" s="41"/>
      <c r="IG151" s="41"/>
      <c r="IH151" s="41"/>
      <c r="II151" s="41"/>
      <c r="IJ151" s="41"/>
      <c r="IK151" s="41"/>
      <c r="IL151" s="41"/>
      <c r="IM151" s="41"/>
      <c r="IN151" s="41"/>
      <c r="IO151" s="41"/>
      <c r="IP151" s="41"/>
      <c r="IQ151" s="41"/>
      <c r="IR151" s="41"/>
      <c r="IS151" s="41"/>
      <c r="IT151" s="41"/>
      <c r="IU151" s="41"/>
      <c r="IV151" s="41"/>
      <c r="IW151" s="41"/>
      <c r="IX151" s="41"/>
      <c r="IY151" s="41"/>
      <c r="IZ151" s="41"/>
      <c r="JA151" s="41"/>
      <c r="JB151" s="41"/>
      <c r="JC151" s="41"/>
      <c r="JD151" s="41"/>
      <c r="JE151" s="41"/>
      <c r="JF151" s="41"/>
      <c r="JG151" s="41"/>
      <c r="JH151" s="41"/>
      <c r="JI151" s="41"/>
      <c r="JJ151" s="41"/>
      <c r="JK151" s="41"/>
      <c r="JL151" s="41"/>
      <c r="JM151" s="41"/>
      <c r="JN151" s="41"/>
      <c r="JO151" s="41"/>
      <c r="JP151" s="41"/>
      <c r="JQ151" s="41"/>
      <c r="JR151" s="41"/>
      <c r="JS151" s="41"/>
      <c r="JT151" s="41"/>
      <c r="JU151" s="41"/>
      <c r="JV151" s="41"/>
      <c r="JW151" s="41"/>
      <c r="JX151" s="41"/>
      <c r="JY151" s="41"/>
      <c r="JZ151" s="41"/>
      <c r="KA151" s="41"/>
      <c r="KB151" s="41"/>
      <c r="KC151" s="41"/>
      <c r="KD151" s="41"/>
      <c r="KE151" s="41"/>
      <c r="KF151" s="41"/>
      <c r="KG151" s="41"/>
      <c r="KH151" s="41"/>
      <c r="KI151" s="41"/>
      <c r="KJ151" s="41"/>
      <c r="KK151" s="41"/>
      <c r="KL151" s="41"/>
      <c r="KM151" s="41"/>
      <c r="KN151" s="41"/>
      <c r="KO151" s="41"/>
      <c r="KP151" s="41"/>
      <c r="KQ151" s="41"/>
      <c r="KR151" s="41"/>
      <c r="KS151" s="41"/>
      <c r="KT151" s="41"/>
      <c r="KU151" s="41"/>
      <c r="KV151" s="41"/>
      <c r="KW151" s="41"/>
      <c r="KX151" s="41"/>
      <c r="KY151" s="41"/>
      <c r="KZ151" s="41"/>
      <c r="LA151" s="41"/>
      <c r="LB151" s="41"/>
      <c r="LC151" s="41"/>
      <c r="LD151" s="41"/>
      <c r="LE151" s="41"/>
      <c r="LF151" s="41"/>
      <c r="LG151" s="41"/>
      <c r="LH151" s="41"/>
      <c r="LI151" s="41"/>
      <c r="LJ151" s="41"/>
      <c r="LK151" s="41"/>
      <c r="LL151" s="41"/>
      <c r="LM151" s="41"/>
      <c r="LN151" s="41"/>
      <c r="LO151" s="41"/>
      <c r="LP151" s="41"/>
      <c r="LQ151" s="41"/>
      <c r="LR151" s="41"/>
      <c r="LS151" s="41"/>
      <c r="LT151" s="41"/>
      <c r="LU151" s="41"/>
      <c r="LV151" s="41"/>
      <c r="LW151" s="41"/>
      <c r="LX151" s="41"/>
      <c r="LY151" s="41"/>
      <c r="LZ151" s="41"/>
      <c r="MA151" s="41"/>
      <c r="MB151" s="41"/>
      <c r="MC151" s="41"/>
      <c r="MD151" s="41"/>
      <c r="ME151" s="41"/>
      <c r="MF151" s="41"/>
      <c r="MG151" s="41"/>
      <c r="MH151" s="41"/>
      <c r="MI151" s="41"/>
      <c r="MJ151" s="41"/>
      <c r="MK151" s="41"/>
      <c r="ML151" s="41"/>
      <c r="MM151" s="41"/>
      <c r="MN151" s="41"/>
      <c r="MO151" s="41"/>
      <c r="MP151" s="41"/>
      <c r="MQ151" s="41"/>
      <c r="MR151" s="41"/>
      <c r="MS151" s="41"/>
      <c r="MT151" s="41"/>
      <c r="MU151" s="41"/>
      <c r="MV151" s="41"/>
      <c r="MW151" s="41"/>
      <c r="MX151" s="41"/>
      <c r="MY151" s="41"/>
      <c r="MZ151" s="41"/>
      <c r="NA151" s="41"/>
      <c r="NB151" s="41"/>
      <c r="NC151" s="41"/>
      <c r="ND151" s="41"/>
      <c r="NE151" s="41"/>
      <c r="NF151" s="41"/>
      <c r="NG151" s="41"/>
      <c r="NH151" s="41"/>
      <c r="NI151" s="41"/>
      <c r="NJ151" s="41"/>
      <c r="NK151" s="41"/>
      <c r="NL151" s="41"/>
      <c r="NM151" s="41"/>
      <c r="NN151" s="41"/>
      <c r="NO151" s="41"/>
      <c r="NP151" s="41"/>
      <c r="NQ151" s="41"/>
      <c r="NR151" s="41"/>
      <c r="NS151" s="41"/>
      <c r="NT151" s="41"/>
      <c r="NU151" s="41"/>
      <c r="NV151" s="41"/>
      <c r="NW151" s="41"/>
      <c r="NX151" s="41"/>
      <c r="NY151" s="41"/>
      <c r="NZ151" s="41"/>
      <c r="OA151" s="41"/>
      <c r="OB151" s="41"/>
      <c r="OC151" s="41"/>
      <c r="OD151" s="41"/>
      <c r="OE151" s="41"/>
      <c r="OF151" s="41"/>
      <c r="OG151" s="41"/>
      <c r="OH151" s="41"/>
      <c r="OI151" s="41"/>
      <c r="OJ151" s="41"/>
      <c r="OK151" s="41"/>
      <c r="OL151" s="41"/>
      <c r="OM151" s="41"/>
      <c r="ON151" s="41"/>
      <c r="OO151" s="41"/>
      <c r="OP151" s="41"/>
      <c r="OQ151" s="41"/>
      <c r="OR151" s="41"/>
      <c r="OS151" s="41"/>
      <c r="OT151" s="41"/>
      <c r="OU151" s="41"/>
      <c r="OV151" s="41"/>
      <c r="OW151" s="41"/>
      <c r="OX151" s="41"/>
      <c r="OY151" s="41"/>
      <c r="OZ151" s="41"/>
      <c r="PA151" s="41"/>
      <c r="PB151" s="41"/>
      <c r="PC151" s="41"/>
      <c r="PD151" s="41"/>
      <c r="PE151" s="41"/>
      <c r="PF151" s="41"/>
      <c r="PG151" s="41"/>
      <c r="PH151" s="41"/>
      <c r="PI151" s="41"/>
      <c r="PJ151" s="41"/>
      <c r="PK151" s="41"/>
      <c r="PL151" s="41"/>
      <c r="PM151" s="41"/>
      <c r="PN151" s="41"/>
      <c r="PO151" s="41"/>
      <c r="PP151" s="41"/>
      <c r="PQ151" s="41"/>
      <c r="PR151" s="41"/>
      <c r="PS151" s="41"/>
      <c r="PT151" s="41"/>
      <c r="PU151" s="41"/>
      <c r="PV151" s="41"/>
      <c r="PW151" s="41"/>
      <c r="PX151" s="41"/>
      <c r="PY151" s="41"/>
      <c r="PZ151" s="41"/>
      <c r="QA151" s="41"/>
      <c r="QB151" s="41"/>
      <c r="QC151" s="41"/>
      <c r="QD151" s="41"/>
      <c r="QE151" s="41"/>
      <c r="QF151" s="41"/>
      <c r="QG151" s="41"/>
      <c r="QH151" s="41"/>
      <c r="QI151" s="41"/>
      <c r="QJ151" s="41"/>
      <c r="QK151" s="41"/>
      <c r="QL151" s="41"/>
      <c r="QM151" s="41"/>
      <c r="QN151" s="41"/>
      <c r="QO151" s="41"/>
      <c r="QP151" s="41"/>
      <c r="QQ151" s="41"/>
      <c r="QR151" s="41"/>
      <c r="QS151" s="41"/>
      <c r="QT151" s="41"/>
      <c r="QU151" s="41"/>
      <c r="QV151" s="41"/>
      <c r="QW151" s="41"/>
      <c r="QX151" s="41"/>
      <c r="QY151" s="41"/>
      <c r="QZ151" s="41"/>
      <c r="RA151" s="41"/>
      <c r="RB151" s="41"/>
      <c r="RC151" s="41"/>
      <c r="RD151" s="41"/>
      <c r="RE151" s="41"/>
      <c r="RF151" s="41"/>
      <c r="RG151" s="41"/>
      <c r="RH151" s="41"/>
      <c r="RI151" s="41"/>
      <c r="RJ151" s="41"/>
      <c r="RK151" s="41"/>
      <c r="RL151" s="41"/>
      <c r="RM151" s="41"/>
      <c r="RN151" s="41"/>
      <c r="RO151" s="41"/>
      <c r="RP151" s="41"/>
      <c r="RQ151" s="41"/>
      <c r="RR151" s="41"/>
      <c r="RS151" s="41"/>
      <c r="RT151" s="41"/>
      <c r="RU151" s="41"/>
      <c r="RV151" s="41"/>
      <c r="RW151" s="41"/>
      <c r="RX151" s="41"/>
      <c r="RY151" s="41"/>
      <c r="RZ151" s="41"/>
      <c r="SA151" s="41"/>
      <c r="SB151" s="41"/>
      <c r="SC151" s="41"/>
      <c r="SD151" s="41"/>
      <c r="SE151" s="41"/>
      <c r="SF151" s="41"/>
      <c r="SG151" s="41"/>
      <c r="SH151" s="41"/>
      <c r="SI151" s="41"/>
      <c r="SJ151" s="41"/>
      <c r="SK151" s="41"/>
      <c r="SL151" s="41"/>
      <c r="SM151" s="41"/>
      <c r="SN151" s="41"/>
      <c r="SO151" s="41"/>
      <c r="SP151" s="41"/>
      <c r="SQ151" s="41"/>
      <c r="SR151" s="41"/>
      <c r="SS151" s="41"/>
      <c r="ST151" s="41"/>
      <c r="SU151" s="41"/>
      <c r="SV151" s="41"/>
      <c r="SW151" s="41"/>
      <c r="SX151" s="41"/>
      <c r="SY151" s="41"/>
      <c r="SZ151" s="41"/>
      <c r="TA151" s="41"/>
      <c r="TB151" s="41"/>
      <c r="TC151" s="41"/>
      <c r="TD151" s="41"/>
      <c r="TE151" s="41"/>
      <c r="TF151" s="41"/>
      <c r="TG151" s="41"/>
      <c r="TH151" s="41"/>
      <c r="TI151" s="41"/>
      <c r="TJ151" s="41"/>
      <c r="TK151" s="41"/>
      <c r="TL151" s="41"/>
      <c r="TM151" s="41"/>
      <c r="TN151" s="41"/>
      <c r="TO151" s="41"/>
      <c r="TP151" s="41"/>
      <c r="TQ151" s="41"/>
      <c r="TR151" s="41"/>
      <c r="TS151" s="41"/>
      <c r="TT151" s="41"/>
      <c r="TU151" s="41"/>
      <c r="TV151" s="41"/>
      <c r="TW151" s="41"/>
      <c r="TX151" s="41"/>
      <c r="TY151" s="41"/>
      <c r="TZ151" s="41"/>
      <c r="UA151" s="41"/>
      <c r="UB151" s="41"/>
      <c r="UC151" s="41"/>
      <c r="UD151" s="41"/>
      <c r="UE151" s="41"/>
      <c r="UF151" s="41"/>
      <c r="UG151" s="41"/>
      <c r="UH151" s="41"/>
      <c r="UI151" s="41"/>
      <c r="UJ151" s="41"/>
      <c r="UK151" s="41"/>
      <c r="UL151" s="41"/>
      <c r="UM151" s="41"/>
      <c r="UN151" s="41"/>
      <c r="UO151" s="41"/>
      <c r="UP151" s="41"/>
      <c r="UQ151" s="41"/>
      <c r="UR151" s="41"/>
      <c r="US151" s="41"/>
      <c r="UT151" s="41"/>
      <c r="UU151" s="41"/>
      <c r="UV151" s="41"/>
      <c r="UW151" s="41"/>
      <c r="UX151" s="41"/>
      <c r="UY151" s="41"/>
      <c r="UZ151" s="41"/>
      <c r="VA151" s="41"/>
      <c r="VB151" s="41"/>
      <c r="VC151" s="41"/>
      <c r="VD151" s="41"/>
      <c r="VE151" s="41"/>
      <c r="VF151" s="41"/>
      <c r="VG151" s="41"/>
      <c r="VH151" s="41"/>
      <c r="VI151" s="41"/>
      <c r="VJ151" s="41"/>
      <c r="VK151" s="41"/>
      <c r="VL151" s="41"/>
      <c r="VM151" s="41"/>
      <c r="VN151" s="41"/>
      <c r="VO151" s="41"/>
      <c r="VP151" s="41"/>
      <c r="VQ151" s="41"/>
      <c r="VR151" s="41"/>
      <c r="VS151" s="41"/>
      <c r="VT151" s="41"/>
      <c r="VU151" s="41"/>
      <c r="VV151" s="41"/>
      <c r="VW151" s="41"/>
      <c r="VX151" s="41"/>
      <c r="VY151" s="41"/>
      <c r="VZ151" s="41"/>
      <c r="WA151" s="41"/>
      <c r="WB151" s="41"/>
      <c r="WC151" s="41"/>
      <c r="WD151" s="41"/>
      <c r="WE151" s="41"/>
      <c r="WF151" s="41"/>
      <c r="WG151" s="41"/>
      <c r="WH151" s="41"/>
      <c r="WI151" s="41"/>
      <c r="WJ151" s="41"/>
      <c r="WK151" s="41"/>
      <c r="WL151" s="41"/>
      <c r="WM151" s="41"/>
      <c r="WN151" s="41"/>
      <c r="WO151" s="41"/>
      <c r="WP151" s="41"/>
      <c r="WQ151" s="41"/>
      <c r="WR151" s="41"/>
      <c r="WS151" s="41"/>
      <c r="WT151" s="41"/>
      <c r="WU151" s="41"/>
      <c r="WV151" s="41"/>
      <c r="WW151" s="41"/>
      <c r="WX151" s="41"/>
    </row>
    <row r="152" spans="1:622" s="67" customFormat="1" ht="15" customHeight="1" outlineLevel="1" x14ac:dyDescent="0.25">
      <c r="A152" s="58"/>
      <c r="B152" s="82"/>
      <c r="C152" s="89"/>
      <c r="D152" s="83" t="s">
        <v>159</v>
      </c>
      <c r="E152" s="89" t="s">
        <v>133</v>
      </c>
      <c r="F152" s="90" t="s">
        <v>83</v>
      </c>
      <c r="G152" s="90"/>
      <c r="H152" s="83">
        <v>26.69</v>
      </c>
      <c r="I152" s="86">
        <v>4.0199999999999996</v>
      </c>
      <c r="J152" s="46"/>
      <c r="K152" s="46">
        <f>Tabela1[[#This Row],[VALOR UNIT]]*H150</f>
        <v>36.179999999999993</v>
      </c>
      <c r="L152" s="46">
        <v>0</v>
      </c>
      <c r="M152" s="47">
        <f t="shared" si="3"/>
        <v>0</v>
      </c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1"/>
      <c r="AU152" s="41"/>
      <c r="AV152" s="41"/>
      <c r="AW152" s="41"/>
      <c r="AX152" s="41"/>
      <c r="AY152" s="41"/>
      <c r="AZ152" s="41"/>
      <c r="BA152" s="41"/>
      <c r="BB152" s="41"/>
      <c r="BC152" s="41"/>
      <c r="BD152" s="41"/>
      <c r="BE152" s="41"/>
      <c r="BF152" s="41"/>
      <c r="BG152" s="41"/>
      <c r="BH152" s="41"/>
      <c r="BI152" s="41"/>
      <c r="BJ152" s="41"/>
      <c r="BK152" s="41"/>
      <c r="BL152" s="41"/>
      <c r="BM152" s="41"/>
      <c r="BN152" s="41"/>
      <c r="BO152" s="41"/>
      <c r="BP152" s="41"/>
      <c r="BQ152" s="41"/>
      <c r="BR152" s="41"/>
      <c r="BS152" s="41"/>
      <c r="BT152" s="41"/>
      <c r="BU152" s="41"/>
      <c r="BV152" s="41"/>
      <c r="BW152" s="41"/>
      <c r="BX152" s="41"/>
      <c r="BY152" s="41"/>
      <c r="BZ152" s="41"/>
      <c r="CA152" s="41"/>
      <c r="CB152" s="41"/>
      <c r="CC152" s="41"/>
      <c r="CD152" s="41"/>
      <c r="CE152" s="41"/>
      <c r="CF152" s="41"/>
      <c r="CG152" s="41"/>
      <c r="CH152" s="41"/>
      <c r="CI152" s="41"/>
      <c r="CJ152" s="41"/>
      <c r="CK152" s="41"/>
      <c r="CL152" s="41"/>
      <c r="CM152" s="41"/>
      <c r="CN152" s="41"/>
      <c r="CO152" s="41"/>
      <c r="CP152" s="41"/>
      <c r="CQ152" s="41"/>
      <c r="CR152" s="41"/>
      <c r="CS152" s="41"/>
      <c r="CT152" s="41"/>
      <c r="CU152" s="41"/>
      <c r="CV152" s="41"/>
      <c r="CW152" s="41"/>
      <c r="CX152" s="41"/>
      <c r="CY152" s="41"/>
      <c r="CZ152" s="41"/>
      <c r="DA152" s="41"/>
      <c r="DB152" s="41"/>
      <c r="DC152" s="41"/>
      <c r="DD152" s="41"/>
      <c r="DE152" s="41"/>
      <c r="DF152" s="41"/>
      <c r="DG152" s="41"/>
      <c r="DH152" s="41"/>
      <c r="DI152" s="41"/>
      <c r="DJ152" s="41"/>
      <c r="DK152" s="41"/>
      <c r="DL152" s="41"/>
      <c r="DM152" s="41"/>
      <c r="DN152" s="41"/>
      <c r="DO152" s="41"/>
      <c r="DP152" s="41"/>
      <c r="DQ152" s="41"/>
      <c r="DR152" s="41"/>
      <c r="DS152" s="41"/>
      <c r="DT152" s="41"/>
      <c r="DU152" s="41"/>
      <c r="DV152" s="41"/>
      <c r="DW152" s="41"/>
      <c r="DX152" s="41"/>
      <c r="DY152" s="41"/>
      <c r="DZ152" s="41"/>
      <c r="EA152" s="41"/>
      <c r="EB152" s="41"/>
      <c r="EC152" s="41"/>
      <c r="ED152" s="41"/>
      <c r="EE152" s="41"/>
      <c r="EF152" s="41"/>
      <c r="EG152" s="41"/>
      <c r="EH152" s="41"/>
      <c r="EI152" s="41"/>
      <c r="EJ152" s="41"/>
      <c r="EK152" s="41"/>
      <c r="EL152" s="41"/>
      <c r="EM152" s="41"/>
      <c r="EN152" s="41"/>
      <c r="EO152" s="41"/>
      <c r="EP152" s="41"/>
      <c r="EQ152" s="41"/>
      <c r="ER152" s="41"/>
      <c r="ES152" s="41"/>
      <c r="ET152" s="41"/>
      <c r="EU152" s="41"/>
      <c r="EV152" s="41"/>
      <c r="EW152" s="41"/>
      <c r="EX152" s="41"/>
      <c r="EY152" s="41"/>
      <c r="EZ152" s="41"/>
      <c r="FA152" s="41"/>
      <c r="FB152" s="41"/>
      <c r="FC152" s="41"/>
      <c r="FD152" s="41"/>
      <c r="FE152" s="41"/>
      <c r="FF152" s="41"/>
      <c r="FG152" s="41"/>
      <c r="FH152" s="41"/>
      <c r="FI152" s="41"/>
      <c r="FJ152" s="41"/>
      <c r="FK152" s="41"/>
      <c r="FL152" s="41"/>
      <c r="FM152" s="41"/>
      <c r="FN152" s="41"/>
      <c r="FO152" s="41"/>
      <c r="FP152" s="41"/>
      <c r="FQ152" s="41"/>
      <c r="FR152" s="41"/>
      <c r="FS152" s="41"/>
      <c r="FT152" s="41"/>
      <c r="FU152" s="41"/>
      <c r="FV152" s="41"/>
      <c r="FW152" s="41"/>
      <c r="FX152" s="41"/>
      <c r="FY152" s="41"/>
      <c r="FZ152" s="41"/>
      <c r="GA152" s="41"/>
      <c r="GB152" s="41"/>
      <c r="GC152" s="41"/>
      <c r="GD152" s="41"/>
      <c r="GE152" s="41"/>
      <c r="GF152" s="41"/>
      <c r="GG152" s="41"/>
      <c r="GH152" s="41"/>
      <c r="GI152" s="41"/>
      <c r="GJ152" s="41"/>
      <c r="GK152" s="41"/>
      <c r="GL152" s="41"/>
      <c r="GM152" s="41"/>
      <c r="GN152" s="41"/>
      <c r="GO152" s="41"/>
      <c r="GP152" s="41"/>
      <c r="GQ152" s="41"/>
      <c r="GR152" s="41"/>
      <c r="GS152" s="41"/>
      <c r="GT152" s="41"/>
      <c r="GU152" s="41"/>
      <c r="GV152" s="41"/>
      <c r="GW152" s="41"/>
      <c r="GX152" s="41"/>
      <c r="GY152" s="41"/>
      <c r="GZ152" s="41"/>
      <c r="HA152" s="41"/>
      <c r="HB152" s="41"/>
      <c r="HC152" s="41"/>
      <c r="HD152" s="41"/>
      <c r="HE152" s="41"/>
      <c r="HF152" s="41"/>
      <c r="HG152" s="41"/>
      <c r="HH152" s="41"/>
      <c r="HI152" s="41"/>
      <c r="HJ152" s="41"/>
      <c r="HK152" s="41"/>
      <c r="HL152" s="41"/>
      <c r="HM152" s="41"/>
      <c r="HN152" s="41"/>
      <c r="HO152" s="41"/>
      <c r="HP152" s="41"/>
      <c r="HQ152" s="41"/>
      <c r="HR152" s="41"/>
      <c r="HS152" s="41"/>
      <c r="HT152" s="41"/>
      <c r="HU152" s="41"/>
      <c r="HV152" s="41"/>
      <c r="HW152" s="41"/>
      <c r="HX152" s="41"/>
      <c r="HY152" s="41"/>
      <c r="HZ152" s="41"/>
      <c r="IA152" s="41"/>
      <c r="IB152" s="41"/>
      <c r="IC152" s="41"/>
      <c r="ID152" s="41"/>
      <c r="IE152" s="41"/>
      <c r="IF152" s="41"/>
      <c r="IG152" s="41"/>
      <c r="IH152" s="41"/>
      <c r="II152" s="41"/>
      <c r="IJ152" s="41"/>
      <c r="IK152" s="41"/>
      <c r="IL152" s="41"/>
      <c r="IM152" s="41"/>
      <c r="IN152" s="41"/>
      <c r="IO152" s="41"/>
      <c r="IP152" s="41"/>
      <c r="IQ152" s="41"/>
      <c r="IR152" s="41"/>
      <c r="IS152" s="41"/>
      <c r="IT152" s="41"/>
      <c r="IU152" s="41"/>
      <c r="IV152" s="41"/>
      <c r="IW152" s="41"/>
      <c r="IX152" s="41"/>
      <c r="IY152" s="41"/>
      <c r="IZ152" s="41"/>
      <c r="JA152" s="41"/>
      <c r="JB152" s="41"/>
      <c r="JC152" s="41"/>
      <c r="JD152" s="41"/>
      <c r="JE152" s="41"/>
      <c r="JF152" s="41"/>
      <c r="JG152" s="41"/>
      <c r="JH152" s="41"/>
      <c r="JI152" s="41"/>
      <c r="JJ152" s="41"/>
      <c r="JK152" s="41"/>
      <c r="JL152" s="41"/>
      <c r="JM152" s="41"/>
      <c r="JN152" s="41"/>
      <c r="JO152" s="41"/>
      <c r="JP152" s="41"/>
      <c r="JQ152" s="41"/>
      <c r="JR152" s="41"/>
      <c r="JS152" s="41"/>
      <c r="JT152" s="41"/>
      <c r="JU152" s="41"/>
      <c r="JV152" s="41"/>
      <c r="JW152" s="41"/>
      <c r="JX152" s="41"/>
      <c r="JY152" s="41"/>
      <c r="JZ152" s="41"/>
      <c r="KA152" s="41"/>
      <c r="KB152" s="41"/>
      <c r="KC152" s="41"/>
      <c r="KD152" s="41"/>
      <c r="KE152" s="41"/>
      <c r="KF152" s="41"/>
      <c r="KG152" s="41"/>
      <c r="KH152" s="41"/>
      <c r="KI152" s="41"/>
      <c r="KJ152" s="41"/>
      <c r="KK152" s="41"/>
      <c r="KL152" s="41"/>
      <c r="KM152" s="41"/>
      <c r="KN152" s="41"/>
      <c r="KO152" s="41"/>
      <c r="KP152" s="41"/>
      <c r="KQ152" s="41"/>
      <c r="KR152" s="41"/>
      <c r="KS152" s="41"/>
      <c r="KT152" s="41"/>
      <c r="KU152" s="41"/>
      <c r="KV152" s="41"/>
      <c r="KW152" s="41"/>
      <c r="KX152" s="41"/>
      <c r="KY152" s="41"/>
      <c r="KZ152" s="41"/>
      <c r="LA152" s="41"/>
      <c r="LB152" s="41"/>
      <c r="LC152" s="41"/>
      <c r="LD152" s="41"/>
      <c r="LE152" s="41"/>
      <c r="LF152" s="41"/>
      <c r="LG152" s="41"/>
      <c r="LH152" s="41"/>
      <c r="LI152" s="41"/>
      <c r="LJ152" s="41"/>
      <c r="LK152" s="41"/>
      <c r="LL152" s="41"/>
      <c r="LM152" s="41"/>
      <c r="LN152" s="41"/>
      <c r="LO152" s="41"/>
      <c r="LP152" s="41"/>
      <c r="LQ152" s="41"/>
      <c r="LR152" s="41"/>
      <c r="LS152" s="41"/>
      <c r="LT152" s="41"/>
      <c r="LU152" s="41"/>
      <c r="LV152" s="41"/>
      <c r="LW152" s="41"/>
      <c r="LX152" s="41"/>
      <c r="LY152" s="41"/>
      <c r="LZ152" s="41"/>
      <c r="MA152" s="41"/>
      <c r="MB152" s="41"/>
      <c r="MC152" s="41"/>
      <c r="MD152" s="41"/>
      <c r="ME152" s="41"/>
      <c r="MF152" s="41"/>
      <c r="MG152" s="41"/>
      <c r="MH152" s="41"/>
      <c r="MI152" s="41"/>
      <c r="MJ152" s="41"/>
      <c r="MK152" s="41"/>
      <c r="ML152" s="41"/>
      <c r="MM152" s="41"/>
      <c r="MN152" s="41"/>
      <c r="MO152" s="41"/>
      <c r="MP152" s="41"/>
      <c r="MQ152" s="41"/>
      <c r="MR152" s="41"/>
      <c r="MS152" s="41"/>
      <c r="MT152" s="41"/>
      <c r="MU152" s="41"/>
      <c r="MV152" s="41"/>
      <c r="MW152" s="41"/>
      <c r="MX152" s="41"/>
      <c r="MY152" s="41"/>
      <c r="MZ152" s="41"/>
      <c r="NA152" s="41"/>
      <c r="NB152" s="41"/>
      <c r="NC152" s="41"/>
      <c r="ND152" s="41"/>
      <c r="NE152" s="41"/>
      <c r="NF152" s="41"/>
      <c r="NG152" s="41"/>
      <c r="NH152" s="41"/>
      <c r="NI152" s="41"/>
      <c r="NJ152" s="41"/>
      <c r="NK152" s="41"/>
      <c r="NL152" s="41"/>
      <c r="NM152" s="41"/>
      <c r="NN152" s="41"/>
      <c r="NO152" s="41"/>
      <c r="NP152" s="41"/>
      <c r="NQ152" s="41"/>
      <c r="NR152" s="41"/>
      <c r="NS152" s="41"/>
      <c r="NT152" s="41"/>
      <c r="NU152" s="41"/>
      <c r="NV152" s="41"/>
      <c r="NW152" s="41"/>
      <c r="NX152" s="41"/>
      <c r="NY152" s="41"/>
      <c r="NZ152" s="41"/>
      <c r="OA152" s="41"/>
      <c r="OB152" s="41"/>
      <c r="OC152" s="41"/>
      <c r="OD152" s="41"/>
      <c r="OE152" s="41"/>
      <c r="OF152" s="41"/>
      <c r="OG152" s="41"/>
      <c r="OH152" s="41"/>
      <c r="OI152" s="41"/>
      <c r="OJ152" s="41"/>
      <c r="OK152" s="41"/>
      <c r="OL152" s="41"/>
      <c r="OM152" s="41"/>
      <c r="ON152" s="41"/>
      <c r="OO152" s="41"/>
      <c r="OP152" s="41"/>
      <c r="OQ152" s="41"/>
      <c r="OR152" s="41"/>
      <c r="OS152" s="41"/>
      <c r="OT152" s="41"/>
      <c r="OU152" s="41"/>
      <c r="OV152" s="41"/>
      <c r="OW152" s="41"/>
      <c r="OX152" s="41"/>
      <c r="OY152" s="41"/>
      <c r="OZ152" s="41"/>
      <c r="PA152" s="41"/>
      <c r="PB152" s="41"/>
      <c r="PC152" s="41"/>
      <c r="PD152" s="41"/>
      <c r="PE152" s="41"/>
      <c r="PF152" s="41"/>
      <c r="PG152" s="41"/>
      <c r="PH152" s="41"/>
      <c r="PI152" s="41"/>
      <c r="PJ152" s="41"/>
      <c r="PK152" s="41"/>
      <c r="PL152" s="41"/>
      <c r="PM152" s="41"/>
      <c r="PN152" s="41"/>
      <c r="PO152" s="41"/>
      <c r="PP152" s="41"/>
      <c r="PQ152" s="41"/>
      <c r="PR152" s="41"/>
      <c r="PS152" s="41"/>
      <c r="PT152" s="41"/>
      <c r="PU152" s="41"/>
      <c r="PV152" s="41"/>
      <c r="PW152" s="41"/>
      <c r="PX152" s="41"/>
      <c r="PY152" s="41"/>
      <c r="PZ152" s="41"/>
      <c r="QA152" s="41"/>
      <c r="QB152" s="41"/>
      <c r="QC152" s="41"/>
      <c r="QD152" s="41"/>
      <c r="QE152" s="41"/>
      <c r="QF152" s="41"/>
      <c r="QG152" s="41"/>
      <c r="QH152" s="41"/>
      <c r="QI152" s="41"/>
      <c r="QJ152" s="41"/>
      <c r="QK152" s="41"/>
      <c r="QL152" s="41"/>
      <c r="QM152" s="41"/>
      <c r="QN152" s="41"/>
      <c r="QO152" s="41"/>
      <c r="QP152" s="41"/>
      <c r="QQ152" s="41"/>
      <c r="QR152" s="41"/>
      <c r="QS152" s="41"/>
      <c r="QT152" s="41"/>
      <c r="QU152" s="41"/>
      <c r="QV152" s="41"/>
      <c r="QW152" s="41"/>
      <c r="QX152" s="41"/>
      <c r="QY152" s="41"/>
      <c r="QZ152" s="41"/>
      <c r="RA152" s="41"/>
      <c r="RB152" s="41"/>
      <c r="RC152" s="41"/>
      <c r="RD152" s="41"/>
      <c r="RE152" s="41"/>
      <c r="RF152" s="41"/>
      <c r="RG152" s="41"/>
      <c r="RH152" s="41"/>
      <c r="RI152" s="41"/>
      <c r="RJ152" s="41"/>
      <c r="RK152" s="41"/>
      <c r="RL152" s="41"/>
      <c r="RM152" s="41"/>
      <c r="RN152" s="41"/>
      <c r="RO152" s="41"/>
      <c r="RP152" s="41"/>
      <c r="RQ152" s="41"/>
      <c r="RR152" s="41"/>
      <c r="RS152" s="41"/>
      <c r="RT152" s="41"/>
      <c r="RU152" s="41"/>
      <c r="RV152" s="41"/>
      <c r="RW152" s="41"/>
      <c r="RX152" s="41"/>
      <c r="RY152" s="41"/>
      <c r="RZ152" s="41"/>
      <c r="SA152" s="41"/>
      <c r="SB152" s="41"/>
      <c r="SC152" s="41"/>
      <c r="SD152" s="41"/>
      <c r="SE152" s="41"/>
      <c r="SF152" s="41"/>
      <c r="SG152" s="41"/>
      <c r="SH152" s="41"/>
      <c r="SI152" s="41"/>
      <c r="SJ152" s="41"/>
      <c r="SK152" s="41"/>
      <c r="SL152" s="41"/>
      <c r="SM152" s="41"/>
      <c r="SN152" s="41"/>
      <c r="SO152" s="41"/>
      <c r="SP152" s="41"/>
      <c r="SQ152" s="41"/>
      <c r="SR152" s="41"/>
      <c r="SS152" s="41"/>
      <c r="ST152" s="41"/>
      <c r="SU152" s="41"/>
      <c r="SV152" s="41"/>
      <c r="SW152" s="41"/>
      <c r="SX152" s="41"/>
      <c r="SY152" s="41"/>
      <c r="SZ152" s="41"/>
      <c r="TA152" s="41"/>
      <c r="TB152" s="41"/>
      <c r="TC152" s="41"/>
      <c r="TD152" s="41"/>
      <c r="TE152" s="41"/>
      <c r="TF152" s="41"/>
      <c r="TG152" s="41"/>
      <c r="TH152" s="41"/>
      <c r="TI152" s="41"/>
      <c r="TJ152" s="41"/>
      <c r="TK152" s="41"/>
      <c r="TL152" s="41"/>
      <c r="TM152" s="41"/>
      <c r="TN152" s="41"/>
      <c r="TO152" s="41"/>
      <c r="TP152" s="41"/>
      <c r="TQ152" s="41"/>
      <c r="TR152" s="41"/>
      <c r="TS152" s="41"/>
      <c r="TT152" s="41"/>
      <c r="TU152" s="41"/>
      <c r="TV152" s="41"/>
      <c r="TW152" s="41"/>
      <c r="TX152" s="41"/>
      <c r="TY152" s="41"/>
      <c r="TZ152" s="41"/>
      <c r="UA152" s="41"/>
      <c r="UB152" s="41"/>
      <c r="UC152" s="41"/>
      <c r="UD152" s="41"/>
      <c r="UE152" s="41"/>
      <c r="UF152" s="41"/>
      <c r="UG152" s="41"/>
      <c r="UH152" s="41"/>
      <c r="UI152" s="41"/>
      <c r="UJ152" s="41"/>
      <c r="UK152" s="41"/>
      <c r="UL152" s="41"/>
      <c r="UM152" s="41"/>
      <c r="UN152" s="41"/>
      <c r="UO152" s="41"/>
      <c r="UP152" s="41"/>
      <c r="UQ152" s="41"/>
      <c r="UR152" s="41"/>
      <c r="US152" s="41"/>
      <c r="UT152" s="41"/>
      <c r="UU152" s="41"/>
      <c r="UV152" s="41"/>
      <c r="UW152" s="41"/>
      <c r="UX152" s="41"/>
      <c r="UY152" s="41"/>
      <c r="UZ152" s="41"/>
      <c r="VA152" s="41"/>
      <c r="VB152" s="41"/>
      <c r="VC152" s="41"/>
      <c r="VD152" s="41"/>
      <c r="VE152" s="41"/>
      <c r="VF152" s="41"/>
      <c r="VG152" s="41"/>
      <c r="VH152" s="41"/>
      <c r="VI152" s="41"/>
      <c r="VJ152" s="41"/>
      <c r="VK152" s="41"/>
      <c r="VL152" s="41"/>
      <c r="VM152" s="41"/>
      <c r="VN152" s="41"/>
      <c r="VO152" s="41"/>
      <c r="VP152" s="41"/>
      <c r="VQ152" s="41"/>
      <c r="VR152" s="41"/>
      <c r="VS152" s="41"/>
      <c r="VT152" s="41"/>
      <c r="VU152" s="41"/>
      <c r="VV152" s="41"/>
      <c r="VW152" s="41"/>
      <c r="VX152" s="41"/>
      <c r="VY152" s="41"/>
      <c r="VZ152" s="41"/>
      <c r="WA152" s="41"/>
      <c r="WB152" s="41"/>
      <c r="WC152" s="41"/>
      <c r="WD152" s="41"/>
      <c r="WE152" s="41"/>
      <c r="WF152" s="41"/>
      <c r="WG152" s="41"/>
      <c r="WH152" s="41"/>
      <c r="WI152" s="41"/>
      <c r="WJ152" s="41"/>
      <c r="WK152" s="41"/>
      <c r="WL152" s="41"/>
      <c r="WM152" s="41"/>
      <c r="WN152" s="41"/>
      <c r="WO152" s="41"/>
      <c r="WP152" s="41"/>
      <c r="WQ152" s="41"/>
      <c r="WR152" s="41"/>
      <c r="WS152" s="41"/>
      <c r="WT152" s="41"/>
      <c r="WU152" s="41"/>
      <c r="WV152" s="41"/>
      <c r="WW152" s="41"/>
      <c r="WX152" s="41"/>
    </row>
    <row r="153" spans="1:622" s="67" customFormat="1" ht="15" customHeight="1" outlineLevel="1" x14ac:dyDescent="0.25">
      <c r="A153" s="58"/>
      <c r="B153" s="82"/>
      <c r="C153" s="89"/>
      <c r="D153" s="83" t="s">
        <v>159</v>
      </c>
      <c r="E153" s="89" t="s">
        <v>160</v>
      </c>
      <c r="F153" s="90" t="s">
        <v>24</v>
      </c>
      <c r="G153" s="90"/>
      <c r="H153" s="83">
        <v>25.11</v>
      </c>
      <c r="I153" s="86">
        <v>25.11</v>
      </c>
      <c r="J153" s="46">
        <f>Tabela1[[#This Row],[VALOR UNIT]]*H150</f>
        <v>225.99</v>
      </c>
      <c r="K153" s="46">
        <f>Tabela1[[#This Row],[Coluna1]]*H152</f>
        <v>0</v>
      </c>
      <c r="L153" s="46">
        <v>0</v>
      </c>
      <c r="M153" s="47">
        <f t="shared" si="3"/>
        <v>0</v>
      </c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1"/>
      <c r="DN153" s="41"/>
      <c r="DO153" s="41"/>
      <c r="DP153" s="41"/>
      <c r="DQ153" s="41"/>
      <c r="DR153" s="41"/>
      <c r="DS153" s="41"/>
      <c r="DT153" s="41"/>
      <c r="DU153" s="41"/>
      <c r="DV153" s="41"/>
      <c r="DW153" s="41"/>
      <c r="DX153" s="41"/>
      <c r="DY153" s="41"/>
      <c r="DZ153" s="41"/>
      <c r="EA153" s="41"/>
      <c r="EB153" s="41"/>
      <c r="EC153" s="41"/>
      <c r="ED153" s="41"/>
      <c r="EE153" s="41"/>
      <c r="EF153" s="41"/>
      <c r="EG153" s="41"/>
      <c r="EH153" s="41"/>
      <c r="EI153" s="41"/>
      <c r="EJ153" s="41"/>
      <c r="EK153" s="41"/>
      <c r="EL153" s="41"/>
      <c r="EM153" s="41"/>
      <c r="EN153" s="41"/>
      <c r="EO153" s="41"/>
      <c r="EP153" s="41"/>
      <c r="EQ153" s="41"/>
      <c r="ER153" s="41"/>
      <c r="ES153" s="41"/>
      <c r="ET153" s="41"/>
      <c r="EU153" s="41"/>
      <c r="EV153" s="41"/>
      <c r="EW153" s="41"/>
      <c r="EX153" s="41"/>
      <c r="EY153" s="41"/>
      <c r="EZ153" s="41"/>
      <c r="FA153" s="41"/>
      <c r="FB153" s="41"/>
      <c r="FC153" s="41"/>
      <c r="FD153" s="41"/>
      <c r="FE153" s="41"/>
      <c r="FF153" s="41"/>
      <c r="FG153" s="41"/>
      <c r="FH153" s="41"/>
      <c r="FI153" s="41"/>
      <c r="FJ153" s="41"/>
      <c r="FK153" s="41"/>
      <c r="FL153" s="41"/>
      <c r="FM153" s="41"/>
      <c r="FN153" s="41"/>
      <c r="FO153" s="41"/>
      <c r="FP153" s="41"/>
      <c r="FQ153" s="41"/>
      <c r="FR153" s="41"/>
      <c r="FS153" s="41"/>
      <c r="FT153" s="41"/>
      <c r="FU153" s="41"/>
      <c r="FV153" s="41"/>
      <c r="FW153" s="41"/>
      <c r="FX153" s="41"/>
      <c r="FY153" s="41"/>
      <c r="FZ153" s="41"/>
      <c r="GA153" s="41"/>
      <c r="GB153" s="41"/>
      <c r="GC153" s="41"/>
      <c r="GD153" s="41"/>
      <c r="GE153" s="41"/>
      <c r="GF153" s="41"/>
      <c r="GG153" s="41"/>
      <c r="GH153" s="41"/>
      <c r="GI153" s="41"/>
      <c r="GJ153" s="41"/>
      <c r="GK153" s="41"/>
      <c r="GL153" s="41"/>
      <c r="GM153" s="41"/>
      <c r="GN153" s="41"/>
      <c r="GO153" s="41"/>
      <c r="GP153" s="41"/>
      <c r="GQ153" s="41"/>
      <c r="GR153" s="41"/>
      <c r="GS153" s="41"/>
      <c r="GT153" s="41"/>
      <c r="GU153" s="41"/>
      <c r="GV153" s="41"/>
      <c r="GW153" s="41"/>
      <c r="GX153" s="41"/>
      <c r="GY153" s="41"/>
      <c r="GZ153" s="41"/>
      <c r="HA153" s="41"/>
      <c r="HB153" s="41"/>
      <c r="HC153" s="41"/>
      <c r="HD153" s="41"/>
      <c r="HE153" s="41"/>
      <c r="HF153" s="41"/>
      <c r="HG153" s="41"/>
      <c r="HH153" s="41"/>
      <c r="HI153" s="41"/>
      <c r="HJ153" s="41"/>
      <c r="HK153" s="41"/>
      <c r="HL153" s="41"/>
      <c r="HM153" s="41"/>
      <c r="HN153" s="41"/>
      <c r="HO153" s="41"/>
      <c r="HP153" s="41"/>
      <c r="HQ153" s="41"/>
      <c r="HR153" s="41"/>
      <c r="HS153" s="41"/>
      <c r="HT153" s="41"/>
      <c r="HU153" s="41"/>
      <c r="HV153" s="41"/>
      <c r="HW153" s="41"/>
      <c r="HX153" s="41"/>
      <c r="HY153" s="41"/>
      <c r="HZ153" s="41"/>
      <c r="IA153" s="41"/>
      <c r="IB153" s="41"/>
      <c r="IC153" s="41"/>
      <c r="ID153" s="41"/>
      <c r="IE153" s="41"/>
      <c r="IF153" s="41"/>
      <c r="IG153" s="41"/>
      <c r="IH153" s="41"/>
      <c r="II153" s="41"/>
      <c r="IJ153" s="41"/>
      <c r="IK153" s="41"/>
      <c r="IL153" s="41"/>
      <c r="IM153" s="41"/>
      <c r="IN153" s="41"/>
      <c r="IO153" s="41"/>
      <c r="IP153" s="41"/>
      <c r="IQ153" s="41"/>
      <c r="IR153" s="41"/>
      <c r="IS153" s="41"/>
      <c r="IT153" s="41"/>
      <c r="IU153" s="41"/>
      <c r="IV153" s="41"/>
      <c r="IW153" s="41"/>
      <c r="IX153" s="41"/>
      <c r="IY153" s="41"/>
      <c r="IZ153" s="41"/>
      <c r="JA153" s="41"/>
      <c r="JB153" s="41"/>
      <c r="JC153" s="41"/>
      <c r="JD153" s="41"/>
      <c r="JE153" s="41"/>
      <c r="JF153" s="41"/>
      <c r="JG153" s="41"/>
      <c r="JH153" s="41"/>
      <c r="JI153" s="41"/>
      <c r="JJ153" s="41"/>
      <c r="JK153" s="41"/>
      <c r="JL153" s="41"/>
      <c r="JM153" s="41"/>
      <c r="JN153" s="41"/>
      <c r="JO153" s="41"/>
      <c r="JP153" s="41"/>
      <c r="JQ153" s="41"/>
      <c r="JR153" s="41"/>
      <c r="JS153" s="41"/>
      <c r="JT153" s="41"/>
      <c r="JU153" s="41"/>
      <c r="JV153" s="41"/>
      <c r="JW153" s="41"/>
      <c r="JX153" s="41"/>
      <c r="JY153" s="41"/>
      <c r="JZ153" s="41"/>
      <c r="KA153" s="41"/>
      <c r="KB153" s="41"/>
      <c r="KC153" s="41"/>
      <c r="KD153" s="41"/>
      <c r="KE153" s="41"/>
      <c r="KF153" s="41"/>
      <c r="KG153" s="41"/>
      <c r="KH153" s="41"/>
      <c r="KI153" s="41"/>
      <c r="KJ153" s="41"/>
      <c r="KK153" s="41"/>
      <c r="KL153" s="41"/>
      <c r="KM153" s="41"/>
      <c r="KN153" s="41"/>
      <c r="KO153" s="41"/>
      <c r="KP153" s="41"/>
      <c r="KQ153" s="41"/>
      <c r="KR153" s="41"/>
      <c r="KS153" s="41"/>
      <c r="KT153" s="41"/>
      <c r="KU153" s="41"/>
      <c r="KV153" s="41"/>
      <c r="KW153" s="41"/>
      <c r="KX153" s="41"/>
      <c r="KY153" s="41"/>
      <c r="KZ153" s="41"/>
      <c r="LA153" s="41"/>
      <c r="LB153" s="41"/>
      <c r="LC153" s="41"/>
      <c r="LD153" s="41"/>
      <c r="LE153" s="41"/>
      <c r="LF153" s="41"/>
      <c r="LG153" s="41"/>
      <c r="LH153" s="41"/>
      <c r="LI153" s="41"/>
      <c r="LJ153" s="41"/>
      <c r="LK153" s="41"/>
      <c r="LL153" s="41"/>
      <c r="LM153" s="41"/>
      <c r="LN153" s="41"/>
      <c r="LO153" s="41"/>
      <c r="LP153" s="41"/>
      <c r="LQ153" s="41"/>
      <c r="LR153" s="41"/>
      <c r="LS153" s="41"/>
      <c r="LT153" s="41"/>
      <c r="LU153" s="41"/>
      <c r="LV153" s="41"/>
      <c r="LW153" s="41"/>
      <c r="LX153" s="41"/>
      <c r="LY153" s="41"/>
      <c r="LZ153" s="41"/>
      <c r="MA153" s="41"/>
      <c r="MB153" s="41"/>
      <c r="MC153" s="41"/>
      <c r="MD153" s="41"/>
      <c r="ME153" s="41"/>
      <c r="MF153" s="41"/>
      <c r="MG153" s="41"/>
      <c r="MH153" s="41"/>
      <c r="MI153" s="41"/>
      <c r="MJ153" s="41"/>
      <c r="MK153" s="41"/>
      <c r="ML153" s="41"/>
      <c r="MM153" s="41"/>
      <c r="MN153" s="41"/>
      <c r="MO153" s="41"/>
      <c r="MP153" s="41"/>
      <c r="MQ153" s="41"/>
      <c r="MR153" s="41"/>
      <c r="MS153" s="41"/>
      <c r="MT153" s="41"/>
      <c r="MU153" s="41"/>
      <c r="MV153" s="41"/>
      <c r="MW153" s="41"/>
      <c r="MX153" s="41"/>
      <c r="MY153" s="41"/>
      <c r="MZ153" s="41"/>
      <c r="NA153" s="41"/>
      <c r="NB153" s="41"/>
      <c r="NC153" s="41"/>
      <c r="ND153" s="41"/>
      <c r="NE153" s="41"/>
      <c r="NF153" s="41"/>
      <c r="NG153" s="41"/>
      <c r="NH153" s="41"/>
      <c r="NI153" s="41"/>
      <c r="NJ153" s="41"/>
      <c r="NK153" s="41"/>
      <c r="NL153" s="41"/>
      <c r="NM153" s="41"/>
      <c r="NN153" s="41"/>
      <c r="NO153" s="41"/>
      <c r="NP153" s="41"/>
      <c r="NQ153" s="41"/>
      <c r="NR153" s="41"/>
      <c r="NS153" s="41"/>
      <c r="NT153" s="41"/>
      <c r="NU153" s="41"/>
      <c r="NV153" s="41"/>
      <c r="NW153" s="41"/>
      <c r="NX153" s="41"/>
      <c r="NY153" s="41"/>
      <c r="NZ153" s="41"/>
      <c r="OA153" s="41"/>
      <c r="OB153" s="41"/>
      <c r="OC153" s="41"/>
      <c r="OD153" s="41"/>
      <c r="OE153" s="41"/>
      <c r="OF153" s="41"/>
      <c r="OG153" s="41"/>
      <c r="OH153" s="41"/>
      <c r="OI153" s="41"/>
      <c r="OJ153" s="41"/>
      <c r="OK153" s="41"/>
      <c r="OL153" s="41"/>
      <c r="OM153" s="41"/>
      <c r="ON153" s="41"/>
      <c r="OO153" s="41"/>
      <c r="OP153" s="41"/>
      <c r="OQ153" s="41"/>
      <c r="OR153" s="41"/>
      <c r="OS153" s="41"/>
      <c r="OT153" s="41"/>
      <c r="OU153" s="41"/>
      <c r="OV153" s="41"/>
      <c r="OW153" s="41"/>
      <c r="OX153" s="41"/>
      <c r="OY153" s="41"/>
      <c r="OZ153" s="41"/>
      <c r="PA153" s="41"/>
      <c r="PB153" s="41"/>
      <c r="PC153" s="41"/>
      <c r="PD153" s="41"/>
      <c r="PE153" s="41"/>
      <c r="PF153" s="41"/>
      <c r="PG153" s="41"/>
      <c r="PH153" s="41"/>
      <c r="PI153" s="41"/>
      <c r="PJ153" s="41"/>
      <c r="PK153" s="41"/>
      <c r="PL153" s="41"/>
      <c r="PM153" s="41"/>
      <c r="PN153" s="41"/>
      <c r="PO153" s="41"/>
      <c r="PP153" s="41"/>
      <c r="PQ153" s="41"/>
      <c r="PR153" s="41"/>
      <c r="PS153" s="41"/>
      <c r="PT153" s="41"/>
      <c r="PU153" s="41"/>
      <c r="PV153" s="41"/>
      <c r="PW153" s="41"/>
      <c r="PX153" s="41"/>
      <c r="PY153" s="41"/>
      <c r="PZ153" s="41"/>
      <c r="QA153" s="41"/>
      <c r="QB153" s="41"/>
      <c r="QC153" s="41"/>
      <c r="QD153" s="41"/>
      <c r="QE153" s="41"/>
      <c r="QF153" s="41"/>
      <c r="QG153" s="41"/>
      <c r="QH153" s="41"/>
      <c r="QI153" s="41"/>
      <c r="QJ153" s="41"/>
      <c r="QK153" s="41"/>
      <c r="QL153" s="41"/>
      <c r="QM153" s="41"/>
      <c r="QN153" s="41"/>
      <c r="QO153" s="41"/>
      <c r="QP153" s="41"/>
      <c r="QQ153" s="41"/>
      <c r="QR153" s="41"/>
      <c r="QS153" s="41"/>
      <c r="QT153" s="41"/>
      <c r="QU153" s="41"/>
      <c r="QV153" s="41"/>
      <c r="QW153" s="41"/>
      <c r="QX153" s="41"/>
      <c r="QY153" s="41"/>
      <c r="QZ153" s="41"/>
      <c r="RA153" s="41"/>
      <c r="RB153" s="41"/>
      <c r="RC153" s="41"/>
      <c r="RD153" s="41"/>
      <c r="RE153" s="41"/>
      <c r="RF153" s="41"/>
      <c r="RG153" s="41"/>
      <c r="RH153" s="41"/>
      <c r="RI153" s="41"/>
      <c r="RJ153" s="41"/>
      <c r="RK153" s="41"/>
      <c r="RL153" s="41"/>
      <c r="RM153" s="41"/>
      <c r="RN153" s="41"/>
      <c r="RO153" s="41"/>
      <c r="RP153" s="41"/>
      <c r="RQ153" s="41"/>
      <c r="RR153" s="41"/>
      <c r="RS153" s="41"/>
      <c r="RT153" s="41"/>
      <c r="RU153" s="41"/>
      <c r="RV153" s="41"/>
      <c r="RW153" s="41"/>
      <c r="RX153" s="41"/>
      <c r="RY153" s="41"/>
      <c r="RZ153" s="41"/>
      <c r="SA153" s="41"/>
      <c r="SB153" s="41"/>
      <c r="SC153" s="41"/>
      <c r="SD153" s="41"/>
      <c r="SE153" s="41"/>
      <c r="SF153" s="41"/>
      <c r="SG153" s="41"/>
      <c r="SH153" s="41"/>
      <c r="SI153" s="41"/>
      <c r="SJ153" s="41"/>
      <c r="SK153" s="41"/>
      <c r="SL153" s="41"/>
      <c r="SM153" s="41"/>
      <c r="SN153" s="41"/>
      <c r="SO153" s="41"/>
      <c r="SP153" s="41"/>
      <c r="SQ153" s="41"/>
      <c r="SR153" s="41"/>
      <c r="SS153" s="41"/>
      <c r="ST153" s="41"/>
      <c r="SU153" s="41"/>
      <c r="SV153" s="41"/>
      <c r="SW153" s="41"/>
      <c r="SX153" s="41"/>
      <c r="SY153" s="41"/>
      <c r="SZ153" s="41"/>
      <c r="TA153" s="41"/>
      <c r="TB153" s="41"/>
      <c r="TC153" s="41"/>
      <c r="TD153" s="41"/>
      <c r="TE153" s="41"/>
      <c r="TF153" s="41"/>
      <c r="TG153" s="41"/>
      <c r="TH153" s="41"/>
      <c r="TI153" s="41"/>
      <c r="TJ153" s="41"/>
      <c r="TK153" s="41"/>
      <c r="TL153" s="41"/>
      <c r="TM153" s="41"/>
      <c r="TN153" s="41"/>
      <c r="TO153" s="41"/>
      <c r="TP153" s="41"/>
      <c r="TQ153" s="41"/>
      <c r="TR153" s="41"/>
      <c r="TS153" s="41"/>
      <c r="TT153" s="41"/>
      <c r="TU153" s="41"/>
      <c r="TV153" s="41"/>
      <c r="TW153" s="41"/>
      <c r="TX153" s="41"/>
      <c r="TY153" s="41"/>
      <c r="TZ153" s="41"/>
      <c r="UA153" s="41"/>
      <c r="UB153" s="41"/>
      <c r="UC153" s="41"/>
      <c r="UD153" s="41"/>
      <c r="UE153" s="41"/>
      <c r="UF153" s="41"/>
      <c r="UG153" s="41"/>
      <c r="UH153" s="41"/>
      <c r="UI153" s="41"/>
      <c r="UJ153" s="41"/>
      <c r="UK153" s="41"/>
      <c r="UL153" s="41"/>
      <c r="UM153" s="41"/>
      <c r="UN153" s="41"/>
      <c r="UO153" s="41"/>
      <c r="UP153" s="41"/>
      <c r="UQ153" s="41"/>
      <c r="UR153" s="41"/>
      <c r="US153" s="41"/>
      <c r="UT153" s="41"/>
      <c r="UU153" s="41"/>
      <c r="UV153" s="41"/>
      <c r="UW153" s="41"/>
      <c r="UX153" s="41"/>
      <c r="UY153" s="41"/>
      <c r="UZ153" s="41"/>
      <c r="VA153" s="41"/>
      <c r="VB153" s="41"/>
      <c r="VC153" s="41"/>
      <c r="VD153" s="41"/>
      <c r="VE153" s="41"/>
      <c r="VF153" s="41"/>
      <c r="VG153" s="41"/>
      <c r="VH153" s="41"/>
      <c r="VI153" s="41"/>
      <c r="VJ153" s="41"/>
      <c r="VK153" s="41"/>
      <c r="VL153" s="41"/>
      <c r="VM153" s="41"/>
      <c r="VN153" s="41"/>
      <c r="VO153" s="41"/>
      <c r="VP153" s="41"/>
      <c r="VQ153" s="41"/>
      <c r="VR153" s="41"/>
      <c r="VS153" s="41"/>
      <c r="VT153" s="41"/>
      <c r="VU153" s="41"/>
      <c r="VV153" s="41"/>
      <c r="VW153" s="41"/>
      <c r="VX153" s="41"/>
      <c r="VY153" s="41"/>
      <c r="VZ153" s="41"/>
      <c r="WA153" s="41"/>
      <c r="WB153" s="41"/>
      <c r="WC153" s="41"/>
      <c r="WD153" s="41"/>
      <c r="WE153" s="41"/>
      <c r="WF153" s="41"/>
      <c r="WG153" s="41"/>
      <c r="WH153" s="41"/>
      <c r="WI153" s="41"/>
      <c r="WJ153" s="41"/>
      <c r="WK153" s="41"/>
      <c r="WL153" s="41"/>
      <c r="WM153" s="41"/>
      <c r="WN153" s="41"/>
      <c r="WO153" s="41"/>
      <c r="WP153" s="41"/>
      <c r="WQ153" s="41"/>
      <c r="WR153" s="41"/>
      <c r="WS153" s="41"/>
      <c r="WT153" s="41"/>
      <c r="WU153" s="41"/>
      <c r="WV153" s="41"/>
      <c r="WW153" s="41"/>
      <c r="WX153" s="41"/>
    </row>
    <row r="154" spans="1:622" s="67" customFormat="1" ht="15" customHeight="1" x14ac:dyDescent="0.25">
      <c r="A154" s="58"/>
      <c r="B154" s="58">
        <v>101879</v>
      </c>
      <c r="C154" s="74"/>
      <c r="D154" s="63" t="s">
        <v>80</v>
      </c>
      <c r="E154" s="74" t="s">
        <v>161</v>
      </c>
      <c r="F154" s="79" t="s">
        <v>24</v>
      </c>
      <c r="G154" s="79"/>
      <c r="H154" s="80">
        <v>1</v>
      </c>
      <c r="I154" s="65">
        <v>653.26</v>
      </c>
      <c r="J154" s="65"/>
      <c r="K154" s="65">
        <f>Tabela1[[#This Row],[Coluna1]]*H153</f>
        <v>0</v>
      </c>
      <c r="L154" s="65">
        <f>H154*I154</f>
        <v>653.26</v>
      </c>
      <c r="M154" s="47">
        <f t="shared" si="3"/>
        <v>813.50237401635604</v>
      </c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  <c r="AJ154" s="66"/>
      <c r="AK154" s="66"/>
      <c r="AL154" s="66"/>
      <c r="AM154" s="66"/>
      <c r="AN154" s="66"/>
      <c r="AO154" s="66"/>
      <c r="AP154" s="66"/>
      <c r="AQ154" s="66"/>
      <c r="AR154" s="66"/>
      <c r="AS154" s="66"/>
      <c r="AT154" s="66"/>
      <c r="AU154" s="66"/>
      <c r="AV154" s="66"/>
      <c r="AW154" s="66"/>
      <c r="AX154" s="66"/>
      <c r="AY154" s="66"/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6"/>
      <c r="BN154" s="66"/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6"/>
      <c r="CC154" s="66"/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6"/>
      <c r="CO154" s="66"/>
      <c r="CP154" s="66"/>
      <c r="CQ154" s="66"/>
      <c r="CR154" s="66"/>
      <c r="CS154" s="66"/>
      <c r="CT154" s="66"/>
      <c r="CU154" s="66"/>
      <c r="CV154" s="66"/>
      <c r="CW154" s="66"/>
      <c r="CX154" s="66"/>
      <c r="CY154" s="66"/>
      <c r="CZ154" s="66"/>
      <c r="DA154" s="66"/>
      <c r="DB154" s="66"/>
      <c r="DC154" s="66"/>
      <c r="DD154" s="66"/>
      <c r="DE154" s="66"/>
      <c r="DF154" s="66"/>
      <c r="DG154" s="66"/>
      <c r="DH154" s="66"/>
      <c r="DI154" s="66"/>
      <c r="DJ154" s="66"/>
      <c r="DK154" s="66"/>
      <c r="DL154" s="66"/>
      <c r="DM154" s="66"/>
      <c r="DN154" s="66"/>
      <c r="DO154" s="66"/>
      <c r="DP154" s="66"/>
      <c r="DQ154" s="66"/>
      <c r="DR154" s="66"/>
      <c r="DS154" s="66"/>
      <c r="DT154" s="66"/>
      <c r="DU154" s="66"/>
      <c r="DV154" s="66"/>
      <c r="DW154" s="66"/>
      <c r="DX154" s="66"/>
      <c r="DY154" s="66"/>
      <c r="DZ154" s="66"/>
      <c r="EA154" s="66"/>
      <c r="EB154" s="66"/>
      <c r="EC154" s="66"/>
      <c r="ED154" s="66"/>
      <c r="EE154" s="66"/>
      <c r="EF154" s="66"/>
      <c r="EG154" s="66"/>
      <c r="EH154" s="66"/>
      <c r="EI154" s="66"/>
      <c r="EJ154" s="66"/>
      <c r="EK154" s="66"/>
      <c r="EL154" s="66"/>
      <c r="EM154" s="66"/>
      <c r="EN154" s="66"/>
      <c r="EO154" s="66"/>
      <c r="EP154" s="66"/>
      <c r="EQ154" s="66"/>
      <c r="ER154" s="66"/>
      <c r="ES154" s="66"/>
      <c r="ET154" s="66"/>
      <c r="EU154" s="66"/>
      <c r="EV154" s="66"/>
      <c r="EW154" s="66"/>
      <c r="EX154" s="66"/>
      <c r="EY154" s="66"/>
      <c r="EZ154" s="66"/>
      <c r="FA154" s="66"/>
      <c r="FB154" s="66"/>
      <c r="FC154" s="66"/>
      <c r="FD154" s="66"/>
      <c r="FE154" s="66"/>
      <c r="FF154" s="66"/>
      <c r="FG154" s="66"/>
      <c r="FH154" s="66"/>
      <c r="FI154" s="66"/>
      <c r="FJ154" s="66"/>
      <c r="FK154" s="66"/>
      <c r="FL154" s="66"/>
      <c r="FM154" s="66"/>
      <c r="FN154" s="66"/>
      <c r="FO154" s="66"/>
      <c r="FP154" s="66"/>
      <c r="FQ154" s="66"/>
      <c r="FR154" s="66"/>
      <c r="FS154" s="66"/>
      <c r="FT154" s="66"/>
      <c r="FU154" s="66"/>
      <c r="FV154" s="66"/>
      <c r="FW154" s="66"/>
      <c r="FX154" s="66"/>
      <c r="FY154" s="66"/>
      <c r="FZ154" s="66"/>
      <c r="GA154" s="66"/>
      <c r="GB154" s="66"/>
      <c r="GC154" s="66"/>
      <c r="GD154" s="66"/>
      <c r="GE154" s="66"/>
      <c r="GF154" s="66"/>
      <c r="GG154" s="66"/>
      <c r="GH154" s="66"/>
      <c r="GI154" s="66"/>
      <c r="GJ154" s="66"/>
      <c r="GK154" s="66"/>
      <c r="GL154" s="66"/>
      <c r="GM154" s="66"/>
      <c r="GN154" s="66"/>
      <c r="GO154" s="66"/>
      <c r="GP154" s="66"/>
      <c r="GQ154" s="66"/>
      <c r="GR154" s="66"/>
      <c r="GS154" s="66"/>
      <c r="GT154" s="66"/>
      <c r="GU154" s="66"/>
      <c r="GV154" s="66"/>
      <c r="GW154" s="66"/>
      <c r="GX154" s="66"/>
      <c r="GY154" s="66"/>
      <c r="GZ154" s="66"/>
      <c r="HA154" s="66"/>
      <c r="HB154" s="66"/>
      <c r="HC154" s="66"/>
      <c r="HD154" s="66"/>
      <c r="HE154" s="66"/>
      <c r="HF154" s="66"/>
      <c r="HG154" s="66"/>
      <c r="HH154" s="66"/>
      <c r="HI154" s="66"/>
      <c r="HJ154" s="66"/>
      <c r="HK154" s="66"/>
      <c r="HL154" s="66"/>
      <c r="HM154" s="66"/>
      <c r="HN154" s="66"/>
      <c r="HO154" s="66"/>
      <c r="HP154" s="66"/>
      <c r="HQ154" s="66"/>
      <c r="HR154" s="66"/>
      <c r="HS154" s="66"/>
      <c r="HT154" s="66"/>
      <c r="HU154" s="66"/>
      <c r="HV154" s="66"/>
      <c r="HW154" s="66"/>
      <c r="HX154" s="66"/>
      <c r="HY154" s="66"/>
      <c r="HZ154" s="66"/>
      <c r="IA154" s="66"/>
      <c r="IB154" s="66"/>
      <c r="IC154" s="66"/>
      <c r="ID154" s="66"/>
      <c r="IE154" s="66"/>
      <c r="IF154" s="66"/>
      <c r="IG154" s="66"/>
      <c r="IH154" s="66"/>
      <c r="II154" s="66"/>
      <c r="IJ154" s="66"/>
      <c r="IK154" s="66"/>
      <c r="IL154" s="66"/>
      <c r="IM154" s="66"/>
      <c r="IN154" s="66"/>
      <c r="IO154" s="66"/>
      <c r="IP154" s="66"/>
      <c r="IQ154" s="66"/>
      <c r="IR154" s="66"/>
      <c r="IS154" s="66"/>
      <c r="IT154" s="66"/>
      <c r="IU154" s="66"/>
      <c r="IV154" s="66"/>
      <c r="IW154" s="66"/>
      <c r="IX154" s="66"/>
      <c r="IY154" s="66"/>
      <c r="IZ154" s="66"/>
      <c r="JA154" s="66"/>
      <c r="JB154" s="66"/>
      <c r="JC154" s="66"/>
      <c r="JD154" s="66"/>
      <c r="JE154" s="66"/>
      <c r="JF154" s="66"/>
      <c r="JG154" s="66"/>
      <c r="JH154" s="66"/>
      <c r="JI154" s="66"/>
      <c r="JJ154" s="66"/>
      <c r="JK154" s="66"/>
      <c r="JL154" s="66"/>
      <c r="JM154" s="66"/>
      <c r="JN154" s="66"/>
      <c r="JO154" s="66"/>
      <c r="JP154" s="66"/>
      <c r="JQ154" s="66"/>
      <c r="JR154" s="66"/>
      <c r="JS154" s="66"/>
      <c r="JT154" s="66"/>
      <c r="JU154" s="66"/>
      <c r="JV154" s="66"/>
      <c r="JW154" s="66"/>
      <c r="JX154" s="66"/>
      <c r="JY154" s="66"/>
      <c r="JZ154" s="66"/>
      <c r="KA154" s="66"/>
      <c r="KB154" s="66"/>
      <c r="KC154" s="66"/>
      <c r="KD154" s="66"/>
      <c r="KE154" s="66"/>
      <c r="KF154" s="66"/>
      <c r="KG154" s="66"/>
      <c r="KH154" s="66"/>
      <c r="KI154" s="66"/>
      <c r="KJ154" s="66"/>
      <c r="KK154" s="66"/>
      <c r="KL154" s="66"/>
      <c r="KM154" s="66"/>
      <c r="KN154" s="66"/>
      <c r="KO154" s="66"/>
      <c r="KP154" s="66"/>
      <c r="KQ154" s="66"/>
      <c r="KR154" s="66"/>
      <c r="KS154" s="66"/>
      <c r="KT154" s="66"/>
      <c r="KU154" s="66"/>
      <c r="KV154" s="66"/>
      <c r="KW154" s="66"/>
      <c r="KX154" s="66"/>
      <c r="KY154" s="66"/>
      <c r="KZ154" s="66"/>
      <c r="LA154" s="66"/>
      <c r="LB154" s="66"/>
      <c r="LC154" s="66"/>
      <c r="LD154" s="66"/>
      <c r="LE154" s="66"/>
      <c r="LF154" s="66"/>
      <c r="LG154" s="66"/>
      <c r="LH154" s="66"/>
      <c r="LI154" s="66"/>
      <c r="LJ154" s="66"/>
      <c r="LK154" s="66"/>
      <c r="LL154" s="66"/>
      <c r="LM154" s="66"/>
      <c r="LN154" s="66"/>
      <c r="LO154" s="66"/>
      <c r="LP154" s="66"/>
      <c r="LQ154" s="66"/>
      <c r="LR154" s="66"/>
      <c r="LS154" s="66"/>
      <c r="LT154" s="66"/>
      <c r="LU154" s="66"/>
      <c r="LV154" s="66"/>
      <c r="LW154" s="66"/>
      <c r="LX154" s="66"/>
      <c r="LY154" s="66"/>
      <c r="LZ154" s="66"/>
      <c r="MA154" s="66"/>
      <c r="MB154" s="66"/>
      <c r="MC154" s="66"/>
      <c r="MD154" s="66"/>
      <c r="ME154" s="66"/>
      <c r="MF154" s="66"/>
      <c r="MG154" s="66"/>
      <c r="MH154" s="66"/>
      <c r="MI154" s="66"/>
      <c r="MJ154" s="66"/>
      <c r="MK154" s="66"/>
      <c r="ML154" s="66"/>
      <c r="MM154" s="66"/>
      <c r="MN154" s="66"/>
      <c r="MO154" s="66"/>
      <c r="MP154" s="66"/>
      <c r="MQ154" s="66"/>
      <c r="MR154" s="66"/>
      <c r="MS154" s="66"/>
      <c r="MT154" s="66"/>
      <c r="MU154" s="66"/>
      <c r="MV154" s="66"/>
      <c r="MW154" s="66"/>
      <c r="MX154" s="66"/>
      <c r="MY154" s="66"/>
      <c r="MZ154" s="66"/>
      <c r="NA154" s="66"/>
      <c r="NB154" s="66"/>
      <c r="NC154" s="66"/>
      <c r="ND154" s="66"/>
      <c r="NE154" s="66"/>
      <c r="NF154" s="66"/>
      <c r="NG154" s="66"/>
      <c r="NH154" s="66"/>
      <c r="NI154" s="66"/>
      <c r="NJ154" s="66"/>
      <c r="NK154" s="66"/>
      <c r="NL154" s="66"/>
      <c r="NM154" s="66"/>
      <c r="NN154" s="66"/>
      <c r="NO154" s="66"/>
      <c r="NP154" s="66"/>
      <c r="NQ154" s="66"/>
      <c r="NR154" s="66"/>
      <c r="NS154" s="66"/>
      <c r="NT154" s="66"/>
      <c r="NU154" s="66"/>
      <c r="NV154" s="66"/>
      <c r="NW154" s="66"/>
      <c r="NX154" s="66"/>
      <c r="NY154" s="66"/>
      <c r="NZ154" s="66"/>
      <c r="OA154" s="66"/>
      <c r="OB154" s="66"/>
      <c r="OC154" s="66"/>
      <c r="OD154" s="66"/>
      <c r="OE154" s="66"/>
      <c r="OF154" s="66"/>
      <c r="OG154" s="66"/>
      <c r="OH154" s="66"/>
      <c r="OI154" s="66"/>
      <c r="OJ154" s="66"/>
      <c r="OK154" s="66"/>
      <c r="OL154" s="66"/>
      <c r="OM154" s="66"/>
      <c r="ON154" s="66"/>
      <c r="OO154" s="66"/>
      <c r="OP154" s="66"/>
      <c r="OQ154" s="66"/>
      <c r="OR154" s="66"/>
      <c r="OS154" s="66"/>
      <c r="OT154" s="66"/>
      <c r="OU154" s="66"/>
      <c r="OV154" s="66"/>
      <c r="OW154" s="66"/>
      <c r="OX154" s="66"/>
      <c r="OY154" s="66"/>
      <c r="OZ154" s="66"/>
      <c r="PA154" s="66"/>
      <c r="PB154" s="66"/>
      <c r="PC154" s="66"/>
      <c r="PD154" s="66"/>
      <c r="PE154" s="66"/>
      <c r="PF154" s="66"/>
      <c r="PG154" s="66"/>
      <c r="PH154" s="66"/>
      <c r="PI154" s="66"/>
      <c r="PJ154" s="66"/>
      <c r="PK154" s="66"/>
      <c r="PL154" s="66"/>
      <c r="PM154" s="66"/>
      <c r="PN154" s="66"/>
      <c r="PO154" s="66"/>
      <c r="PP154" s="66"/>
      <c r="PQ154" s="66"/>
      <c r="PR154" s="66"/>
      <c r="PS154" s="66"/>
      <c r="PT154" s="66"/>
      <c r="PU154" s="66"/>
      <c r="PV154" s="66"/>
      <c r="PW154" s="66"/>
      <c r="PX154" s="66"/>
      <c r="PY154" s="66"/>
      <c r="PZ154" s="66"/>
      <c r="QA154" s="66"/>
      <c r="QB154" s="66"/>
      <c r="QC154" s="66"/>
      <c r="QD154" s="66"/>
      <c r="QE154" s="66"/>
      <c r="QF154" s="66"/>
      <c r="QG154" s="66"/>
      <c r="QH154" s="66"/>
      <c r="QI154" s="66"/>
      <c r="QJ154" s="66"/>
      <c r="QK154" s="66"/>
      <c r="QL154" s="66"/>
      <c r="QM154" s="66"/>
      <c r="QN154" s="66"/>
      <c r="QO154" s="66"/>
      <c r="QP154" s="66"/>
      <c r="QQ154" s="66"/>
      <c r="QR154" s="66"/>
      <c r="QS154" s="66"/>
      <c r="QT154" s="66"/>
      <c r="QU154" s="66"/>
      <c r="QV154" s="66"/>
      <c r="QW154" s="66"/>
      <c r="QX154" s="66"/>
      <c r="QY154" s="66"/>
      <c r="QZ154" s="66"/>
      <c r="RA154" s="66"/>
      <c r="RB154" s="66"/>
      <c r="RC154" s="66"/>
      <c r="RD154" s="66"/>
      <c r="RE154" s="66"/>
      <c r="RF154" s="66"/>
      <c r="RG154" s="66"/>
      <c r="RH154" s="66"/>
      <c r="RI154" s="66"/>
      <c r="RJ154" s="66"/>
      <c r="RK154" s="66"/>
      <c r="RL154" s="66"/>
      <c r="RM154" s="66"/>
      <c r="RN154" s="66"/>
      <c r="RO154" s="66"/>
      <c r="RP154" s="66"/>
      <c r="RQ154" s="66"/>
      <c r="RR154" s="66"/>
      <c r="RS154" s="66"/>
      <c r="RT154" s="66"/>
      <c r="RU154" s="66"/>
      <c r="RV154" s="66"/>
      <c r="RW154" s="66"/>
      <c r="RX154" s="66"/>
      <c r="RY154" s="66"/>
      <c r="RZ154" s="66"/>
      <c r="SA154" s="66"/>
      <c r="SB154" s="66"/>
      <c r="SC154" s="66"/>
      <c r="SD154" s="66"/>
      <c r="SE154" s="66"/>
      <c r="SF154" s="66"/>
      <c r="SG154" s="66"/>
      <c r="SH154" s="66"/>
      <c r="SI154" s="66"/>
      <c r="SJ154" s="66"/>
      <c r="SK154" s="66"/>
      <c r="SL154" s="66"/>
      <c r="SM154" s="66"/>
      <c r="SN154" s="66"/>
      <c r="SO154" s="66"/>
      <c r="SP154" s="66"/>
      <c r="SQ154" s="66"/>
      <c r="SR154" s="66"/>
      <c r="SS154" s="66"/>
      <c r="ST154" s="66"/>
      <c r="SU154" s="66"/>
      <c r="SV154" s="66"/>
      <c r="SW154" s="66"/>
      <c r="SX154" s="66"/>
      <c r="SY154" s="66"/>
      <c r="SZ154" s="66"/>
      <c r="TA154" s="66"/>
      <c r="TB154" s="66"/>
      <c r="TC154" s="66"/>
      <c r="TD154" s="66"/>
      <c r="TE154" s="66"/>
      <c r="TF154" s="66"/>
      <c r="TG154" s="66"/>
      <c r="TH154" s="66"/>
      <c r="TI154" s="66"/>
      <c r="TJ154" s="66"/>
      <c r="TK154" s="66"/>
      <c r="TL154" s="66"/>
      <c r="TM154" s="66"/>
      <c r="TN154" s="66"/>
      <c r="TO154" s="66"/>
      <c r="TP154" s="66"/>
      <c r="TQ154" s="66"/>
      <c r="TR154" s="66"/>
      <c r="TS154" s="66"/>
      <c r="TT154" s="66"/>
      <c r="TU154" s="66"/>
      <c r="TV154" s="66"/>
      <c r="TW154" s="66"/>
      <c r="TX154" s="66"/>
      <c r="TY154" s="66"/>
      <c r="TZ154" s="66"/>
      <c r="UA154" s="66"/>
      <c r="UB154" s="66"/>
      <c r="UC154" s="66"/>
      <c r="UD154" s="66"/>
      <c r="UE154" s="66"/>
      <c r="UF154" s="66"/>
      <c r="UG154" s="66"/>
      <c r="UH154" s="66"/>
      <c r="UI154" s="66"/>
      <c r="UJ154" s="66"/>
      <c r="UK154" s="66"/>
      <c r="UL154" s="66"/>
      <c r="UM154" s="66"/>
      <c r="UN154" s="66"/>
      <c r="UO154" s="66"/>
      <c r="UP154" s="66"/>
      <c r="UQ154" s="66"/>
      <c r="UR154" s="66"/>
      <c r="US154" s="66"/>
      <c r="UT154" s="66"/>
      <c r="UU154" s="66"/>
      <c r="UV154" s="66"/>
      <c r="UW154" s="66"/>
      <c r="UX154" s="66"/>
      <c r="UY154" s="66"/>
      <c r="UZ154" s="66"/>
      <c r="VA154" s="66"/>
      <c r="VB154" s="66"/>
      <c r="VC154" s="66"/>
      <c r="VD154" s="66"/>
      <c r="VE154" s="66"/>
      <c r="VF154" s="66"/>
      <c r="VG154" s="66"/>
      <c r="VH154" s="66"/>
      <c r="VI154" s="66"/>
      <c r="VJ154" s="66"/>
      <c r="VK154" s="66"/>
      <c r="VL154" s="66"/>
      <c r="VM154" s="66"/>
      <c r="VN154" s="66"/>
      <c r="VO154" s="66"/>
      <c r="VP154" s="66"/>
      <c r="VQ154" s="66"/>
      <c r="VR154" s="66"/>
      <c r="VS154" s="66"/>
      <c r="VT154" s="66"/>
      <c r="VU154" s="66"/>
      <c r="VV154" s="66"/>
      <c r="VW154" s="66"/>
      <c r="VX154" s="66"/>
      <c r="VY154" s="66"/>
      <c r="VZ154" s="66"/>
      <c r="WA154" s="66"/>
      <c r="WB154" s="66"/>
      <c r="WC154" s="66"/>
      <c r="WD154" s="66"/>
      <c r="WE154" s="66"/>
      <c r="WF154" s="66"/>
      <c r="WG154" s="66"/>
      <c r="WH154" s="66"/>
      <c r="WI154" s="66"/>
      <c r="WJ154" s="66"/>
      <c r="WK154" s="66"/>
      <c r="WL154" s="66"/>
      <c r="WM154" s="66"/>
      <c r="WN154" s="66"/>
      <c r="WO154" s="66"/>
      <c r="WP154" s="66"/>
      <c r="WQ154" s="66"/>
      <c r="WR154" s="66"/>
      <c r="WS154" s="66"/>
      <c r="WT154" s="66"/>
      <c r="WU154" s="66"/>
      <c r="WV154" s="66"/>
      <c r="WW154" s="66"/>
      <c r="WX154" s="66"/>
    </row>
    <row r="155" spans="1:622" s="67" customFormat="1" ht="15" customHeight="1" outlineLevel="1" x14ac:dyDescent="0.25">
      <c r="A155" s="58"/>
      <c r="B155" s="82" t="s">
        <v>86</v>
      </c>
      <c r="C155" s="83">
        <v>88264</v>
      </c>
      <c r="D155" s="83" t="s">
        <v>80</v>
      </c>
      <c r="E155" s="91" t="s">
        <v>132</v>
      </c>
      <c r="F155" s="90" t="s">
        <v>83</v>
      </c>
      <c r="G155" s="90"/>
      <c r="H155" s="85">
        <v>31.99</v>
      </c>
      <c r="I155" s="86">
        <v>53</v>
      </c>
      <c r="J155" s="65"/>
      <c r="K155" s="65">
        <f>Tabela1[[#This Row],[VALOR UNIT]]*H154</f>
        <v>53</v>
      </c>
      <c r="L155" s="46">
        <v>0</v>
      </c>
      <c r="M155" s="47">
        <f t="shared" si="3"/>
        <v>0</v>
      </c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  <c r="AX155" s="41"/>
      <c r="AY155" s="41"/>
      <c r="AZ155" s="41"/>
      <c r="BA155" s="41"/>
      <c r="BB155" s="41"/>
      <c r="BC155" s="41"/>
      <c r="BD155" s="41"/>
      <c r="BE155" s="41"/>
      <c r="BF155" s="41"/>
      <c r="BG155" s="41"/>
      <c r="BH155" s="41"/>
      <c r="BI155" s="41"/>
      <c r="BJ155" s="41"/>
      <c r="BK155" s="41"/>
      <c r="BL155" s="41"/>
      <c r="BM155" s="41"/>
      <c r="BN155" s="41"/>
      <c r="BO155" s="41"/>
      <c r="BP155" s="41"/>
      <c r="BQ155" s="41"/>
      <c r="BR155" s="41"/>
      <c r="BS155" s="41"/>
      <c r="BT155" s="41"/>
      <c r="BU155" s="41"/>
      <c r="BV155" s="41"/>
      <c r="BW155" s="41"/>
      <c r="BX155" s="41"/>
      <c r="BY155" s="41"/>
      <c r="BZ155" s="41"/>
      <c r="CA155" s="41"/>
      <c r="CB155" s="41"/>
      <c r="CC155" s="41"/>
      <c r="CD155" s="41"/>
      <c r="CE155" s="41"/>
      <c r="CF155" s="41"/>
      <c r="CG155" s="41"/>
      <c r="CH155" s="41"/>
      <c r="CI155" s="41"/>
      <c r="CJ155" s="41"/>
      <c r="CK155" s="41"/>
      <c r="CL155" s="41"/>
      <c r="CM155" s="41"/>
      <c r="CN155" s="41"/>
      <c r="CO155" s="41"/>
      <c r="CP155" s="41"/>
      <c r="CQ155" s="41"/>
      <c r="CR155" s="41"/>
      <c r="CS155" s="41"/>
      <c r="CT155" s="41"/>
      <c r="CU155" s="41"/>
      <c r="CV155" s="41"/>
      <c r="CW155" s="41"/>
      <c r="CX155" s="41"/>
      <c r="CY155" s="41"/>
      <c r="CZ155" s="41"/>
      <c r="DA155" s="41"/>
      <c r="DB155" s="41"/>
      <c r="DC155" s="41"/>
      <c r="DD155" s="41"/>
      <c r="DE155" s="41"/>
      <c r="DF155" s="41"/>
      <c r="DG155" s="41"/>
      <c r="DH155" s="41"/>
      <c r="DI155" s="41"/>
      <c r="DJ155" s="41"/>
      <c r="DK155" s="41"/>
      <c r="DL155" s="41"/>
      <c r="DM155" s="41"/>
      <c r="DN155" s="41"/>
      <c r="DO155" s="41"/>
      <c r="DP155" s="41"/>
      <c r="DQ155" s="41"/>
      <c r="DR155" s="41"/>
      <c r="DS155" s="41"/>
      <c r="DT155" s="41"/>
      <c r="DU155" s="41"/>
      <c r="DV155" s="41"/>
      <c r="DW155" s="41"/>
      <c r="DX155" s="41"/>
      <c r="DY155" s="41"/>
      <c r="DZ155" s="41"/>
      <c r="EA155" s="41"/>
      <c r="EB155" s="41"/>
      <c r="EC155" s="41"/>
      <c r="ED155" s="41"/>
      <c r="EE155" s="41"/>
      <c r="EF155" s="41"/>
      <c r="EG155" s="41"/>
      <c r="EH155" s="41"/>
      <c r="EI155" s="41"/>
      <c r="EJ155" s="41"/>
      <c r="EK155" s="41"/>
      <c r="EL155" s="41"/>
      <c r="EM155" s="41"/>
      <c r="EN155" s="41"/>
      <c r="EO155" s="41"/>
      <c r="EP155" s="41"/>
      <c r="EQ155" s="41"/>
      <c r="ER155" s="41"/>
      <c r="ES155" s="41"/>
      <c r="ET155" s="41"/>
      <c r="EU155" s="41"/>
      <c r="EV155" s="41"/>
      <c r="EW155" s="41"/>
      <c r="EX155" s="41"/>
      <c r="EY155" s="41"/>
      <c r="EZ155" s="41"/>
      <c r="FA155" s="41"/>
      <c r="FB155" s="41"/>
      <c r="FC155" s="41"/>
      <c r="FD155" s="41"/>
      <c r="FE155" s="41"/>
      <c r="FF155" s="41"/>
      <c r="FG155" s="41"/>
      <c r="FH155" s="41"/>
      <c r="FI155" s="41"/>
      <c r="FJ155" s="41"/>
      <c r="FK155" s="41"/>
      <c r="FL155" s="41"/>
      <c r="FM155" s="41"/>
      <c r="FN155" s="41"/>
      <c r="FO155" s="41"/>
      <c r="FP155" s="41"/>
      <c r="FQ155" s="41"/>
      <c r="FR155" s="41"/>
      <c r="FS155" s="41"/>
      <c r="FT155" s="41"/>
      <c r="FU155" s="41"/>
      <c r="FV155" s="41"/>
      <c r="FW155" s="41"/>
      <c r="FX155" s="41"/>
      <c r="FY155" s="41"/>
      <c r="FZ155" s="41"/>
      <c r="GA155" s="41"/>
      <c r="GB155" s="41"/>
      <c r="GC155" s="41"/>
      <c r="GD155" s="41"/>
      <c r="GE155" s="41"/>
      <c r="GF155" s="41"/>
      <c r="GG155" s="41"/>
      <c r="GH155" s="41"/>
      <c r="GI155" s="41"/>
      <c r="GJ155" s="41"/>
      <c r="GK155" s="41"/>
      <c r="GL155" s="41"/>
      <c r="GM155" s="41"/>
      <c r="GN155" s="41"/>
      <c r="GO155" s="41"/>
      <c r="GP155" s="41"/>
      <c r="GQ155" s="41"/>
      <c r="GR155" s="41"/>
      <c r="GS155" s="41"/>
      <c r="GT155" s="41"/>
      <c r="GU155" s="41"/>
      <c r="GV155" s="41"/>
      <c r="GW155" s="41"/>
      <c r="GX155" s="41"/>
      <c r="GY155" s="41"/>
      <c r="GZ155" s="41"/>
      <c r="HA155" s="41"/>
      <c r="HB155" s="41"/>
      <c r="HC155" s="41"/>
      <c r="HD155" s="41"/>
      <c r="HE155" s="41"/>
      <c r="HF155" s="41"/>
      <c r="HG155" s="41"/>
      <c r="HH155" s="41"/>
      <c r="HI155" s="41"/>
      <c r="HJ155" s="41"/>
      <c r="HK155" s="41"/>
      <c r="HL155" s="41"/>
      <c r="HM155" s="41"/>
      <c r="HN155" s="41"/>
      <c r="HO155" s="41"/>
      <c r="HP155" s="41"/>
      <c r="HQ155" s="41"/>
      <c r="HR155" s="41"/>
      <c r="HS155" s="41"/>
      <c r="HT155" s="41"/>
      <c r="HU155" s="41"/>
      <c r="HV155" s="41"/>
      <c r="HW155" s="41"/>
      <c r="HX155" s="41"/>
      <c r="HY155" s="41"/>
      <c r="HZ155" s="41"/>
      <c r="IA155" s="41"/>
      <c r="IB155" s="41"/>
      <c r="IC155" s="41"/>
      <c r="ID155" s="41"/>
      <c r="IE155" s="41"/>
      <c r="IF155" s="41"/>
      <c r="IG155" s="41"/>
      <c r="IH155" s="41"/>
      <c r="II155" s="41"/>
      <c r="IJ155" s="41"/>
      <c r="IK155" s="41"/>
      <c r="IL155" s="41"/>
      <c r="IM155" s="41"/>
      <c r="IN155" s="41"/>
      <c r="IO155" s="41"/>
      <c r="IP155" s="41"/>
      <c r="IQ155" s="41"/>
      <c r="IR155" s="41"/>
      <c r="IS155" s="41"/>
      <c r="IT155" s="41"/>
      <c r="IU155" s="41"/>
      <c r="IV155" s="41"/>
      <c r="IW155" s="41"/>
      <c r="IX155" s="41"/>
      <c r="IY155" s="41"/>
      <c r="IZ155" s="41"/>
      <c r="JA155" s="41"/>
      <c r="JB155" s="41"/>
      <c r="JC155" s="41"/>
      <c r="JD155" s="41"/>
      <c r="JE155" s="41"/>
      <c r="JF155" s="41"/>
      <c r="JG155" s="41"/>
      <c r="JH155" s="41"/>
      <c r="JI155" s="41"/>
      <c r="JJ155" s="41"/>
      <c r="JK155" s="41"/>
      <c r="JL155" s="41"/>
      <c r="JM155" s="41"/>
      <c r="JN155" s="41"/>
      <c r="JO155" s="41"/>
      <c r="JP155" s="41"/>
      <c r="JQ155" s="41"/>
      <c r="JR155" s="41"/>
      <c r="JS155" s="41"/>
      <c r="JT155" s="41"/>
      <c r="JU155" s="41"/>
      <c r="JV155" s="41"/>
      <c r="JW155" s="41"/>
      <c r="JX155" s="41"/>
      <c r="JY155" s="41"/>
      <c r="JZ155" s="41"/>
      <c r="KA155" s="41"/>
      <c r="KB155" s="41"/>
      <c r="KC155" s="41"/>
      <c r="KD155" s="41"/>
      <c r="KE155" s="41"/>
      <c r="KF155" s="41"/>
      <c r="KG155" s="41"/>
      <c r="KH155" s="41"/>
      <c r="KI155" s="41"/>
      <c r="KJ155" s="41"/>
      <c r="KK155" s="41"/>
      <c r="KL155" s="41"/>
      <c r="KM155" s="41"/>
      <c r="KN155" s="41"/>
      <c r="KO155" s="41"/>
      <c r="KP155" s="41"/>
      <c r="KQ155" s="41"/>
      <c r="KR155" s="41"/>
      <c r="KS155" s="41"/>
      <c r="KT155" s="41"/>
      <c r="KU155" s="41"/>
      <c r="KV155" s="41"/>
      <c r="KW155" s="41"/>
      <c r="KX155" s="41"/>
      <c r="KY155" s="41"/>
      <c r="KZ155" s="41"/>
      <c r="LA155" s="41"/>
      <c r="LB155" s="41"/>
      <c r="LC155" s="41"/>
      <c r="LD155" s="41"/>
      <c r="LE155" s="41"/>
      <c r="LF155" s="41"/>
      <c r="LG155" s="41"/>
      <c r="LH155" s="41"/>
      <c r="LI155" s="41"/>
      <c r="LJ155" s="41"/>
      <c r="LK155" s="41"/>
      <c r="LL155" s="41"/>
      <c r="LM155" s="41"/>
      <c r="LN155" s="41"/>
      <c r="LO155" s="41"/>
      <c r="LP155" s="41"/>
      <c r="LQ155" s="41"/>
      <c r="LR155" s="41"/>
      <c r="LS155" s="41"/>
      <c r="LT155" s="41"/>
      <c r="LU155" s="41"/>
      <c r="LV155" s="41"/>
      <c r="LW155" s="41"/>
      <c r="LX155" s="41"/>
      <c r="LY155" s="41"/>
      <c r="LZ155" s="41"/>
      <c r="MA155" s="41"/>
      <c r="MB155" s="41"/>
      <c r="MC155" s="41"/>
      <c r="MD155" s="41"/>
      <c r="ME155" s="41"/>
      <c r="MF155" s="41"/>
      <c r="MG155" s="41"/>
      <c r="MH155" s="41"/>
      <c r="MI155" s="41"/>
      <c r="MJ155" s="41"/>
      <c r="MK155" s="41"/>
      <c r="ML155" s="41"/>
      <c r="MM155" s="41"/>
      <c r="MN155" s="41"/>
      <c r="MO155" s="41"/>
      <c r="MP155" s="41"/>
      <c r="MQ155" s="41"/>
      <c r="MR155" s="41"/>
      <c r="MS155" s="41"/>
      <c r="MT155" s="41"/>
      <c r="MU155" s="41"/>
      <c r="MV155" s="41"/>
      <c r="MW155" s="41"/>
      <c r="MX155" s="41"/>
      <c r="MY155" s="41"/>
      <c r="MZ155" s="41"/>
      <c r="NA155" s="41"/>
      <c r="NB155" s="41"/>
      <c r="NC155" s="41"/>
      <c r="ND155" s="41"/>
      <c r="NE155" s="41"/>
      <c r="NF155" s="41"/>
      <c r="NG155" s="41"/>
      <c r="NH155" s="41"/>
      <c r="NI155" s="41"/>
      <c r="NJ155" s="41"/>
      <c r="NK155" s="41"/>
      <c r="NL155" s="41"/>
      <c r="NM155" s="41"/>
      <c r="NN155" s="41"/>
      <c r="NO155" s="41"/>
      <c r="NP155" s="41"/>
      <c r="NQ155" s="41"/>
      <c r="NR155" s="41"/>
      <c r="NS155" s="41"/>
      <c r="NT155" s="41"/>
      <c r="NU155" s="41"/>
      <c r="NV155" s="41"/>
      <c r="NW155" s="41"/>
      <c r="NX155" s="41"/>
      <c r="NY155" s="41"/>
      <c r="NZ155" s="41"/>
      <c r="OA155" s="41"/>
      <c r="OB155" s="41"/>
      <c r="OC155" s="41"/>
      <c r="OD155" s="41"/>
      <c r="OE155" s="41"/>
      <c r="OF155" s="41"/>
      <c r="OG155" s="41"/>
      <c r="OH155" s="41"/>
      <c r="OI155" s="41"/>
      <c r="OJ155" s="41"/>
      <c r="OK155" s="41"/>
      <c r="OL155" s="41"/>
      <c r="OM155" s="41"/>
      <c r="ON155" s="41"/>
      <c r="OO155" s="41"/>
      <c r="OP155" s="41"/>
      <c r="OQ155" s="41"/>
      <c r="OR155" s="41"/>
      <c r="OS155" s="41"/>
      <c r="OT155" s="41"/>
      <c r="OU155" s="41"/>
      <c r="OV155" s="41"/>
      <c r="OW155" s="41"/>
      <c r="OX155" s="41"/>
      <c r="OY155" s="41"/>
      <c r="OZ155" s="41"/>
      <c r="PA155" s="41"/>
      <c r="PB155" s="41"/>
      <c r="PC155" s="41"/>
      <c r="PD155" s="41"/>
      <c r="PE155" s="41"/>
      <c r="PF155" s="41"/>
      <c r="PG155" s="41"/>
      <c r="PH155" s="41"/>
      <c r="PI155" s="41"/>
      <c r="PJ155" s="41"/>
      <c r="PK155" s="41"/>
      <c r="PL155" s="41"/>
      <c r="PM155" s="41"/>
      <c r="PN155" s="41"/>
      <c r="PO155" s="41"/>
      <c r="PP155" s="41"/>
      <c r="PQ155" s="41"/>
      <c r="PR155" s="41"/>
      <c r="PS155" s="41"/>
      <c r="PT155" s="41"/>
      <c r="PU155" s="41"/>
      <c r="PV155" s="41"/>
      <c r="PW155" s="41"/>
      <c r="PX155" s="41"/>
      <c r="PY155" s="41"/>
      <c r="PZ155" s="41"/>
      <c r="QA155" s="41"/>
      <c r="QB155" s="41"/>
      <c r="QC155" s="41"/>
      <c r="QD155" s="41"/>
      <c r="QE155" s="41"/>
      <c r="QF155" s="41"/>
      <c r="QG155" s="41"/>
      <c r="QH155" s="41"/>
      <c r="QI155" s="41"/>
      <c r="QJ155" s="41"/>
      <c r="QK155" s="41"/>
      <c r="QL155" s="41"/>
      <c r="QM155" s="41"/>
      <c r="QN155" s="41"/>
      <c r="QO155" s="41"/>
      <c r="QP155" s="41"/>
      <c r="QQ155" s="41"/>
      <c r="QR155" s="41"/>
      <c r="QS155" s="41"/>
      <c r="QT155" s="41"/>
      <c r="QU155" s="41"/>
      <c r="QV155" s="41"/>
      <c r="QW155" s="41"/>
      <c r="QX155" s="41"/>
      <c r="QY155" s="41"/>
      <c r="QZ155" s="41"/>
      <c r="RA155" s="41"/>
      <c r="RB155" s="41"/>
      <c r="RC155" s="41"/>
      <c r="RD155" s="41"/>
      <c r="RE155" s="41"/>
      <c r="RF155" s="41"/>
      <c r="RG155" s="41"/>
      <c r="RH155" s="41"/>
      <c r="RI155" s="41"/>
      <c r="RJ155" s="41"/>
      <c r="RK155" s="41"/>
      <c r="RL155" s="41"/>
      <c r="RM155" s="41"/>
      <c r="RN155" s="41"/>
      <c r="RO155" s="41"/>
      <c r="RP155" s="41"/>
      <c r="RQ155" s="41"/>
      <c r="RR155" s="41"/>
      <c r="RS155" s="41"/>
      <c r="RT155" s="41"/>
      <c r="RU155" s="41"/>
      <c r="RV155" s="41"/>
      <c r="RW155" s="41"/>
      <c r="RX155" s="41"/>
      <c r="RY155" s="41"/>
      <c r="RZ155" s="41"/>
      <c r="SA155" s="41"/>
      <c r="SB155" s="41"/>
      <c r="SC155" s="41"/>
      <c r="SD155" s="41"/>
      <c r="SE155" s="41"/>
      <c r="SF155" s="41"/>
      <c r="SG155" s="41"/>
      <c r="SH155" s="41"/>
      <c r="SI155" s="41"/>
      <c r="SJ155" s="41"/>
      <c r="SK155" s="41"/>
      <c r="SL155" s="41"/>
      <c r="SM155" s="41"/>
      <c r="SN155" s="41"/>
      <c r="SO155" s="41"/>
      <c r="SP155" s="41"/>
      <c r="SQ155" s="41"/>
      <c r="SR155" s="41"/>
      <c r="SS155" s="41"/>
      <c r="ST155" s="41"/>
      <c r="SU155" s="41"/>
      <c r="SV155" s="41"/>
      <c r="SW155" s="41"/>
      <c r="SX155" s="41"/>
      <c r="SY155" s="41"/>
      <c r="SZ155" s="41"/>
      <c r="TA155" s="41"/>
      <c r="TB155" s="41"/>
      <c r="TC155" s="41"/>
      <c r="TD155" s="41"/>
      <c r="TE155" s="41"/>
      <c r="TF155" s="41"/>
      <c r="TG155" s="41"/>
      <c r="TH155" s="41"/>
      <c r="TI155" s="41"/>
      <c r="TJ155" s="41"/>
      <c r="TK155" s="41"/>
      <c r="TL155" s="41"/>
      <c r="TM155" s="41"/>
      <c r="TN155" s="41"/>
      <c r="TO155" s="41"/>
      <c r="TP155" s="41"/>
      <c r="TQ155" s="41"/>
      <c r="TR155" s="41"/>
      <c r="TS155" s="41"/>
      <c r="TT155" s="41"/>
      <c r="TU155" s="41"/>
      <c r="TV155" s="41"/>
      <c r="TW155" s="41"/>
      <c r="TX155" s="41"/>
      <c r="TY155" s="41"/>
      <c r="TZ155" s="41"/>
      <c r="UA155" s="41"/>
      <c r="UB155" s="41"/>
      <c r="UC155" s="41"/>
      <c r="UD155" s="41"/>
      <c r="UE155" s="41"/>
      <c r="UF155" s="41"/>
      <c r="UG155" s="41"/>
      <c r="UH155" s="41"/>
      <c r="UI155" s="41"/>
      <c r="UJ155" s="41"/>
      <c r="UK155" s="41"/>
      <c r="UL155" s="41"/>
      <c r="UM155" s="41"/>
      <c r="UN155" s="41"/>
      <c r="UO155" s="41"/>
      <c r="UP155" s="41"/>
      <c r="UQ155" s="41"/>
      <c r="UR155" s="41"/>
      <c r="US155" s="41"/>
      <c r="UT155" s="41"/>
      <c r="UU155" s="41"/>
      <c r="UV155" s="41"/>
      <c r="UW155" s="41"/>
      <c r="UX155" s="41"/>
      <c r="UY155" s="41"/>
      <c r="UZ155" s="41"/>
      <c r="VA155" s="41"/>
      <c r="VB155" s="41"/>
      <c r="VC155" s="41"/>
      <c r="VD155" s="41"/>
      <c r="VE155" s="41"/>
      <c r="VF155" s="41"/>
      <c r="VG155" s="41"/>
      <c r="VH155" s="41"/>
      <c r="VI155" s="41"/>
      <c r="VJ155" s="41"/>
      <c r="VK155" s="41"/>
      <c r="VL155" s="41"/>
      <c r="VM155" s="41"/>
      <c r="VN155" s="41"/>
      <c r="VO155" s="41"/>
      <c r="VP155" s="41"/>
      <c r="VQ155" s="41"/>
      <c r="VR155" s="41"/>
      <c r="VS155" s="41"/>
      <c r="VT155" s="41"/>
      <c r="VU155" s="41"/>
      <c r="VV155" s="41"/>
      <c r="VW155" s="41"/>
      <c r="VX155" s="41"/>
      <c r="VY155" s="41"/>
      <c r="VZ155" s="41"/>
      <c r="WA155" s="41"/>
      <c r="WB155" s="41"/>
      <c r="WC155" s="41"/>
      <c r="WD155" s="41"/>
      <c r="WE155" s="41"/>
      <c r="WF155" s="41"/>
      <c r="WG155" s="41"/>
      <c r="WH155" s="41"/>
      <c r="WI155" s="41"/>
      <c r="WJ155" s="41"/>
      <c r="WK155" s="41"/>
      <c r="WL155" s="41"/>
      <c r="WM155" s="41"/>
      <c r="WN155" s="41"/>
      <c r="WO155" s="41"/>
      <c r="WP155" s="41"/>
      <c r="WQ155" s="41"/>
      <c r="WR155" s="41"/>
      <c r="WS155" s="41"/>
      <c r="WT155" s="41"/>
      <c r="WU155" s="41"/>
      <c r="WV155" s="41"/>
      <c r="WW155" s="41"/>
      <c r="WX155" s="41"/>
    </row>
    <row r="156" spans="1:622" s="67" customFormat="1" ht="15" customHeight="1" outlineLevel="1" x14ac:dyDescent="0.25">
      <c r="A156" s="58"/>
      <c r="B156" s="82" t="s">
        <v>86</v>
      </c>
      <c r="C156" s="83">
        <v>88247</v>
      </c>
      <c r="D156" s="83" t="s">
        <v>80</v>
      </c>
      <c r="E156" s="91" t="s">
        <v>133</v>
      </c>
      <c r="F156" s="90" t="s">
        <v>83</v>
      </c>
      <c r="G156" s="90"/>
      <c r="H156" s="85">
        <v>26.69</v>
      </c>
      <c r="I156" s="86">
        <v>44.22</v>
      </c>
      <c r="J156" s="65"/>
      <c r="K156" s="65">
        <f>Tabela1[[#This Row],[VALOR UNIT]]*H154</f>
        <v>44.22</v>
      </c>
      <c r="L156" s="46">
        <v>0</v>
      </c>
      <c r="M156" s="47">
        <f t="shared" si="3"/>
        <v>0</v>
      </c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  <c r="AX156" s="41"/>
      <c r="AY156" s="41"/>
      <c r="AZ156" s="41"/>
      <c r="BA156" s="41"/>
      <c r="BB156" s="41"/>
      <c r="BC156" s="41"/>
      <c r="BD156" s="41"/>
      <c r="BE156" s="41"/>
      <c r="BF156" s="41"/>
      <c r="BG156" s="41"/>
      <c r="BH156" s="41"/>
      <c r="BI156" s="41"/>
      <c r="BJ156" s="41"/>
      <c r="BK156" s="41"/>
      <c r="BL156" s="41"/>
      <c r="BM156" s="41"/>
      <c r="BN156" s="41"/>
      <c r="BO156" s="41"/>
      <c r="BP156" s="41"/>
      <c r="BQ156" s="41"/>
      <c r="BR156" s="41"/>
      <c r="BS156" s="41"/>
      <c r="BT156" s="41"/>
      <c r="BU156" s="41"/>
      <c r="BV156" s="41"/>
      <c r="BW156" s="41"/>
      <c r="BX156" s="41"/>
      <c r="BY156" s="41"/>
      <c r="BZ156" s="41"/>
      <c r="CA156" s="41"/>
      <c r="CB156" s="41"/>
      <c r="CC156" s="41"/>
      <c r="CD156" s="41"/>
      <c r="CE156" s="41"/>
      <c r="CF156" s="41"/>
      <c r="CG156" s="41"/>
      <c r="CH156" s="41"/>
      <c r="CI156" s="41"/>
      <c r="CJ156" s="41"/>
      <c r="CK156" s="41"/>
      <c r="CL156" s="41"/>
      <c r="CM156" s="41"/>
      <c r="CN156" s="41"/>
      <c r="CO156" s="41"/>
      <c r="CP156" s="41"/>
      <c r="CQ156" s="41"/>
      <c r="CR156" s="41"/>
      <c r="CS156" s="41"/>
      <c r="CT156" s="41"/>
      <c r="CU156" s="41"/>
      <c r="CV156" s="41"/>
      <c r="CW156" s="41"/>
      <c r="CX156" s="41"/>
      <c r="CY156" s="41"/>
      <c r="CZ156" s="41"/>
      <c r="DA156" s="41"/>
      <c r="DB156" s="41"/>
      <c r="DC156" s="41"/>
      <c r="DD156" s="41"/>
      <c r="DE156" s="41"/>
      <c r="DF156" s="41"/>
      <c r="DG156" s="41"/>
      <c r="DH156" s="41"/>
      <c r="DI156" s="41"/>
      <c r="DJ156" s="41"/>
      <c r="DK156" s="41"/>
      <c r="DL156" s="41"/>
      <c r="DM156" s="41"/>
      <c r="DN156" s="41"/>
      <c r="DO156" s="41"/>
      <c r="DP156" s="41"/>
      <c r="DQ156" s="41"/>
      <c r="DR156" s="41"/>
      <c r="DS156" s="41"/>
      <c r="DT156" s="41"/>
      <c r="DU156" s="41"/>
      <c r="DV156" s="41"/>
      <c r="DW156" s="41"/>
      <c r="DX156" s="41"/>
      <c r="DY156" s="41"/>
      <c r="DZ156" s="41"/>
      <c r="EA156" s="41"/>
      <c r="EB156" s="41"/>
      <c r="EC156" s="41"/>
      <c r="ED156" s="41"/>
      <c r="EE156" s="41"/>
      <c r="EF156" s="41"/>
      <c r="EG156" s="41"/>
      <c r="EH156" s="41"/>
      <c r="EI156" s="41"/>
      <c r="EJ156" s="41"/>
      <c r="EK156" s="41"/>
      <c r="EL156" s="41"/>
      <c r="EM156" s="41"/>
      <c r="EN156" s="41"/>
      <c r="EO156" s="41"/>
      <c r="EP156" s="41"/>
      <c r="EQ156" s="41"/>
      <c r="ER156" s="41"/>
      <c r="ES156" s="41"/>
      <c r="ET156" s="41"/>
      <c r="EU156" s="41"/>
      <c r="EV156" s="41"/>
      <c r="EW156" s="41"/>
      <c r="EX156" s="41"/>
      <c r="EY156" s="41"/>
      <c r="EZ156" s="41"/>
      <c r="FA156" s="41"/>
      <c r="FB156" s="41"/>
      <c r="FC156" s="41"/>
      <c r="FD156" s="41"/>
      <c r="FE156" s="41"/>
      <c r="FF156" s="41"/>
      <c r="FG156" s="41"/>
      <c r="FH156" s="41"/>
      <c r="FI156" s="41"/>
      <c r="FJ156" s="41"/>
      <c r="FK156" s="41"/>
      <c r="FL156" s="41"/>
      <c r="FM156" s="41"/>
      <c r="FN156" s="41"/>
      <c r="FO156" s="41"/>
      <c r="FP156" s="41"/>
      <c r="FQ156" s="41"/>
      <c r="FR156" s="41"/>
      <c r="FS156" s="41"/>
      <c r="FT156" s="41"/>
      <c r="FU156" s="41"/>
      <c r="FV156" s="41"/>
      <c r="FW156" s="41"/>
      <c r="FX156" s="41"/>
      <c r="FY156" s="41"/>
      <c r="FZ156" s="41"/>
      <c r="GA156" s="41"/>
      <c r="GB156" s="41"/>
      <c r="GC156" s="41"/>
      <c r="GD156" s="41"/>
      <c r="GE156" s="41"/>
      <c r="GF156" s="41"/>
      <c r="GG156" s="41"/>
      <c r="GH156" s="41"/>
      <c r="GI156" s="41"/>
      <c r="GJ156" s="41"/>
      <c r="GK156" s="41"/>
      <c r="GL156" s="41"/>
      <c r="GM156" s="41"/>
      <c r="GN156" s="41"/>
      <c r="GO156" s="41"/>
      <c r="GP156" s="41"/>
      <c r="GQ156" s="41"/>
      <c r="GR156" s="41"/>
      <c r="GS156" s="41"/>
      <c r="GT156" s="41"/>
      <c r="GU156" s="41"/>
      <c r="GV156" s="41"/>
      <c r="GW156" s="41"/>
      <c r="GX156" s="41"/>
      <c r="GY156" s="41"/>
      <c r="GZ156" s="41"/>
      <c r="HA156" s="41"/>
      <c r="HB156" s="41"/>
      <c r="HC156" s="41"/>
      <c r="HD156" s="41"/>
      <c r="HE156" s="41"/>
      <c r="HF156" s="41"/>
      <c r="HG156" s="41"/>
      <c r="HH156" s="41"/>
      <c r="HI156" s="41"/>
      <c r="HJ156" s="41"/>
      <c r="HK156" s="41"/>
      <c r="HL156" s="41"/>
      <c r="HM156" s="41"/>
      <c r="HN156" s="41"/>
      <c r="HO156" s="41"/>
      <c r="HP156" s="41"/>
      <c r="HQ156" s="41"/>
      <c r="HR156" s="41"/>
      <c r="HS156" s="41"/>
      <c r="HT156" s="41"/>
      <c r="HU156" s="41"/>
      <c r="HV156" s="41"/>
      <c r="HW156" s="41"/>
      <c r="HX156" s="41"/>
      <c r="HY156" s="41"/>
      <c r="HZ156" s="41"/>
      <c r="IA156" s="41"/>
      <c r="IB156" s="41"/>
      <c r="IC156" s="41"/>
      <c r="ID156" s="41"/>
      <c r="IE156" s="41"/>
      <c r="IF156" s="41"/>
      <c r="IG156" s="41"/>
      <c r="IH156" s="41"/>
      <c r="II156" s="41"/>
      <c r="IJ156" s="41"/>
      <c r="IK156" s="41"/>
      <c r="IL156" s="41"/>
      <c r="IM156" s="41"/>
      <c r="IN156" s="41"/>
      <c r="IO156" s="41"/>
      <c r="IP156" s="41"/>
      <c r="IQ156" s="41"/>
      <c r="IR156" s="41"/>
      <c r="IS156" s="41"/>
      <c r="IT156" s="41"/>
      <c r="IU156" s="41"/>
      <c r="IV156" s="41"/>
      <c r="IW156" s="41"/>
      <c r="IX156" s="41"/>
      <c r="IY156" s="41"/>
      <c r="IZ156" s="41"/>
      <c r="JA156" s="41"/>
      <c r="JB156" s="41"/>
      <c r="JC156" s="41"/>
      <c r="JD156" s="41"/>
      <c r="JE156" s="41"/>
      <c r="JF156" s="41"/>
      <c r="JG156" s="41"/>
      <c r="JH156" s="41"/>
      <c r="JI156" s="41"/>
      <c r="JJ156" s="41"/>
      <c r="JK156" s="41"/>
      <c r="JL156" s="41"/>
      <c r="JM156" s="41"/>
      <c r="JN156" s="41"/>
      <c r="JO156" s="41"/>
      <c r="JP156" s="41"/>
      <c r="JQ156" s="41"/>
      <c r="JR156" s="41"/>
      <c r="JS156" s="41"/>
      <c r="JT156" s="41"/>
      <c r="JU156" s="41"/>
      <c r="JV156" s="41"/>
      <c r="JW156" s="41"/>
      <c r="JX156" s="41"/>
      <c r="JY156" s="41"/>
      <c r="JZ156" s="41"/>
      <c r="KA156" s="41"/>
      <c r="KB156" s="41"/>
      <c r="KC156" s="41"/>
      <c r="KD156" s="41"/>
      <c r="KE156" s="41"/>
      <c r="KF156" s="41"/>
      <c r="KG156" s="41"/>
      <c r="KH156" s="41"/>
      <c r="KI156" s="41"/>
      <c r="KJ156" s="41"/>
      <c r="KK156" s="41"/>
      <c r="KL156" s="41"/>
      <c r="KM156" s="41"/>
      <c r="KN156" s="41"/>
      <c r="KO156" s="41"/>
      <c r="KP156" s="41"/>
      <c r="KQ156" s="41"/>
      <c r="KR156" s="41"/>
      <c r="KS156" s="41"/>
      <c r="KT156" s="41"/>
      <c r="KU156" s="41"/>
      <c r="KV156" s="41"/>
      <c r="KW156" s="41"/>
      <c r="KX156" s="41"/>
      <c r="KY156" s="41"/>
      <c r="KZ156" s="41"/>
      <c r="LA156" s="41"/>
      <c r="LB156" s="41"/>
      <c r="LC156" s="41"/>
      <c r="LD156" s="41"/>
      <c r="LE156" s="41"/>
      <c r="LF156" s="41"/>
      <c r="LG156" s="41"/>
      <c r="LH156" s="41"/>
      <c r="LI156" s="41"/>
      <c r="LJ156" s="41"/>
      <c r="LK156" s="41"/>
      <c r="LL156" s="41"/>
      <c r="LM156" s="41"/>
      <c r="LN156" s="41"/>
      <c r="LO156" s="41"/>
      <c r="LP156" s="41"/>
      <c r="LQ156" s="41"/>
      <c r="LR156" s="41"/>
      <c r="LS156" s="41"/>
      <c r="LT156" s="41"/>
      <c r="LU156" s="41"/>
      <c r="LV156" s="41"/>
      <c r="LW156" s="41"/>
      <c r="LX156" s="41"/>
      <c r="LY156" s="41"/>
      <c r="LZ156" s="41"/>
      <c r="MA156" s="41"/>
      <c r="MB156" s="41"/>
      <c r="MC156" s="41"/>
      <c r="MD156" s="41"/>
      <c r="ME156" s="41"/>
      <c r="MF156" s="41"/>
      <c r="MG156" s="41"/>
      <c r="MH156" s="41"/>
      <c r="MI156" s="41"/>
      <c r="MJ156" s="41"/>
      <c r="MK156" s="41"/>
      <c r="ML156" s="41"/>
      <c r="MM156" s="41"/>
      <c r="MN156" s="41"/>
      <c r="MO156" s="41"/>
      <c r="MP156" s="41"/>
      <c r="MQ156" s="41"/>
      <c r="MR156" s="41"/>
      <c r="MS156" s="41"/>
      <c r="MT156" s="41"/>
      <c r="MU156" s="41"/>
      <c r="MV156" s="41"/>
      <c r="MW156" s="41"/>
      <c r="MX156" s="41"/>
      <c r="MY156" s="41"/>
      <c r="MZ156" s="41"/>
      <c r="NA156" s="41"/>
      <c r="NB156" s="41"/>
      <c r="NC156" s="41"/>
      <c r="ND156" s="41"/>
      <c r="NE156" s="41"/>
      <c r="NF156" s="41"/>
      <c r="NG156" s="41"/>
      <c r="NH156" s="41"/>
      <c r="NI156" s="41"/>
      <c r="NJ156" s="41"/>
      <c r="NK156" s="41"/>
      <c r="NL156" s="41"/>
      <c r="NM156" s="41"/>
      <c r="NN156" s="41"/>
      <c r="NO156" s="41"/>
      <c r="NP156" s="41"/>
      <c r="NQ156" s="41"/>
      <c r="NR156" s="41"/>
      <c r="NS156" s="41"/>
      <c r="NT156" s="41"/>
      <c r="NU156" s="41"/>
      <c r="NV156" s="41"/>
      <c r="NW156" s="41"/>
      <c r="NX156" s="41"/>
      <c r="NY156" s="41"/>
      <c r="NZ156" s="41"/>
      <c r="OA156" s="41"/>
      <c r="OB156" s="41"/>
      <c r="OC156" s="41"/>
      <c r="OD156" s="41"/>
      <c r="OE156" s="41"/>
      <c r="OF156" s="41"/>
      <c r="OG156" s="41"/>
      <c r="OH156" s="41"/>
      <c r="OI156" s="41"/>
      <c r="OJ156" s="41"/>
      <c r="OK156" s="41"/>
      <c r="OL156" s="41"/>
      <c r="OM156" s="41"/>
      <c r="ON156" s="41"/>
      <c r="OO156" s="41"/>
      <c r="OP156" s="41"/>
      <c r="OQ156" s="41"/>
      <c r="OR156" s="41"/>
      <c r="OS156" s="41"/>
      <c r="OT156" s="41"/>
      <c r="OU156" s="41"/>
      <c r="OV156" s="41"/>
      <c r="OW156" s="41"/>
      <c r="OX156" s="41"/>
      <c r="OY156" s="41"/>
      <c r="OZ156" s="41"/>
      <c r="PA156" s="41"/>
      <c r="PB156" s="41"/>
      <c r="PC156" s="41"/>
      <c r="PD156" s="41"/>
      <c r="PE156" s="41"/>
      <c r="PF156" s="41"/>
      <c r="PG156" s="41"/>
      <c r="PH156" s="41"/>
      <c r="PI156" s="41"/>
      <c r="PJ156" s="41"/>
      <c r="PK156" s="41"/>
      <c r="PL156" s="41"/>
      <c r="PM156" s="41"/>
      <c r="PN156" s="41"/>
      <c r="PO156" s="41"/>
      <c r="PP156" s="41"/>
      <c r="PQ156" s="41"/>
      <c r="PR156" s="41"/>
      <c r="PS156" s="41"/>
      <c r="PT156" s="41"/>
      <c r="PU156" s="41"/>
      <c r="PV156" s="41"/>
      <c r="PW156" s="41"/>
      <c r="PX156" s="41"/>
      <c r="PY156" s="41"/>
      <c r="PZ156" s="41"/>
      <c r="QA156" s="41"/>
      <c r="QB156" s="41"/>
      <c r="QC156" s="41"/>
      <c r="QD156" s="41"/>
      <c r="QE156" s="41"/>
      <c r="QF156" s="41"/>
      <c r="QG156" s="41"/>
      <c r="QH156" s="41"/>
      <c r="QI156" s="41"/>
      <c r="QJ156" s="41"/>
      <c r="QK156" s="41"/>
      <c r="QL156" s="41"/>
      <c r="QM156" s="41"/>
      <c r="QN156" s="41"/>
      <c r="QO156" s="41"/>
      <c r="QP156" s="41"/>
      <c r="QQ156" s="41"/>
      <c r="QR156" s="41"/>
      <c r="QS156" s="41"/>
      <c r="QT156" s="41"/>
      <c r="QU156" s="41"/>
      <c r="QV156" s="41"/>
      <c r="QW156" s="41"/>
      <c r="QX156" s="41"/>
      <c r="QY156" s="41"/>
      <c r="QZ156" s="41"/>
      <c r="RA156" s="41"/>
      <c r="RB156" s="41"/>
      <c r="RC156" s="41"/>
      <c r="RD156" s="41"/>
      <c r="RE156" s="41"/>
      <c r="RF156" s="41"/>
      <c r="RG156" s="41"/>
      <c r="RH156" s="41"/>
      <c r="RI156" s="41"/>
      <c r="RJ156" s="41"/>
      <c r="RK156" s="41"/>
      <c r="RL156" s="41"/>
      <c r="RM156" s="41"/>
      <c r="RN156" s="41"/>
      <c r="RO156" s="41"/>
      <c r="RP156" s="41"/>
      <c r="RQ156" s="41"/>
      <c r="RR156" s="41"/>
      <c r="RS156" s="41"/>
      <c r="RT156" s="41"/>
      <c r="RU156" s="41"/>
      <c r="RV156" s="41"/>
      <c r="RW156" s="41"/>
      <c r="RX156" s="41"/>
      <c r="RY156" s="41"/>
      <c r="RZ156" s="41"/>
      <c r="SA156" s="41"/>
      <c r="SB156" s="41"/>
      <c r="SC156" s="41"/>
      <c r="SD156" s="41"/>
      <c r="SE156" s="41"/>
      <c r="SF156" s="41"/>
      <c r="SG156" s="41"/>
      <c r="SH156" s="41"/>
      <c r="SI156" s="41"/>
      <c r="SJ156" s="41"/>
      <c r="SK156" s="41"/>
      <c r="SL156" s="41"/>
      <c r="SM156" s="41"/>
      <c r="SN156" s="41"/>
      <c r="SO156" s="41"/>
      <c r="SP156" s="41"/>
      <c r="SQ156" s="41"/>
      <c r="SR156" s="41"/>
      <c r="SS156" s="41"/>
      <c r="ST156" s="41"/>
      <c r="SU156" s="41"/>
      <c r="SV156" s="41"/>
      <c r="SW156" s="41"/>
      <c r="SX156" s="41"/>
      <c r="SY156" s="41"/>
      <c r="SZ156" s="41"/>
      <c r="TA156" s="41"/>
      <c r="TB156" s="41"/>
      <c r="TC156" s="41"/>
      <c r="TD156" s="41"/>
      <c r="TE156" s="41"/>
      <c r="TF156" s="41"/>
      <c r="TG156" s="41"/>
      <c r="TH156" s="41"/>
      <c r="TI156" s="41"/>
      <c r="TJ156" s="41"/>
      <c r="TK156" s="41"/>
      <c r="TL156" s="41"/>
      <c r="TM156" s="41"/>
      <c r="TN156" s="41"/>
      <c r="TO156" s="41"/>
      <c r="TP156" s="41"/>
      <c r="TQ156" s="41"/>
      <c r="TR156" s="41"/>
      <c r="TS156" s="41"/>
      <c r="TT156" s="41"/>
      <c r="TU156" s="41"/>
      <c r="TV156" s="41"/>
      <c r="TW156" s="41"/>
      <c r="TX156" s="41"/>
      <c r="TY156" s="41"/>
      <c r="TZ156" s="41"/>
      <c r="UA156" s="41"/>
      <c r="UB156" s="41"/>
      <c r="UC156" s="41"/>
      <c r="UD156" s="41"/>
      <c r="UE156" s="41"/>
      <c r="UF156" s="41"/>
      <c r="UG156" s="41"/>
      <c r="UH156" s="41"/>
      <c r="UI156" s="41"/>
      <c r="UJ156" s="41"/>
      <c r="UK156" s="41"/>
      <c r="UL156" s="41"/>
      <c r="UM156" s="41"/>
      <c r="UN156" s="41"/>
      <c r="UO156" s="41"/>
      <c r="UP156" s="41"/>
      <c r="UQ156" s="41"/>
      <c r="UR156" s="41"/>
      <c r="US156" s="41"/>
      <c r="UT156" s="41"/>
      <c r="UU156" s="41"/>
      <c r="UV156" s="41"/>
      <c r="UW156" s="41"/>
      <c r="UX156" s="41"/>
      <c r="UY156" s="41"/>
      <c r="UZ156" s="41"/>
      <c r="VA156" s="41"/>
      <c r="VB156" s="41"/>
      <c r="VC156" s="41"/>
      <c r="VD156" s="41"/>
      <c r="VE156" s="41"/>
      <c r="VF156" s="41"/>
      <c r="VG156" s="41"/>
      <c r="VH156" s="41"/>
      <c r="VI156" s="41"/>
      <c r="VJ156" s="41"/>
      <c r="VK156" s="41"/>
      <c r="VL156" s="41"/>
      <c r="VM156" s="41"/>
      <c r="VN156" s="41"/>
      <c r="VO156" s="41"/>
      <c r="VP156" s="41"/>
      <c r="VQ156" s="41"/>
      <c r="VR156" s="41"/>
      <c r="VS156" s="41"/>
      <c r="VT156" s="41"/>
      <c r="VU156" s="41"/>
      <c r="VV156" s="41"/>
      <c r="VW156" s="41"/>
      <c r="VX156" s="41"/>
      <c r="VY156" s="41"/>
      <c r="VZ156" s="41"/>
      <c r="WA156" s="41"/>
      <c r="WB156" s="41"/>
      <c r="WC156" s="41"/>
      <c r="WD156" s="41"/>
      <c r="WE156" s="41"/>
      <c r="WF156" s="41"/>
      <c r="WG156" s="41"/>
      <c r="WH156" s="41"/>
      <c r="WI156" s="41"/>
      <c r="WJ156" s="41"/>
      <c r="WK156" s="41"/>
      <c r="WL156" s="41"/>
      <c r="WM156" s="41"/>
      <c r="WN156" s="41"/>
      <c r="WO156" s="41"/>
      <c r="WP156" s="41"/>
      <c r="WQ156" s="41"/>
      <c r="WR156" s="41"/>
      <c r="WS156" s="41"/>
      <c r="WT156" s="41"/>
      <c r="WU156" s="41"/>
      <c r="WV156" s="41"/>
      <c r="WW156" s="41"/>
      <c r="WX156" s="41"/>
    </row>
    <row r="157" spans="1:622" s="67" customFormat="1" ht="15" customHeight="1" outlineLevel="1" x14ac:dyDescent="0.25">
      <c r="A157" s="58"/>
      <c r="B157" s="82" t="s">
        <v>86</v>
      </c>
      <c r="C157" s="83">
        <v>87367</v>
      </c>
      <c r="D157" s="83" t="s">
        <v>80</v>
      </c>
      <c r="E157" s="91" t="s">
        <v>162</v>
      </c>
      <c r="F157" s="90" t="s">
        <v>11</v>
      </c>
      <c r="G157" s="90"/>
      <c r="H157" s="85">
        <v>760.63</v>
      </c>
      <c r="I157" s="86">
        <v>10.95</v>
      </c>
      <c r="J157" s="65">
        <f>Tabela1[[#This Row],[VALOR UNIT]]*H154</f>
        <v>10.95</v>
      </c>
      <c r="K157" s="65">
        <f>Tabela1[[#This Row],[Coluna1]]*H156</f>
        <v>0</v>
      </c>
      <c r="L157" s="46">
        <v>0</v>
      </c>
      <c r="M157" s="47">
        <f t="shared" si="3"/>
        <v>0</v>
      </c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  <c r="AY157" s="41"/>
      <c r="AZ157" s="41"/>
      <c r="BA157" s="41"/>
      <c r="BB157" s="41"/>
      <c r="BC157" s="41"/>
      <c r="BD157" s="41"/>
      <c r="BE157" s="41"/>
      <c r="BF157" s="41"/>
      <c r="BG157" s="41"/>
      <c r="BH157" s="41"/>
      <c r="BI157" s="41"/>
      <c r="BJ157" s="41"/>
      <c r="BK157" s="41"/>
      <c r="BL157" s="41"/>
      <c r="BM157" s="41"/>
      <c r="BN157" s="41"/>
      <c r="BO157" s="41"/>
      <c r="BP157" s="41"/>
      <c r="BQ157" s="41"/>
      <c r="BR157" s="41"/>
      <c r="BS157" s="41"/>
      <c r="BT157" s="41"/>
      <c r="BU157" s="41"/>
      <c r="BV157" s="41"/>
      <c r="BW157" s="41"/>
      <c r="BX157" s="41"/>
      <c r="BY157" s="41"/>
      <c r="BZ157" s="41"/>
      <c r="CA157" s="41"/>
      <c r="CB157" s="41"/>
      <c r="CC157" s="41"/>
      <c r="CD157" s="41"/>
      <c r="CE157" s="41"/>
      <c r="CF157" s="41"/>
      <c r="CG157" s="41"/>
      <c r="CH157" s="41"/>
      <c r="CI157" s="41"/>
      <c r="CJ157" s="41"/>
      <c r="CK157" s="41"/>
      <c r="CL157" s="41"/>
      <c r="CM157" s="41"/>
      <c r="CN157" s="41"/>
      <c r="CO157" s="41"/>
      <c r="CP157" s="41"/>
      <c r="CQ157" s="41"/>
      <c r="CR157" s="41"/>
      <c r="CS157" s="41"/>
      <c r="CT157" s="41"/>
      <c r="CU157" s="41"/>
      <c r="CV157" s="41"/>
      <c r="CW157" s="41"/>
      <c r="CX157" s="41"/>
      <c r="CY157" s="41"/>
      <c r="CZ157" s="41"/>
      <c r="DA157" s="41"/>
      <c r="DB157" s="41"/>
      <c r="DC157" s="41"/>
      <c r="DD157" s="41"/>
      <c r="DE157" s="41"/>
      <c r="DF157" s="41"/>
      <c r="DG157" s="41"/>
      <c r="DH157" s="41"/>
      <c r="DI157" s="41"/>
      <c r="DJ157" s="41"/>
      <c r="DK157" s="41"/>
      <c r="DL157" s="41"/>
      <c r="DM157" s="41"/>
      <c r="DN157" s="41"/>
      <c r="DO157" s="41"/>
      <c r="DP157" s="41"/>
      <c r="DQ157" s="41"/>
      <c r="DR157" s="41"/>
      <c r="DS157" s="41"/>
      <c r="DT157" s="41"/>
      <c r="DU157" s="41"/>
      <c r="DV157" s="41"/>
      <c r="DW157" s="41"/>
      <c r="DX157" s="41"/>
      <c r="DY157" s="41"/>
      <c r="DZ157" s="41"/>
      <c r="EA157" s="41"/>
      <c r="EB157" s="41"/>
      <c r="EC157" s="41"/>
      <c r="ED157" s="41"/>
      <c r="EE157" s="41"/>
      <c r="EF157" s="41"/>
      <c r="EG157" s="41"/>
      <c r="EH157" s="41"/>
      <c r="EI157" s="41"/>
      <c r="EJ157" s="41"/>
      <c r="EK157" s="41"/>
      <c r="EL157" s="41"/>
      <c r="EM157" s="41"/>
      <c r="EN157" s="41"/>
      <c r="EO157" s="41"/>
      <c r="EP157" s="41"/>
      <c r="EQ157" s="41"/>
      <c r="ER157" s="41"/>
      <c r="ES157" s="41"/>
      <c r="ET157" s="41"/>
      <c r="EU157" s="41"/>
      <c r="EV157" s="41"/>
      <c r="EW157" s="41"/>
      <c r="EX157" s="41"/>
      <c r="EY157" s="41"/>
      <c r="EZ157" s="41"/>
      <c r="FA157" s="41"/>
      <c r="FB157" s="41"/>
      <c r="FC157" s="41"/>
      <c r="FD157" s="41"/>
      <c r="FE157" s="41"/>
      <c r="FF157" s="41"/>
      <c r="FG157" s="41"/>
      <c r="FH157" s="41"/>
      <c r="FI157" s="41"/>
      <c r="FJ157" s="41"/>
      <c r="FK157" s="41"/>
      <c r="FL157" s="41"/>
      <c r="FM157" s="41"/>
      <c r="FN157" s="41"/>
      <c r="FO157" s="41"/>
      <c r="FP157" s="41"/>
      <c r="FQ157" s="41"/>
      <c r="FR157" s="41"/>
      <c r="FS157" s="41"/>
      <c r="FT157" s="41"/>
      <c r="FU157" s="41"/>
      <c r="FV157" s="41"/>
      <c r="FW157" s="41"/>
      <c r="FX157" s="41"/>
      <c r="FY157" s="41"/>
      <c r="FZ157" s="41"/>
      <c r="GA157" s="41"/>
      <c r="GB157" s="41"/>
      <c r="GC157" s="41"/>
      <c r="GD157" s="41"/>
      <c r="GE157" s="41"/>
      <c r="GF157" s="41"/>
      <c r="GG157" s="41"/>
      <c r="GH157" s="41"/>
      <c r="GI157" s="41"/>
      <c r="GJ157" s="41"/>
      <c r="GK157" s="41"/>
      <c r="GL157" s="41"/>
      <c r="GM157" s="41"/>
      <c r="GN157" s="41"/>
      <c r="GO157" s="41"/>
      <c r="GP157" s="41"/>
      <c r="GQ157" s="41"/>
      <c r="GR157" s="41"/>
      <c r="GS157" s="41"/>
      <c r="GT157" s="41"/>
      <c r="GU157" s="41"/>
      <c r="GV157" s="41"/>
      <c r="GW157" s="41"/>
      <c r="GX157" s="41"/>
      <c r="GY157" s="41"/>
      <c r="GZ157" s="41"/>
      <c r="HA157" s="41"/>
      <c r="HB157" s="41"/>
      <c r="HC157" s="41"/>
      <c r="HD157" s="41"/>
      <c r="HE157" s="41"/>
      <c r="HF157" s="41"/>
      <c r="HG157" s="41"/>
      <c r="HH157" s="41"/>
      <c r="HI157" s="41"/>
      <c r="HJ157" s="41"/>
      <c r="HK157" s="41"/>
      <c r="HL157" s="41"/>
      <c r="HM157" s="41"/>
      <c r="HN157" s="41"/>
      <c r="HO157" s="41"/>
      <c r="HP157" s="41"/>
      <c r="HQ157" s="41"/>
      <c r="HR157" s="41"/>
      <c r="HS157" s="41"/>
      <c r="HT157" s="41"/>
      <c r="HU157" s="41"/>
      <c r="HV157" s="41"/>
      <c r="HW157" s="41"/>
      <c r="HX157" s="41"/>
      <c r="HY157" s="41"/>
      <c r="HZ157" s="41"/>
      <c r="IA157" s="41"/>
      <c r="IB157" s="41"/>
      <c r="IC157" s="41"/>
      <c r="ID157" s="41"/>
      <c r="IE157" s="41"/>
      <c r="IF157" s="41"/>
      <c r="IG157" s="41"/>
      <c r="IH157" s="41"/>
      <c r="II157" s="41"/>
      <c r="IJ157" s="41"/>
      <c r="IK157" s="41"/>
      <c r="IL157" s="41"/>
      <c r="IM157" s="41"/>
      <c r="IN157" s="41"/>
      <c r="IO157" s="41"/>
      <c r="IP157" s="41"/>
      <c r="IQ157" s="41"/>
      <c r="IR157" s="41"/>
      <c r="IS157" s="41"/>
      <c r="IT157" s="41"/>
      <c r="IU157" s="41"/>
      <c r="IV157" s="41"/>
      <c r="IW157" s="41"/>
      <c r="IX157" s="41"/>
      <c r="IY157" s="41"/>
      <c r="IZ157" s="41"/>
      <c r="JA157" s="41"/>
      <c r="JB157" s="41"/>
      <c r="JC157" s="41"/>
      <c r="JD157" s="41"/>
      <c r="JE157" s="41"/>
      <c r="JF157" s="41"/>
      <c r="JG157" s="41"/>
      <c r="JH157" s="41"/>
      <c r="JI157" s="41"/>
      <c r="JJ157" s="41"/>
      <c r="JK157" s="41"/>
      <c r="JL157" s="41"/>
      <c r="JM157" s="41"/>
      <c r="JN157" s="41"/>
      <c r="JO157" s="41"/>
      <c r="JP157" s="41"/>
      <c r="JQ157" s="41"/>
      <c r="JR157" s="41"/>
      <c r="JS157" s="41"/>
      <c r="JT157" s="41"/>
      <c r="JU157" s="41"/>
      <c r="JV157" s="41"/>
      <c r="JW157" s="41"/>
      <c r="JX157" s="41"/>
      <c r="JY157" s="41"/>
      <c r="JZ157" s="41"/>
      <c r="KA157" s="41"/>
      <c r="KB157" s="41"/>
      <c r="KC157" s="41"/>
      <c r="KD157" s="41"/>
      <c r="KE157" s="41"/>
      <c r="KF157" s="41"/>
      <c r="KG157" s="41"/>
      <c r="KH157" s="41"/>
      <c r="KI157" s="41"/>
      <c r="KJ157" s="41"/>
      <c r="KK157" s="41"/>
      <c r="KL157" s="41"/>
      <c r="KM157" s="41"/>
      <c r="KN157" s="41"/>
      <c r="KO157" s="41"/>
      <c r="KP157" s="41"/>
      <c r="KQ157" s="41"/>
      <c r="KR157" s="41"/>
      <c r="KS157" s="41"/>
      <c r="KT157" s="41"/>
      <c r="KU157" s="41"/>
      <c r="KV157" s="41"/>
      <c r="KW157" s="41"/>
      <c r="KX157" s="41"/>
      <c r="KY157" s="41"/>
      <c r="KZ157" s="41"/>
      <c r="LA157" s="41"/>
      <c r="LB157" s="41"/>
      <c r="LC157" s="41"/>
      <c r="LD157" s="41"/>
      <c r="LE157" s="41"/>
      <c r="LF157" s="41"/>
      <c r="LG157" s="41"/>
      <c r="LH157" s="41"/>
      <c r="LI157" s="41"/>
      <c r="LJ157" s="41"/>
      <c r="LK157" s="41"/>
      <c r="LL157" s="41"/>
      <c r="LM157" s="41"/>
      <c r="LN157" s="41"/>
      <c r="LO157" s="41"/>
      <c r="LP157" s="41"/>
      <c r="LQ157" s="41"/>
      <c r="LR157" s="41"/>
      <c r="LS157" s="41"/>
      <c r="LT157" s="41"/>
      <c r="LU157" s="41"/>
      <c r="LV157" s="41"/>
      <c r="LW157" s="41"/>
      <c r="LX157" s="41"/>
      <c r="LY157" s="41"/>
      <c r="LZ157" s="41"/>
      <c r="MA157" s="41"/>
      <c r="MB157" s="41"/>
      <c r="MC157" s="41"/>
      <c r="MD157" s="41"/>
      <c r="ME157" s="41"/>
      <c r="MF157" s="41"/>
      <c r="MG157" s="41"/>
      <c r="MH157" s="41"/>
      <c r="MI157" s="41"/>
      <c r="MJ157" s="41"/>
      <c r="MK157" s="41"/>
      <c r="ML157" s="41"/>
      <c r="MM157" s="41"/>
      <c r="MN157" s="41"/>
      <c r="MO157" s="41"/>
      <c r="MP157" s="41"/>
      <c r="MQ157" s="41"/>
      <c r="MR157" s="41"/>
      <c r="MS157" s="41"/>
      <c r="MT157" s="41"/>
      <c r="MU157" s="41"/>
      <c r="MV157" s="41"/>
      <c r="MW157" s="41"/>
      <c r="MX157" s="41"/>
      <c r="MY157" s="41"/>
      <c r="MZ157" s="41"/>
      <c r="NA157" s="41"/>
      <c r="NB157" s="41"/>
      <c r="NC157" s="41"/>
      <c r="ND157" s="41"/>
      <c r="NE157" s="41"/>
      <c r="NF157" s="41"/>
      <c r="NG157" s="41"/>
      <c r="NH157" s="41"/>
      <c r="NI157" s="41"/>
      <c r="NJ157" s="41"/>
      <c r="NK157" s="41"/>
      <c r="NL157" s="41"/>
      <c r="NM157" s="41"/>
      <c r="NN157" s="41"/>
      <c r="NO157" s="41"/>
      <c r="NP157" s="41"/>
      <c r="NQ157" s="41"/>
      <c r="NR157" s="41"/>
      <c r="NS157" s="41"/>
      <c r="NT157" s="41"/>
      <c r="NU157" s="41"/>
      <c r="NV157" s="41"/>
      <c r="NW157" s="41"/>
      <c r="NX157" s="41"/>
      <c r="NY157" s="41"/>
      <c r="NZ157" s="41"/>
      <c r="OA157" s="41"/>
      <c r="OB157" s="41"/>
      <c r="OC157" s="41"/>
      <c r="OD157" s="41"/>
      <c r="OE157" s="41"/>
      <c r="OF157" s="41"/>
      <c r="OG157" s="41"/>
      <c r="OH157" s="41"/>
      <c r="OI157" s="41"/>
      <c r="OJ157" s="41"/>
      <c r="OK157" s="41"/>
      <c r="OL157" s="41"/>
      <c r="OM157" s="41"/>
      <c r="ON157" s="41"/>
      <c r="OO157" s="41"/>
      <c r="OP157" s="41"/>
      <c r="OQ157" s="41"/>
      <c r="OR157" s="41"/>
      <c r="OS157" s="41"/>
      <c r="OT157" s="41"/>
      <c r="OU157" s="41"/>
      <c r="OV157" s="41"/>
      <c r="OW157" s="41"/>
      <c r="OX157" s="41"/>
      <c r="OY157" s="41"/>
      <c r="OZ157" s="41"/>
      <c r="PA157" s="41"/>
      <c r="PB157" s="41"/>
      <c r="PC157" s="41"/>
      <c r="PD157" s="41"/>
      <c r="PE157" s="41"/>
      <c r="PF157" s="41"/>
      <c r="PG157" s="41"/>
      <c r="PH157" s="41"/>
      <c r="PI157" s="41"/>
      <c r="PJ157" s="41"/>
      <c r="PK157" s="41"/>
      <c r="PL157" s="41"/>
      <c r="PM157" s="41"/>
      <c r="PN157" s="41"/>
      <c r="PO157" s="41"/>
      <c r="PP157" s="41"/>
      <c r="PQ157" s="41"/>
      <c r="PR157" s="41"/>
      <c r="PS157" s="41"/>
      <c r="PT157" s="41"/>
      <c r="PU157" s="41"/>
      <c r="PV157" s="41"/>
      <c r="PW157" s="41"/>
      <c r="PX157" s="41"/>
      <c r="PY157" s="41"/>
      <c r="PZ157" s="41"/>
      <c r="QA157" s="41"/>
      <c r="QB157" s="41"/>
      <c r="QC157" s="41"/>
      <c r="QD157" s="41"/>
      <c r="QE157" s="41"/>
      <c r="QF157" s="41"/>
      <c r="QG157" s="41"/>
      <c r="QH157" s="41"/>
      <c r="QI157" s="41"/>
      <c r="QJ157" s="41"/>
      <c r="QK157" s="41"/>
      <c r="QL157" s="41"/>
      <c r="QM157" s="41"/>
      <c r="QN157" s="41"/>
      <c r="QO157" s="41"/>
      <c r="QP157" s="41"/>
      <c r="QQ157" s="41"/>
      <c r="QR157" s="41"/>
      <c r="QS157" s="41"/>
      <c r="QT157" s="41"/>
      <c r="QU157" s="41"/>
      <c r="QV157" s="41"/>
      <c r="QW157" s="41"/>
      <c r="QX157" s="41"/>
      <c r="QY157" s="41"/>
      <c r="QZ157" s="41"/>
      <c r="RA157" s="41"/>
      <c r="RB157" s="41"/>
      <c r="RC157" s="41"/>
      <c r="RD157" s="41"/>
      <c r="RE157" s="41"/>
      <c r="RF157" s="41"/>
      <c r="RG157" s="41"/>
      <c r="RH157" s="41"/>
      <c r="RI157" s="41"/>
      <c r="RJ157" s="41"/>
      <c r="RK157" s="41"/>
      <c r="RL157" s="41"/>
      <c r="RM157" s="41"/>
      <c r="RN157" s="41"/>
      <c r="RO157" s="41"/>
      <c r="RP157" s="41"/>
      <c r="RQ157" s="41"/>
      <c r="RR157" s="41"/>
      <c r="RS157" s="41"/>
      <c r="RT157" s="41"/>
      <c r="RU157" s="41"/>
      <c r="RV157" s="41"/>
      <c r="RW157" s="41"/>
      <c r="RX157" s="41"/>
      <c r="RY157" s="41"/>
      <c r="RZ157" s="41"/>
      <c r="SA157" s="41"/>
      <c r="SB157" s="41"/>
      <c r="SC157" s="41"/>
      <c r="SD157" s="41"/>
      <c r="SE157" s="41"/>
      <c r="SF157" s="41"/>
      <c r="SG157" s="41"/>
      <c r="SH157" s="41"/>
      <c r="SI157" s="41"/>
      <c r="SJ157" s="41"/>
      <c r="SK157" s="41"/>
      <c r="SL157" s="41"/>
      <c r="SM157" s="41"/>
      <c r="SN157" s="41"/>
      <c r="SO157" s="41"/>
      <c r="SP157" s="41"/>
      <c r="SQ157" s="41"/>
      <c r="SR157" s="41"/>
      <c r="SS157" s="41"/>
      <c r="ST157" s="41"/>
      <c r="SU157" s="41"/>
      <c r="SV157" s="41"/>
      <c r="SW157" s="41"/>
      <c r="SX157" s="41"/>
      <c r="SY157" s="41"/>
      <c r="SZ157" s="41"/>
      <c r="TA157" s="41"/>
      <c r="TB157" s="41"/>
      <c r="TC157" s="41"/>
      <c r="TD157" s="41"/>
      <c r="TE157" s="41"/>
      <c r="TF157" s="41"/>
      <c r="TG157" s="41"/>
      <c r="TH157" s="41"/>
      <c r="TI157" s="41"/>
      <c r="TJ157" s="41"/>
      <c r="TK157" s="41"/>
      <c r="TL157" s="41"/>
      <c r="TM157" s="41"/>
      <c r="TN157" s="41"/>
      <c r="TO157" s="41"/>
      <c r="TP157" s="41"/>
      <c r="TQ157" s="41"/>
      <c r="TR157" s="41"/>
      <c r="TS157" s="41"/>
      <c r="TT157" s="41"/>
      <c r="TU157" s="41"/>
      <c r="TV157" s="41"/>
      <c r="TW157" s="41"/>
      <c r="TX157" s="41"/>
      <c r="TY157" s="41"/>
      <c r="TZ157" s="41"/>
      <c r="UA157" s="41"/>
      <c r="UB157" s="41"/>
      <c r="UC157" s="41"/>
      <c r="UD157" s="41"/>
      <c r="UE157" s="41"/>
      <c r="UF157" s="41"/>
      <c r="UG157" s="41"/>
      <c r="UH157" s="41"/>
      <c r="UI157" s="41"/>
      <c r="UJ157" s="41"/>
      <c r="UK157" s="41"/>
      <c r="UL157" s="41"/>
      <c r="UM157" s="41"/>
      <c r="UN157" s="41"/>
      <c r="UO157" s="41"/>
      <c r="UP157" s="41"/>
      <c r="UQ157" s="41"/>
      <c r="UR157" s="41"/>
      <c r="US157" s="41"/>
      <c r="UT157" s="41"/>
      <c r="UU157" s="41"/>
      <c r="UV157" s="41"/>
      <c r="UW157" s="41"/>
      <c r="UX157" s="41"/>
      <c r="UY157" s="41"/>
      <c r="UZ157" s="41"/>
      <c r="VA157" s="41"/>
      <c r="VB157" s="41"/>
      <c r="VC157" s="41"/>
      <c r="VD157" s="41"/>
      <c r="VE157" s="41"/>
      <c r="VF157" s="41"/>
      <c r="VG157" s="41"/>
      <c r="VH157" s="41"/>
      <c r="VI157" s="41"/>
      <c r="VJ157" s="41"/>
      <c r="VK157" s="41"/>
      <c r="VL157" s="41"/>
      <c r="VM157" s="41"/>
      <c r="VN157" s="41"/>
      <c r="VO157" s="41"/>
      <c r="VP157" s="41"/>
      <c r="VQ157" s="41"/>
      <c r="VR157" s="41"/>
      <c r="VS157" s="41"/>
      <c r="VT157" s="41"/>
      <c r="VU157" s="41"/>
      <c r="VV157" s="41"/>
      <c r="VW157" s="41"/>
      <c r="VX157" s="41"/>
      <c r="VY157" s="41"/>
      <c r="VZ157" s="41"/>
      <c r="WA157" s="41"/>
      <c r="WB157" s="41"/>
      <c r="WC157" s="41"/>
      <c r="WD157" s="41"/>
      <c r="WE157" s="41"/>
      <c r="WF157" s="41"/>
      <c r="WG157" s="41"/>
      <c r="WH157" s="41"/>
      <c r="WI157" s="41"/>
      <c r="WJ157" s="41"/>
      <c r="WK157" s="41"/>
      <c r="WL157" s="41"/>
      <c r="WM157" s="41"/>
      <c r="WN157" s="41"/>
      <c r="WO157" s="41"/>
      <c r="WP157" s="41"/>
      <c r="WQ157" s="41"/>
      <c r="WR157" s="41"/>
      <c r="WS157" s="41"/>
      <c r="WT157" s="41"/>
      <c r="WU157" s="41"/>
      <c r="WV157" s="41"/>
      <c r="WW157" s="41"/>
      <c r="WX157" s="41"/>
    </row>
    <row r="158" spans="1:622" s="67" customFormat="1" ht="15" customHeight="1" outlineLevel="1" x14ac:dyDescent="0.25">
      <c r="A158" s="58"/>
      <c r="B158" s="82" t="s">
        <v>92</v>
      </c>
      <c r="C158" s="83">
        <v>12039</v>
      </c>
      <c r="D158" s="83" t="s">
        <v>80</v>
      </c>
      <c r="E158" s="91" t="s">
        <v>163</v>
      </c>
      <c r="F158" s="90" t="s">
        <v>24</v>
      </c>
      <c r="G158" s="90"/>
      <c r="H158" s="85">
        <v>545.09</v>
      </c>
      <c r="I158" s="86">
        <v>545.09</v>
      </c>
      <c r="J158" s="65">
        <f>Tabela1[[#This Row],[VALOR UNIT]]*H154</f>
        <v>545.09</v>
      </c>
      <c r="K158" s="65">
        <f>Tabela1[[#This Row],[Coluna1]]*H157</f>
        <v>0</v>
      </c>
      <c r="L158" s="46">
        <v>0</v>
      </c>
      <c r="M158" s="47">
        <f t="shared" si="3"/>
        <v>0</v>
      </c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  <c r="AY158" s="41"/>
      <c r="AZ158" s="41"/>
      <c r="BA158" s="41"/>
      <c r="BB158" s="41"/>
      <c r="BC158" s="41"/>
      <c r="BD158" s="41"/>
      <c r="BE158" s="41"/>
      <c r="BF158" s="41"/>
      <c r="BG158" s="41"/>
      <c r="BH158" s="41"/>
      <c r="BI158" s="41"/>
      <c r="BJ158" s="41"/>
      <c r="BK158" s="41"/>
      <c r="BL158" s="41"/>
      <c r="BM158" s="41"/>
      <c r="BN158" s="41"/>
      <c r="BO158" s="41"/>
      <c r="BP158" s="41"/>
      <c r="BQ158" s="41"/>
      <c r="BR158" s="41"/>
      <c r="BS158" s="41"/>
      <c r="BT158" s="41"/>
      <c r="BU158" s="41"/>
      <c r="BV158" s="41"/>
      <c r="BW158" s="41"/>
      <c r="BX158" s="41"/>
      <c r="BY158" s="41"/>
      <c r="BZ158" s="41"/>
      <c r="CA158" s="41"/>
      <c r="CB158" s="41"/>
      <c r="CC158" s="41"/>
      <c r="CD158" s="41"/>
      <c r="CE158" s="41"/>
      <c r="CF158" s="41"/>
      <c r="CG158" s="41"/>
      <c r="CH158" s="41"/>
      <c r="CI158" s="41"/>
      <c r="CJ158" s="41"/>
      <c r="CK158" s="41"/>
      <c r="CL158" s="41"/>
      <c r="CM158" s="41"/>
      <c r="CN158" s="41"/>
      <c r="CO158" s="41"/>
      <c r="CP158" s="41"/>
      <c r="CQ158" s="41"/>
      <c r="CR158" s="41"/>
      <c r="CS158" s="41"/>
      <c r="CT158" s="41"/>
      <c r="CU158" s="41"/>
      <c r="CV158" s="41"/>
      <c r="CW158" s="41"/>
      <c r="CX158" s="41"/>
      <c r="CY158" s="41"/>
      <c r="CZ158" s="41"/>
      <c r="DA158" s="41"/>
      <c r="DB158" s="41"/>
      <c r="DC158" s="41"/>
      <c r="DD158" s="41"/>
      <c r="DE158" s="41"/>
      <c r="DF158" s="41"/>
      <c r="DG158" s="41"/>
      <c r="DH158" s="41"/>
      <c r="DI158" s="41"/>
      <c r="DJ158" s="41"/>
      <c r="DK158" s="41"/>
      <c r="DL158" s="41"/>
      <c r="DM158" s="41"/>
      <c r="DN158" s="41"/>
      <c r="DO158" s="41"/>
      <c r="DP158" s="41"/>
      <c r="DQ158" s="41"/>
      <c r="DR158" s="41"/>
      <c r="DS158" s="41"/>
      <c r="DT158" s="41"/>
      <c r="DU158" s="41"/>
      <c r="DV158" s="41"/>
      <c r="DW158" s="41"/>
      <c r="DX158" s="41"/>
      <c r="DY158" s="41"/>
      <c r="DZ158" s="41"/>
      <c r="EA158" s="41"/>
      <c r="EB158" s="41"/>
      <c r="EC158" s="41"/>
      <c r="ED158" s="41"/>
      <c r="EE158" s="41"/>
      <c r="EF158" s="41"/>
      <c r="EG158" s="41"/>
      <c r="EH158" s="41"/>
      <c r="EI158" s="41"/>
      <c r="EJ158" s="41"/>
      <c r="EK158" s="41"/>
      <c r="EL158" s="41"/>
      <c r="EM158" s="41"/>
      <c r="EN158" s="41"/>
      <c r="EO158" s="41"/>
      <c r="EP158" s="41"/>
      <c r="EQ158" s="41"/>
      <c r="ER158" s="41"/>
      <c r="ES158" s="41"/>
      <c r="ET158" s="41"/>
      <c r="EU158" s="41"/>
      <c r="EV158" s="41"/>
      <c r="EW158" s="41"/>
      <c r="EX158" s="41"/>
      <c r="EY158" s="41"/>
      <c r="EZ158" s="41"/>
      <c r="FA158" s="41"/>
      <c r="FB158" s="41"/>
      <c r="FC158" s="41"/>
      <c r="FD158" s="41"/>
      <c r="FE158" s="41"/>
      <c r="FF158" s="41"/>
      <c r="FG158" s="41"/>
      <c r="FH158" s="41"/>
      <c r="FI158" s="41"/>
      <c r="FJ158" s="41"/>
      <c r="FK158" s="41"/>
      <c r="FL158" s="41"/>
      <c r="FM158" s="41"/>
      <c r="FN158" s="41"/>
      <c r="FO158" s="41"/>
      <c r="FP158" s="41"/>
      <c r="FQ158" s="41"/>
      <c r="FR158" s="41"/>
      <c r="FS158" s="41"/>
      <c r="FT158" s="41"/>
      <c r="FU158" s="41"/>
      <c r="FV158" s="41"/>
      <c r="FW158" s="41"/>
      <c r="FX158" s="41"/>
      <c r="FY158" s="41"/>
      <c r="FZ158" s="41"/>
      <c r="GA158" s="41"/>
      <c r="GB158" s="41"/>
      <c r="GC158" s="41"/>
      <c r="GD158" s="41"/>
      <c r="GE158" s="41"/>
      <c r="GF158" s="41"/>
      <c r="GG158" s="41"/>
      <c r="GH158" s="41"/>
      <c r="GI158" s="41"/>
      <c r="GJ158" s="41"/>
      <c r="GK158" s="41"/>
      <c r="GL158" s="41"/>
      <c r="GM158" s="41"/>
      <c r="GN158" s="41"/>
      <c r="GO158" s="41"/>
      <c r="GP158" s="41"/>
      <c r="GQ158" s="41"/>
      <c r="GR158" s="41"/>
      <c r="GS158" s="41"/>
      <c r="GT158" s="41"/>
      <c r="GU158" s="41"/>
      <c r="GV158" s="41"/>
      <c r="GW158" s="41"/>
      <c r="GX158" s="41"/>
      <c r="GY158" s="41"/>
      <c r="GZ158" s="41"/>
      <c r="HA158" s="41"/>
      <c r="HB158" s="41"/>
      <c r="HC158" s="41"/>
      <c r="HD158" s="41"/>
      <c r="HE158" s="41"/>
      <c r="HF158" s="41"/>
      <c r="HG158" s="41"/>
      <c r="HH158" s="41"/>
      <c r="HI158" s="41"/>
      <c r="HJ158" s="41"/>
      <c r="HK158" s="41"/>
      <c r="HL158" s="41"/>
      <c r="HM158" s="41"/>
      <c r="HN158" s="41"/>
      <c r="HO158" s="41"/>
      <c r="HP158" s="41"/>
      <c r="HQ158" s="41"/>
      <c r="HR158" s="41"/>
      <c r="HS158" s="41"/>
      <c r="HT158" s="41"/>
      <c r="HU158" s="41"/>
      <c r="HV158" s="41"/>
      <c r="HW158" s="41"/>
      <c r="HX158" s="41"/>
      <c r="HY158" s="41"/>
      <c r="HZ158" s="41"/>
      <c r="IA158" s="41"/>
      <c r="IB158" s="41"/>
      <c r="IC158" s="41"/>
      <c r="ID158" s="41"/>
      <c r="IE158" s="41"/>
      <c r="IF158" s="41"/>
      <c r="IG158" s="41"/>
      <c r="IH158" s="41"/>
      <c r="II158" s="41"/>
      <c r="IJ158" s="41"/>
      <c r="IK158" s="41"/>
      <c r="IL158" s="41"/>
      <c r="IM158" s="41"/>
      <c r="IN158" s="41"/>
      <c r="IO158" s="41"/>
      <c r="IP158" s="41"/>
      <c r="IQ158" s="41"/>
      <c r="IR158" s="41"/>
      <c r="IS158" s="41"/>
      <c r="IT158" s="41"/>
      <c r="IU158" s="41"/>
      <c r="IV158" s="41"/>
      <c r="IW158" s="41"/>
      <c r="IX158" s="41"/>
      <c r="IY158" s="41"/>
      <c r="IZ158" s="41"/>
      <c r="JA158" s="41"/>
      <c r="JB158" s="41"/>
      <c r="JC158" s="41"/>
      <c r="JD158" s="41"/>
      <c r="JE158" s="41"/>
      <c r="JF158" s="41"/>
      <c r="JG158" s="41"/>
      <c r="JH158" s="41"/>
      <c r="JI158" s="41"/>
      <c r="JJ158" s="41"/>
      <c r="JK158" s="41"/>
      <c r="JL158" s="41"/>
      <c r="JM158" s="41"/>
      <c r="JN158" s="41"/>
      <c r="JO158" s="41"/>
      <c r="JP158" s="41"/>
      <c r="JQ158" s="41"/>
      <c r="JR158" s="41"/>
      <c r="JS158" s="41"/>
      <c r="JT158" s="41"/>
      <c r="JU158" s="41"/>
      <c r="JV158" s="41"/>
      <c r="JW158" s="41"/>
      <c r="JX158" s="41"/>
      <c r="JY158" s="41"/>
      <c r="JZ158" s="41"/>
      <c r="KA158" s="41"/>
      <c r="KB158" s="41"/>
      <c r="KC158" s="41"/>
      <c r="KD158" s="41"/>
      <c r="KE158" s="41"/>
      <c r="KF158" s="41"/>
      <c r="KG158" s="41"/>
      <c r="KH158" s="41"/>
      <c r="KI158" s="41"/>
      <c r="KJ158" s="41"/>
      <c r="KK158" s="41"/>
      <c r="KL158" s="41"/>
      <c r="KM158" s="41"/>
      <c r="KN158" s="41"/>
      <c r="KO158" s="41"/>
      <c r="KP158" s="41"/>
      <c r="KQ158" s="41"/>
      <c r="KR158" s="41"/>
      <c r="KS158" s="41"/>
      <c r="KT158" s="41"/>
      <c r="KU158" s="41"/>
      <c r="KV158" s="41"/>
      <c r="KW158" s="41"/>
      <c r="KX158" s="41"/>
      <c r="KY158" s="41"/>
      <c r="KZ158" s="41"/>
      <c r="LA158" s="41"/>
      <c r="LB158" s="41"/>
      <c r="LC158" s="41"/>
      <c r="LD158" s="41"/>
      <c r="LE158" s="41"/>
      <c r="LF158" s="41"/>
      <c r="LG158" s="41"/>
      <c r="LH158" s="41"/>
      <c r="LI158" s="41"/>
      <c r="LJ158" s="41"/>
      <c r="LK158" s="41"/>
      <c r="LL158" s="41"/>
      <c r="LM158" s="41"/>
      <c r="LN158" s="41"/>
      <c r="LO158" s="41"/>
      <c r="LP158" s="41"/>
      <c r="LQ158" s="41"/>
      <c r="LR158" s="41"/>
      <c r="LS158" s="41"/>
      <c r="LT158" s="41"/>
      <c r="LU158" s="41"/>
      <c r="LV158" s="41"/>
      <c r="LW158" s="41"/>
      <c r="LX158" s="41"/>
      <c r="LY158" s="41"/>
      <c r="LZ158" s="41"/>
      <c r="MA158" s="41"/>
      <c r="MB158" s="41"/>
      <c r="MC158" s="41"/>
      <c r="MD158" s="41"/>
      <c r="ME158" s="41"/>
      <c r="MF158" s="41"/>
      <c r="MG158" s="41"/>
      <c r="MH158" s="41"/>
      <c r="MI158" s="41"/>
      <c r="MJ158" s="41"/>
      <c r="MK158" s="41"/>
      <c r="ML158" s="41"/>
      <c r="MM158" s="41"/>
      <c r="MN158" s="41"/>
      <c r="MO158" s="41"/>
      <c r="MP158" s="41"/>
      <c r="MQ158" s="41"/>
      <c r="MR158" s="41"/>
      <c r="MS158" s="41"/>
      <c r="MT158" s="41"/>
      <c r="MU158" s="41"/>
      <c r="MV158" s="41"/>
      <c r="MW158" s="41"/>
      <c r="MX158" s="41"/>
      <c r="MY158" s="41"/>
      <c r="MZ158" s="41"/>
      <c r="NA158" s="41"/>
      <c r="NB158" s="41"/>
      <c r="NC158" s="41"/>
      <c r="ND158" s="41"/>
      <c r="NE158" s="41"/>
      <c r="NF158" s="41"/>
      <c r="NG158" s="41"/>
      <c r="NH158" s="41"/>
      <c r="NI158" s="41"/>
      <c r="NJ158" s="41"/>
      <c r="NK158" s="41"/>
      <c r="NL158" s="41"/>
      <c r="NM158" s="41"/>
      <c r="NN158" s="41"/>
      <c r="NO158" s="41"/>
      <c r="NP158" s="41"/>
      <c r="NQ158" s="41"/>
      <c r="NR158" s="41"/>
      <c r="NS158" s="41"/>
      <c r="NT158" s="41"/>
      <c r="NU158" s="41"/>
      <c r="NV158" s="41"/>
      <c r="NW158" s="41"/>
      <c r="NX158" s="41"/>
      <c r="NY158" s="41"/>
      <c r="NZ158" s="41"/>
      <c r="OA158" s="41"/>
      <c r="OB158" s="41"/>
      <c r="OC158" s="41"/>
      <c r="OD158" s="41"/>
      <c r="OE158" s="41"/>
      <c r="OF158" s="41"/>
      <c r="OG158" s="41"/>
      <c r="OH158" s="41"/>
      <c r="OI158" s="41"/>
      <c r="OJ158" s="41"/>
      <c r="OK158" s="41"/>
      <c r="OL158" s="41"/>
      <c r="OM158" s="41"/>
      <c r="ON158" s="41"/>
      <c r="OO158" s="41"/>
      <c r="OP158" s="41"/>
      <c r="OQ158" s="41"/>
      <c r="OR158" s="41"/>
      <c r="OS158" s="41"/>
      <c r="OT158" s="41"/>
      <c r="OU158" s="41"/>
      <c r="OV158" s="41"/>
      <c r="OW158" s="41"/>
      <c r="OX158" s="41"/>
      <c r="OY158" s="41"/>
      <c r="OZ158" s="41"/>
      <c r="PA158" s="41"/>
      <c r="PB158" s="41"/>
      <c r="PC158" s="41"/>
      <c r="PD158" s="41"/>
      <c r="PE158" s="41"/>
      <c r="PF158" s="41"/>
      <c r="PG158" s="41"/>
      <c r="PH158" s="41"/>
      <c r="PI158" s="41"/>
      <c r="PJ158" s="41"/>
      <c r="PK158" s="41"/>
      <c r="PL158" s="41"/>
      <c r="PM158" s="41"/>
      <c r="PN158" s="41"/>
      <c r="PO158" s="41"/>
      <c r="PP158" s="41"/>
      <c r="PQ158" s="41"/>
      <c r="PR158" s="41"/>
      <c r="PS158" s="41"/>
      <c r="PT158" s="41"/>
      <c r="PU158" s="41"/>
      <c r="PV158" s="41"/>
      <c r="PW158" s="41"/>
      <c r="PX158" s="41"/>
      <c r="PY158" s="41"/>
      <c r="PZ158" s="41"/>
      <c r="QA158" s="41"/>
      <c r="QB158" s="41"/>
      <c r="QC158" s="41"/>
      <c r="QD158" s="41"/>
      <c r="QE158" s="41"/>
      <c r="QF158" s="41"/>
      <c r="QG158" s="41"/>
      <c r="QH158" s="41"/>
      <c r="QI158" s="41"/>
      <c r="QJ158" s="41"/>
      <c r="QK158" s="41"/>
      <c r="QL158" s="41"/>
      <c r="QM158" s="41"/>
      <c r="QN158" s="41"/>
      <c r="QO158" s="41"/>
      <c r="QP158" s="41"/>
      <c r="QQ158" s="41"/>
      <c r="QR158" s="41"/>
      <c r="QS158" s="41"/>
      <c r="QT158" s="41"/>
      <c r="QU158" s="41"/>
      <c r="QV158" s="41"/>
      <c r="QW158" s="41"/>
      <c r="QX158" s="41"/>
      <c r="QY158" s="41"/>
      <c r="QZ158" s="41"/>
      <c r="RA158" s="41"/>
      <c r="RB158" s="41"/>
      <c r="RC158" s="41"/>
      <c r="RD158" s="41"/>
      <c r="RE158" s="41"/>
      <c r="RF158" s="41"/>
      <c r="RG158" s="41"/>
      <c r="RH158" s="41"/>
      <c r="RI158" s="41"/>
      <c r="RJ158" s="41"/>
      <c r="RK158" s="41"/>
      <c r="RL158" s="41"/>
      <c r="RM158" s="41"/>
      <c r="RN158" s="41"/>
      <c r="RO158" s="41"/>
      <c r="RP158" s="41"/>
      <c r="RQ158" s="41"/>
      <c r="RR158" s="41"/>
      <c r="RS158" s="41"/>
      <c r="RT158" s="41"/>
      <c r="RU158" s="41"/>
      <c r="RV158" s="41"/>
      <c r="RW158" s="41"/>
      <c r="RX158" s="41"/>
      <c r="RY158" s="41"/>
      <c r="RZ158" s="41"/>
      <c r="SA158" s="41"/>
      <c r="SB158" s="41"/>
      <c r="SC158" s="41"/>
      <c r="SD158" s="41"/>
      <c r="SE158" s="41"/>
      <c r="SF158" s="41"/>
      <c r="SG158" s="41"/>
      <c r="SH158" s="41"/>
      <c r="SI158" s="41"/>
      <c r="SJ158" s="41"/>
      <c r="SK158" s="41"/>
      <c r="SL158" s="41"/>
      <c r="SM158" s="41"/>
      <c r="SN158" s="41"/>
      <c r="SO158" s="41"/>
      <c r="SP158" s="41"/>
      <c r="SQ158" s="41"/>
      <c r="SR158" s="41"/>
      <c r="SS158" s="41"/>
      <c r="ST158" s="41"/>
      <c r="SU158" s="41"/>
      <c r="SV158" s="41"/>
      <c r="SW158" s="41"/>
      <c r="SX158" s="41"/>
      <c r="SY158" s="41"/>
      <c r="SZ158" s="41"/>
      <c r="TA158" s="41"/>
      <c r="TB158" s="41"/>
      <c r="TC158" s="41"/>
      <c r="TD158" s="41"/>
      <c r="TE158" s="41"/>
      <c r="TF158" s="41"/>
      <c r="TG158" s="41"/>
      <c r="TH158" s="41"/>
      <c r="TI158" s="41"/>
      <c r="TJ158" s="41"/>
      <c r="TK158" s="41"/>
      <c r="TL158" s="41"/>
      <c r="TM158" s="41"/>
      <c r="TN158" s="41"/>
      <c r="TO158" s="41"/>
      <c r="TP158" s="41"/>
      <c r="TQ158" s="41"/>
      <c r="TR158" s="41"/>
      <c r="TS158" s="41"/>
      <c r="TT158" s="41"/>
      <c r="TU158" s="41"/>
      <c r="TV158" s="41"/>
      <c r="TW158" s="41"/>
      <c r="TX158" s="41"/>
      <c r="TY158" s="41"/>
      <c r="TZ158" s="41"/>
      <c r="UA158" s="41"/>
      <c r="UB158" s="41"/>
      <c r="UC158" s="41"/>
      <c r="UD158" s="41"/>
      <c r="UE158" s="41"/>
      <c r="UF158" s="41"/>
      <c r="UG158" s="41"/>
      <c r="UH158" s="41"/>
      <c r="UI158" s="41"/>
      <c r="UJ158" s="41"/>
      <c r="UK158" s="41"/>
      <c r="UL158" s="41"/>
      <c r="UM158" s="41"/>
      <c r="UN158" s="41"/>
      <c r="UO158" s="41"/>
      <c r="UP158" s="41"/>
      <c r="UQ158" s="41"/>
      <c r="UR158" s="41"/>
      <c r="US158" s="41"/>
      <c r="UT158" s="41"/>
      <c r="UU158" s="41"/>
      <c r="UV158" s="41"/>
      <c r="UW158" s="41"/>
      <c r="UX158" s="41"/>
      <c r="UY158" s="41"/>
      <c r="UZ158" s="41"/>
      <c r="VA158" s="41"/>
      <c r="VB158" s="41"/>
      <c r="VC158" s="41"/>
      <c r="VD158" s="41"/>
      <c r="VE158" s="41"/>
      <c r="VF158" s="41"/>
      <c r="VG158" s="41"/>
      <c r="VH158" s="41"/>
      <c r="VI158" s="41"/>
      <c r="VJ158" s="41"/>
      <c r="VK158" s="41"/>
      <c r="VL158" s="41"/>
      <c r="VM158" s="41"/>
      <c r="VN158" s="41"/>
      <c r="VO158" s="41"/>
      <c r="VP158" s="41"/>
      <c r="VQ158" s="41"/>
      <c r="VR158" s="41"/>
      <c r="VS158" s="41"/>
      <c r="VT158" s="41"/>
      <c r="VU158" s="41"/>
      <c r="VV158" s="41"/>
      <c r="VW158" s="41"/>
      <c r="VX158" s="41"/>
      <c r="VY158" s="41"/>
      <c r="VZ158" s="41"/>
      <c r="WA158" s="41"/>
      <c r="WB158" s="41"/>
      <c r="WC158" s="41"/>
      <c r="WD158" s="41"/>
      <c r="WE158" s="41"/>
      <c r="WF158" s="41"/>
      <c r="WG158" s="41"/>
      <c r="WH158" s="41"/>
      <c r="WI158" s="41"/>
      <c r="WJ158" s="41"/>
      <c r="WK158" s="41"/>
      <c r="WL158" s="41"/>
      <c r="WM158" s="41"/>
      <c r="WN158" s="41"/>
      <c r="WO158" s="41"/>
      <c r="WP158" s="41"/>
      <c r="WQ158" s="41"/>
      <c r="WR158" s="41"/>
      <c r="WS158" s="41"/>
      <c r="WT158" s="41"/>
      <c r="WU158" s="41"/>
      <c r="WV158" s="41"/>
      <c r="WW158" s="41"/>
      <c r="WX158" s="41"/>
    </row>
    <row r="159" spans="1:622" s="67" customFormat="1" ht="15" customHeight="1" x14ac:dyDescent="0.25">
      <c r="A159" s="58"/>
      <c r="B159" s="58">
        <v>91953</v>
      </c>
      <c r="C159" s="63"/>
      <c r="D159" s="63" t="s">
        <v>80</v>
      </c>
      <c r="E159" s="74" t="s">
        <v>164</v>
      </c>
      <c r="F159" s="79" t="s">
        <v>24</v>
      </c>
      <c r="G159" s="79"/>
      <c r="H159" s="80">
        <v>6</v>
      </c>
      <c r="I159" s="65">
        <v>34.369999999999997</v>
      </c>
      <c r="J159" s="65"/>
      <c r="K159" s="65">
        <f>Tabela1[[#This Row],[Coluna1]]*H158</f>
        <v>0</v>
      </c>
      <c r="L159" s="65">
        <f>H159*I159</f>
        <v>206.21999999999997</v>
      </c>
      <c r="M159" s="47">
        <f t="shared" si="3"/>
        <v>256.80503868238208</v>
      </c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  <c r="AJ159" s="66"/>
      <c r="AK159" s="66"/>
      <c r="AL159" s="66"/>
      <c r="AM159" s="66"/>
      <c r="AN159" s="66"/>
      <c r="AO159" s="66"/>
      <c r="AP159" s="66"/>
      <c r="AQ159" s="66"/>
      <c r="AR159" s="66"/>
      <c r="AS159" s="66"/>
      <c r="AT159" s="66"/>
      <c r="AU159" s="66"/>
      <c r="AV159" s="66"/>
      <c r="AW159" s="66"/>
      <c r="AX159" s="66"/>
      <c r="AY159" s="66"/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6"/>
      <c r="BN159" s="66"/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  <c r="CA159" s="66"/>
      <c r="CB159" s="66"/>
      <c r="CC159" s="66"/>
      <c r="CD159" s="66"/>
      <c r="CE159" s="66"/>
      <c r="CF159" s="66"/>
      <c r="CG159" s="66"/>
      <c r="CH159" s="66"/>
      <c r="CI159" s="66"/>
      <c r="CJ159" s="66"/>
      <c r="CK159" s="66"/>
      <c r="CL159" s="66"/>
      <c r="CM159" s="66"/>
      <c r="CN159" s="66"/>
      <c r="CO159" s="66"/>
      <c r="CP159" s="66"/>
      <c r="CQ159" s="66"/>
      <c r="CR159" s="66"/>
      <c r="CS159" s="66"/>
      <c r="CT159" s="66"/>
      <c r="CU159" s="66"/>
      <c r="CV159" s="66"/>
      <c r="CW159" s="66"/>
      <c r="CX159" s="66"/>
      <c r="CY159" s="66"/>
      <c r="CZ159" s="66"/>
      <c r="DA159" s="66"/>
      <c r="DB159" s="66"/>
      <c r="DC159" s="66"/>
      <c r="DD159" s="66"/>
      <c r="DE159" s="66"/>
      <c r="DF159" s="66"/>
      <c r="DG159" s="66"/>
      <c r="DH159" s="66"/>
      <c r="DI159" s="66"/>
      <c r="DJ159" s="66"/>
      <c r="DK159" s="66"/>
      <c r="DL159" s="66"/>
      <c r="DM159" s="66"/>
      <c r="DN159" s="66"/>
      <c r="DO159" s="66"/>
      <c r="DP159" s="66"/>
      <c r="DQ159" s="66"/>
      <c r="DR159" s="66"/>
      <c r="DS159" s="66"/>
      <c r="DT159" s="66"/>
      <c r="DU159" s="66"/>
      <c r="DV159" s="66"/>
      <c r="DW159" s="66"/>
      <c r="DX159" s="66"/>
      <c r="DY159" s="66"/>
      <c r="DZ159" s="66"/>
      <c r="EA159" s="66"/>
      <c r="EB159" s="66"/>
      <c r="EC159" s="66"/>
      <c r="ED159" s="66"/>
      <c r="EE159" s="66"/>
      <c r="EF159" s="66"/>
      <c r="EG159" s="66"/>
      <c r="EH159" s="66"/>
      <c r="EI159" s="66"/>
      <c r="EJ159" s="66"/>
      <c r="EK159" s="66"/>
      <c r="EL159" s="66"/>
      <c r="EM159" s="66"/>
      <c r="EN159" s="66"/>
      <c r="EO159" s="66"/>
      <c r="EP159" s="66"/>
      <c r="EQ159" s="66"/>
      <c r="ER159" s="66"/>
      <c r="ES159" s="66"/>
      <c r="ET159" s="66"/>
      <c r="EU159" s="66"/>
      <c r="EV159" s="66"/>
      <c r="EW159" s="66"/>
      <c r="EX159" s="66"/>
      <c r="EY159" s="66"/>
      <c r="EZ159" s="66"/>
      <c r="FA159" s="66"/>
      <c r="FB159" s="66"/>
      <c r="FC159" s="66"/>
      <c r="FD159" s="66"/>
      <c r="FE159" s="66"/>
      <c r="FF159" s="66"/>
      <c r="FG159" s="66"/>
      <c r="FH159" s="66"/>
      <c r="FI159" s="66"/>
      <c r="FJ159" s="66"/>
      <c r="FK159" s="66"/>
      <c r="FL159" s="66"/>
      <c r="FM159" s="66"/>
      <c r="FN159" s="66"/>
      <c r="FO159" s="66"/>
      <c r="FP159" s="66"/>
      <c r="FQ159" s="66"/>
      <c r="FR159" s="66"/>
      <c r="FS159" s="66"/>
      <c r="FT159" s="66"/>
      <c r="FU159" s="66"/>
      <c r="FV159" s="66"/>
      <c r="FW159" s="66"/>
      <c r="FX159" s="66"/>
      <c r="FY159" s="66"/>
      <c r="FZ159" s="66"/>
      <c r="GA159" s="66"/>
      <c r="GB159" s="66"/>
      <c r="GC159" s="66"/>
      <c r="GD159" s="66"/>
      <c r="GE159" s="66"/>
      <c r="GF159" s="66"/>
      <c r="GG159" s="66"/>
      <c r="GH159" s="66"/>
      <c r="GI159" s="66"/>
      <c r="GJ159" s="66"/>
      <c r="GK159" s="66"/>
      <c r="GL159" s="66"/>
      <c r="GM159" s="66"/>
      <c r="GN159" s="66"/>
      <c r="GO159" s="66"/>
      <c r="GP159" s="66"/>
      <c r="GQ159" s="66"/>
      <c r="GR159" s="66"/>
      <c r="GS159" s="66"/>
      <c r="GT159" s="66"/>
      <c r="GU159" s="66"/>
      <c r="GV159" s="66"/>
      <c r="GW159" s="66"/>
      <c r="GX159" s="66"/>
      <c r="GY159" s="66"/>
      <c r="GZ159" s="66"/>
      <c r="HA159" s="66"/>
      <c r="HB159" s="66"/>
      <c r="HC159" s="66"/>
      <c r="HD159" s="66"/>
      <c r="HE159" s="66"/>
      <c r="HF159" s="66"/>
      <c r="HG159" s="66"/>
      <c r="HH159" s="66"/>
      <c r="HI159" s="66"/>
      <c r="HJ159" s="66"/>
      <c r="HK159" s="66"/>
      <c r="HL159" s="66"/>
      <c r="HM159" s="66"/>
      <c r="HN159" s="66"/>
      <c r="HO159" s="66"/>
      <c r="HP159" s="66"/>
      <c r="HQ159" s="66"/>
      <c r="HR159" s="66"/>
      <c r="HS159" s="66"/>
      <c r="HT159" s="66"/>
      <c r="HU159" s="66"/>
      <c r="HV159" s="66"/>
      <c r="HW159" s="66"/>
      <c r="HX159" s="66"/>
      <c r="HY159" s="66"/>
      <c r="HZ159" s="66"/>
      <c r="IA159" s="66"/>
      <c r="IB159" s="66"/>
      <c r="IC159" s="66"/>
      <c r="ID159" s="66"/>
      <c r="IE159" s="66"/>
      <c r="IF159" s="66"/>
      <c r="IG159" s="66"/>
      <c r="IH159" s="66"/>
      <c r="II159" s="66"/>
      <c r="IJ159" s="66"/>
      <c r="IK159" s="66"/>
      <c r="IL159" s="66"/>
      <c r="IM159" s="66"/>
      <c r="IN159" s="66"/>
      <c r="IO159" s="66"/>
      <c r="IP159" s="66"/>
      <c r="IQ159" s="66"/>
      <c r="IR159" s="66"/>
      <c r="IS159" s="66"/>
      <c r="IT159" s="66"/>
      <c r="IU159" s="66"/>
      <c r="IV159" s="66"/>
      <c r="IW159" s="66"/>
      <c r="IX159" s="66"/>
      <c r="IY159" s="66"/>
      <c r="IZ159" s="66"/>
      <c r="JA159" s="66"/>
      <c r="JB159" s="66"/>
      <c r="JC159" s="66"/>
      <c r="JD159" s="66"/>
      <c r="JE159" s="66"/>
      <c r="JF159" s="66"/>
      <c r="JG159" s="66"/>
      <c r="JH159" s="66"/>
      <c r="JI159" s="66"/>
      <c r="JJ159" s="66"/>
      <c r="JK159" s="66"/>
      <c r="JL159" s="66"/>
      <c r="JM159" s="66"/>
      <c r="JN159" s="66"/>
      <c r="JO159" s="66"/>
      <c r="JP159" s="66"/>
      <c r="JQ159" s="66"/>
      <c r="JR159" s="66"/>
      <c r="JS159" s="66"/>
      <c r="JT159" s="66"/>
      <c r="JU159" s="66"/>
      <c r="JV159" s="66"/>
      <c r="JW159" s="66"/>
      <c r="JX159" s="66"/>
      <c r="JY159" s="66"/>
      <c r="JZ159" s="66"/>
      <c r="KA159" s="66"/>
      <c r="KB159" s="66"/>
      <c r="KC159" s="66"/>
      <c r="KD159" s="66"/>
      <c r="KE159" s="66"/>
      <c r="KF159" s="66"/>
      <c r="KG159" s="66"/>
      <c r="KH159" s="66"/>
      <c r="KI159" s="66"/>
      <c r="KJ159" s="66"/>
      <c r="KK159" s="66"/>
      <c r="KL159" s="66"/>
      <c r="KM159" s="66"/>
      <c r="KN159" s="66"/>
      <c r="KO159" s="66"/>
      <c r="KP159" s="66"/>
      <c r="KQ159" s="66"/>
      <c r="KR159" s="66"/>
      <c r="KS159" s="66"/>
      <c r="KT159" s="66"/>
      <c r="KU159" s="66"/>
      <c r="KV159" s="66"/>
      <c r="KW159" s="66"/>
      <c r="KX159" s="66"/>
      <c r="KY159" s="66"/>
      <c r="KZ159" s="66"/>
      <c r="LA159" s="66"/>
      <c r="LB159" s="66"/>
      <c r="LC159" s="66"/>
      <c r="LD159" s="66"/>
      <c r="LE159" s="66"/>
      <c r="LF159" s="66"/>
      <c r="LG159" s="66"/>
      <c r="LH159" s="66"/>
      <c r="LI159" s="66"/>
      <c r="LJ159" s="66"/>
      <c r="LK159" s="66"/>
      <c r="LL159" s="66"/>
      <c r="LM159" s="66"/>
      <c r="LN159" s="66"/>
      <c r="LO159" s="66"/>
      <c r="LP159" s="66"/>
      <c r="LQ159" s="66"/>
      <c r="LR159" s="66"/>
      <c r="LS159" s="66"/>
      <c r="LT159" s="66"/>
      <c r="LU159" s="66"/>
      <c r="LV159" s="66"/>
      <c r="LW159" s="66"/>
      <c r="LX159" s="66"/>
      <c r="LY159" s="66"/>
      <c r="LZ159" s="66"/>
      <c r="MA159" s="66"/>
      <c r="MB159" s="66"/>
      <c r="MC159" s="66"/>
      <c r="MD159" s="66"/>
      <c r="ME159" s="66"/>
      <c r="MF159" s="66"/>
      <c r="MG159" s="66"/>
      <c r="MH159" s="66"/>
      <c r="MI159" s="66"/>
      <c r="MJ159" s="66"/>
      <c r="MK159" s="66"/>
      <c r="ML159" s="66"/>
      <c r="MM159" s="66"/>
      <c r="MN159" s="66"/>
      <c r="MO159" s="66"/>
      <c r="MP159" s="66"/>
      <c r="MQ159" s="66"/>
      <c r="MR159" s="66"/>
      <c r="MS159" s="66"/>
      <c r="MT159" s="66"/>
      <c r="MU159" s="66"/>
      <c r="MV159" s="66"/>
      <c r="MW159" s="66"/>
      <c r="MX159" s="66"/>
      <c r="MY159" s="66"/>
      <c r="MZ159" s="66"/>
      <c r="NA159" s="66"/>
      <c r="NB159" s="66"/>
      <c r="NC159" s="66"/>
      <c r="ND159" s="66"/>
      <c r="NE159" s="66"/>
      <c r="NF159" s="66"/>
      <c r="NG159" s="66"/>
      <c r="NH159" s="66"/>
      <c r="NI159" s="66"/>
      <c r="NJ159" s="66"/>
      <c r="NK159" s="66"/>
      <c r="NL159" s="66"/>
      <c r="NM159" s="66"/>
      <c r="NN159" s="66"/>
      <c r="NO159" s="66"/>
      <c r="NP159" s="66"/>
      <c r="NQ159" s="66"/>
      <c r="NR159" s="66"/>
      <c r="NS159" s="66"/>
      <c r="NT159" s="66"/>
      <c r="NU159" s="66"/>
      <c r="NV159" s="66"/>
      <c r="NW159" s="66"/>
      <c r="NX159" s="66"/>
      <c r="NY159" s="66"/>
      <c r="NZ159" s="66"/>
      <c r="OA159" s="66"/>
      <c r="OB159" s="66"/>
      <c r="OC159" s="66"/>
      <c r="OD159" s="66"/>
      <c r="OE159" s="66"/>
      <c r="OF159" s="66"/>
      <c r="OG159" s="66"/>
      <c r="OH159" s="66"/>
      <c r="OI159" s="66"/>
      <c r="OJ159" s="66"/>
      <c r="OK159" s="66"/>
      <c r="OL159" s="66"/>
      <c r="OM159" s="66"/>
      <c r="ON159" s="66"/>
      <c r="OO159" s="66"/>
      <c r="OP159" s="66"/>
      <c r="OQ159" s="66"/>
      <c r="OR159" s="66"/>
      <c r="OS159" s="66"/>
      <c r="OT159" s="66"/>
      <c r="OU159" s="66"/>
      <c r="OV159" s="66"/>
      <c r="OW159" s="66"/>
      <c r="OX159" s="66"/>
      <c r="OY159" s="66"/>
      <c r="OZ159" s="66"/>
      <c r="PA159" s="66"/>
      <c r="PB159" s="66"/>
      <c r="PC159" s="66"/>
      <c r="PD159" s="66"/>
      <c r="PE159" s="66"/>
      <c r="PF159" s="66"/>
      <c r="PG159" s="66"/>
      <c r="PH159" s="66"/>
      <c r="PI159" s="66"/>
      <c r="PJ159" s="66"/>
      <c r="PK159" s="66"/>
      <c r="PL159" s="66"/>
      <c r="PM159" s="66"/>
      <c r="PN159" s="66"/>
      <c r="PO159" s="66"/>
      <c r="PP159" s="66"/>
      <c r="PQ159" s="66"/>
      <c r="PR159" s="66"/>
      <c r="PS159" s="66"/>
      <c r="PT159" s="66"/>
      <c r="PU159" s="66"/>
      <c r="PV159" s="66"/>
      <c r="PW159" s="66"/>
      <c r="PX159" s="66"/>
      <c r="PY159" s="66"/>
      <c r="PZ159" s="66"/>
      <c r="QA159" s="66"/>
      <c r="QB159" s="66"/>
      <c r="QC159" s="66"/>
      <c r="QD159" s="66"/>
      <c r="QE159" s="66"/>
      <c r="QF159" s="66"/>
      <c r="QG159" s="66"/>
      <c r="QH159" s="66"/>
      <c r="QI159" s="66"/>
      <c r="QJ159" s="66"/>
      <c r="QK159" s="66"/>
      <c r="QL159" s="66"/>
      <c r="QM159" s="66"/>
      <c r="QN159" s="66"/>
      <c r="QO159" s="66"/>
      <c r="QP159" s="66"/>
      <c r="QQ159" s="66"/>
      <c r="QR159" s="66"/>
      <c r="QS159" s="66"/>
      <c r="QT159" s="66"/>
      <c r="QU159" s="66"/>
      <c r="QV159" s="66"/>
      <c r="QW159" s="66"/>
      <c r="QX159" s="66"/>
      <c r="QY159" s="66"/>
      <c r="QZ159" s="66"/>
      <c r="RA159" s="66"/>
      <c r="RB159" s="66"/>
      <c r="RC159" s="66"/>
      <c r="RD159" s="66"/>
      <c r="RE159" s="66"/>
      <c r="RF159" s="66"/>
      <c r="RG159" s="66"/>
      <c r="RH159" s="66"/>
      <c r="RI159" s="66"/>
      <c r="RJ159" s="66"/>
      <c r="RK159" s="66"/>
      <c r="RL159" s="66"/>
      <c r="RM159" s="66"/>
      <c r="RN159" s="66"/>
      <c r="RO159" s="66"/>
      <c r="RP159" s="66"/>
      <c r="RQ159" s="66"/>
      <c r="RR159" s="66"/>
      <c r="RS159" s="66"/>
      <c r="RT159" s="66"/>
      <c r="RU159" s="66"/>
      <c r="RV159" s="66"/>
      <c r="RW159" s="66"/>
      <c r="RX159" s="66"/>
      <c r="RY159" s="66"/>
      <c r="RZ159" s="66"/>
      <c r="SA159" s="66"/>
      <c r="SB159" s="66"/>
      <c r="SC159" s="66"/>
      <c r="SD159" s="66"/>
      <c r="SE159" s="66"/>
      <c r="SF159" s="66"/>
      <c r="SG159" s="66"/>
      <c r="SH159" s="66"/>
      <c r="SI159" s="66"/>
      <c r="SJ159" s="66"/>
      <c r="SK159" s="66"/>
      <c r="SL159" s="66"/>
      <c r="SM159" s="66"/>
      <c r="SN159" s="66"/>
      <c r="SO159" s="66"/>
      <c r="SP159" s="66"/>
      <c r="SQ159" s="66"/>
      <c r="SR159" s="66"/>
      <c r="SS159" s="66"/>
      <c r="ST159" s="66"/>
      <c r="SU159" s="66"/>
      <c r="SV159" s="66"/>
      <c r="SW159" s="66"/>
      <c r="SX159" s="66"/>
      <c r="SY159" s="66"/>
      <c r="SZ159" s="66"/>
      <c r="TA159" s="66"/>
      <c r="TB159" s="66"/>
      <c r="TC159" s="66"/>
      <c r="TD159" s="66"/>
      <c r="TE159" s="66"/>
      <c r="TF159" s="66"/>
      <c r="TG159" s="66"/>
      <c r="TH159" s="66"/>
      <c r="TI159" s="66"/>
      <c r="TJ159" s="66"/>
      <c r="TK159" s="66"/>
      <c r="TL159" s="66"/>
      <c r="TM159" s="66"/>
      <c r="TN159" s="66"/>
      <c r="TO159" s="66"/>
      <c r="TP159" s="66"/>
      <c r="TQ159" s="66"/>
      <c r="TR159" s="66"/>
      <c r="TS159" s="66"/>
      <c r="TT159" s="66"/>
      <c r="TU159" s="66"/>
      <c r="TV159" s="66"/>
      <c r="TW159" s="66"/>
      <c r="TX159" s="66"/>
      <c r="TY159" s="66"/>
      <c r="TZ159" s="66"/>
      <c r="UA159" s="66"/>
      <c r="UB159" s="66"/>
      <c r="UC159" s="66"/>
      <c r="UD159" s="66"/>
      <c r="UE159" s="66"/>
      <c r="UF159" s="66"/>
      <c r="UG159" s="66"/>
      <c r="UH159" s="66"/>
      <c r="UI159" s="66"/>
      <c r="UJ159" s="66"/>
      <c r="UK159" s="66"/>
      <c r="UL159" s="66"/>
      <c r="UM159" s="66"/>
      <c r="UN159" s="66"/>
      <c r="UO159" s="66"/>
      <c r="UP159" s="66"/>
      <c r="UQ159" s="66"/>
      <c r="UR159" s="66"/>
      <c r="US159" s="66"/>
      <c r="UT159" s="66"/>
      <c r="UU159" s="66"/>
      <c r="UV159" s="66"/>
      <c r="UW159" s="66"/>
      <c r="UX159" s="66"/>
      <c r="UY159" s="66"/>
      <c r="UZ159" s="66"/>
      <c r="VA159" s="66"/>
      <c r="VB159" s="66"/>
      <c r="VC159" s="66"/>
      <c r="VD159" s="66"/>
      <c r="VE159" s="66"/>
      <c r="VF159" s="66"/>
      <c r="VG159" s="66"/>
      <c r="VH159" s="66"/>
      <c r="VI159" s="66"/>
      <c r="VJ159" s="66"/>
      <c r="VK159" s="66"/>
      <c r="VL159" s="66"/>
      <c r="VM159" s="66"/>
      <c r="VN159" s="66"/>
      <c r="VO159" s="66"/>
      <c r="VP159" s="66"/>
      <c r="VQ159" s="66"/>
      <c r="VR159" s="66"/>
      <c r="VS159" s="66"/>
      <c r="VT159" s="66"/>
      <c r="VU159" s="66"/>
      <c r="VV159" s="66"/>
      <c r="VW159" s="66"/>
      <c r="VX159" s="66"/>
      <c r="VY159" s="66"/>
      <c r="VZ159" s="66"/>
      <c r="WA159" s="66"/>
      <c r="WB159" s="66"/>
      <c r="WC159" s="66"/>
      <c r="WD159" s="66"/>
      <c r="WE159" s="66"/>
      <c r="WF159" s="66"/>
      <c r="WG159" s="66"/>
      <c r="WH159" s="66"/>
      <c r="WI159" s="66"/>
      <c r="WJ159" s="66"/>
      <c r="WK159" s="66"/>
      <c r="WL159" s="66"/>
      <c r="WM159" s="66"/>
      <c r="WN159" s="66"/>
      <c r="WO159" s="66"/>
      <c r="WP159" s="66"/>
      <c r="WQ159" s="66"/>
      <c r="WR159" s="66"/>
      <c r="WS159" s="66"/>
      <c r="WT159" s="66"/>
      <c r="WU159" s="66"/>
      <c r="WV159" s="66"/>
      <c r="WW159" s="66"/>
      <c r="WX159" s="66"/>
    </row>
    <row r="160" spans="1:622" s="48" customFormat="1" ht="15" customHeight="1" outlineLevel="1" x14ac:dyDescent="0.25">
      <c r="A160" s="42"/>
      <c r="B160" s="82" t="s">
        <v>86</v>
      </c>
      <c r="C160" s="83">
        <v>91952</v>
      </c>
      <c r="D160" s="83" t="s">
        <v>80</v>
      </c>
      <c r="E160" s="91" t="s">
        <v>165</v>
      </c>
      <c r="F160" s="90" t="s">
        <v>24</v>
      </c>
      <c r="G160" s="90"/>
      <c r="H160" s="85">
        <v>21.68</v>
      </c>
      <c r="I160" s="86">
        <v>21.68</v>
      </c>
      <c r="J160" s="46">
        <f>Tabela1[[#This Row],[VALOR UNIT]]*H159</f>
        <v>130.07999999999998</v>
      </c>
      <c r="K160" s="46">
        <f>Tabela1[[#This Row],[Coluna1]]*H159</f>
        <v>0</v>
      </c>
      <c r="L160" s="46">
        <v>0</v>
      </c>
      <c r="M160" s="47">
        <f t="shared" si="3"/>
        <v>0</v>
      </c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  <c r="BC160" s="41"/>
      <c r="BD160" s="41"/>
      <c r="BE160" s="41"/>
      <c r="BF160" s="41"/>
      <c r="BG160" s="41"/>
      <c r="BH160" s="41"/>
      <c r="BI160" s="41"/>
      <c r="BJ160" s="41"/>
      <c r="BK160" s="41"/>
      <c r="BL160" s="41"/>
      <c r="BM160" s="41"/>
      <c r="BN160" s="41"/>
      <c r="BO160" s="41"/>
      <c r="BP160" s="41"/>
      <c r="BQ160" s="41"/>
      <c r="BR160" s="41"/>
      <c r="BS160" s="41"/>
      <c r="BT160" s="41"/>
      <c r="BU160" s="41"/>
      <c r="BV160" s="41"/>
      <c r="BW160" s="41"/>
      <c r="BX160" s="41"/>
      <c r="BY160" s="41"/>
      <c r="BZ160" s="41"/>
      <c r="CA160" s="41"/>
      <c r="CB160" s="41"/>
      <c r="CC160" s="41"/>
      <c r="CD160" s="41"/>
      <c r="CE160" s="41"/>
      <c r="CF160" s="41"/>
      <c r="CG160" s="41"/>
      <c r="CH160" s="41"/>
      <c r="CI160" s="41"/>
      <c r="CJ160" s="41"/>
      <c r="CK160" s="41"/>
      <c r="CL160" s="41"/>
      <c r="CM160" s="41"/>
      <c r="CN160" s="41"/>
      <c r="CO160" s="41"/>
      <c r="CP160" s="41"/>
      <c r="CQ160" s="41"/>
      <c r="CR160" s="41"/>
      <c r="CS160" s="41"/>
      <c r="CT160" s="41"/>
      <c r="CU160" s="41"/>
      <c r="CV160" s="41"/>
      <c r="CW160" s="41"/>
      <c r="CX160" s="41"/>
      <c r="CY160" s="41"/>
      <c r="CZ160" s="41"/>
      <c r="DA160" s="41"/>
      <c r="DB160" s="41"/>
      <c r="DC160" s="41"/>
      <c r="DD160" s="41"/>
      <c r="DE160" s="41"/>
      <c r="DF160" s="41"/>
      <c r="DG160" s="41"/>
      <c r="DH160" s="41"/>
      <c r="DI160" s="41"/>
      <c r="DJ160" s="41"/>
      <c r="DK160" s="41"/>
      <c r="DL160" s="41"/>
      <c r="DM160" s="41"/>
      <c r="DN160" s="41"/>
      <c r="DO160" s="41"/>
      <c r="DP160" s="41"/>
      <c r="DQ160" s="41"/>
      <c r="DR160" s="41"/>
      <c r="DS160" s="41"/>
      <c r="DT160" s="41"/>
      <c r="DU160" s="41"/>
      <c r="DV160" s="41"/>
      <c r="DW160" s="41"/>
      <c r="DX160" s="41"/>
      <c r="DY160" s="41"/>
      <c r="DZ160" s="41"/>
      <c r="EA160" s="41"/>
      <c r="EB160" s="41"/>
      <c r="EC160" s="41"/>
      <c r="ED160" s="41"/>
      <c r="EE160" s="41"/>
      <c r="EF160" s="41"/>
      <c r="EG160" s="41"/>
      <c r="EH160" s="41"/>
      <c r="EI160" s="41"/>
      <c r="EJ160" s="41"/>
      <c r="EK160" s="41"/>
      <c r="EL160" s="41"/>
      <c r="EM160" s="41"/>
      <c r="EN160" s="41"/>
      <c r="EO160" s="41"/>
      <c r="EP160" s="41"/>
      <c r="EQ160" s="41"/>
      <c r="ER160" s="41"/>
      <c r="ES160" s="41"/>
      <c r="ET160" s="41"/>
      <c r="EU160" s="41"/>
      <c r="EV160" s="41"/>
      <c r="EW160" s="41"/>
      <c r="EX160" s="41"/>
      <c r="EY160" s="41"/>
      <c r="EZ160" s="41"/>
      <c r="FA160" s="41"/>
      <c r="FB160" s="41"/>
      <c r="FC160" s="41"/>
      <c r="FD160" s="41"/>
      <c r="FE160" s="41"/>
      <c r="FF160" s="41"/>
      <c r="FG160" s="41"/>
      <c r="FH160" s="41"/>
      <c r="FI160" s="41"/>
      <c r="FJ160" s="41"/>
      <c r="FK160" s="41"/>
      <c r="FL160" s="41"/>
      <c r="FM160" s="41"/>
      <c r="FN160" s="41"/>
      <c r="FO160" s="41"/>
      <c r="FP160" s="41"/>
      <c r="FQ160" s="41"/>
      <c r="FR160" s="41"/>
      <c r="FS160" s="41"/>
      <c r="FT160" s="41"/>
      <c r="FU160" s="41"/>
      <c r="FV160" s="41"/>
      <c r="FW160" s="41"/>
      <c r="FX160" s="41"/>
      <c r="FY160" s="41"/>
      <c r="FZ160" s="41"/>
      <c r="GA160" s="41"/>
      <c r="GB160" s="41"/>
      <c r="GC160" s="41"/>
      <c r="GD160" s="41"/>
      <c r="GE160" s="41"/>
      <c r="GF160" s="41"/>
      <c r="GG160" s="41"/>
      <c r="GH160" s="41"/>
      <c r="GI160" s="41"/>
      <c r="GJ160" s="41"/>
      <c r="GK160" s="41"/>
      <c r="GL160" s="41"/>
      <c r="GM160" s="41"/>
      <c r="GN160" s="41"/>
      <c r="GO160" s="41"/>
      <c r="GP160" s="41"/>
      <c r="GQ160" s="41"/>
      <c r="GR160" s="41"/>
      <c r="GS160" s="41"/>
      <c r="GT160" s="41"/>
      <c r="GU160" s="41"/>
      <c r="GV160" s="41"/>
      <c r="GW160" s="41"/>
      <c r="GX160" s="41"/>
      <c r="GY160" s="41"/>
      <c r="GZ160" s="41"/>
      <c r="HA160" s="41"/>
      <c r="HB160" s="41"/>
      <c r="HC160" s="41"/>
      <c r="HD160" s="41"/>
      <c r="HE160" s="41"/>
      <c r="HF160" s="41"/>
      <c r="HG160" s="41"/>
      <c r="HH160" s="41"/>
      <c r="HI160" s="41"/>
      <c r="HJ160" s="41"/>
      <c r="HK160" s="41"/>
      <c r="HL160" s="41"/>
      <c r="HM160" s="41"/>
      <c r="HN160" s="41"/>
      <c r="HO160" s="41"/>
      <c r="HP160" s="41"/>
      <c r="HQ160" s="41"/>
      <c r="HR160" s="41"/>
      <c r="HS160" s="41"/>
      <c r="HT160" s="41"/>
      <c r="HU160" s="41"/>
      <c r="HV160" s="41"/>
      <c r="HW160" s="41"/>
      <c r="HX160" s="41"/>
      <c r="HY160" s="41"/>
      <c r="HZ160" s="41"/>
      <c r="IA160" s="41"/>
      <c r="IB160" s="41"/>
      <c r="IC160" s="41"/>
      <c r="ID160" s="41"/>
      <c r="IE160" s="41"/>
      <c r="IF160" s="41"/>
      <c r="IG160" s="41"/>
      <c r="IH160" s="41"/>
      <c r="II160" s="41"/>
      <c r="IJ160" s="41"/>
      <c r="IK160" s="41"/>
      <c r="IL160" s="41"/>
      <c r="IM160" s="41"/>
      <c r="IN160" s="41"/>
      <c r="IO160" s="41"/>
      <c r="IP160" s="41"/>
      <c r="IQ160" s="41"/>
      <c r="IR160" s="41"/>
      <c r="IS160" s="41"/>
      <c r="IT160" s="41"/>
      <c r="IU160" s="41"/>
      <c r="IV160" s="41"/>
      <c r="IW160" s="41"/>
      <c r="IX160" s="41"/>
      <c r="IY160" s="41"/>
      <c r="IZ160" s="41"/>
      <c r="JA160" s="41"/>
      <c r="JB160" s="41"/>
      <c r="JC160" s="41"/>
      <c r="JD160" s="41"/>
      <c r="JE160" s="41"/>
      <c r="JF160" s="41"/>
      <c r="JG160" s="41"/>
      <c r="JH160" s="41"/>
      <c r="JI160" s="41"/>
      <c r="JJ160" s="41"/>
      <c r="JK160" s="41"/>
      <c r="JL160" s="41"/>
      <c r="JM160" s="41"/>
      <c r="JN160" s="41"/>
      <c r="JO160" s="41"/>
      <c r="JP160" s="41"/>
      <c r="JQ160" s="41"/>
      <c r="JR160" s="41"/>
      <c r="JS160" s="41"/>
      <c r="JT160" s="41"/>
      <c r="JU160" s="41"/>
      <c r="JV160" s="41"/>
      <c r="JW160" s="41"/>
      <c r="JX160" s="41"/>
      <c r="JY160" s="41"/>
      <c r="JZ160" s="41"/>
      <c r="KA160" s="41"/>
      <c r="KB160" s="41"/>
      <c r="KC160" s="41"/>
      <c r="KD160" s="41"/>
      <c r="KE160" s="41"/>
      <c r="KF160" s="41"/>
      <c r="KG160" s="41"/>
      <c r="KH160" s="41"/>
      <c r="KI160" s="41"/>
      <c r="KJ160" s="41"/>
      <c r="KK160" s="41"/>
      <c r="KL160" s="41"/>
      <c r="KM160" s="41"/>
      <c r="KN160" s="41"/>
      <c r="KO160" s="41"/>
      <c r="KP160" s="41"/>
      <c r="KQ160" s="41"/>
      <c r="KR160" s="41"/>
      <c r="KS160" s="41"/>
      <c r="KT160" s="41"/>
      <c r="KU160" s="41"/>
      <c r="KV160" s="41"/>
      <c r="KW160" s="41"/>
      <c r="KX160" s="41"/>
      <c r="KY160" s="41"/>
      <c r="KZ160" s="41"/>
      <c r="LA160" s="41"/>
      <c r="LB160" s="41"/>
      <c r="LC160" s="41"/>
      <c r="LD160" s="41"/>
      <c r="LE160" s="41"/>
      <c r="LF160" s="41"/>
      <c r="LG160" s="41"/>
      <c r="LH160" s="41"/>
      <c r="LI160" s="41"/>
      <c r="LJ160" s="41"/>
      <c r="LK160" s="41"/>
      <c r="LL160" s="41"/>
      <c r="LM160" s="41"/>
      <c r="LN160" s="41"/>
      <c r="LO160" s="41"/>
      <c r="LP160" s="41"/>
      <c r="LQ160" s="41"/>
      <c r="LR160" s="41"/>
      <c r="LS160" s="41"/>
      <c r="LT160" s="41"/>
      <c r="LU160" s="41"/>
      <c r="LV160" s="41"/>
      <c r="LW160" s="41"/>
      <c r="LX160" s="41"/>
      <c r="LY160" s="41"/>
      <c r="LZ160" s="41"/>
      <c r="MA160" s="41"/>
      <c r="MB160" s="41"/>
      <c r="MC160" s="41"/>
      <c r="MD160" s="41"/>
      <c r="ME160" s="41"/>
      <c r="MF160" s="41"/>
      <c r="MG160" s="41"/>
      <c r="MH160" s="41"/>
      <c r="MI160" s="41"/>
      <c r="MJ160" s="41"/>
      <c r="MK160" s="41"/>
      <c r="ML160" s="41"/>
      <c r="MM160" s="41"/>
      <c r="MN160" s="41"/>
      <c r="MO160" s="41"/>
      <c r="MP160" s="41"/>
      <c r="MQ160" s="41"/>
      <c r="MR160" s="41"/>
      <c r="MS160" s="41"/>
      <c r="MT160" s="41"/>
      <c r="MU160" s="41"/>
      <c r="MV160" s="41"/>
      <c r="MW160" s="41"/>
      <c r="MX160" s="41"/>
      <c r="MY160" s="41"/>
      <c r="MZ160" s="41"/>
      <c r="NA160" s="41"/>
      <c r="NB160" s="41"/>
      <c r="NC160" s="41"/>
      <c r="ND160" s="41"/>
      <c r="NE160" s="41"/>
      <c r="NF160" s="41"/>
      <c r="NG160" s="41"/>
      <c r="NH160" s="41"/>
      <c r="NI160" s="41"/>
      <c r="NJ160" s="41"/>
      <c r="NK160" s="41"/>
      <c r="NL160" s="41"/>
      <c r="NM160" s="41"/>
      <c r="NN160" s="41"/>
      <c r="NO160" s="41"/>
      <c r="NP160" s="41"/>
      <c r="NQ160" s="41"/>
      <c r="NR160" s="41"/>
      <c r="NS160" s="41"/>
      <c r="NT160" s="41"/>
      <c r="NU160" s="41"/>
      <c r="NV160" s="41"/>
      <c r="NW160" s="41"/>
      <c r="NX160" s="41"/>
      <c r="NY160" s="41"/>
      <c r="NZ160" s="41"/>
      <c r="OA160" s="41"/>
      <c r="OB160" s="41"/>
      <c r="OC160" s="41"/>
      <c r="OD160" s="41"/>
      <c r="OE160" s="41"/>
      <c r="OF160" s="41"/>
      <c r="OG160" s="41"/>
      <c r="OH160" s="41"/>
      <c r="OI160" s="41"/>
      <c r="OJ160" s="41"/>
      <c r="OK160" s="41"/>
      <c r="OL160" s="41"/>
      <c r="OM160" s="41"/>
      <c r="ON160" s="41"/>
      <c r="OO160" s="41"/>
      <c r="OP160" s="41"/>
      <c r="OQ160" s="41"/>
      <c r="OR160" s="41"/>
      <c r="OS160" s="41"/>
      <c r="OT160" s="41"/>
      <c r="OU160" s="41"/>
      <c r="OV160" s="41"/>
      <c r="OW160" s="41"/>
      <c r="OX160" s="41"/>
      <c r="OY160" s="41"/>
      <c r="OZ160" s="41"/>
      <c r="PA160" s="41"/>
      <c r="PB160" s="41"/>
      <c r="PC160" s="41"/>
      <c r="PD160" s="41"/>
      <c r="PE160" s="41"/>
      <c r="PF160" s="41"/>
      <c r="PG160" s="41"/>
      <c r="PH160" s="41"/>
      <c r="PI160" s="41"/>
      <c r="PJ160" s="41"/>
      <c r="PK160" s="41"/>
      <c r="PL160" s="41"/>
      <c r="PM160" s="41"/>
      <c r="PN160" s="41"/>
      <c r="PO160" s="41"/>
      <c r="PP160" s="41"/>
      <c r="PQ160" s="41"/>
      <c r="PR160" s="41"/>
      <c r="PS160" s="41"/>
      <c r="PT160" s="41"/>
      <c r="PU160" s="41"/>
      <c r="PV160" s="41"/>
      <c r="PW160" s="41"/>
      <c r="PX160" s="41"/>
      <c r="PY160" s="41"/>
      <c r="PZ160" s="41"/>
      <c r="QA160" s="41"/>
      <c r="QB160" s="41"/>
      <c r="QC160" s="41"/>
      <c r="QD160" s="41"/>
      <c r="QE160" s="41"/>
      <c r="QF160" s="41"/>
      <c r="QG160" s="41"/>
      <c r="QH160" s="41"/>
      <c r="QI160" s="41"/>
      <c r="QJ160" s="41"/>
      <c r="QK160" s="41"/>
      <c r="QL160" s="41"/>
      <c r="QM160" s="41"/>
      <c r="QN160" s="41"/>
      <c r="QO160" s="41"/>
      <c r="QP160" s="41"/>
      <c r="QQ160" s="41"/>
      <c r="QR160" s="41"/>
      <c r="QS160" s="41"/>
      <c r="QT160" s="41"/>
      <c r="QU160" s="41"/>
      <c r="QV160" s="41"/>
      <c r="QW160" s="41"/>
      <c r="QX160" s="41"/>
      <c r="QY160" s="41"/>
      <c r="QZ160" s="41"/>
      <c r="RA160" s="41"/>
      <c r="RB160" s="41"/>
      <c r="RC160" s="41"/>
      <c r="RD160" s="41"/>
      <c r="RE160" s="41"/>
      <c r="RF160" s="41"/>
      <c r="RG160" s="41"/>
      <c r="RH160" s="41"/>
      <c r="RI160" s="41"/>
      <c r="RJ160" s="41"/>
      <c r="RK160" s="41"/>
      <c r="RL160" s="41"/>
      <c r="RM160" s="41"/>
      <c r="RN160" s="41"/>
      <c r="RO160" s="41"/>
      <c r="RP160" s="41"/>
      <c r="RQ160" s="41"/>
      <c r="RR160" s="41"/>
      <c r="RS160" s="41"/>
      <c r="RT160" s="41"/>
      <c r="RU160" s="41"/>
      <c r="RV160" s="41"/>
      <c r="RW160" s="41"/>
      <c r="RX160" s="41"/>
      <c r="RY160" s="41"/>
      <c r="RZ160" s="41"/>
      <c r="SA160" s="41"/>
      <c r="SB160" s="41"/>
      <c r="SC160" s="41"/>
      <c r="SD160" s="41"/>
      <c r="SE160" s="41"/>
      <c r="SF160" s="41"/>
      <c r="SG160" s="41"/>
      <c r="SH160" s="41"/>
      <c r="SI160" s="41"/>
      <c r="SJ160" s="41"/>
      <c r="SK160" s="41"/>
      <c r="SL160" s="41"/>
      <c r="SM160" s="41"/>
      <c r="SN160" s="41"/>
      <c r="SO160" s="41"/>
      <c r="SP160" s="41"/>
      <c r="SQ160" s="41"/>
      <c r="SR160" s="41"/>
      <c r="SS160" s="41"/>
      <c r="ST160" s="41"/>
      <c r="SU160" s="41"/>
      <c r="SV160" s="41"/>
      <c r="SW160" s="41"/>
      <c r="SX160" s="41"/>
      <c r="SY160" s="41"/>
      <c r="SZ160" s="41"/>
      <c r="TA160" s="41"/>
      <c r="TB160" s="41"/>
      <c r="TC160" s="41"/>
      <c r="TD160" s="41"/>
      <c r="TE160" s="41"/>
      <c r="TF160" s="41"/>
      <c r="TG160" s="41"/>
      <c r="TH160" s="41"/>
      <c r="TI160" s="41"/>
      <c r="TJ160" s="41"/>
      <c r="TK160" s="41"/>
      <c r="TL160" s="41"/>
      <c r="TM160" s="41"/>
      <c r="TN160" s="41"/>
      <c r="TO160" s="41"/>
      <c r="TP160" s="41"/>
      <c r="TQ160" s="41"/>
      <c r="TR160" s="41"/>
      <c r="TS160" s="41"/>
      <c r="TT160" s="41"/>
      <c r="TU160" s="41"/>
      <c r="TV160" s="41"/>
      <c r="TW160" s="41"/>
      <c r="TX160" s="41"/>
      <c r="TY160" s="41"/>
      <c r="TZ160" s="41"/>
      <c r="UA160" s="41"/>
      <c r="UB160" s="41"/>
      <c r="UC160" s="41"/>
      <c r="UD160" s="41"/>
      <c r="UE160" s="41"/>
      <c r="UF160" s="41"/>
      <c r="UG160" s="41"/>
      <c r="UH160" s="41"/>
      <c r="UI160" s="41"/>
      <c r="UJ160" s="41"/>
      <c r="UK160" s="41"/>
      <c r="UL160" s="41"/>
      <c r="UM160" s="41"/>
      <c r="UN160" s="41"/>
      <c r="UO160" s="41"/>
      <c r="UP160" s="41"/>
      <c r="UQ160" s="41"/>
      <c r="UR160" s="41"/>
      <c r="US160" s="41"/>
      <c r="UT160" s="41"/>
      <c r="UU160" s="41"/>
      <c r="UV160" s="41"/>
      <c r="UW160" s="41"/>
      <c r="UX160" s="41"/>
      <c r="UY160" s="41"/>
      <c r="UZ160" s="41"/>
      <c r="VA160" s="41"/>
      <c r="VB160" s="41"/>
      <c r="VC160" s="41"/>
      <c r="VD160" s="41"/>
      <c r="VE160" s="41"/>
      <c r="VF160" s="41"/>
      <c r="VG160" s="41"/>
      <c r="VH160" s="41"/>
      <c r="VI160" s="41"/>
      <c r="VJ160" s="41"/>
      <c r="VK160" s="41"/>
      <c r="VL160" s="41"/>
      <c r="VM160" s="41"/>
      <c r="VN160" s="41"/>
      <c r="VO160" s="41"/>
      <c r="VP160" s="41"/>
      <c r="VQ160" s="41"/>
      <c r="VR160" s="41"/>
      <c r="VS160" s="41"/>
      <c r="VT160" s="41"/>
      <c r="VU160" s="41"/>
      <c r="VV160" s="41"/>
      <c r="VW160" s="41"/>
      <c r="VX160" s="41"/>
      <c r="VY160" s="41"/>
      <c r="VZ160" s="41"/>
      <c r="WA160" s="41"/>
      <c r="WB160" s="41"/>
      <c r="WC160" s="41"/>
      <c r="WD160" s="41"/>
      <c r="WE160" s="41"/>
      <c r="WF160" s="41"/>
      <c r="WG160" s="41"/>
      <c r="WH160" s="41"/>
      <c r="WI160" s="41"/>
      <c r="WJ160" s="41"/>
      <c r="WK160" s="41"/>
      <c r="WL160" s="41"/>
      <c r="WM160" s="41"/>
      <c r="WN160" s="41"/>
      <c r="WO160" s="41"/>
      <c r="WP160" s="41"/>
      <c r="WQ160" s="41"/>
      <c r="WR160" s="41"/>
      <c r="WS160" s="41"/>
      <c r="WT160" s="41"/>
      <c r="WU160" s="41"/>
      <c r="WV160" s="41"/>
      <c r="WW160" s="41"/>
      <c r="WX160" s="41"/>
    </row>
    <row r="161" spans="1:622" s="48" customFormat="1" ht="15" customHeight="1" outlineLevel="1" x14ac:dyDescent="0.25">
      <c r="A161" s="42"/>
      <c r="B161" s="82" t="s">
        <v>86</v>
      </c>
      <c r="C161" s="83">
        <v>91946</v>
      </c>
      <c r="D161" s="83" t="s">
        <v>80</v>
      </c>
      <c r="E161" s="91" t="s">
        <v>146</v>
      </c>
      <c r="F161" s="90" t="s">
        <v>24</v>
      </c>
      <c r="G161" s="90"/>
      <c r="H161" s="85">
        <v>12.69</v>
      </c>
      <c r="I161" s="86">
        <v>12.69</v>
      </c>
      <c r="J161" s="46">
        <f>Tabela1[[#This Row],[VALOR UNIT]]*H159</f>
        <v>76.14</v>
      </c>
      <c r="K161" s="46">
        <f>Tabela1[[#This Row],[Coluna1]]*H160</f>
        <v>0</v>
      </c>
      <c r="L161" s="46">
        <v>0</v>
      </c>
      <c r="M161" s="47">
        <f t="shared" si="3"/>
        <v>0</v>
      </c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  <c r="AY161" s="41"/>
      <c r="AZ161" s="41"/>
      <c r="BA161" s="41"/>
      <c r="BB161" s="41"/>
      <c r="BC161" s="41"/>
      <c r="BD161" s="41"/>
      <c r="BE161" s="41"/>
      <c r="BF161" s="41"/>
      <c r="BG161" s="41"/>
      <c r="BH161" s="41"/>
      <c r="BI161" s="41"/>
      <c r="BJ161" s="41"/>
      <c r="BK161" s="41"/>
      <c r="BL161" s="41"/>
      <c r="BM161" s="41"/>
      <c r="BN161" s="41"/>
      <c r="BO161" s="41"/>
      <c r="BP161" s="41"/>
      <c r="BQ161" s="41"/>
      <c r="BR161" s="41"/>
      <c r="BS161" s="41"/>
      <c r="BT161" s="41"/>
      <c r="BU161" s="41"/>
      <c r="BV161" s="41"/>
      <c r="BW161" s="41"/>
      <c r="BX161" s="41"/>
      <c r="BY161" s="41"/>
      <c r="BZ161" s="41"/>
      <c r="CA161" s="41"/>
      <c r="CB161" s="41"/>
      <c r="CC161" s="41"/>
      <c r="CD161" s="41"/>
      <c r="CE161" s="41"/>
      <c r="CF161" s="41"/>
      <c r="CG161" s="41"/>
      <c r="CH161" s="41"/>
      <c r="CI161" s="41"/>
      <c r="CJ161" s="41"/>
      <c r="CK161" s="41"/>
      <c r="CL161" s="41"/>
      <c r="CM161" s="41"/>
      <c r="CN161" s="41"/>
      <c r="CO161" s="41"/>
      <c r="CP161" s="41"/>
      <c r="CQ161" s="41"/>
      <c r="CR161" s="41"/>
      <c r="CS161" s="41"/>
      <c r="CT161" s="41"/>
      <c r="CU161" s="41"/>
      <c r="CV161" s="41"/>
      <c r="CW161" s="41"/>
      <c r="CX161" s="41"/>
      <c r="CY161" s="41"/>
      <c r="CZ161" s="41"/>
      <c r="DA161" s="41"/>
      <c r="DB161" s="41"/>
      <c r="DC161" s="41"/>
      <c r="DD161" s="41"/>
      <c r="DE161" s="41"/>
      <c r="DF161" s="41"/>
      <c r="DG161" s="41"/>
      <c r="DH161" s="41"/>
      <c r="DI161" s="41"/>
      <c r="DJ161" s="41"/>
      <c r="DK161" s="41"/>
      <c r="DL161" s="41"/>
      <c r="DM161" s="41"/>
      <c r="DN161" s="41"/>
      <c r="DO161" s="41"/>
      <c r="DP161" s="41"/>
      <c r="DQ161" s="41"/>
      <c r="DR161" s="41"/>
      <c r="DS161" s="41"/>
      <c r="DT161" s="41"/>
      <c r="DU161" s="41"/>
      <c r="DV161" s="41"/>
      <c r="DW161" s="41"/>
      <c r="DX161" s="41"/>
      <c r="DY161" s="41"/>
      <c r="DZ161" s="41"/>
      <c r="EA161" s="41"/>
      <c r="EB161" s="41"/>
      <c r="EC161" s="41"/>
      <c r="ED161" s="41"/>
      <c r="EE161" s="41"/>
      <c r="EF161" s="41"/>
      <c r="EG161" s="41"/>
      <c r="EH161" s="41"/>
      <c r="EI161" s="41"/>
      <c r="EJ161" s="41"/>
      <c r="EK161" s="41"/>
      <c r="EL161" s="41"/>
      <c r="EM161" s="41"/>
      <c r="EN161" s="41"/>
      <c r="EO161" s="41"/>
      <c r="EP161" s="41"/>
      <c r="EQ161" s="41"/>
      <c r="ER161" s="41"/>
      <c r="ES161" s="41"/>
      <c r="ET161" s="41"/>
      <c r="EU161" s="41"/>
      <c r="EV161" s="41"/>
      <c r="EW161" s="41"/>
      <c r="EX161" s="41"/>
      <c r="EY161" s="41"/>
      <c r="EZ161" s="41"/>
      <c r="FA161" s="41"/>
      <c r="FB161" s="41"/>
      <c r="FC161" s="41"/>
      <c r="FD161" s="41"/>
      <c r="FE161" s="41"/>
      <c r="FF161" s="41"/>
      <c r="FG161" s="41"/>
      <c r="FH161" s="41"/>
      <c r="FI161" s="41"/>
      <c r="FJ161" s="41"/>
      <c r="FK161" s="41"/>
      <c r="FL161" s="41"/>
      <c r="FM161" s="41"/>
      <c r="FN161" s="41"/>
      <c r="FO161" s="41"/>
      <c r="FP161" s="41"/>
      <c r="FQ161" s="41"/>
      <c r="FR161" s="41"/>
      <c r="FS161" s="41"/>
      <c r="FT161" s="41"/>
      <c r="FU161" s="41"/>
      <c r="FV161" s="41"/>
      <c r="FW161" s="41"/>
      <c r="FX161" s="41"/>
      <c r="FY161" s="41"/>
      <c r="FZ161" s="41"/>
      <c r="GA161" s="41"/>
      <c r="GB161" s="41"/>
      <c r="GC161" s="41"/>
      <c r="GD161" s="41"/>
      <c r="GE161" s="41"/>
      <c r="GF161" s="41"/>
      <c r="GG161" s="41"/>
      <c r="GH161" s="41"/>
      <c r="GI161" s="41"/>
      <c r="GJ161" s="41"/>
      <c r="GK161" s="41"/>
      <c r="GL161" s="41"/>
      <c r="GM161" s="41"/>
      <c r="GN161" s="41"/>
      <c r="GO161" s="41"/>
      <c r="GP161" s="41"/>
      <c r="GQ161" s="41"/>
      <c r="GR161" s="41"/>
      <c r="GS161" s="41"/>
      <c r="GT161" s="41"/>
      <c r="GU161" s="41"/>
      <c r="GV161" s="41"/>
      <c r="GW161" s="41"/>
      <c r="GX161" s="41"/>
      <c r="GY161" s="41"/>
      <c r="GZ161" s="41"/>
      <c r="HA161" s="41"/>
      <c r="HB161" s="41"/>
      <c r="HC161" s="41"/>
      <c r="HD161" s="41"/>
      <c r="HE161" s="41"/>
      <c r="HF161" s="41"/>
      <c r="HG161" s="41"/>
      <c r="HH161" s="41"/>
      <c r="HI161" s="41"/>
      <c r="HJ161" s="41"/>
      <c r="HK161" s="41"/>
      <c r="HL161" s="41"/>
      <c r="HM161" s="41"/>
      <c r="HN161" s="41"/>
      <c r="HO161" s="41"/>
      <c r="HP161" s="41"/>
      <c r="HQ161" s="41"/>
      <c r="HR161" s="41"/>
      <c r="HS161" s="41"/>
      <c r="HT161" s="41"/>
      <c r="HU161" s="41"/>
      <c r="HV161" s="41"/>
      <c r="HW161" s="41"/>
      <c r="HX161" s="41"/>
      <c r="HY161" s="41"/>
      <c r="HZ161" s="41"/>
      <c r="IA161" s="41"/>
      <c r="IB161" s="41"/>
      <c r="IC161" s="41"/>
      <c r="ID161" s="41"/>
      <c r="IE161" s="41"/>
      <c r="IF161" s="41"/>
      <c r="IG161" s="41"/>
      <c r="IH161" s="41"/>
      <c r="II161" s="41"/>
      <c r="IJ161" s="41"/>
      <c r="IK161" s="41"/>
      <c r="IL161" s="41"/>
      <c r="IM161" s="41"/>
      <c r="IN161" s="41"/>
      <c r="IO161" s="41"/>
      <c r="IP161" s="41"/>
      <c r="IQ161" s="41"/>
      <c r="IR161" s="41"/>
      <c r="IS161" s="41"/>
      <c r="IT161" s="41"/>
      <c r="IU161" s="41"/>
      <c r="IV161" s="41"/>
      <c r="IW161" s="41"/>
      <c r="IX161" s="41"/>
      <c r="IY161" s="41"/>
      <c r="IZ161" s="41"/>
      <c r="JA161" s="41"/>
      <c r="JB161" s="41"/>
      <c r="JC161" s="41"/>
      <c r="JD161" s="41"/>
      <c r="JE161" s="41"/>
      <c r="JF161" s="41"/>
      <c r="JG161" s="41"/>
      <c r="JH161" s="41"/>
      <c r="JI161" s="41"/>
      <c r="JJ161" s="41"/>
      <c r="JK161" s="41"/>
      <c r="JL161" s="41"/>
      <c r="JM161" s="41"/>
      <c r="JN161" s="41"/>
      <c r="JO161" s="41"/>
      <c r="JP161" s="41"/>
      <c r="JQ161" s="41"/>
      <c r="JR161" s="41"/>
      <c r="JS161" s="41"/>
      <c r="JT161" s="41"/>
      <c r="JU161" s="41"/>
      <c r="JV161" s="41"/>
      <c r="JW161" s="41"/>
      <c r="JX161" s="41"/>
      <c r="JY161" s="41"/>
      <c r="JZ161" s="41"/>
      <c r="KA161" s="41"/>
      <c r="KB161" s="41"/>
      <c r="KC161" s="41"/>
      <c r="KD161" s="41"/>
      <c r="KE161" s="41"/>
      <c r="KF161" s="41"/>
      <c r="KG161" s="41"/>
      <c r="KH161" s="41"/>
      <c r="KI161" s="41"/>
      <c r="KJ161" s="41"/>
      <c r="KK161" s="41"/>
      <c r="KL161" s="41"/>
      <c r="KM161" s="41"/>
      <c r="KN161" s="41"/>
      <c r="KO161" s="41"/>
      <c r="KP161" s="41"/>
      <c r="KQ161" s="41"/>
      <c r="KR161" s="41"/>
      <c r="KS161" s="41"/>
      <c r="KT161" s="41"/>
      <c r="KU161" s="41"/>
      <c r="KV161" s="41"/>
      <c r="KW161" s="41"/>
      <c r="KX161" s="41"/>
      <c r="KY161" s="41"/>
      <c r="KZ161" s="41"/>
      <c r="LA161" s="41"/>
      <c r="LB161" s="41"/>
      <c r="LC161" s="41"/>
      <c r="LD161" s="41"/>
      <c r="LE161" s="41"/>
      <c r="LF161" s="41"/>
      <c r="LG161" s="41"/>
      <c r="LH161" s="41"/>
      <c r="LI161" s="41"/>
      <c r="LJ161" s="41"/>
      <c r="LK161" s="41"/>
      <c r="LL161" s="41"/>
      <c r="LM161" s="41"/>
      <c r="LN161" s="41"/>
      <c r="LO161" s="41"/>
      <c r="LP161" s="41"/>
      <c r="LQ161" s="41"/>
      <c r="LR161" s="41"/>
      <c r="LS161" s="41"/>
      <c r="LT161" s="41"/>
      <c r="LU161" s="41"/>
      <c r="LV161" s="41"/>
      <c r="LW161" s="41"/>
      <c r="LX161" s="41"/>
      <c r="LY161" s="41"/>
      <c r="LZ161" s="41"/>
      <c r="MA161" s="41"/>
      <c r="MB161" s="41"/>
      <c r="MC161" s="41"/>
      <c r="MD161" s="41"/>
      <c r="ME161" s="41"/>
      <c r="MF161" s="41"/>
      <c r="MG161" s="41"/>
      <c r="MH161" s="41"/>
      <c r="MI161" s="41"/>
      <c r="MJ161" s="41"/>
      <c r="MK161" s="41"/>
      <c r="ML161" s="41"/>
      <c r="MM161" s="41"/>
      <c r="MN161" s="41"/>
      <c r="MO161" s="41"/>
      <c r="MP161" s="41"/>
      <c r="MQ161" s="41"/>
      <c r="MR161" s="41"/>
      <c r="MS161" s="41"/>
      <c r="MT161" s="41"/>
      <c r="MU161" s="41"/>
      <c r="MV161" s="41"/>
      <c r="MW161" s="41"/>
      <c r="MX161" s="41"/>
      <c r="MY161" s="41"/>
      <c r="MZ161" s="41"/>
      <c r="NA161" s="41"/>
      <c r="NB161" s="41"/>
      <c r="NC161" s="41"/>
      <c r="ND161" s="41"/>
      <c r="NE161" s="41"/>
      <c r="NF161" s="41"/>
      <c r="NG161" s="41"/>
      <c r="NH161" s="41"/>
      <c r="NI161" s="41"/>
      <c r="NJ161" s="41"/>
      <c r="NK161" s="41"/>
      <c r="NL161" s="41"/>
      <c r="NM161" s="41"/>
      <c r="NN161" s="41"/>
      <c r="NO161" s="41"/>
      <c r="NP161" s="41"/>
      <c r="NQ161" s="41"/>
      <c r="NR161" s="41"/>
      <c r="NS161" s="41"/>
      <c r="NT161" s="41"/>
      <c r="NU161" s="41"/>
      <c r="NV161" s="41"/>
      <c r="NW161" s="41"/>
      <c r="NX161" s="41"/>
      <c r="NY161" s="41"/>
      <c r="NZ161" s="41"/>
      <c r="OA161" s="41"/>
      <c r="OB161" s="41"/>
      <c r="OC161" s="41"/>
      <c r="OD161" s="41"/>
      <c r="OE161" s="41"/>
      <c r="OF161" s="41"/>
      <c r="OG161" s="41"/>
      <c r="OH161" s="41"/>
      <c r="OI161" s="41"/>
      <c r="OJ161" s="41"/>
      <c r="OK161" s="41"/>
      <c r="OL161" s="41"/>
      <c r="OM161" s="41"/>
      <c r="ON161" s="41"/>
      <c r="OO161" s="41"/>
      <c r="OP161" s="41"/>
      <c r="OQ161" s="41"/>
      <c r="OR161" s="41"/>
      <c r="OS161" s="41"/>
      <c r="OT161" s="41"/>
      <c r="OU161" s="41"/>
      <c r="OV161" s="41"/>
      <c r="OW161" s="41"/>
      <c r="OX161" s="41"/>
      <c r="OY161" s="41"/>
      <c r="OZ161" s="41"/>
      <c r="PA161" s="41"/>
      <c r="PB161" s="41"/>
      <c r="PC161" s="41"/>
      <c r="PD161" s="41"/>
      <c r="PE161" s="41"/>
      <c r="PF161" s="41"/>
      <c r="PG161" s="41"/>
      <c r="PH161" s="41"/>
      <c r="PI161" s="41"/>
      <c r="PJ161" s="41"/>
      <c r="PK161" s="41"/>
      <c r="PL161" s="41"/>
      <c r="PM161" s="41"/>
      <c r="PN161" s="41"/>
      <c r="PO161" s="41"/>
      <c r="PP161" s="41"/>
      <c r="PQ161" s="41"/>
      <c r="PR161" s="41"/>
      <c r="PS161" s="41"/>
      <c r="PT161" s="41"/>
      <c r="PU161" s="41"/>
      <c r="PV161" s="41"/>
      <c r="PW161" s="41"/>
      <c r="PX161" s="41"/>
      <c r="PY161" s="41"/>
      <c r="PZ161" s="41"/>
      <c r="QA161" s="41"/>
      <c r="QB161" s="41"/>
      <c r="QC161" s="41"/>
      <c r="QD161" s="41"/>
      <c r="QE161" s="41"/>
      <c r="QF161" s="41"/>
      <c r="QG161" s="41"/>
      <c r="QH161" s="41"/>
      <c r="QI161" s="41"/>
      <c r="QJ161" s="41"/>
      <c r="QK161" s="41"/>
      <c r="QL161" s="41"/>
      <c r="QM161" s="41"/>
      <c r="QN161" s="41"/>
      <c r="QO161" s="41"/>
      <c r="QP161" s="41"/>
      <c r="QQ161" s="41"/>
      <c r="QR161" s="41"/>
      <c r="QS161" s="41"/>
      <c r="QT161" s="41"/>
      <c r="QU161" s="41"/>
      <c r="QV161" s="41"/>
      <c r="QW161" s="41"/>
      <c r="QX161" s="41"/>
      <c r="QY161" s="41"/>
      <c r="QZ161" s="41"/>
      <c r="RA161" s="41"/>
      <c r="RB161" s="41"/>
      <c r="RC161" s="41"/>
      <c r="RD161" s="41"/>
      <c r="RE161" s="41"/>
      <c r="RF161" s="41"/>
      <c r="RG161" s="41"/>
      <c r="RH161" s="41"/>
      <c r="RI161" s="41"/>
      <c r="RJ161" s="41"/>
      <c r="RK161" s="41"/>
      <c r="RL161" s="41"/>
      <c r="RM161" s="41"/>
      <c r="RN161" s="41"/>
      <c r="RO161" s="41"/>
      <c r="RP161" s="41"/>
      <c r="RQ161" s="41"/>
      <c r="RR161" s="41"/>
      <c r="RS161" s="41"/>
      <c r="RT161" s="41"/>
      <c r="RU161" s="41"/>
      <c r="RV161" s="41"/>
      <c r="RW161" s="41"/>
      <c r="RX161" s="41"/>
      <c r="RY161" s="41"/>
      <c r="RZ161" s="41"/>
      <c r="SA161" s="41"/>
      <c r="SB161" s="41"/>
      <c r="SC161" s="41"/>
      <c r="SD161" s="41"/>
      <c r="SE161" s="41"/>
      <c r="SF161" s="41"/>
      <c r="SG161" s="41"/>
      <c r="SH161" s="41"/>
      <c r="SI161" s="41"/>
      <c r="SJ161" s="41"/>
      <c r="SK161" s="41"/>
      <c r="SL161" s="41"/>
      <c r="SM161" s="41"/>
      <c r="SN161" s="41"/>
      <c r="SO161" s="41"/>
      <c r="SP161" s="41"/>
      <c r="SQ161" s="41"/>
      <c r="SR161" s="41"/>
      <c r="SS161" s="41"/>
      <c r="ST161" s="41"/>
      <c r="SU161" s="41"/>
      <c r="SV161" s="41"/>
      <c r="SW161" s="41"/>
      <c r="SX161" s="41"/>
      <c r="SY161" s="41"/>
      <c r="SZ161" s="41"/>
      <c r="TA161" s="41"/>
      <c r="TB161" s="41"/>
      <c r="TC161" s="41"/>
      <c r="TD161" s="41"/>
      <c r="TE161" s="41"/>
      <c r="TF161" s="41"/>
      <c r="TG161" s="41"/>
      <c r="TH161" s="41"/>
      <c r="TI161" s="41"/>
      <c r="TJ161" s="41"/>
      <c r="TK161" s="41"/>
      <c r="TL161" s="41"/>
      <c r="TM161" s="41"/>
      <c r="TN161" s="41"/>
      <c r="TO161" s="41"/>
      <c r="TP161" s="41"/>
      <c r="TQ161" s="41"/>
      <c r="TR161" s="41"/>
      <c r="TS161" s="41"/>
      <c r="TT161" s="41"/>
      <c r="TU161" s="41"/>
      <c r="TV161" s="41"/>
      <c r="TW161" s="41"/>
      <c r="TX161" s="41"/>
      <c r="TY161" s="41"/>
      <c r="TZ161" s="41"/>
      <c r="UA161" s="41"/>
      <c r="UB161" s="41"/>
      <c r="UC161" s="41"/>
      <c r="UD161" s="41"/>
      <c r="UE161" s="41"/>
      <c r="UF161" s="41"/>
      <c r="UG161" s="41"/>
      <c r="UH161" s="41"/>
      <c r="UI161" s="41"/>
      <c r="UJ161" s="41"/>
      <c r="UK161" s="41"/>
      <c r="UL161" s="41"/>
      <c r="UM161" s="41"/>
      <c r="UN161" s="41"/>
      <c r="UO161" s="41"/>
      <c r="UP161" s="41"/>
      <c r="UQ161" s="41"/>
      <c r="UR161" s="41"/>
      <c r="US161" s="41"/>
      <c r="UT161" s="41"/>
      <c r="UU161" s="41"/>
      <c r="UV161" s="41"/>
      <c r="UW161" s="41"/>
      <c r="UX161" s="41"/>
      <c r="UY161" s="41"/>
      <c r="UZ161" s="41"/>
      <c r="VA161" s="41"/>
      <c r="VB161" s="41"/>
      <c r="VC161" s="41"/>
      <c r="VD161" s="41"/>
      <c r="VE161" s="41"/>
      <c r="VF161" s="41"/>
      <c r="VG161" s="41"/>
      <c r="VH161" s="41"/>
      <c r="VI161" s="41"/>
      <c r="VJ161" s="41"/>
      <c r="VK161" s="41"/>
      <c r="VL161" s="41"/>
      <c r="VM161" s="41"/>
      <c r="VN161" s="41"/>
      <c r="VO161" s="41"/>
      <c r="VP161" s="41"/>
      <c r="VQ161" s="41"/>
      <c r="VR161" s="41"/>
      <c r="VS161" s="41"/>
      <c r="VT161" s="41"/>
      <c r="VU161" s="41"/>
      <c r="VV161" s="41"/>
      <c r="VW161" s="41"/>
      <c r="VX161" s="41"/>
      <c r="VY161" s="41"/>
      <c r="VZ161" s="41"/>
      <c r="WA161" s="41"/>
      <c r="WB161" s="41"/>
      <c r="WC161" s="41"/>
      <c r="WD161" s="41"/>
      <c r="WE161" s="41"/>
      <c r="WF161" s="41"/>
      <c r="WG161" s="41"/>
      <c r="WH161" s="41"/>
      <c r="WI161" s="41"/>
      <c r="WJ161" s="41"/>
      <c r="WK161" s="41"/>
      <c r="WL161" s="41"/>
      <c r="WM161" s="41"/>
      <c r="WN161" s="41"/>
      <c r="WO161" s="41"/>
      <c r="WP161" s="41"/>
      <c r="WQ161" s="41"/>
      <c r="WR161" s="41"/>
      <c r="WS161" s="41"/>
      <c r="WT161" s="41"/>
      <c r="WU161" s="41"/>
      <c r="WV161" s="41"/>
      <c r="WW161" s="41"/>
      <c r="WX161" s="41"/>
    </row>
    <row r="162" spans="1:622" s="67" customFormat="1" ht="15" customHeight="1" x14ac:dyDescent="0.25">
      <c r="A162" s="58"/>
      <c r="B162" s="58">
        <v>91981</v>
      </c>
      <c r="C162" s="63"/>
      <c r="D162" s="63" t="s">
        <v>80</v>
      </c>
      <c r="E162" s="74" t="s">
        <v>52</v>
      </c>
      <c r="F162" s="79" t="s">
        <v>24</v>
      </c>
      <c r="G162" s="79"/>
      <c r="H162" s="63">
        <v>2</v>
      </c>
      <c r="I162" s="65">
        <v>57.17</v>
      </c>
      <c r="J162" s="65"/>
      <c r="K162" s="65">
        <f>Tabela1[[#This Row],[Coluna1]]*H161</f>
        <v>0</v>
      </c>
      <c r="L162" s="65">
        <f>H162*I162</f>
        <v>114.34</v>
      </c>
      <c r="M162" s="47">
        <f t="shared" si="3"/>
        <v>142.38719873408775</v>
      </c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  <c r="AQ162" s="66"/>
      <c r="AR162" s="66"/>
      <c r="AS162" s="66"/>
      <c r="AT162" s="66"/>
      <c r="AU162" s="66"/>
      <c r="AV162" s="66"/>
      <c r="AW162" s="66"/>
      <c r="AX162" s="6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6"/>
      <c r="BN162" s="66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  <c r="CA162" s="66"/>
      <c r="CB162" s="66"/>
      <c r="CC162" s="66"/>
      <c r="CD162" s="66"/>
      <c r="CE162" s="66"/>
      <c r="CF162" s="66"/>
      <c r="CG162" s="66"/>
      <c r="CH162" s="66"/>
      <c r="CI162" s="66"/>
      <c r="CJ162" s="66"/>
      <c r="CK162" s="66"/>
      <c r="CL162" s="66"/>
      <c r="CM162" s="66"/>
      <c r="CN162" s="66"/>
      <c r="CO162" s="66"/>
      <c r="CP162" s="66"/>
      <c r="CQ162" s="66"/>
      <c r="CR162" s="66"/>
      <c r="CS162" s="66"/>
      <c r="CT162" s="66"/>
      <c r="CU162" s="66"/>
      <c r="CV162" s="66"/>
      <c r="CW162" s="66"/>
      <c r="CX162" s="66"/>
      <c r="CY162" s="66"/>
      <c r="CZ162" s="66"/>
      <c r="DA162" s="66"/>
      <c r="DB162" s="66"/>
      <c r="DC162" s="66"/>
      <c r="DD162" s="66"/>
      <c r="DE162" s="66"/>
      <c r="DF162" s="66"/>
      <c r="DG162" s="66"/>
      <c r="DH162" s="66"/>
      <c r="DI162" s="66"/>
      <c r="DJ162" s="66"/>
      <c r="DK162" s="66"/>
      <c r="DL162" s="66"/>
      <c r="DM162" s="66"/>
      <c r="DN162" s="66"/>
      <c r="DO162" s="66"/>
      <c r="DP162" s="66"/>
      <c r="DQ162" s="66"/>
      <c r="DR162" s="66"/>
      <c r="DS162" s="66"/>
      <c r="DT162" s="66"/>
      <c r="DU162" s="66"/>
      <c r="DV162" s="66"/>
      <c r="DW162" s="66"/>
      <c r="DX162" s="66"/>
      <c r="DY162" s="66"/>
      <c r="DZ162" s="66"/>
      <c r="EA162" s="66"/>
      <c r="EB162" s="66"/>
      <c r="EC162" s="66"/>
      <c r="ED162" s="66"/>
      <c r="EE162" s="66"/>
      <c r="EF162" s="66"/>
      <c r="EG162" s="66"/>
      <c r="EH162" s="66"/>
      <c r="EI162" s="66"/>
      <c r="EJ162" s="66"/>
      <c r="EK162" s="66"/>
      <c r="EL162" s="66"/>
      <c r="EM162" s="66"/>
      <c r="EN162" s="66"/>
      <c r="EO162" s="66"/>
      <c r="EP162" s="66"/>
      <c r="EQ162" s="66"/>
      <c r="ER162" s="66"/>
      <c r="ES162" s="66"/>
      <c r="ET162" s="66"/>
      <c r="EU162" s="66"/>
      <c r="EV162" s="66"/>
      <c r="EW162" s="66"/>
      <c r="EX162" s="66"/>
      <c r="EY162" s="66"/>
      <c r="EZ162" s="66"/>
      <c r="FA162" s="66"/>
      <c r="FB162" s="66"/>
      <c r="FC162" s="66"/>
      <c r="FD162" s="66"/>
      <c r="FE162" s="66"/>
      <c r="FF162" s="66"/>
      <c r="FG162" s="66"/>
      <c r="FH162" s="66"/>
      <c r="FI162" s="66"/>
      <c r="FJ162" s="66"/>
      <c r="FK162" s="66"/>
      <c r="FL162" s="66"/>
      <c r="FM162" s="66"/>
      <c r="FN162" s="66"/>
      <c r="FO162" s="66"/>
      <c r="FP162" s="66"/>
      <c r="FQ162" s="66"/>
      <c r="FR162" s="66"/>
      <c r="FS162" s="66"/>
      <c r="FT162" s="66"/>
      <c r="FU162" s="66"/>
      <c r="FV162" s="66"/>
      <c r="FW162" s="66"/>
      <c r="FX162" s="66"/>
      <c r="FY162" s="66"/>
      <c r="FZ162" s="66"/>
      <c r="GA162" s="66"/>
      <c r="GB162" s="66"/>
      <c r="GC162" s="66"/>
      <c r="GD162" s="66"/>
      <c r="GE162" s="66"/>
      <c r="GF162" s="66"/>
      <c r="GG162" s="66"/>
      <c r="GH162" s="66"/>
      <c r="GI162" s="66"/>
      <c r="GJ162" s="66"/>
      <c r="GK162" s="66"/>
      <c r="GL162" s="66"/>
      <c r="GM162" s="66"/>
      <c r="GN162" s="66"/>
      <c r="GO162" s="66"/>
      <c r="GP162" s="66"/>
      <c r="GQ162" s="66"/>
      <c r="GR162" s="66"/>
      <c r="GS162" s="66"/>
      <c r="GT162" s="66"/>
      <c r="GU162" s="66"/>
      <c r="GV162" s="66"/>
      <c r="GW162" s="66"/>
      <c r="GX162" s="66"/>
      <c r="GY162" s="66"/>
      <c r="GZ162" s="66"/>
      <c r="HA162" s="66"/>
      <c r="HB162" s="66"/>
      <c r="HC162" s="66"/>
      <c r="HD162" s="66"/>
      <c r="HE162" s="66"/>
      <c r="HF162" s="66"/>
      <c r="HG162" s="66"/>
      <c r="HH162" s="66"/>
      <c r="HI162" s="66"/>
      <c r="HJ162" s="66"/>
      <c r="HK162" s="66"/>
      <c r="HL162" s="66"/>
      <c r="HM162" s="66"/>
      <c r="HN162" s="66"/>
      <c r="HO162" s="66"/>
      <c r="HP162" s="66"/>
      <c r="HQ162" s="66"/>
      <c r="HR162" s="66"/>
      <c r="HS162" s="66"/>
      <c r="HT162" s="66"/>
      <c r="HU162" s="66"/>
      <c r="HV162" s="66"/>
      <c r="HW162" s="66"/>
      <c r="HX162" s="66"/>
      <c r="HY162" s="66"/>
      <c r="HZ162" s="66"/>
      <c r="IA162" s="66"/>
      <c r="IB162" s="66"/>
      <c r="IC162" s="66"/>
      <c r="ID162" s="66"/>
      <c r="IE162" s="66"/>
      <c r="IF162" s="66"/>
      <c r="IG162" s="66"/>
      <c r="IH162" s="66"/>
      <c r="II162" s="66"/>
      <c r="IJ162" s="66"/>
      <c r="IK162" s="66"/>
      <c r="IL162" s="66"/>
      <c r="IM162" s="66"/>
      <c r="IN162" s="66"/>
      <c r="IO162" s="66"/>
      <c r="IP162" s="66"/>
      <c r="IQ162" s="66"/>
      <c r="IR162" s="66"/>
      <c r="IS162" s="66"/>
      <c r="IT162" s="66"/>
      <c r="IU162" s="66"/>
      <c r="IV162" s="66"/>
      <c r="IW162" s="66"/>
      <c r="IX162" s="66"/>
      <c r="IY162" s="66"/>
      <c r="IZ162" s="66"/>
      <c r="JA162" s="66"/>
      <c r="JB162" s="66"/>
      <c r="JC162" s="66"/>
      <c r="JD162" s="66"/>
      <c r="JE162" s="66"/>
      <c r="JF162" s="66"/>
      <c r="JG162" s="66"/>
      <c r="JH162" s="66"/>
      <c r="JI162" s="66"/>
      <c r="JJ162" s="66"/>
      <c r="JK162" s="66"/>
      <c r="JL162" s="66"/>
      <c r="JM162" s="66"/>
      <c r="JN162" s="66"/>
      <c r="JO162" s="66"/>
      <c r="JP162" s="66"/>
      <c r="JQ162" s="66"/>
      <c r="JR162" s="66"/>
      <c r="JS162" s="66"/>
      <c r="JT162" s="66"/>
      <c r="JU162" s="66"/>
      <c r="JV162" s="66"/>
      <c r="JW162" s="66"/>
      <c r="JX162" s="66"/>
      <c r="JY162" s="66"/>
      <c r="JZ162" s="66"/>
      <c r="KA162" s="66"/>
      <c r="KB162" s="66"/>
      <c r="KC162" s="66"/>
      <c r="KD162" s="66"/>
      <c r="KE162" s="66"/>
      <c r="KF162" s="66"/>
      <c r="KG162" s="66"/>
      <c r="KH162" s="66"/>
      <c r="KI162" s="66"/>
      <c r="KJ162" s="66"/>
      <c r="KK162" s="66"/>
      <c r="KL162" s="66"/>
      <c r="KM162" s="66"/>
      <c r="KN162" s="66"/>
      <c r="KO162" s="66"/>
      <c r="KP162" s="66"/>
      <c r="KQ162" s="66"/>
      <c r="KR162" s="66"/>
      <c r="KS162" s="66"/>
      <c r="KT162" s="66"/>
      <c r="KU162" s="66"/>
      <c r="KV162" s="66"/>
      <c r="KW162" s="66"/>
      <c r="KX162" s="66"/>
      <c r="KY162" s="66"/>
      <c r="KZ162" s="66"/>
      <c r="LA162" s="66"/>
      <c r="LB162" s="66"/>
      <c r="LC162" s="66"/>
      <c r="LD162" s="66"/>
      <c r="LE162" s="66"/>
      <c r="LF162" s="66"/>
      <c r="LG162" s="66"/>
      <c r="LH162" s="66"/>
      <c r="LI162" s="66"/>
      <c r="LJ162" s="66"/>
      <c r="LK162" s="66"/>
      <c r="LL162" s="66"/>
      <c r="LM162" s="66"/>
      <c r="LN162" s="66"/>
      <c r="LO162" s="66"/>
      <c r="LP162" s="66"/>
      <c r="LQ162" s="66"/>
      <c r="LR162" s="66"/>
      <c r="LS162" s="66"/>
      <c r="LT162" s="66"/>
      <c r="LU162" s="66"/>
      <c r="LV162" s="66"/>
      <c r="LW162" s="66"/>
      <c r="LX162" s="66"/>
      <c r="LY162" s="66"/>
      <c r="LZ162" s="66"/>
      <c r="MA162" s="66"/>
      <c r="MB162" s="66"/>
      <c r="MC162" s="66"/>
      <c r="MD162" s="66"/>
      <c r="ME162" s="66"/>
      <c r="MF162" s="66"/>
      <c r="MG162" s="66"/>
      <c r="MH162" s="66"/>
      <c r="MI162" s="66"/>
      <c r="MJ162" s="66"/>
      <c r="MK162" s="66"/>
      <c r="ML162" s="66"/>
      <c r="MM162" s="66"/>
      <c r="MN162" s="66"/>
      <c r="MO162" s="66"/>
      <c r="MP162" s="66"/>
      <c r="MQ162" s="66"/>
      <c r="MR162" s="66"/>
      <c r="MS162" s="66"/>
      <c r="MT162" s="66"/>
      <c r="MU162" s="66"/>
      <c r="MV162" s="66"/>
      <c r="MW162" s="66"/>
      <c r="MX162" s="66"/>
      <c r="MY162" s="66"/>
      <c r="MZ162" s="66"/>
      <c r="NA162" s="66"/>
      <c r="NB162" s="66"/>
      <c r="NC162" s="66"/>
      <c r="ND162" s="66"/>
      <c r="NE162" s="66"/>
      <c r="NF162" s="66"/>
      <c r="NG162" s="66"/>
      <c r="NH162" s="66"/>
      <c r="NI162" s="66"/>
      <c r="NJ162" s="66"/>
      <c r="NK162" s="66"/>
      <c r="NL162" s="66"/>
      <c r="NM162" s="66"/>
      <c r="NN162" s="66"/>
      <c r="NO162" s="66"/>
      <c r="NP162" s="66"/>
      <c r="NQ162" s="66"/>
      <c r="NR162" s="66"/>
      <c r="NS162" s="66"/>
      <c r="NT162" s="66"/>
      <c r="NU162" s="66"/>
      <c r="NV162" s="66"/>
      <c r="NW162" s="66"/>
      <c r="NX162" s="66"/>
      <c r="NY162" s="66"/>
      <c r="NZ162" s="66"/>
      <c r="OA162" s="66"/>
      <c r="OB162" s="66"/>
      <c r="OC162" s="66"/>
      <c r="OD162" s="66"/>
      <c r="OE162" s="66"/>
      <c r="OF162" s="66"/>
      <c r="OG162" s="66"/>
      <c r="OH162" s="66"/>
      <c r="OI162" s="66"/>
      <c r="OJ162" s="66"/>
      <c r="OK162" s="66"/>
      <c r="OL162" s="66"/>
      <c r="OM162" s="66"/>
      <c r="ON162" s="66"/>
      <c r="OO162" s="66"/>
      <c r="OP162" s="66"/>
      <c r="OQ162" s="66"/>
      <c r="OR162" s="66"/>
      <c r="OS162" s="66"/>
      <c r="OT162" s="66"/>
      <c r="OU162" s="66"/>
      <c r="OV162" s="66"/>
      <c r="OW162" s="66"/>
      <c r="OX162" s="66"/>
      <c r="OY162" s="66"/>
      <c r="OZ162" s="66"/>
      <c r="PA162" s="66"/>
      <c r="PB162" s="66"/>
      <c r="PC162" s="66"/>
      <c r="PD162" s="66"/>
      <c r="PE162" s="66"/>
      <c r="PF162" s="66"/>
      <c r="PG162" s="66"/>
      <c r="PH162" s="66"/>
      <c r="PI162" s="66"/>
      <c r="PJ162" s="66"/>
      <c r="PK162" s="66"/>
      <c r="PL162" s="66"/>
      <c r="PM162" s="66"/>
      <c r="PN162" s="66"/>
      <c r="PO162" s="66"/>
      <c r="PP162" s="66"/>
      <c r="PQ162" s="66"/>
      <c r="PR162" s="66"/>
      <c r="PS162" s="66"/>
      <c r="PT162" s="66"/>
      <c r="PU162" s="66"/>
      <c r="PV162" s="66"/>
      <c r="PW162" s="66"/>
      <c r="PX162" s="66"/>
      <c r="PY162" s="66"/>
      <c r="PZ162" s="66"/>
      <c r="QA162" s="66"/>
      <c r="QB162" s="66"/>
      <c r="QC162" s="66"/>
      <c r="QD162" s="66"/>
      <c r="QE162" s="66"/>
      <c r="QF162" s="66"/>
      <c r="QG162" s="66"/>
      <c r="QH162" s="66"/>
      <c r="QI162" s="66"/>
      <c r="QJ162" s="66"/>
      <c r="QK162" s="66"/>
      <c r="QL162" s="66"/>
      <c r="QM162" s="66"/>
      <c r="QN162" s="66"/>
      <c r="QO162" s="66"/>
      <c r="QP162" s="66"/>
      <c r="QQ162" s="66"/>
      <c r="QR162" s="66"/>
      <c r="QS162" s="66"/>
      <c r="QT162" s="66"/>
      <c r="QU162" s="66"/>
      <c r="QV162" s="66"/>
      <c r="QW162" s="66"/>
      <c r="QX162" s="66"/>
      <c r="QY162" s="66"/>
      <c r="QZ162" s="66"/>
      <c r="RA162" s="66"/>
      <c r="RB162" s="66"/>
      <c r="RC162" s="66"/>
      <c r="RD162" s="66"/>
      <c r="RE162" s="66"/>
      <c r="RF162" s="66"/>
      <c r="RG162" s="66"/>
      <c r="RH162" s="66"/>
      <c r="RI162" s="66"/>
      <c r="RJ162" s="66"/>
      <c r="RK162" s="66"/>
      <c r="RL162" s="66"/>
      <c r="RM162" s="66"/>
      <c r="RN162" s="66"/>
      <c r="RO162" s="66"/>
      <c r="RP162" s="66"/>
      <c r="RQ162" s="66"/>
      <c r="RR162" s="66"/>
      <c r="RS162" s="66"/>
      <c r="RT162" s="66"/>
      <c r="RU162" s="66"/>
      <c r="RV162" s="66"/>
      <c r="RW162" s="66"/>
      <c r="RX162" s="66"/>
      <c r="RY162" s="66"/>
      <c r="RZ162" s="66"/>
      <c r="SA162" s="66"/>
      <c r="SB162" s="66"/>
      <c r="SC162" s="66"/>
      <c r="SD162" s="66"/>
      <c r="SE162" s="66"/>
      <c r="SF162" s="66"/>
      <c r="SG162" s="66"/>
      <c r="SH162" s="66"/>
      <c r="SI162" s="66"/>
      <c r="SJ162" s="66"/>
      <c r="SK162" s="66"/>
      <c r="SL162" s="66"/>
      <c r="SM162" s="66"/>
      <c r="SN162" s="66"/>
      <c r="SO162" s="66"/>
      <c r="SP162" s="66"/>
      <c r="SQ162" s="66"/>
      <c r="SR162" s="66"/>
      <c r="SS162" s="66"/>
      <c r="ST162" s="66"/>
      <c r="SU162" s="66"/>
      <c r="SV162" s="66"/>
      <c r="SW162" s="66"/>
      <c r="SX162" s="66"/>
      <c r="SY162" s="66"/>
      <c r="SZ162" s="66"/>
      <c r="TA162" s="66"/>
      <c r="TB162" s="66"/>
      <c r="TC162" s="66"/>
      <c r="TD162" s="66"/>
      <c r="TE162" s="66"/>
      <c r="TF162" s="66"/>
      <c r="TG162" s="66"/>
      <c r="TH162" s="66"/>
      <c r="TI162" s="66"/>
      <c r="TJ162" s="66"/>
      <c r="TK162" s="66"/>
      <c r="TL162" s="66"/>
      <c r="TM162" s="66"/>
      <c r="TN162" s="66"/>
      <c r="TO162" s="66"/>
      <c r="TP162" s="66"/>
      <c r="TQ162" s="66"/>
      <c r="TR162" s="66"/>
      <c r="TS162" s="66"/>
      <c r="TT162" s="66"/>
      <c r="TU162" s="66"/>
      <c r="TV162" s="66"/>
      <c r="TW162" s="66"/>
      <c r="TX162" s="66"/>
      <c r="TY162" s="66"/>
      <c r="TZ162" s="66"/>
      <c r="UA162" s="66"/>
      <c r="UB162" s="66"/>
      <c r="UC162" s="66"/>
      <c r="UD162" s="66"/>
      <c r="UE162" s="66"/>
      <c r="UF162" s="66"/>
      <c r="UG162" s="66"/>
      <c r="UH162" s="66"/>
      <c r="UI162" s="66"/>
      <c r="UJ162" s="66"/>
      <c r="UK162" s="66"/>
      <c r="UL162" s="66"/>
      <c r="UM162" s="66"/>
      <c r="UN162" s="66"/>
      <c r="UO162" s="66"/>
      <c r="UP162" s="66"/>
      <c r="UQ162" s="66"/>
      <c r="UR162" s="66"/>
      <c r="US162" s="66"/>
      <c r="UT162" s="66"/>
      <c r="UU162" s="66"/>
      <c r="UV162" s="66"/>
      <c r="UW162" s="66"/>
      <c r="UX162" s="66"/>
      <c r="UY162" s="66"/>
      <c r="UZ162" s="66"/>
      <c r="VA162" s="66"/>
      <c r="VB162" s="66"/>
      <c r="VC162" s="66"/>
      <c r="VD162" s="66"/>
      <c r="VE162" s="66"/>
      <c r="VF162" s="66"/>
      <c r="VG162" s="66"/>
      <c r="VH162" s="66"/>
      <c r="VI162" s="66"/>
      <c r="VJ162" s="66"/>
      <c r="VK162" s="66"/>
      <c r="VL162" s="66"/>
      <c r="VM162" s="66"/>
      <c r="VN162" s="66"/>
      <c r="VO162" s="66"/>
      <c r="VP162" s="66"/>
      <c r="VQ162" s="66"/>
      <c r="VR162" s="66"/>
      <c r="VS162" s="66"/>
      <c r="VT162" s="66"/>
      <c r="VU162" s="66"/>
      <c r="VV162" s="66"/>
      <c r="VW162" s="66"/>
      <c r="VX162" s="66"/>
      <c r="VY162" s="66"/>
      <c r="VZ162" s="66"/>
      <c r="WA162" s="66"/>
      <c r="WB162" s="66"/>
      <c r="WC162" s="66"/>
      <c r="WD162" s="66"/>
      <c r="WE162" s="66"/>
      <c r="WF162" s="66"/>
      <c r="WG162" s="66"/>
      <c r="WH162" s="66"/>
      <c r="WI162" s="66"/>
      <c r="WJ162" s="66"/>
      <c r="WK162" s="66"/>
      <c r="WL162" s="66"/>
      <c r="WM162" s="66"/>
      <c r="WN162" s="66"/>
      <c r="WO162" s="66"/>
      <c r="WP162" s="66"/>
      <c r="WQ162" s="66"/>
      <c r="WR162" s="66"/>
      <c r="WS162" s="66"/>
      <c r="WT162" s="66"/>
      <c r="WU162" s="66"/>
      <c r="WV162" s="66"/>
      <c r="WW162" s="66"/>
      <c r="WX162" s="66"/>
    </row>
    <row r="163" spans="1:622" s="48" customFormat="1" ht="15" customHeight="1" outlineLevel="1" x14ac:dyDescent="0.25">
      <c r="A163" s="42"/>
      <c r="B163" s="82" t="s">
        <v>86</v>
      </c>
      <c r="C163" s="83">
        <v>91980</v>
      </c>
      <c r="D163" s="83" t="s">
        <v>80</v>
      </c>
      <c r="E163" s="91" t="s">
        <v>166</v>
      </c>
      <c r="F163" s="90" t="s">
        <v>24</v>
      </c>
      <c r="G163" s="90"/>
      <c r="H163" s="83">
        <v>0</v>
      </c>
      <c r="I163" s="86">
        <v>44.48</v>
      </c>
      <c r="J163" s="46">
        <f>Tabela1[[#This Row],[VALOR UNIT]]*H162</f>
        <v>88.96</v>
      </c>
      <c r="K163" s="46">
        <f>Tabela1[[#This Row],[Coluna1]]*H162</f>
        <v>0</v>
      </c>
      <c r="L163" s="46">
        <f>H163*I163</f>
        <v>0</v>
      </c>
      <c r="M163" s="47">
        <f t="shared" si="3"/>
        <v>0</v>
      </c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  <c r="AY163" s="41"/>
      <c r="AZ163" s="41"/>
      <c r="BA163" s="41"/>
      <c r="BB163" s="41"/>
      <c r="BC163" s="41"/>
      <c r="BD163" s="41"/>
      <c r="BE163" s="41"/>
      <c r="BF163" s="41"/>
      <c r="BG163" s="41"/>
      <c r="BH163" s="41"/>
      <c r="BI163" s="41"/>
      <c r="BJ163" s="41"/>
      <c r="BK163" s="41"/>
      <c r="BL163" s="41"/>
      <c r="BM163" s="41"/>
      <c r="BN163" s="41"/>
      <c r="BO163" s="41"/>
      <c r="BP163" s="41"/>
      <c r="BQ163" s="41"/>
      <c r="BR163" s="41"/>
      <c r="BS163" s="41"/>
      <c r="BT163" s="41"/>
      <c r="BU163" s="41"/>
      <c r="BV163" s="41"/>
      <c r="BW163" s="41"/>
      <c r="BX163" s="41"/>
      <c r="BY163" s="41"/>
      <c r="BZ163" s="41"/>
      <c r="CA163" s="41"/>
      <c r="CB163" s="41"/>
      <c r="CC163" s="41"/>
      <c r="CD163" s="41"/>
      <c r="CE163" s="41"/>
      <c r="CF163" s="41"/>
      <c r="CG163" s="41"/>
      <c r="CH163" s="41"/>
      <c r="CI163" s="41"/>
      <c r="CJ163" s="41"/>
      <c r="CK163" s="41"/>
      <c r="CL163" s="41"/>
      <c r="CM163" s="41"/>
      <c r="CN163" s="41"/>
      <c r="CO163" s="41"/>
      <c r="CP163" s="41"/>
      <c r="CQ163" s="41"/>
      <c r="CR163" s="41"/>
      <c r="CS163" s="41"/>
      <c r="CT163" s="41"/>
      <c r="CU163" s="41"/>
      <c r="CV163" s="41"/>
      <c r="CW163" s="41"/>
      <c r="CX163" s="41"/>
      <c r="CY163" s="41"/>
      <c r="CZ163" s="41"/>
      <c r="DA163" s="41"/>
      <c r="DB163" s="41"/>
      <c r="DC163" s="41"/>
      <c r="DD163" s="41"/>
      <c r="DE163" s="41"/>
      <c r="DF163" s="41"/>
      <c r="DG163" s="41"/>
      <c r="DH163" s="41"/>
      <c r="DI163" s="41"/>
      <c r="DJ163" s="41"/>
      <c r="DK163" s="41"/>
      <c r="DL163" s="41"/>
      <c r="DM163" s="41"/>
      <c r="DN163" s="41"/>
      <c r="DO163" s="41"/>
      <c r="DP163" s="41"/>
      <c r="DQ163" s="41"/>
      <c r="DR163" s="41"/>
      <c r="DS163" s="41"/>
      <c r="DT163" s="41"/>
      <c r="DU163" s="41"/>
      <c r="DV163" s="41"/>
      <c r="DW163" s="41"/>
      <c r="DX163" s="41"/>
      <c r="DY163" s="41"/>
      <c r="DZ163" s="41"/>
      <c r="EA163" s="41"/>
      <c r="EB163" s="41"/>
      <c r="EC163" s="41"/>
      <c r="ED163" s="41"/>
      <c r="EE163" s="41"/>
      <c r="EF163" s="41"/>
      <c r="EG163" s="41"/>
      <c r="EH163" s="41"/>
      <c r="EI163" s="41"/>
      <c r="EJ163" s="41"/>
      <c r="EK163" s="41"/>
      <c r="EL163" s="41"/>
      <c r="EM163" s="41"/>
      <c r="EN163" s="41"/>
      <c r="EO163" s="41"/>
      <c r="EP163" s="41"/>
      <c r="EQ163" s="41"/>
      <c r="ER163" s="41"/>
      <c r="ES163" s="41"/>
      <c r="ET163" s="41"/>
      <c r="EU163" s="41"/>
      <c r="EV163" s="41"/>
      <c r="EW163" s="41"/>
      <c r="EX163" s="41"/>
      <c r="EY163" s="41"/>
      <c r="EZ163" s="41"/>
      <c r="FA163" s="41"/>
      <c r="FB163" s="41"/>
      <c r="FC163" s="41"/>
      <c r="FD163" s="41"/>
      <c r="FE163" s="41"/>
      <c r="FF163" s="41"/>
      <c r="FG163" s="41"/>
      <c r="FH163" s="41"/>
      <c r="FI163" s="41"/>
      <c r="FJ163" s="41"/>
      <c r="FK163" s="41"/>
      <c r="FL163" s="41"/>
      <c r="FM163" s="41"/>
      <c r="FN163" s="41"/>
      <c r="FO163" s="41"/>
      <c r="FP163" s="41"/>
      <c r="FQ163" s="41"/>
      <c r="FR163" s="41"/>
      <c r="FS163" s="41"/>
      <c r="FT163" s="41"/>
      <c r="FU163" s="41"/>
      <c r="FV163" s="41"/>
      <c r="FW163" s="41"/>
      <c r="FX163" s="41"/>
      <c r="FY163" s="41"/>
      <c r="FZ163" s="41"/>
      <c r="GA163" s="41"/>
      <c r="GB163" s="41"/>
      <c r="GC163" s="41"/>
      <c r="GD163" s="41"/>
      <c r="GE163" s="41"/>
      <c r="GF163" s="41"/>
      <c r="GG163" s="41"/>
      <c r="GH163" s="41"/>
      <c r="GI163" s="41"/>
      <c r="GJ163" s="41"/>
      <c r="GK163" s="41"/>
      <c r="GL163" s="41"/>
      <c r="GM163" s="41"/>
      <c r="GN163" s="41"/>
      <c r="GO163" s="41"/>
      <c r="GP163" s="41"/>
      <c r="GQ163" s="41"/>
      <c r="GR163" s="41"/>
      <c r="GS163" s="41"/>
      <c r="GT163" s="41"/>
      <c r="GU163" s="41"/>
      <c r="GV163" s="41"/>
      <c r="GW163" s="41"/>
      <c r="GX163" s="41"/>
      <c r="GY163" s="41"/>
      <c r="GZ163" s="41"/>
      <c r="HA163" s="41"/>
      <c r="HB163" s="41"/>
      <c r="HC163" s="41"/>
      <c r="HD163" s="41"/>
      <c r="HE163" s="41"/>
      <c r="HF163" s="41"/>
      <c r="HG163" s="41"/>
      <c r="HH163" s="41"/>
      <c r="HI163" s="41"/>
      <c r="HJ163" s="41"/>
      <c r="HK163" s="41"/>
      <c r="HL163" s="41"/>
      <c r="HM163" s="41"/>
      <c r="HN163" s="41"/>
      <c r="HO163" s="41"/>
      <c r="HP163" s="41"/>
      <c r="HQ163" s="41"/>
      <c r="HR163" s="41"/>
      <c r="HS163" s="41"/>
      <c r="HT163" s="41"/>
      <c r="HU163" s="41"/>
      <c r="HV163" s="41"/>
      <c r="HW163" s="41"/>
      <c r="HX163" s="41"/>
      <c r="HY163" s="41"/>
      <c r="HZ163" s="41"/>
      <c r="IA163" s="41"/>
      <c r="IB163" s="41"/>
      <c r="IC163" s="41"/>
      <c r="ID163" s="41"/>
      <c r="IE163" s="41"/>
      <c r="IF163" s="41"/>
      <c r="IG163" s="41"/>
      <c r="IH163" s="41"/>
      <c r="II163" s="41"/>
      <c r="IJ163" s="41"/>
      <c r="IK163" s="41"/>
      <c r="IL163" s="41"/>
      <c r="IM163" s="41"/>
      <c r="IN163" s="41"/>
      <c r="IO163" s="41"/>
      <c r="IP163" s="41"/>
      <c r="IQ163" s="41"/>
      <c r="IR163" s="41"/>
      <c r="IS163" s="41"/>
      <c r="IT163" s="41"/>
      <c r="IU163" s="41"/>
      <c r="IV163" s="41"/>
      <c r="IW163" s="41"/>
      <c r="IX163" s="41"/>
      <c r="IY163" s="41"/>
      <c r="IZ163" s="41"/>
      <c r="JA163" s="41"/>
      <c r="JB163" s="41"/>
      <c r="JC163" s="41"/>
      <c r="JD163" s="41"/>
      <c r="JE163" s="41"/>
      <c r="JF163" s="41"/>
      <c r="JG163" s="41"/>
      <c r="JH163" s="41"/>
      <c r="JI163" s="41"/>
      <c r="JJ163" s="41"/>
      <c r="JK163" s="41"/>
      <c r="JL163" s="41"/>
      <c r="JM163" s="41"/>
      <c r="JN163" s="41"/>
      <c r="JO163" s="41"/>
      <c r="JP163" s="41"/>
      <c r="JQ163" s="41"/>
      <c r="JR163" s="41"/>
      <c r="JS163" s="41"/>
      <c r="JT163" s="41"/>
      <c r="JU163" s="41"/>
      <c r="JV163" s="41"/>
      <c r="JW163" s="41"/>
      <c r="JX163" s="41"/>
      <c r="JY163" s="41"/>
      <c r="JZ163" s="41"/>
      <c r="KA163" s="41"/>
      <c r="KB163" s="41"/>
      <c r="KC163" s="41"/>
      <c r="KD163" s="41"/>
      <c r="KE163" s="41"/>
      <c r="KF163" s="41"/>
      <c r="KG163" s="41"/>
      <c r="KH163" s="41"/>
      <c r="KI163" s="41"/>
      <c r="KJ163" s="41"/>
      <c r="KK163" s="41"/>
      <c r="KL163" s="41"/>
      <c r="KM163" s="41"/>
      <c r="KN163" s="41"/>
      <c r="KO163" s="41"/>
      <c r="KP163" s="41"/>
      <c r="KQ163" s="41"/>
      <c r="KR163" s="41"/>
      <c r="KS163" s="41"/>
      <c r="KT163" s="41"/>
      <c r="KU163" s="41"/>
      <c r="KV163" s="41"/>
      <c r="KW163" s="41"/>
      <c r="KX163" s="41"/>
      <c r="KY163" s="41"/>
      <c r="KZ163" s="41"/>
      <c r="LA163" s="41"/>
      <c r="LB163" s="41"/>
      <c r="LC163" s="41"/>
      <c r="LD163" s="41"/>
      <c r="LE163" s="41"/>
      <c r="LF163" s="41"/>
      <c r="LG163" s="41"/>
      <c r="LH163" s="41"/>
      <c r="LI163" s="41"/>
      <c r="LJ163" s="41"/>
      <c r="LK163" s="41"/>
      <c r="LL163" s="41"/>
      <c r="LM163" s="41"/>
      <c r="LN163" s="41"/>
      <c r="LO163" s="41"/>
      <c r="LP163" s="41"/>
      <c r="LQ163" s="41"/>
      <c r="LR163" s="41"/>
      <c r="LS163" s="41"/>
      <c r="LT163" s="41"/>
      <c r="LU163" s="41"/>
      <c r="LV163" s="41"/>
      <c r="LW163" s="41"/>
      <c r="LX163" s="41"/>
      <c r="LY163" s="41"/>
      <c r="LZ163" s="41"/>
      <c r="MA163" s="41"/>
      <c r="MB163" s="41"/>
      <c r="MC163" s="41"/>
      <c r="MD163" s="41"/>
      <c r="ME163" s="41"/>
      <c r="MF163" s="41"/>
      <c r="MG163" s="41"/>
      <c r="MH163" s="41"/>
      <c r="MI163" s="41"/>
      <c r="MJ163" s="41"/>
      <c r="MK163" s="41"/>
      <c r="ML163" s="41"/>
      <c r="MM163" s="41"/>
      <c r="MN163" s="41"/>
      <c r="MO163" s="41"/>
      <c r="MP163" s="41"/>
      <c r="MQ163" s="41"/>
      <c r="MR163" s="41"/>
      <c r="MS163" s="41"/>
      <c r="MT163" s="41"/>
      <c r="MU163" s="41"/>
      <c r="MV163" s="41"/>
      <c r="MW163" s="41"/>
      <c r="MX163" s="41"/>
      <c r="MY163" s="41"/>
      <c r="MZ163" s="41"/>
      <c r="NA163" s="41"/>
      <c r="NB163" s="41"/>
      <c r="NC163" s="41"/>
      <c r="ND163" s="41"/>
      <c r="NE163" s="41"/>
      <c r="NF163" s="41"/>
      <c r="NG163" s="41"/>
      <c r="NH163" s="41"/>
      <c r="NI163" s="41"/>
      <c r="NJ163" s="41"/>
      <c r="NK163" s="41"/>
      <c r="NL163" s="41"/>
      <c r="NM163" s="41"/>
      <c r="NN163" s="41"/>
      <c r="NO163" s="41"/>
      <c r="NP163" s="41"/>
      <c r="NQ163" s="41"/>
      <c r="NR163" s="41"/>
      <c r="NS163" s="41"/>
      <c r="NT163" s="41"/>
      <c r="NU163" s="41"/>
      <c r="NV163" s="41"/>
      <c r="NW163" s="41"/>
      <c r="NX163" s="41"/>
      <c r="NY163" s="41"/>
      <c r="NZ163" s="41"/>
      <c r="OA163" s="41"/>
      <c r="OB163" s="41"/>
      <c r="OC163" s="41"/>
      <c r="OD163" s="41"/>
      <c r="OE163" s="41"/>
      <c r="OF163" s="41"/>
      <c r="OG163" s="41"/>
      <c r="OH163" s="41"/>
      <c r="OI163" s="41"/>
      <c r="OJ163" s="41"/>
      <c r="OK163" s="41"/>
      <c r="OL163" s="41"/>
      <c r="OM163" s="41"/>
      <c r="ON163" s="41"/>
      <c r="OO163" s="41"/>
      <c r="OP163" s="41"/>
      <c r="OQ163" s="41"/>
      <c r="OR163" s="41"/>
      <c r="OS163" s="41"/>
      <c r="OT163" s="41"/>
      <c r="OU163" s="41"/>
      <c r="OV163" s="41"/>
      <c r="OW163" s="41"/>
      <c r="OX163" s="41"/>
      <c r="OY163" s="41"/>
      <c r="OZ163" s="41"/>
      <c r="PA163" s="41"/>
      <c r="PB163" s="41"/>
      <c r="PC163" s="41"/>
      <c r="PD163" s="41"/>
      <c r="PE163" s="41"/>
      <c r="PF163" s="41"/>
      <c r="PG163" s="41"/>
      <c r="PH163" s="41"/>
      <c r="PI163" s="41"/>
      <c r="PJ163" s="41"/>
      <c r="PK163" s="41"/>
      <c r="PL163" s="41"/>
      <c r="PM163" s="41"/>
      <c r="PN163" s="41"/>
      <c r="PO163" s="41"/>
      <c r="PP163" s="41"/>
      <c r="PQ163" s="41"/>
      <c r="PR163" s="41"/>
      <c r="PS163" s="41"/>
      <c r="PT163" s="41"/>
      <c r="PU163" s="41"/>
      <c r="PV163" s="41"/>
      <c r="PW163" s="41"/>
      <c r="PX163" s="41"/>
      <c r="PY163" s="41"/>
      <c r="PZ163" s="41"/>
      <c r="QA163" s="41"/>
      <c r="QB163" s="41"/>
      <c r="QC163" s="41"/>
      <c r="QD163" s="41"/>
      <c r="QE163" s="41"/>
      <c r="QF163" s="41"/>
      <c r="QG163" s="41"/>
      <c r="QH163" s="41"/>
      <c r="QI163" s="41"/>
      <c r="QJ163" s="41"/>
      <c r="QK163" s="41"/>
      <c r="QL163" s="41"/>
      <c r="QM163" s="41"/>
      <c r="QN163" s="41"/>
      <c r="QO163" s="41"/>
      <c r="QP163" s="41"/>
      <c r="QQ163" s="41"/>
      <c r="QR163" s="41"/>
      <c r="QS163" s="41"/>
      <c r="QT163" s="41"/>
      <c r="QU163" s="41"/>
      <c r="QV163" s="41"/>
      <c r="QW163" s="41"/>
      <c r="QX163" s="41"/>
      <c r="QY163" s="41"/>
      <c r="QZ163" s="41"/>
      <c r="RA163" s="41"/>
      <c r="RB163" s="41"/>
      <c r="RC163" s="41"/>
      <c r="RD163" s="41"/>
      <c r="RE163" s="41"/>
      <c r="RF163" s="41"/>
      <c r="RG163" s="41"/>
      <c r="RH163" s="41"/>
      <c r="RI163" s="41"/>
      <c r="RJ163" s="41"/>
      <c r="RK163" s="41"/>
      <c r="RL163" s="41"/>
      <c r="RM163" s="41"/>
      <c r="RN163" s="41"/>
      <c r="RO163" s="41"/>
      <c r="RP163" s="41"/>
      <c r="RQ163" s="41"/>
      <c r="RR163" s="41"/>
      <c r="RS163" s="41"/>
      <c r="RT163" s="41"/>
      <c r="RU163" s="41"/>
      <c r="RV163" s="41"/>
      <c r="RW163" s="41"/>
      <c r="RX163" s="41"/>
      <c r="RY163" s="41"/>
      <c r="RZ163" s="41"/>
      <c r="SA163" s="41"/>
      <c r="SB163" s="41"/>
      <c r="SC163" s="41"/>
      <c r="SD163" s="41"/>
      <c r="SE163" s="41"/>
      <c r="SF163" s="41"/>
      <c r="SG163" s="41"/>
      <c r="SH163" s="41"/>
      <c r="SI163" s="41"/>
      <c r="SJ163" s="41"/>
      <c r="SK163" s="41"/>
      <c r="SL163" s="41"/>
      <c r="SM163" s="41"/>
      <c r="SN163" s="41"/>
      <c r="SO163" s="41"/>
      <c r="SP163" s="41"/>
      <c r="SQ163" s="41"/>
      <c r="SR163" s="41"/>
      <c r="SS163" s="41"/>
      <c r="ST163" s="41"/>
      <c r="SU163" s="41"/>
      <c r="SV163" s="41"/>
      <c r="SW163" s="41"/>
      <c r="SX163" s="41"/>
      <c r="SY163" s="41"/>
      <c r="SZ163" s="41"/>
      <c r="TA163" s="41"/>
      <c r="TB163" s="41"/>
      <c r="TC163" s="41"/>
      <c r="TD163" s="41"/>
      <c r="TE163" s="41"/>
      <c r="TF163" s="41"/>
      <c r="TG163" s="41"/>
      <c r="TH163" s="41"/>
      <c r="TI163" s="41"/>
      <c r="TJ163" s="41"/>
      <c r="TK163" s="41"/>
      <c r="TL163" s="41"/>
      <c r="TM163" s="41"/>
      <c r="TN163" s="41"/>
      <c r="TO163" s="41"/>
      <c r="TP163" s="41"/>
      <c r="TQ163" s="41"/>
      <c r="TR163" s="41"/>
      <c r="TS163" s="41"/>
      <c r="TT163" s="41"/>
      <c r="TU163" s="41"/>
      <c r="TV163" s="41"/>
      <c r="TW163" s="41"/>
      <c r="TX163" s="41"/>
      <c r="TY163" s="41"/>
      <c r="TZ163" s="41"/>
      <c r="UA163" s="41"/>
      <c r="UB163" s="41"/>
      <c r="UC163" s="41"/>
      <c r="UD163" s="41"/>
      <c r="UE163" s="41"/>
      <c r="UF163" s="41"/>
      <c r="UG163" s="41"/>
      <c r="UH163" s="41"/>
      <c r="UI163" s="41"/>
      <c r="UJ163" s="41"/>
      <c r="UK163" s="41"/>
      <c r="UL163" s="41"/>
      <c r="UM163" s="41"/>
      <c r="UN163" s="41"/>
      <c r="UO163" s="41"/>
      <c r="UP163" s="41"/>
      <c r="UQ163" s="41"/>
      <c r="UR163" s="41"/>
      <c r="US163" s="41"/>
      <c r="UT163" s="41"/>
      <c r="UU163" s="41"/>
      <c r="UV163" s="41"/>
      <c r="UW163" s="41"/>
      <c r="UX163" s="41"/>
      <c r="UY163" s="41"/>
      <c r="UZ163" s="41"/>
      <c r="VA163" s="41"/>
      <c r="VB163" s="41"/>
      <c r="VC163" s="41"/>
      <c r="VD163" s="41"/>
      <c r="VE163" s="41"/>
      <c r="VF163" s="41"/>
      <c r="VG163" s="41"/>
      <c r="VH163" s="41"/>
      <c r="VI163" s="41"/>
      <c r="VJ163" s="41"/>
      <c r="VK163" s="41"/>
      <c r="VL163" s="41"/>
      <c r="VM163" s="41"/>
      <c r="VN163" s="41"/>
      <c r="VO163" s="41"/>
      <c r="VP163" s="41"/>
      <c r="VQ163" s="41"/>
      <c r="VR163" s="41"/>
      <c r="VS163" s="41"/>
      <c r="VT163" s="41"/>
      <c r="VU163" s="41"/>
      <c r="VV163" s="41"/>
      <c r="VW163" s="41"/>
      <c r="VX163" s="41"/>
      <c r="VY163" s="41"/>
      <c r="VZ163" s="41"/>
      <c r="WA163" s="41"/>
      <c r="WB163" s="41"/>
      <c r="WC163" s="41"/>
      <c r="WD163" s="41"/>
      <c r="WE163" s="41"/>
      <c r="WF163" s="41"/>
      <c r="WG163" s="41"/>
      <c r="WH163" s="41"/>
      <c r="WI163" s="41"/>
      <c r="WJ163" s="41"/>
      <c r="WK163" s="41"/>
      <c r="WL163" s="41"/>
      <c r="WM163" s="41"/>
      <c r="WN163" s="41"/>
      <c r="WO163" s="41"/>
      <c r="WP163" s="41"/>
      <c r="WQ163" s="41"/>
      <c r="WR163" s="41"/>
      <c r="WS163" s="41"/>
      <c r="WT163" s="41"/>
      <c r="WU163" s="41"/>
      <c r="WV163" s="41"/>
      <c r="WW163" s="41"/>
      <c r="WX163" s="41"/>
    </row>
    <row r="164" spans="1:622" s="48" customFormat="1" ht="15" customHeight="1" outlineLevel="1" x14ac:dyDescent="0.25">
      <c r="A164" s="42"/>
      <c r="B164" s="82" t="s">
        <v>86</v>
      </c>
      <c r="C164" s="83">
        <v>91946</v>
      </c>
      <c r="D164" s="83" t="s">
        <v>80</v>
      </c>
      <c r="E164" s="91" t="s">
        <v>146</v>
      </c>
      <c r="F164" s="90" t="s">
        <v>24</v>
      </c>
      <c r="G164" s="90"/>
      <c r="H164" s="83">
        <v>0</v>
      </c>
      <c r="I164" s="86">
        <v>12.69</v>
      </c>
      <c r="J164" s="46">
        <f>Tabela1[[#This Row],[VALOR UNIT]]*H162</f>
        <v>25.38</v>
      </c>
      <c r="K164" s="46">
        <f>Tabela1[[#This Row],[Coluna1]]*H163</f>
        <v>0</v>
      </c>
      <c r="L164" s="46">
        <f>H164*I164</f>
        <v>0</v>
      </c>
      <c r="M164" s="47">
        <f t="shared" si="3"/>
        <v>0</v>
      </c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  <c r="BC164" s="41"/>
      <c r="BD164" s="41"/>
      <c r="BE164" s="41"/>
      <c r="BF164" s="41"/>
      <c r="BG164" s="41"/>
      <c r="BH164" s="41"/>
      <c r="BI164" s="41"/>
      <c r="BJ164" s="41"/>
      <c r="BK164" s="41"/>
      <c r="BL164" s="41"/>
      <c r="BM164" s="41"/>
      <c r="BN164" s="41"/>
      <c r="BO164" s="41"/>
      <c r="BP164" s="41"/>
      <c r="BQ164" s="41"/>
      <c r="BR164" s="41"/>
      <c r="BS164" s="41"/>
      <c r="BT164" s="41"/>
      <c r="BU164" s="41"/>
      <c r="BV164" s="41"/>
      <c r="BW164" s="41"/>
      <c r="BX164" s="41"/>
      <c r="BY164" s="41"/>
      <c r="BZ164" s="41"/>
      <c r="CA164" s="41"/>
      <c r="CB164" s="41"/>
      <c r="CC164" s="41"/>
      <c r="CD164" s="41"/>
      <c r="CE164" s="41"/>
      <c r="CF164" s="41"/>
      <c r="CG164" s="41"/>
      <c r="CH164" s="41"/>
      <c r="CI164" s="41"/>
      <c r="CJ164" s="41"/>
      <c r="CK164" s="41"/>
      <c r="CL164" s="41"/>
      <c r="CM164" s="41"/>
      <c r="CN164" s="41"/>
      <c r="CO164" s="41"/>
      <c r="CP164" s="41"/>
      <c r="CQ164" s="41"/>
      <c r="CR164" s="41"/>
      <c r="CS164" s="41"/>
      <c r="CT164" s="41"/>
      <c r="CU164" s="41"/>
      <c r="CV164" s="41"/>
      <c r="CW164" s="41"/>
      <c r="CX164" s="41"/>
      <c r="CY164" s="41"/>
      <c r="CZ164" s="41"/>
      <c r="DA164" s="41"/>
      <c r="DB164" s="41"/>
      <c r="DC164" s="41"/>
      <c r="DD164" s="41"/>
      <c r="DE164" s="41"/>
      <c r="DF164" s="41"/>
      <c r="DG164" s="41"/>
      <c r="DH164" s="41"/>
      <c r="DI164" s="41"/>
      <c r="DJ164" s="41"/>
      <c r="DK164" s="41"/>
      <c r="DL164" s="41"/>
      <c r="DM164" s="41"/>
      <c r="DN164" s="41"/>
      <c r="DO164" s="41"/>
      <c r="DP164" s="41"/>
      <c r="DQ164" s="41"/>
      <c r="DR164" s="41"/>
      <c r="DS164" s="41"/>
      <c r="DT164" s="41"/>
      <c r="DU164" s="41"/>
      <c r="DV164" s="41"/>
      <c r="DW164" s="41"/>
      <c r="DX164" s="41"/>
      <c r="DY164" s="41"/>
      <c r="DZ164" s="41"/>
      <c r="EA164" s="41"/>
      <c r="EB164" s="41"/>
      <c r="EC164" s="41"/>
      <c r="ED164" s="41"/>
      <c r="EE164" s="41"/>
      <c r="EF164" s="41"/>
      <c r="EG164" s="41"/>
      <c r="EH164" s="41"/>
      <c r="EI164" s="41"/>
      <c r="EJ164" s="41"/>
      <c r="EK164" s="41"/>
      <c r="EL164" s="41"/>
      <c r="EM164" s="41"/>
      <c r="EN164" s="41"/>
      <c r="EO164" s="41"/>
      <c r="EP164" s="41"/>
      <c r="EQ164" s="41"/>
      <c r="ER164" s="41"/>
      <c r="ES164" s="41"/>
      <c r="ET164" s="41"/>
      <c r="EU164" s="41"/>
      <c r="EV164" s="41"/>
      <c r="EW164" s="41"/>
      <c r="EX164" s="41"/>
      <c r="EY164" s="41"/>
      <c r="EZ164" s="41"/>
      <c r="FA164" s="41"/>
      <c r="FB164" s="41"/>
      <c r="FC164" s="41"/>
      <c r="FD164" s="41"/>
      <c r="FE164" s="41"/>
      <c r="FF164" s="41"/>
      <c r="FG164" s="41"/>
      <c r="FH164" s="41"/>
      <c r="FI164" s="41"/>
      <c r="FJ164" s="41"/>
      <c r="FK164" s="41"/>
      <c r="FL164" s="41"/>
      <c r="FM164" s="41"/>
      <c r="FN164" s="41"/>
      <c r="FO164" s="41"/>
      <c r="FP164" s="41"/>
      <c r="FQ164" s="41"/>
      <c r="FR164" s="41"/>
      <c r="FS164" s="41"/>
      <c r="FT164" s="41"/>
      <c r="FU164" s="41"/>
      <c r="FV164" s="41"/>
      <c r="FW164" s="41"/>
      <c r="FX164" s="41"/>
      <c r="FY164" s="41"/>
      <c r="FZ164" s="41"/>
      <c r="GA164" s="41"/>
      <c r="GB164" s="41"/>
      <c r="GC164" s="41"/>
      <c r="GD164" s="41"/>
      <c r="GE164" s="41"/>
      <c r="GF164" s="41"/>
      <c r="GG164" s="41"/>
      <c r="GH164" s="41"/>
      <c r="GI164" s="41"/>
      <c r="GJ164" s="41"/>
      <c r="GK164" s="41"/>
      <c r="GL164" s="41"/>
      <c r="GM164" s="41"/>
      <c r="GN164" s="41"/>
      <c r="GO164" s="41"/>
      <c r="GP164" s="41"/>
      <c r="GQ164" s="41"/>
      <c r="GR164" s="41"/>
      <c r="GS164" s="41"/>
      <c r="GT164" s="41"/>
      <c r="GU164" s="41"/>
      <c r="GV164" s="41"/>
      <c r="GW164" s="41"/>
      <c r="GX164" s="41"/>
      <c r="GY164" s="41"/>
      <c r="GZ164" s="41"/>
      <c r="HA164" s="41"/>
      <c r="HB164" s="41"/>
      <c r="HC164" s="41"/>
      <c r="HD164" s="41"/>
      <c r="HE164" s="41"/>
      <c r="HF164" s="41"/>
      <c r="HG164" s="41"/>
      <c r="HH164" s="41"/>
      <c r="HI164" s="41"/>
      <c r="HJ164" s="41"/>
      <c r="HK164" s="41"/>
      <c r="HL164" s="41"/>
      <c r="HM164" s="41"/>
      <c r="HN164" s="41"/>
      <c r="HO164" s="41"/>
      <c r="HP164" s="41"/>
      <c r="HQ164" s="41"/>
      <c r="HR164" s="41"/>
      <c r="HS164" s="41"/>
      <c r="HT164" s="41"/>
      <c r="HU164" s="41"/>
      <c r="HV164" s="41"/>
      <c r="HW164" s="41"/>
      <c r="HX164" s="41"/>
      <c r="HY164" s="41"/>
      <c r="HZ164" s="41"/>
      <c r="IA164" s="41"/>
      <c r="IB164" s="41"/>
      <c r="IC164" s="41"/>
      <c r="ID164" s="41"/>
      <c r="IE164" s="41"/>
      <c r="IF164" s="41"/>
      <c r="IG164" s="41"/>
      <c r="IH164" s="41"/>
      <c r="II164" s="41"/>
      <c r="IJ164" s="41"/>
      <c r="IK164" s="41"/>
      <c r="IL164" s="41"/>
      <c r="IM164" s="41"/>
      <c r="IN164" s="41"/>
      <c r="IO164" s="41"/>
      <c r="IP164" s="41"/>
      <c r="IQ164" s="41"/>
      <c r="IR164" s="41"/>
      <c r="IS164" s="41"/>
      <c r="IT164" s="41"/>
      <c r="IU164" s="41"/>
      <c r="IV164" s="41"/>
      <c r="IW164" s="41"/>
      <c r="IX164" s="41"/>
      <c r="IY164" s="41"/>
      <c r="IZ164" s="41"/>
      <c r="JA164" s="41"/>
      <c r="JB164" s="41"/>
      <c r="JC164" s="41"/>
      <c r="JD164" s="41"/>
      <c r="JE164" s="41"/>
      <c r="JF164" s="41"/>
      <c r="JG164" s="41"/>
      <c r="JH164" s="41"/>
      <c r="JI164" s="41"/>
      <c r="JJ164" s="41"/>
      <c r="JK164" s="41"/>
      <c r="JL164" s="41"/>
      <c r="JM164" s="41"/>
      <c r="JN164" s="41"/>
      <c r="JO164" s="41"/>
      <c r="JP164" s="41"/>
      <c r="JQ164" s="41"/>
      <c r="JR164" s="41"/>
      <c r="JS164" s="41"/>
      <c r="JT164" s="41"/>
      <c r="JU164" s="41"/>
      <c r="JV164" s="41"/>
      <c r="JW164" s="41"/>
      <c r="JX164" s="41"/>
      <c r="JY164" s="41"/>
      <c r="JZ164" s="41"/>
      <c r="KA164" s="41"/>
      <c r="KB164" s="41"/>
      <c r="KC164" s="41"/>
      <c r="KD164" s="41"/>
      <c r="KE164" s="41"/>
      <c r="KF164" s="41"/>
      <c r="KG164" s="41"/>
      <c r="KH164" s="41"/>
      <c r="KI164" s="41"/>
      <c r="KJ164" s="41"/>
      <c r="KK164" s="41"/>
      <c r="KL164" s="41"/>
      <c r="KM164" s="41"/>
      <c r="KN164" s="41"/>
      <c r="KO164" s="41"/>
      <c r="KP164" s="41"/>
      <c r="KQ164" s="41"/>
      <c r="KR164" s="41"/>
      <c r="KS164" s="41"/>
      <c r="KT164" s="41"/>
      <c r="KU164" s="41"/>
      <c r="KV164" s="41"/>
      <c r="KW164" s="41"/>
      <c r="KX164" s="41"/>
      <c r="KY164" s="41"/>
      <c r="KZ164" s="41"/>
      <c r="LA164" s="41"/>
      <c r="LB164" s="41"/>
      <c r="LC164" s="41"/>
      <c r="LD164" s="41"/>
      <c r="LE164" s="41"/>
      <c r="LF164" s="41"/>
      <c r="LG164" s="41"/>
      <c r="LH164" s="41"/>
      <c r="LI164" s="41"/>
      <c r="LJ164" s="41"/>
      <c r="LK164" s="41"/>
      <c r="LL164" s="41"/>
      <c r="LM164" s="41"/>
      <c r="LN164" s="41"/>
      <c r="LO164" s="41"/>
      <c r="LP164" s="41"/>
      <c r="LQ164" s="41"/>
      <c r="LR164" s="41"/>
      <c r="LS164" s="41"/>
      <c r="LT164" s="41"/>
      <c r="LU164" s="41"/>
      <c r="LV164" s="41"/>
      <c r="LW164" s="41"/>
      <c r="LX164" s="41"/>
      <c r="LY164" s="41"/>
      <c r="LZ164" s="41"/>
      <c r="MA164" s="41"/>
      <c r="MB164" s="41"/>
      <c r="MC164" s="41"/>
      <c r="MD164" s="41"/>
      <c r="ME164" s="41"/>
      <c r="MF164" s="41"/>
      <c r="MG164" s="41"/>
      <c r="MH164" s="41"/>
      <c r="MI164" s="41"/>
      <c r="MJ164" s="41"/>
      <c r="MK164" s="41"/>
      <c r="ML164" s="41"/>
      <c r="MM164" s="41"/>
      <c r="MN164" s="41"/>
      <c r="MO164" s="41"/>
      <c r="MP164" s="41"/>
      <c r="MQ164" s="41"/>
      <c r="MR164" s="41"/>
      <c r="MS164" s="41"/>
      <c r="MT164" s="41"/>
      <c r="MU164" s="41"/>
      <c r="MV164" s="41"/>
      <c r="MW164" s="41"/>
      <c r="MX164" s="41"/>
      <c r="MY164" s="41"/>
      <c r="MZ164" s="41"/>
      <c r="NA164" s="41"/>
      <c r="NB164" s="41"/>
      <c r="NC164" s="41"/>
      <c r="ND164" s="41"/>
      <c r="NE164" s="41"/>
      <c r="NF164" s="41"/>
      <c r="NG164" s="41"/>
      <c r="NH164" s="41"/>
      <c r="NI164" s="41"/>
      <c r="NJ164" s="41"/>
      <c r="NK164" s="41"/>
      <c r="NL164" s="41"/>
      <c r="NM164" s="41"/>
      <c r="NN164" s="41"/>
      <c r="NO164" s="41"/>
      <c r="NP164" s="41"/>
      <c r="NQ164" s="41"/>
      <c r="NR164" s="41"/>
      <c r="NS164" s="41"/>
      <c r="NT164" s="41"/>
      <c r="NU164" s="41"/>
      <c r="NV164" s="41"/>
      <c r="NW164" s="41"/>
      <c r="NX164" s="41"/>
      <c r="NY164" s="41"/>
      <c r="NZ164" s="41"/>
      <c r="OA164" s="41"/>
      <c r="OB164" s="41"/>
      <c r="OC164" s="41"/>
      <c r="OD164" s="41"/>
      <c r="OE164" s="41"/>
      <c r="OF164" s="41"/>
      <c r="OG164" s="41"/>
      <c r="OH164" s="41"/>
      <c r="OI164" s="41"/>
      <c r="OJ164" s="41"/>
      <c r="OK164" s="41"/>
      <c r="OL164" s="41"/>
      <c r="OM164" s="41"/>
      <c r="ON164" s="41"/>
      <c r="OO164" s="41"/>
      <c r="OP164" s="41"/>
      <c r="OQ164" s="41"/>
      <c r="OR164" s="41"/>
      <c r="OS164" s="41"/>
      <c r="OT164" s="41"/>
      <c r="OU164" s="41"/>
      <c r="OV164" s="41"/>
      <c r="OW164" s="41"/>
      <c r="OX164" s="41"/>
      <c r="OY164" s="41"/>
      <c r="OZ164" s="41"/>
      <c r="PA164" s="41"/>
      <c r="PB164" s="41"/>
      <c r="PC164" s="41"/>
      <c r="PD164" s="41"/>
      <c r="PE164" s="41"/>
      <c r="PF164" s="41"/>
      <c r="PG164" s="41"/>
      <c r="PH164" s="41"/>
      <c r="PI164" s="41"/>
      <c r="PJ164" s="41"/>
      <c r="PK164" s="41"/>
      <c r="PL164" s="41"/>
      <c r="PM164" s="41"/>
      <c r="PN164" s="41"/>
      <c r="PO164" s="41"/>
      <c r="PP164" s="41"/>
      <c r="PQ164" s="41"/>
      <c r="PR164" s="41"/>
      <c r="PS164" s="41"/>
      <c r="PT164" s="41"/>
      <c r="PU164" s="41"/>
      <c r="PV164" s="41"/>
      <c r="PW164" s="41"/>
      <c r="PX164" s="41"/>
      <c r="PY164" s="41"/>
      <c r="PZ164" s="41"/>
      <c r="QA164" s="41"/>
      <c r="QB164" s="41"/>
      <c r="QC164" s="41"/>
      <c r="QD164" s="41"/>
      <c r="QE164" s="41"/>
      <c r="QF164" s="41"/>
      <c r="QG164" s="41"/>
      <c r="QH164" s="41"/>
      <c r="QI164" s="41"/>
      <c r="QJ164" s="41"/>
      <c r="QK164" s="41"/>
      <c r="QL164" s="41"/>
      <c r="QM164" s="41"/>
      <c r="QN164" s="41"/>
      <c r="QO164" s="41"/>
      <c r="QP164" s="41"/>
      <c r="QQ164" s="41"/>
      <c r="QR164" s="41"/>
      <c r="QS164" s="41"/>
      <c r="QT164" s="41"/>
      <c r="QU164" s="41"/>
      <c r="QV164" s="41"/>
      <c r="QW164" s="41"/>
      <c r="QX164" s="41"/>
      <c r="QY164" s="41"/>
      <c r="QZ164" s="41"/>
      <c r="RA164" s="41"/>
      <c r="RB164" s="41"/>
      <c r="RC164" s="41"/>
      <c r="RD164" s="41"/>
      <c r="RE164" s="41"/>
      <c r="RF164" s="41"/>
      <c r="RG164" s="41"/>
      <c r="RH164" s="41"/>
      <c r="RI164" s="41"/>
      <c r="RJ164" s="41"/>
      <c r="RK164" s="41"/>
      <c r="RL164" s="41"/>
      <c r="RM164" s="41"/>
      <c r="RN164" s="41"/>
      <c r="RO164" s="41"/>
      <c r="RP164" s="41"/>
      <c r="RQ164" s="41"/>
      <c r="RR164" s="41"/>
      <c r="RS164" s="41"/>
      <c r="RT164" s="41"/>
      <c r="RU164" s="41"/>
      <c r="RV164" s="41"/>
      <c r="RW164" s="41"/>
      <c r="RX164" s="41"/>
      <c r="RY164" s="41"/>
      <c r="RZ164" s="41"/>
      <c r="SA164" s="41"/>
      <c r="SB164" s="41"/>
      <c r="SC164" s="41"/>
      <c r="SD164" s="41"/>
      <c r="SE164" s="41"/>
      <c r="SF164" s="41"/>
      <c r="SG164" s="41"/>
      <c r="SH164" s="41"/>
      <c r="SI164" s="41"/>
      <c r="SJ164" s="41"/>
      <c r="SK164" s="41"/>
      <c r="SL164" s="41"/>
      <c r="SM164" s="41"/>
      <c r="SN164" s="41"/>
      <c r="SO164" s="41"/>
      <c r="SP164" s="41"/>
      <c r="SQ164" s="41"/>
      <c r="SR164" s="41"/>
      <c r="SS164" s="41"/>
      <c r="ST164" s="41"/>
      <c r="SU164" s="41"/>
      <c r="SV164" s="41"/>
      <c r="SW164" s="41"/>
      <c r="SX164" s="41"/>
      <c r="SY164" s="41"/>
      <c r="SZ164" s="41"/>
      <c r="TA164" s="41"/>
      <c r="TB164" s="41"/>
      <c r="TC164" s="41"/>
      <c r="TD164" s="41"/>
      <c r="TE164" s="41"/>
      <c r="TF164" s="41"/>
      <c r="TG164" s="41"/>
      <c r="TH164" s="41"/>
      <c r="TI164" s="41"/>
      <c r="TJ164" s="41"/>
      <c r="TK164" s="41"/>
      <c r="TL164" s="41"/>
      <c r="TM164" s="41"/>
      <c r="TN164" s="41"/>
      <c r="TO164" s="41"/>
      <c r="TP164" s="41"/>
      <c r="TQ164" s="41"/>
      <c r="TR164" s="41"/>
      <c r="TS164" s="41"/>
      <c r="TT164" s="41"/>
      <c r="TU164" s="41"/>
      <c r="TV164" s="41"/>
      <c r="TW164" s="41"/>
      <c r="TX164" s="41"/>
      <c r="TY164" s="41"/>
      <c r="TZ164" s="41"/>
      <c r="UA164" s="41"/>
      <c r="UB164" s="41"/>
      <c r="UC164" s="41"/>
      <c r="UD164" s="41"/>
      <c r="UE164" s="41"/>
      <c r="UF164" s="41"/>
      <c r="UG164" s="41"/>
      <c r="UH164" s="41"/>
      <c r="UI164" s="41"/>
      <c r="UJ164" s="41"/>
      <c r="UK164" s="41"/>
      <c r="UL164" s="41"/>
      <c r="UM164" s="41"/>
      <c r="UN164" s="41"/>
      <c r="UO164" s="41"/>
      <c r="UP164" s="41"/>
      <c r="UQ164" s="41"/>
      <c r="UR164" s="41"/>
      <c r="US164" s="41"/>
      <c r="UT164" s="41"/>
      <c r="UU164" s="41"/>
      <c r="UV164" s="41"/>
      <c r="UW164" s="41"/>
      <c r="UX164" s="41"/>
      <c r="UY164" s="41"/>
      <c r="UZ164" s="41"/>
      <c r="VA164" s="41"/>
      <c r="VB164" s="41"/>
      <c r="VC164" s="41"/>
      <c r="VD164" s="41"/>
      <c r="VE164" s="41"/>
      <c r="VF164" s="41"/>
      <c r="VG164" s="41"/>
      <c r="VH164" s="41"/>
      <c r="VI164" s="41"/>
      <c r="VJ164" s="41"/>
      <c r="VK164" s="41"/>
      <c r="VL164" s="41"/>
      <c r="VM164" s="41"/>
      <c r="VN164" s="41"/>
      <c r="VO164" s="41"/>
      <c r="VP164" s="41"/>
      <c r="VQ164" s="41"/>
      <c r="VR164" s="41"/>
      <c r="VS164" s="41"/>
      <c r="VT164" s="41"/>
      <c r="VU164" s="41"/>
      <c r="VV164" s="41"/>
      <c r="VW164" s="41"/>
      <c r="VX164" s="41"/>
      <c r="VY164" s="41"/>
      <c r="VZ164" s="41"/>
      <c r="WA164" s="41"/>
      <c r="WB164" s="41"/>
      <c r="WC164" s="41"/>
      <c r="WD164" s="41"/>
      <c r="WE164" s="41"/>
      <c r="WF164" s="41"/>
      <c r="WG164" s="41"/>
      <c r="WH164" s="41"/>
      <c r="WI164" s="41"/>
      <c r="WJ164" s="41"/>
      <c r="WK164" s="41"/>
      <c r="WL164" s="41"/>
      <c r="WM164" s="41"/>
      <c r="WN164" s="41"/>
      <c r="WO164" s="41"/>
      <c r="WP164" s="41"/>
      <c r="WQ164" s="41"/>
      <c r="WR164" s="41"/>
      <c r="WS164" s="41"/>
      <c r="WT164" s="41"/>
      <c r="WU164" s="41"/>
      <c r="WV164" s="41"/>
      <c r="WW164" s="41"/>
      <c r="WX164" s="41"/>
    </row>
    <row r="165" spans="1:622" s="67" customFormat="1" ht="15" customHeight="1" x14ac:dyDescent="0.25">
      <c r="A165" s="58"/>
      <c r="B165" s="58">
        <v>91944</v>
      </c>
      <c r="C165" s="63"/>
      <c r="D165" s="63" t="s">
        <v>80</v>
      </c>
      <c r="E165" s="74" t="s">
        <v>167</v>
      </c>
      <c r="F165" s="79" t="s">
        <v>24</v>
      </c>
      <c r="G165" s="79"/>
      <c r="H165" s="80">
        <v>6</v>
      </c>
      <c r="I165" s="65">
        <v>16.5</v>
      </c>
      <c r="J165" s="65"/>
      <c r="K165" s="65">
        <f>Tabela1[[#This Row],[Coluna1]]*H164</f>
        <v>0</v>
      </c>
      <c r="L165" s="65">
        <f>H165*I165</f>
        <v>99</v>
      </c>
      <c r="M165" s="47">
        <f t="shared" si="3"/>
        <v>123.28435083675603</v>
      </c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  <c r="AJ165" s="66"/>
      <c r="AK165" s="66"/>
      <c r="AL165" s="66"/>
      <c r="AM165" s="66"/>
      <c r="AN165" s="66"/>
      <c r="AO165" s="66"/>
      <c r="AP165" s="66"/>
      <c r="AQ165" s="66"/>
      <c r="AR165" s="66"/>
      <c r="AS165" s="66"/>
      <c r="AT165" s="66"/>
      <c r="AU165" s="66"/>
      <c r="AV165" s="66"/>
      <c r="AW165" s="66"/>
      <c r="AX165" s="66"/>
      <c r="AY165" s="66"/>
      <c r="AZ165" s="66"/>
      <c r="BA165" s="66"/>
      <c r="BB165" s="66"/>
      <c r="BC165" s="66"/>
      <c r="BD165" s="66"/>
      <c r="BE165" s="66"/>
      <c r="BF165" s="66"/>
      <c r="BG165" s="66"/>
      <c r="BH165" s="66"/>
      <c r="BI165" s="66"/>
      <c r="BJ165" s="66"/>
      <c r="BK165" s="66"/>
      <c r="BL165" s="66"/>
      <c r="BM165" s="66"/>
      <c r="BN165" s="66"/>
      <c r="BO165" s="66"/>
      <c r="BP165" s="66"/>
      <c r="BQ165" s="66"/>
      <c r="BR165" s="66"/>
      <c r="BS165" s="66"/>
      <c r="BT165" s="66"/>
      <c r="BU165" s="66"/>
      <c r="BV165" s="66"/>
      <c r="BW165" s="66"/>
      <c r="BX165" s="66"/>
      <c r="BY165" s="66"/>
      <c r="BZ165" s="66"/>
      <c r="CA165" s="66"/>
      <c r="CB165" s="66"/>
      <c r="CC165" s="66"/>
      <c r="CD165" s="66"/>
      <c r="CE165" s="66"/>
      <c r="CF165" s="66"/>
      <c r="CG165" s="66"/>
      <c r="CH165" s="66"/>
      <c r="CI165" s="66"/>
      <c r="CJ165" s="66"/>
      <c r="CK165" s="66"/>
      <c r="CL165" s="66"/>
      <c r="CM165" s="66"/>
      <c r="CN165" s="66"/>
      <c r="CO165" s="66"/>
      <c r="CP165" s="66"/>
      <c r="CQ165" s="66"/>
      <c r="CR165" s="66"/>
      <c r="CS165" s="66"/>
      <c r="CT165" s="66"/>
      <c r="CU165" s="66"/>
      <c r="CV165" s="66"/>
      <c r="CW165" s="66"/>
      <c r="CX165" s="66"/>
      <c r="CY165" s="66"/>
      <c r="CZ165" s="66"/>
      <c r="DA165" s="66"/>
      <c r="DB165" s="66"/>
      <c r="DC165" s="66"/>
      <c r="DD165" s="66"/>
      <c r="DE165" s="66"/>
      <c r="DF165" s="66"/>
      <c r="DG165" s="66"/>
      <c r="DH165" s="66"/>
      <c r="DI165" s="66"/>
      <c r="DJ165" s="66"/>
      <c r="DK165" s="66"/>
      <c r="DL165" s="66"/>
      <c r="DM165" s="66"/>
      <c r="DN165" s="66"/>
      <c r="DO165" s="66"/>
      <c r="DP165" s="66"/>
      <c r="DQ165" s="66"/>
      <c r="DR165" s="66"/>
      <c r="DS165" s="66"/>
      <c r="DT165" s="66"/>
      <c r="DU165" s="66"/>
      <c r="DV165" s="66"/>
      <c r="DW165" s="66"/>
      <c r="DX165" s="66"/>
      <c r="DY165" s="66"/>
      <c r="DZ165" s="66"/>
      <c r="EA165" s="66"/>
      <c r="EB165" s="66"/>
      <c r="EC165" s="66"/>
      <c r="ED165" s="66"/>
      <c r="EE165" s="66"/>
      <c r="EF165" s="66"/>
      <c r="EG165" s="66"/>
      <c r="EH165" s="66"/>
      <c r="EI165" s="66"/>
      <c r="EJ165" s="66"/>
      <c r="EK165" s="66"/>
      <c r="EL165" s="66"/>
      <c r="EM165" s="66"/>
      <c r="EN165" s="66"/>
      <c r="EO165" s="66"/>
      <c r="EP165" s="66"/>
      <c r="EQ165" s="66"/>
      <c r="ER165" s="66"/>
      <c r="ES165" s="66"/>
      <c r="ET165" s="66"/>
      <c r="EU165" s="66"/>
      <c r="EV165" s="66"/>
      <c r="EW165" s="66"/>
      <c r="EX165" s="66"/>
      <c r="EY165" s="66"/>
      <c r="EZ165" s="66"/>
      <c r="FA165" s="66"/>
      <c r="FB165" s="66"/>
      <c r="FC165" s="66"/>
      <c r="FD165" s="66"/>
      <c r="FE165" s="66"/>
      <c r="FF165" s="66"/>
      <c r="FG165" s="66"/>
      <c r="FH165" s="66"/>
      <c r="FI165" s="66"/>
      <c r="FJ165" s="66"/>
      <c r="FK165" s="66"/>
      <c r="FL165" s="66"/>
      <c r="FM165" s="66"/>
      <c r="FN165" s="66"/>
      <c r="FO165" s="66"/>
      <c r="FP165" s="66"/>
      <c r="FQ165" s="66"/>
      <c r="FR165" s="66"/>
      <c r="FS165" s="66"/>
      <c r="FT165" s="66"/>
      <c r="FU165" s="66"/>
      <c r="FV165" s="66"/>
      <c r="FW165" s="66"/>
      <c r="FX165" s="66"/>
      <c r="FY165" s="66"/>
      <c r="FZ165" s="66"/>
      <c r="GA165" s="66"/>
      <c r="GB165" s="66"/>
      <c r="GC165" s="66"/>
      <c r="GD165" s="66"/>
      <c r="GE165" s="66"/>
      <c r="GF165" s="66"/>
      <c r="GG165" s="66"/>
      <c r="GH165" s="66"/>
      <c r="GI165" s="66"/>
      <c r="GJ165" s="66"/>
      <c r="GK165" s="66"/>
      <c r="GL165" s="66"/>
      <c r="GM165" s="66"/>
      <c r="GN165" s="66"/>
      <c r="GO165" s="66"/>
      <c r="GP165" s="66"/>
      <c r="GQ165" s="66"/>
      <c r="GR165" s="66"/>
      <c r="GS165" s="66"/>
      <c r="GT165" s="66"/>
      <c r="GU165" s="66"/>
      <c r="GV165" s="66"/>
      <c r="GW165" s="66"/>
      <c r="GX165" s="66"/>
      <c r="GY165" s="66"/>
      <c r="GZ165" s="66"/>
      <c r="HA165" s="66"/>
      <c r="HB165" s="66"/>
      <c r="HC165" s="66"/>
      <c r="HD165" s="66"/>
      <c r="HE165" s="66"/>
      <c r="HF165" s="66"/>
      <c r="HG165" s="66"/>
      <c r="HH165" s="66"/>
      <c r="HI165" s="66"/>
      <c r="HJ165" s="66"/>
      <c r="HK165" s="66"/>
      <c r="HL165" s="66"/>
      <c r="HM165" s="66"/>
      <c r="HN165" s="66"/>
      <c r="HO165" s="66"/>
      <c r="HP165" s="66"/>
      <c r="HQ165" s="66"/>
      <c r="HR165" s="66"/>
      <c r="HS165" s="66"/>
      <c r="HT165" s="66"/>
      <c r="HU165" s="66"/>
      <c r="HV165" s="66"/>
      <c r="HW165" s="66"/>
      <c r="HX165" s="66"/>
      <c r="HY165" s="66"/>
      <c r="HZ165" s="66"/>
      <c r="IA165" s="66"/>
      <c r="IB165" s="66"/>
      <c r="IC165" s="66"/>
      <c r="ID165" s="66"/>
      <c r="IE165" s="66"/>
      <c r="IF165" s="66"/>
      <c r="IG165" s="66"/>
      <c r="IH165" s="66"/>
      <c r="II165" s="66"/>
      <c r="IJ165" s="66"/>
      <c r="IK165" s="66"/>
      <c r="IL165" s="66"/>
      <c r="IM165" s="66"/>
      <c r="IN165" s="66"/>
      <c r="IO165" s="66"/>
      <c r="IP165" s="66"/>
      <c r="IQ165" s="66"/>
      <c r="IR165" s="66"/>
      <c r="IS165" s="66"/>
      <c r="IT165" s="66"/>
      <c r="IU165" s="66"/>
      <c r="IV165" s="66"/>
      <c r="IW165" s="66"/>
      <c r="IX165" s="66"/>
      <c r="IY165" s="66"/>
      <c r="IZ165" s="66"/>
      <c r="JA165" s="66"/>
      <c r="JB165" s="66"/>
      <c r="JC165" s="66"/>
      <c r="JD165" s="66"/>
      <c r="JE165" s="66"/>
      <c r="JF165" s="66"/>
      <c r="JG165" s="66"/>
      <c r="JH165" s="66"/>
      <c r="JI165" s="66"/>
      <c r="JJ165" s="66"/>
      <c r="JK165" s="66"/>
      <c r="JL165" s="66"/>
      <c r="JM165" s="66"/>
      <c r="JN165" s="66"/>
      <c r="JO165" s="66"/>
      <c r="JP165" s="66"/>
      <c r="JQ165" s="66"/>
      <c r="JR165" s="66"/>
      <c r="JS165" s="66"/>
      <c r="JT165" s="66"/>
      <c r="JU165" s="66"/>
      <c r="JV165" s="66"/>
      <c r="JW165" s="66"/>
      <c r="JX165" s="66"/>
      <c r="JY165" s="66"/>
      <c r="JZ165" s="66"/>
      <c r="KA165" s="66"/>
      <c r="KB165" s="66"/>
      <c r="KC165" s="66"/>
      <c r="KD165" s="66"/>
      <c r="KE165" s="66"/>
      <c r="KF165" s="66"/>
      <c r="KG165" s="66"/>
      <c r="KH165" s="66"/>
      <c r="KI165" s="66"/>
      <c r="KJ165" s="66"/>
      <c r="KK165" s="66"/>
      <c r="KL165" s="66"/>
      <c r="KM165" s="66"/>
      <c r="KN165" s="66"/>
      <c r="KO165" s="66"/>
      <c r="KP165" s="66"/>
      <c r="KQ165" s="66"/>
      <c r="KR165" s="66"/>
      <c r="KS165" s="66"/>
      <c r="KT165" s="66"/>
      <c r="KU165" s="66"/>
      <c r="KV165" s="66"/>
      <c r="KW165" s="66"/>
      <c r="KX165" s="66"/>
      <c r="KY165" s="66"/>
      <c r="KZ165" s="66"/>
      <c r="LA165" s="66"/>
      <c r="LB165" s="66"/>
      <c r="LC165" s="66"/>
      <c r="LD165" s="66"/>
      <c r="LE165" s="66"/>
      <c r="LF165" s="66"/>
      <c r="LG165" s="66"/>
      <c r="LH165" s="66"/>
      <c r="LI165" s="66"/>
      <c r="LJ165" s="66"/>
      <c r="LK165" s="66"/>
      <c r="LL165" s="66"/>
      <c r="LM165" s="66"/>
      <c r="LN165" s="66"/>
      <c r="LO165" s="66"/>
      <c r="LP165" s="66"/>
      <c r="LQ165" s="66"/>
      <c r="LR165" s="66"/>
      <c r="LS165" s="66"/>
      <c r="LT165" s="66"/>
      <c r="LU165" s="66"/>
      <c r="LV165" s="66"/>
      <c r="LW165" s="66"/>
      <c r="LX165" s="66"/>
      <c r="LY165" s="66"/>
      <c r="LZ165" s="66"/>
      <c r="MA165" s="66"/>
      <c r="MB165" s="66"/>
      <c r="MC165" s="66"/>
      <c r="MD165" s="66"/>
      <c r="ME165" s="66"/>
      <c r="MF165" s="66"/>
      <c r="MG165" s="66"/>
      <c r="MH165" s="66"/>
      <c r="MI165" s="66"/>
      <c r="MJ165" s="66"/>
      <c r="MK165" s="66"/>
      <c r="ML165" s="66"/>
      <c r="MM165" s="66"/>
      <c r="MN165" s="66"/>
      <c r="MO165" s="66"/>
      <c r="MP165" s="66"/>
      <c r="MQ165" s="66"/>
      <c r="MR165" s="66"/>
      <c r="MS165" s="66"/>
      <c r="MT165" s="66"/>
      <c r="MU165" s="66"/>
      <c r="MV165" s="66"/>
      <c r="MW165" s="66"/>
      <c r="MX165" s="66"/>
      <c r="MY165" s="66"/>
      <c r="MZ165" s="66"/>
      <c r="NA165" s="66"/>
      <c r="NB165" s="66"/>
      <c r="NC165" s="66"/>
      <c r="ND165" s="66"/>
      <c r="NE165" s="66"/>
      <c r="NF165" s="66"/>
      <c r="NG165" s="66"/>
      <c r="NH165" s="66"/>
      <c r="NI165" s="66"/>
      <c r="NJ165" s="66"/>
      <c r="NK165" s="66"/>
      <c r="NL165" s="66"/>
      <c r="NM165" s="66"/>
      <c r="NN165" s="66"/>
      <c r="NO165" s="66"/>
      <c r="NP165" s="66"/>
      <c r="NQ165" s="66"/>
      <c r="NR165" s="66"/>
      <c r="NS165" s="66"/>
      <c r="NT165" s="66"/>
      <c r="NU165" s="66"/>
      <c r="NV165" s="66"/>
      <c r="NW165" s="66"/>
      <c r="NX165" s="66"/>
      <c r="NY165" s="66"/>
      <c r="NZ165" s="66"/>
      <c r="OA165" s="66"/>
      <c r="OB165" s="66"/>
      <c r="OC165" s="66"/>
      <c r="OD165" s="66"/>
      <c r="OE165" s="66"/>
      <c r="OF165" s="66"/>
      <c r="OG165" s="66"/>
      <c r="OH165" s="66"/>
      <c r="OI165" s="66"/>
      <c r="OJ165" s="66"/>
      <c r="OK165" s="66"/>
      <c r="OL165" s="66"/>
      <c r="OM165" s="66"/>
      <c r="ON165" s="66"/>
      <c r="OO165" s="66"/>
      <c r="OP165" s="66"/>
      <c r="OQ165" s="66"/>
      <c r="OR165" s="66"/>
      <c r="OS165" s="66"/>
      <c r="OT165" s="66"/>
      <c r="OU165" s="66"/>
      <c r="OV165" s="66"/>
      <c r="OW165" s="66"/>
      <c r="OX165" s="66"/>
      <c r="OY165" s="66"/>
      <c r="OZ165" s="66"/>
      <c r="PA165" s="66"/>
      <c r="PB165" s="66"/>
      <c r="PC165" s="66"/>
      <c r="PD165" s="66"/>
      <c r="PE165" s="66"/>
      <c r="PF165" s="66"/>
      <c r="PG165" s="66"/>
      <c r="PH165" s="66"/>
      <c r="PI165" s="66"/>
      <c r="PJ165" s="66"/>
      <c r="PK165" s="66"/>
      <c r="PL165" s="66"/>
      <c r="PM165" s="66"/>
      <c r="PN165" s="66"/>
      <c r="PO165" s="66"/>
      <c r="PP165" s="66"/>
      <c r="PQ165" s="66"/>
      <c r="PR165" s="66"/>
      <c r="PS165" s="66"/>
      <c r="PT165" s="66"/>
      <c r="PU165" s="66"/>
      <c r="PV165" s="66"/>
      <c r="PW165" s="66"/>
      <c r="PX165" s="66"/>
      <c r="PY165" s="66"/>
      <c r="PZ165" s="66"/>
      <c r="QA165" s="66"/>
      <c r="QB165" s="66"/>
      <c r="QC165" s="66"/>
      <c r="QD165" s="66"/>
      <c r="QE165" s="66"/>
      <c r="QF165" s="66"/>
      <c r="QG165" s="66"/>
      <c r="QH165" s="66"/>
      <c r="QI165" s="66"/>
      <c r="QJ165" s="66"/>
      <c r="QK165" s="66"/>
      <c r="QL165" s="66"/>
      <c r="QM165" s="66"/>
      <c r="QN165" s="66"/>
      <c r="QO165" s="66"/>
      <c r="QP165" s="66"/>
      <c r="QQ165" s="66"/>
      <c r="QR165" s="66"/>
      <c r="QS165" s="66"/>
      <c r="QT165" s="66"/>
      <c r="QU165" s="66"/>
      <c r="QV165" s="66"/>
      <c r="QW165" s="66"/>
      <c r="QX165" s="66"/>
      <c r="QY165" s="66"/>
      <c r="QZ165" s="66"/>
      <c r="RA165" s="66"/>
      <c r="RB165" s="66"/>
      <c r="RC165" s="66"/>
      <c r="RD165" s="66"/>
      <c r="RE165" s="66"/>
      <c r="RF165" s="66"/>
      <c r="RG165" s="66"/>
      <c r="RH165" s="66"/>
      <c r="RI165" s="66"/>
      <c r="RJ165" s="66"/>
      <c r="RK165" s="66"/>
      <c r="RL165" s="66"/>
      <c r="RM165" s="66"/>
      <c r="RN165" s="66"/>
      <c r="RO165" s="66"/>
      <c r="RP165" s="66"/>
      <c r="RQ165" s="66"/>
      <c r="RR165" s="66"/>
      <c r="RS165" s="66"/>
      <c r="RT165" s="66"/>
      <c r="RU165" s="66"/>
      <c r="RV165" s="66"/>
      <c r="RW165" s="66"/>
      <c r="RX165" s="66"/>
      <c r="RY165" s="66"/>
      <c r="RZ165" s="66"/>
      <c r="SA165" s="66"/>
      <c r="SB165" s="66"/>
      <c r="SC165" s="66"/>
      <c r="SD165" s="66"/>
      <c r="SE165" s="66"/>
      <c r="SF165" s="66"/>
      <c r="SG165" s="66"/>
      <c r="SH165" s="66"/>
      <c r="SI165" s="66"/>
      <c r="SJ165" s="66"/>
      <c r="SK165" s="66"/>
      <c r="SL165" s="66"/>
      <c r="SM165" s="66"/>
      <c r="SN165" s="66"/>
      <c r="SO165" s="66"/>
      <c r="SP165" s="66"/>
      <c r="SQ165" s="66"/>
      <c r="SR165" s="66"/>
      <c r="SS165" s="66"/>
      <c r="ST165" s="66"/>
      <c r="SU165" s="66"/>
      <c r="SV165" s="66"/>
      <c r="SW165" s="66"/>
      <c r="SX165" s="66"/>
      <c r="SY165" s="66"/>
      <c r="SZ165" s="66"/>
      <c r="TA165" s="66"/>
      <c r="TB165" s="66"/>
      <c r="TC165" s="66"/>
      <c r="TD165" s="66"/>
      <c r="TE165" s="66"/>
      <c r="TF165" s="66"/>
      <c r="TG165" s="66"/>
      <c r="TH165" s="66"/>
      <c r="TI165" s="66"/>
      <c r="TJ165" s="66"/>
      <c r="TK165" s="66"/>
      <c r="TL165" s="66"/>
      <c r="TM165" s="66"/>
      <c r="TN165" s="66"/>
      <c r="TO165" s="66"/>
      <c r="TP165" s="66"/>
      <c r="TQ165" s="66"/>
      <c r="TR165" s="66"/>
      <c r="TS165" s="66"/>
      <c r="TT165" s="66"/>
      <c r="TU165" s="66"/>
      <c r="TV165" s="66"/>
      <c r="TW165" s="66"/>
      <c r="TX165" s="66"/>
      <c r="TY165" s="66"/>
      <c r="TZ165" s="66"/>
      <c r="UA165" s="66"/>
      <c r="UB165" s="66"/>
      <c r="UC165" s="66"/>
      <c r="UD165" s="66"/>
      <c r="UE165" s="66"/>
      <c r="UF165" s="66"/>
      <c r="UG165" s="66"/>
      <c r="UH165" s="66"/>
      <c r="UI165" s="66"/>
      <c r="UJ165" s="66"/>
      <c r="UK165" s="66"/>
      <c r="UL165" s="66"/>
      <c r="UM165" s="66"/>
      <c r="UN165" s="66"/>
      <c r="UO165" s="66"/>
      <c r="UP165" s="66"/>
      <c r="UQ165" s="66"/>
      <c r="UR165" s="66"/>
      <c r="US165" s="66"/>
      <c r="UT165" s="66"/>
      <c r="UU165" s="66"/>
      <c r="UV165" s="66"/>
      <c r="UW165" s="66"/>
      <c r="UX165" s="66"/>
      <c r="UY165" s="66"/>
      <c r="UZ165" s="66"/>
      <c r="VA165" s="66"/>
      <c r="VB165" s="66"/>
      <c r="VC165" s="66"/>
      <c r="VD165" s="66"/>
      <c r="VE165" s="66"/>
      <c r="VF165" s="66"/>
      <c r="VG165" s="66"/>
      <c r="VH165" s="66"/>
      <c r="VI165" s="66"/>
      <c r="VJ165" s="66"/>
      <c r="VK165" s="66"/>
      <c r="VL165" s="66"/>
      <c r="VM165" s="66"/>
      <c r="VN165" s="66"/>
      <c r="VO165" s="66"/>
      <c r="VP165" s="66"/>
      <c r="VQ165" s="66"/>
      <c r="VR165" s="66"/>
      <c r="VS165" s="66"/>
      <c r="VT165" s="66"/>
      <c r="VU165" s="66"/>
      <c r="VV165" s="66"/>
      <c r="VW165" s="66"/>
      <c r="VX165" s="66"/>
      <c r="VY165" s="66"/>
      <c r="VZ165" s="66"/>
      <c r="WA165" s="66"/>
      <c r="WB165" s="66"/>
      <c r="WC165" s="66"/>
      <c r="WD165" s="66"/>
      <c r="WE165" s="66"/>
      <c r="WF165" s="66"/>
      <c r="WG165" s="66"/>
      <c r="WH165" s="66"/>
      <c r="WI165" s="66"/>
      <c r="WJ165" s="66"/>
      <c r="WK165" s="66"/>
      <c r="WL165" s="66"/>
      <c r="WM165" s="66"/>
      <c r="WN165" s="66"/>
      <c r="WO165" s="66"/>
      <c r="WP165" s="66"/>
      <c r="WQ165" s="66"/>
      <c r="WR165" s="66"/>
      <c r="WS165" s="66"/>
      <c r="WT165" s="66"/>
      <c r="WU165" s="66"/>
      <c r="WV165" s="66"/>
      <c r="WW165" s="66"/>
      <c r="WX165" s="66"/>
    </row>
    <row r="166" spans="1:622" s="48" customFormat="1" ht="15" customHeight="1" outlineLevel="1" x14ac:dyDescent="0.25">
      <c r="A166" s="42"/>
      <c r="B166" s="82" t="s">
        <v>86</v>
      </c>
      <c r="C166" s="83">
        <v>88629</v>
      </c>
      <c r="D166" s="83" t="s">
        <v>80</v>
      </c>
      <c r="E166" s="91" t="s">
        <v>131</v>
      </c>
      <c r="F166" s="90" t="s">
        <v>11</v>
      </c>
      <c r="G166" s="90"/>
      <c r="H166" s="85">
        <v>763.59</v>
      </c>
      <c r="I166" s="86">
        <v>0.91</v>
      </c>
      <c r="J166" s="46">
        <f>Tabela1[[#This Row],[VALOR UNIT]]*H165</f>
        <v>5.46</v>
      </c>
      <c r="K166" s="46">
        <f>Tabela1[[#This Row],[Coluna1]]*H165</f>
        <v>0</v>
      </c>
      <c r="L166" s="46">
        <v>0</v>
      </c>
      <c r="M166" s="47">
        <f t="shared" si="3"/>
        <v>0</v>
      </c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41"/>
      <c r="BJ166" s="41"/>
      <c r="BK166" s="41"/>
      <c r="BL166" s="41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  <c r="BW166" s="41"/>
      <c r="BX166" s="41"/>
      <c r="BY166" s="41"/>
      <c r="BZ166" s="41"/>
      <c r="CA166" s="41"/>
      <c r="CB166" s="41"/>
      <c r="CC166" s="41"/>
      <c r="CD166" s="41"/>
      <c r="CE166" s="41"/>
      <c r="CF166" s="41"/>
      <c r="CG166" s="41"/>
      <c r="CH166" s="41"/>
      <c r="CI166" s="41"/>
      <c r="CJ166" s="41"/>
      <c r="CK166" s="41"/>
      <c r="CL166" s="41"/>
      <c r="CM166" s="41"/>
      <c r="CN166" s="41"/>
      <c r="CO166" s="41"/>
      <c r="CP166" s="41"/>
      <c r="CQ166" s="41"/>
      <c r="CR166" s="41"/>
      <c r="CS166" s="41"/>
      <c r="CT166" s="41"/>
      <c r="CU166" s="41"/>
      <c r="CV166" s="41"/>
      <c r="CW166" s="41"/>
      <c r="CX166" s="41"/>
      <c r="CY166" s="41"/>
      <c r="CZ166" s="41"/>
      <c r="DA166" s="41"/>
      <c r="DB166" s="41"/>
      <c r="DC166" s="41"/>
      <c r="DD166" s="41"/>
      <c r="DE166" s="41"/>
      <c r="DF166" s="41"/>
      <c r="DG166" s="41"/>
      <c r="DH166" s="41"/>
      <c r="DI166" s="41"/>
      <c r="DJ166" s="41"/>
      <c r="DK166" s="41"/>
      <c r="DL166" s="41"/>
      <c r="DM166" s="41"/>
      <c r="DN166" s="41"/>
      <c r="DO166" s="41"/>
      <c r="DP166" s="41"/>
      <c r="DQ166" s="41"/>
      <c r="DR166" s="41"/>
      <c r="DS166" s="41"/>
      <c r="DT166" s="41"/>
      <c r="DU166" s="41"/>
      <c r="DV166" s="41"/>
      <c r="DW166" s="41"/>
      <c r="DX166" s="41"/>
      <c r="DY166" s="41"/>
      <c r="DZ166" s="41"/>
      <c r="EA166" s="41"/>
      <c r="EB166" s="41"/>
      <c r="EC166" s="41"/>
      <c r="ED166" s="41"/>
      <c r="EE166" s="41"/>
      <c r="EF166" s="41"/>
      <c r="EG166" s="41"/>
      <c r="EH166" s="41"/>
      <c r="EI166" s="41"/>
      <c r="EJ166" s="41"/>
      <c r="EK166" s="41"/>
      <c r="EL166" s="41"/>
      <c r="EM166" s="41"/>
      <c r="EN166" s="41"/>
      <c r="EO166" s="41"/>
      <c r="EP166" s="41"/>
      <c r="EQ166" s="41"/>
      <c r="ER166" s="41"/>
      <c r="ES166" s="41"/>
      <c r="ET166" s="41"/>
      <c r="EU166" s="41"/>
      <c r="EV166" s="41"/>
      <c r="EW166" s="41"/>
      <c r="EX166" s="41"/>
      <c r="EY166" s="41"/>
      <c r="EZ166" s="41"/>
      <c r="FA166" s="41"/>
      <c r="FB166" s="41"/>
      <c r="FC166" s="41"/>
      <c r="FD166" s="41"/>
      <c r="FE166" s="41"/>
      <c r="FF166" s="41"/>
      <c r="FG166" s="41"/>
      <c r="FH166" s="41"/>
      <c r="FI166" s="41"/>
      <c r="FJ166" s="41"/>
      <c r="FK166" s="41"/>
      <c r="FL166" s="41"/>
      <c r="FM166" s="41"/>
      <c r="FN166" s="41"/>
      <c r="FO166" s="41"/>
      <c r="FP166" s="41"/>
      <c r="FQ166" s="41"/>
      <c r="FR166" s="41"/>
      <c r="FS166" s="41"/>
      <c r="FT166" s="41"/>
      <c r="FU166" s="41"/>
      <c r="FV166" s="41"/>
      <c r="FW166" s="41"/>
      <c r="FX166" s="41"/>
      <c r="FY166" s="41"/>
      <c r="FZ166" s="41"/>
      <c r="GA166" s="41"/>
      <c r="GB166" s="41"/>
      <c r="GC166" s="41"/>
      <c r="GD166" s="41"/>
      <c r="GE166" s="41"/>
      <c r="GF166" s="41"/>
      <c r="GG166" s="41"/>
      <c r="GH166" s="41"/>
      <c r="GI166" s="41"/>
      <c r="GJ166" s="41"/>
      <c r="GK166" s="41"/>
      <c r="GL166" s="41"/>
      <c r="GM166" s="41"/>
      <c r="GN166" s="41"/>
      <c r="GO166" s="41"/>
      <c r="GP166" s="41"/>
      <c r="GQ166" s="41"/>
      <c r="GR166" s="41"/>
      <c r="GS166" s="41"/>
      <c r="GT166" s="41"/>
      <c r="GU166" s="41"/>
      <c r="GV166" s="41"/>
      <c r="GW166" s="41"/>
      <c r="GX166" s="41"/>
      <c r="GY166" s="41"/>
      <c r="GZ166" s="41"/>
      <c r="HA166" s="41"/>
      <c r="HB166" s="41"/>
      <c r="HC166" s="41"/>
      <c r="HD166" s="41"/>
      <c r="HE166" s="41"/>
      <c r="HF166" s="41"/>
      <c r="HG166" s="41"/>
      <c r="HH166" s="41"/>
      <c r="HI166" s="41"/>
      <c r="HJ166" s="41"/>
      <c r="HK166" s="41"/>
      <c r="HL166" s="41"/>
      <c r="HM166" s="41"/>
      <c r="HN166" s="41"/>
      <c r="HO166" s="41"/>
      <c r="HP166" s="41"/>
      <c r="HQ166" s="41"/>
      <c r="HR166" s="41"/>
      <c r="HS166" s="41"/>
      <c r="HT166" s="41"/>
      <c r="HU166" s="41"/>
      <c r="HV166" s="41"/>
      <c r="HW166" s="41"/>
      <c r="HX166" s="41"/>
      <c r="HY166" s="41"/>
      <c r="HZ166" s="41"/>
      <c r="IA166" s="41"/>
      <c r="IB166" s="41"/>
      <c r="IC166" s="41"/>
      <c r="ID166" s="41"/>
      <c r="IE166" s="41"/>
      <c r="IF166" s="41"/>
      <c r="IG166" s="41"/>
      <c r="IH166" s="41"/>
      <c r="II166" s="41"/>
      <c r="IJ166" s="41"/>
      <c r="IK166" s="41"/>
      <c r="IL166" s="41"/>
      <c r="IM166" s="41"/>
      <c r="IN166" s="41"/>
      <c r="IO166" s="41"/>
      <c r="IP166" s="41"/>
      <c r="IQ166" s="41"/>
      <c r="IR166" s="41"/>
      <c r="IS166" s="41"/>
      <c r="IT166" s="41"/>
      <c r="IU166" s="41"/>
      <c r="IV166" s="41"/>
      <c r="IW166" s="41"/>
      <c r="IX166" s="41"/>
      <c r="IY166" s="41"/>
      <c r="IZ166" s="41"/>
      <c r="JA166" s="41"/>
      <c r="JB166" s="41"/>
      <c r="JC166" s="41"/>
      <c r="JD166" s="41"/>
      <c r="JE166" s="41"/>
      <c r="JF166" s="41"/>
      <c r="JG166" s="41"/>
      <c r="JH166" s="41"/>
      <c r="JI166" s="41"/>
      <c r="JJ166" s="41"/>
      <c r="JK166" s="41"/>
      <c r="JL166" s="41"/>
      <c r="JM166" s="41"/>
      <c r="JN166" s="41"/>
      <c r="JO166" s="41"/>
      <c r="JP166" s="41"/>
      <c r="JQ166" s="41"/>
      <c r="JR166" s="41"/>
      <c r="JS166" s="41"/>
      <c r="JT166" s="41"/>
      <c r="JU166" s="41"/>
      <c r="JV166" s="41"/>
      <c r="JW166" s="41"/>
      <c r="JX166" s="41"/>
      <c r="JY166" s="41"/>
      <c r="JZ166" s="41"/>
      <c r="KA166" s="41"/>
      <c r="KB166" s="41"/>
      <c r="KC166" s="41"/>
      <c r="KD166" s="41"/>
      <c r="KE166" s="41"/>
      <c r="KF166" s="41"/>
      <c r="KG166" s="41"/>
      <c r="KH166" s="41"/>
      <c r="KI166" s="41"/>
      <c r="KJ166" s="41"/>
      <c r="KK166" s="41"/>
      <c r="KL166" s="41"/>
      <c r="KM166" s="41"/>
      <c r="KN166" s="41"/>
      <c r="KO166" s="41"/>
      <c r="KP166" s="41"/>
      <c r="KQ166" s="41"/>
      <c r="KR166" s="41"/>
      <c r="KS166" s="41"/>
      <c r="KT166" s="41"/>
      <c r="KU166" s="41"/>
      <c r="KV166" s="41"/>
      <c r="KW166" s="41"/>
      <c r="KX166" s="41"/>
      <c r="KY166" s="41"/>
      <c r="KZ166" s="41"/>
      <c r="LA166" s="41"/>
      <c r="LB166" s="41"/>
      <c r="LC166" s="41"/>
      <c r="LD166" s="41"/>
      <c r="LE166" s="41"/>
      <c r="LF166" s="41"/>
      <c r="LG166" s="41"/>
      <c r="LH166" s="41"/>
      <c r="LI166" s="41"/>
      <c r="LJ166" s="41"/>
      <c r="LK166" s="41"/>
      <c r="LL166" s="41"/>
      <c r="LM166" s="41"/>
      <c r="LN166" s="41"/>
      <c r="LO166" s="41"/>
      <c r="LP166" s="41"/>
      <c r="LQ166" s="41"/>
      <c r="LR166" s="41"/>
      <c r="LS166" s="41"/>
      <c r="LT166" s="41"/>
      <c r="LU166" s="41"/>
      <c r="LV166" s="41"/>
      <c r="LW166" s="41"/>
      <c r="LX166" s="41"/>
      <c r="LY166" s="41"/>
      <c r="LZ166" s="41"/>
      <c r="MA166" s="41"/>
      <c r="MB166" s="41"/>
      <c r="MC166" s="41"/>
      <c r="MD166" s="41"/>
      <c r="ME166" s="41"/>
      <c r="MF166" s="41"/>
      <c r="MG166" s="41"/>
      <c r="MH166" s="41"/>
      <c r="MI166" s="41"/>
      <c r="MJ166" s="41"/>
      <c r="MK166" s="41"/>
      <c r="ML166" s="41"/>
      <c r="MM166" s="41"/>
      <c r="MN166" s="41"/>
      <c r="MO166" s="41"/>
      <c r="MP166" s="41"/>
      <c r="MQ166" s="41"/>
      <c r="MR166" s="41"/>
      <c r="MS166" s="41"/>
      <c r="MT166" s="41"/>
      <c r="MU166" s="41"/>
      <c r="MV166" s="41"/>
      <c r="MW166" s="41"/>
      <c r="MX166" s="41"/>
      <c r="MY166" s="41"/>
      <c r="MZ166" s="41"/>
      <c r="NA166" s="41"/>
      <c r="NB166" s="41"/>
      <c r="NC166" s="41"/>
      <c r="ND166" s="41"/>
      <c r="NE166" s="41"/>
      <c r="NF166" s="41"/>
      <c r="NG166" s="41"/>
      <c r="NH166" s="41"/>
      <c r="NI166" s="41"/>
      <c r="NJ166" s="41"/>
      <c r="NK166" s="41"/>
      <c r="NL166" s="41"/>
      <c r="NM166" s="41"/>
      <c r="NN166" s="41"/>
      <c r="NO166" s="41"/>
      <c r="NP166" s="41"/>
      <c r="NQ166" s="41"/>
      <c r="NR166" s="41"/>
      <c r="NS166" s="41"/>
      <c r="NT166" s="41"/>
      <c r="NU166" s="41"/>
      <c r="NV166" s="41"/>
      <c r="NW166" s="41"/>
      <c r="NX166" s="41"/>
      <c r="NY166" s="41"/>
      <c r="NZ166" s="41"/>
      <c r="OA166" s="41"/>
      <c r="OB166" s="41"/>
      <c r="OC166" s="41"/>
      <c r="OD166" s="41"/>
      <c r="OE166" s="41"/>
      <c r="OF166" s="41"/>
      <c r="OG166" s="41"/>
      <c r="OH166" s="41"/>
      <c r="OI166" s="41"/>
      <c r="OJ166" s="41"/>
      <c r="OK166" s="41"/>
      <c r="OL166" s="41"/>
      <c r="OM166" s="41"/>
      <c r="ON166" s="41"/>
      <c r="OO166" s="41"/>
      <c r="OP166" s="41"/>
      <c r="OQ166" s="41"/>
      <c r="OR166" s="41"/>
      <c r="OS166" s="41"/>
      <c r="OT166" s="41"/>
      <c r="OU166" s="41"/>
      <c r="OV166" s="41"/>
      <c r="OW166" s="41"/>
      <c r="OX166" s="41"/>
      <c r="OY166" s="41"/>
      <c r="OZ166" s="41"/>
      <c r="PA166" s="41"/>
      <c r="PB166" s="41"/>
      <c r="PC166" s="41"/>
      <c r="PD166" s="41"/>
      <c r="PE166" s="41"/>
      <c r="PF166" s="41"/>
      <c r="PG166" s="41"/>
      <c r="PH166" s="41"/>
      <c r="PI166" s="41"/>
      <c r="PJ166" s="41"/>
      <c r="PK166" s="41"/>
      <c r="PL166" s="41"/>
      <c r="PM166" s="41"/>
      <c r="PN166" s="41"/>
      <c r="PO166" s="41"/>
      <c r="PP166" s="41"/>
      <c r="PQ166" s="41"/>
      <c r="PR166" s="41"/>
      <c r="PS166" s="41"/>
      <c r="PT166" s="41"/>
      <c r="PU166" s="41"/>
      <c r="PV166" s="41"/>
      <c r="PW166" s="41"/>
      <c r="PX166" s="41"/>
      <c r="PY166" s="41"/>
      <c r="PZ166" s="41"/>
      <c r="QA166" s="41"/>
      <c r="QB166" s="41"/>
      <c r="QC166" s="41"/>
      <c r="QD166" s="41"/>
      <c r="QE166" s="41"/>
      <c r="QF166" s="41"/>
      <c r="QG166" s="41"/>
      <c r="QH166" s="41"/>
      <c r="QI166" s="41"/>
      <c r="QJ166" s="41"/>
      <c r="QK166" s="41"/>
      <c r="QL166" s="41"/>
      <c r="QM166" s="41"/>
      <c r="QN166" s="41"/>
      <c r="QO166" s="41"/>
      <c r="QP166" s="41"/>
      <c r="QQ166" s="41"/>
      <c r="QR166" s="41"/>
      <c r="QS166" s="41"/>
      <c r="QT166" s="41"/>
      <c r="QU166" s="41"/>
      <c r="QV166" s="41"/>
      <c r="QW166" s="41"/>
      <c r="QX166" s="41"/>
      <c r="QY166" s="41"/>
      <c r="QZ166" s="41"/>
      <c r="RA166" s="41"/>
      <c r="RB166" s="41"/>
      <c r="RC166" s="41"/>
      <c r="RD166" s="41"/>
      <c r="RE166" s="41"/>
      <c r="RF166" s="41"/>
      <c r="RG166" s="41"/>
      <c r="RH166" s="41"/>
      <c r="RI166" s="41"/>
      <c r="RJ166" s="41"/>
      <c r="RK166" s="41"/>
      <c r="RL166" s="41"/>
      <c r="RM166" s="41"/>
      <c r="RN166" s="41"/>
      <c r="RO166" s="41"/>
      <c r="RP166" s="41"/>
      <c r="RQ166" s="41"/>
      <c r="RR166" s="41"/>
      <c r="RS166" s="41"/>
      <c r="RT166" s="41"/>
      <c r="RU166" s="41"/>
      <c r="RV166" s="41"/>
      <c r="RW166" s="41"/>
      <c r="RX166" s="41"/>
      <c r="RY166" s="41"/>
      <c r="RZ166" s="41"/>
      <c r="SA166" s="41"/>
      <c r="SB166" s="41"/>
      <c r="SC166" s="41"/>
      <c r="SD166" s="41"/>
      <c r="SE166" s="41"/>
      <c r="SF166" s="41"/>
      <c r="SG166" s="41"/>
      <c r="SH166" s="41"/>
      <c r="SI166" s="41"/>
      <c r="SJ166" s="41"/>
      <c r="SK166" s="41"/>
      <c r="SL166" s="41"/>
      <c r="SM166" s="41"/>
      <c r="SN166" s="41"/>
      <c r="SO166" s="41"/>
      <c r="SP166" s="41"/>
      <c r="SQ166" s="41"/>
      <c r="SR166" s="41"/>
      <c r="SS166" s="41"/>
      <c r="ST166" s="41"/>
      <c r="SU166" s="41"/>
      <c r="SV166" s="41"/>
      <c r="SW166" s="41"/>
      <c r="SX166" s="41"/>
      <c r="SY166" s="41"/>
      <c r="SZ166" s="41"/>
      <c r="TA166" s="41"/>
      <c r="TB166" s="41"/>
      <c r="TC166" s="41"/>
      <c r="TD166" s="41"/>
      <c r="TE166" s="41"/>
      <c r="TF166" s="41"/>
      <c r="TG166" s="41"/>
      <c r="TH166" s="41"/>
      <c r="TI166" s="41"/>
      <c r="TJ166" s="41"/>
      <c r="TK166" s="41"/>
      <c r="TL166" s="41"/>
      <c r="TM166" s="41"/>
      <c r="TN166" s="41"/>
      <c r="TO166" s="41"/>
      <c r="TP166" s="41"/>
      <c r="TQ166" s="41"/>
      <c r="TR166" s="41"/>
      <c r="TS166" s="41"/>
      <c r="TT166" s="41"/>
      <c r="TU166" s="41"/>
      <c r="TV166" s="41"/>
      <c r="TW166" s="41"/>
      <c r="TX166" s="41"/>
      <c r="TY166" s="41"/>
      <c r="TZ166" s="41"/>
      <c r="UA166" s="41"/>
      <c r="UB166" s="41"/>
      <c r="UC166" s="41"/>
      <c r="UD166" s="41"/>
      <c r="UE166" s="41"/>
      <c r="UF166" s="41"/>
      <c r="UG166" s="41"/>
      <c r="UH166" s="41"/>
      <c r="UI166" s="41"/>
      <c r="UJ166" s="41"/>
      <c r="UK166" s="41"/>
      <c r="UL166" s="41"/>
      <c r="UM166" s="41"/>
      <c r="UN166" s="41"/>
      <c r="UO166" s="41"/>
      <c r="UP166" s="41"/>
      <c r="UQ166" s="41"/>
      <c r="UR166" s="41"/>
      <c r="US166" s="41"/>
      <c r="UT166" s="41"/>
      <c r="UU166" s="41"/>
      <c r="UV166" s="41"/>
      <c r="UW166" s="41"/>
      <c r="UX166" s="41"/>
      <c r="UY166" s="41"/>
      <c r="UZ166" s="41"/>
      <c r="VA166" s="41"/>
      <c r="VB166" s="41"/>
      <c r="VC166" s="41"/>
      <c r="VD166" s="41"/>
      <c r="VE166" s="41"/>
      <c r="VF166" s="41"/>
      <c r="VG166" s="41"/>
      <c r="VH166" s="41"/>
      <c r="VI166" s="41"/>
      <c r="VJ166" s="41"/>
      <c r="VK166" s="41"/>
      <c r="VL166" s="41"/>
      <c r="VM166" s="41"/>
      <c r="VN166" s="41"/>
      <c r="VO166" s="41"/>
      <c r="VP166" s="41"/>
      <c r="VQ166" s="41"/>
      <c r="VR166" s="41"/>
      <c r="VS166" s="41"/>
      <c r="VT166" s="41"/>
      <c r="VU166" s="41"/>
      <c r="VV166" s="41"/>
      <c r="VW166" s="41"/>
      <c r="VX166" s="41"/>
      <c r="VY166" s="41"/>
      <c r="VZ166" s="41"/>
      <c r="WA166" s="41"/>
      <c r="WB166" s="41"/>
      <c r="WC166" s="41"/>
      <c r="WD166" s="41"/>
      <c r="WE166" s="41"/>
      <c r="WF166" s="41"/>
      <c r="WG166" s="41"/>
      <c r="WH166" s="41"/>
      <c r="WI166" s="41"/>
      <c r="WJ166" s="41"/>
      <c r="WK166" s="41"/>
      <c r="WL166" s="41"/>
      <c r="WM166" s="41"/>
      <c r="WN166" s="41"/>
      <c r="WO166" s="41"/>
      <c r="WP166" s="41"/>
      <c r="WQ166" s="41"/>
      <c r="WR166" s="41"/>
      <c r="WS166" s="41"/>
      <c r="WT166" s="41"/>
      <c r="WU166" s="41"/>
      <c r="WV166" s="41"/>
      <c r="WW166" s="41"/>
      <c r="WX166" s="41"/>
    </row>
    <row r="167" spans="1:622" s="48" customFormat="1" ht="15" customHeight="1" outlineLevel="1" x14ac:dyDescent="0.25">
      <c r="A167" s="42"/>
      <c r="B167" s="82" t="s">
        <v>86</v>
      </c>
      <c r="C167" s="83">
        <v>88264</v>
      </c>
      <c r="D167" s="83" t="s">
        <v>80</v>
      </c>
      <c r="E167" s="91" t="s">
        <v>132</v>
      </c>
      <c r="F167" s="90" t="s">
        <v>83</v>
      </c>
      <c r="G167" s="90"/>
      <c r="H167" s="85">
        <v>31.99</v>
      </c>
      <c r="I167" s="86">
        <v>5.4</v>
      </c>
      <c r="J167" s="46"/>
      <c r="K167" s="46">
        <f>Tabela1[[#This Row],[VALOR UNIT]]*H165</f>
        <v>32.400000000000006</v>
      </c>
      <c r="L167" s="46">
        <v>0</v>
      </c>
      <c r="M167" s="47">
        <f t="shared" si="3"/>
        <v>0</v>
      </c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41"/>
      <c r="BB167" s="41"/>
      <c r="BC167" s="41"/>
      <c r="BD167" s="41"/>
      <c r="BE167" s="41"/>
      <c r="BF167" s="41"/>
      <c r="BG167" s="41"/>
      <c r="BH167" s="41"/>
      <c r="BI167" s="41"/>
      <c r="BJ167" s="41"/>
      <c r="BK167" s="41"/>
      <c r="BL167" s="41"/>
      <c r="BM167" s="41"/>
      <c r="BN167" s="41"/>
      <c r="BO167" s="41"/>
      <c r="BP167" s="41"/>
      <c r="BQ167" s="41"/>
      <c r="BR167" s="41"/>
      <c r="BS167" s="41"/>
      <c r="BT167" s="41"/>
      <c r="BU167" s="41"/>
      <c r="BV167" s="41"/>
      <c r="BW167" s="41"/>
      <c r="BX167" s="41"/>
      <c r="BY167" s="41"/>
      <c r="BZ167" s="41"/>
      <c r="CA167" s="41"/>
      <c r="CB167" s="41"/>
      <c r="CC167" s="41"/>
      <c r="CD167" s="41"/>
      <c r="CE167" s="41"/>
      <c r="CF167" s="41"/>
      <c r="CG167" s="41"/>
      <c r="CH167" s="41"/>
      <c r="CI167" s="41"/>
      <c r="CJ167" s="41"/>
      <c r="CK167" s="41"/>
      <c r="CL167" s="41"/>
      <c r="CM167" s="41"/>
      <c r="CN167" s="41"/>
      <c r="CO167" s="41"/>
      <c r="CP167" s="41"/>
      <c r="CQ167" s="41"/>
      <c r="CR167" s="41"/>
      <c r="CS167" s="41"/>
      <c r="CT167" s="41"/>
      <c r="CU167" s="41"/>
      <c r="CV167" s="41"/>
      <c r="CW167" s="41"/>
      <c r="CX167" s="41"/>
      <c r="CY167" s="41"/>
      <c r="CZ167" s="41"/>
      <c r="DA167" s="41"/>
      <c r="DB167" s="41"/>
      <c r="DC167" s="41"/>
      <c r="DD167" s="41"/>
      <c r="DE167" s="41"/>
      <c r="DF167" s="41"/>
      <c r="DG167" s="41"/>
      <c r="DH167" s="41"/>
      <c r="DI167" s="41"/>
      <c r="DJ167" s="41"/>
      <c r="DK167" s="41"/>
      <c r="DL167" s="41"/>
      <c r="DM167" s="41"/>
      <c r="DN167" s="41"/>
      <c r="DO167" s="41"/>
      <c r="DP167" s="41"/>
      <c r="DQ167" s="41"/>
      <c r="DR167" s="41"/>
      <c r="DS167" s="41"/>
      <c r="DT167" s="41"/>
      <c r="DU167" s="41"/>
      <c r="DV167" s="41"/>
      <c r="DW167" s="41"/>
      <c r="DX167" s="41"/>
      <c r="DY167" s="41"/>
      <c r="DZ167" s="41"/>
      <c r="EA167" s="41"/>
      <c r="EB167" s="41"/>
      <c r="EC167" s="41"/>
      <c r="ED167" s="41"/>
      <c r="EE167" s="41"/>
      <c r="EF167" s="41"/>
      <c r="EG167" s="41"/>
      <c r="EH167" s="41"/>
      <c r="EI167" s="41"/>
      <c r="EJ167" s="41"/>
      <c r="EK167" s="41"/>
      <c r="EL167" s="41"/>
      <c r="EM167" s="41"/>
      <c r="EN167" s="41"/>
      <c r="EO167" s="41"/>
      <c r="EP167" s="41"/>
      <c r="EQ167" s="41"/>
      <c r="ER167" s="41"/>
      <c r="ES167" s="41"/>
      <c r="ET167" s="41"/>
      <c r="EU167" s="41"/>
      <c r="EV167" s="41"/>
      <c r="EW167" s="41"/>
      <c r="EX167" s="41"/>
      <c r="EY167" s="41"/>
      <c r="EZ167" s="41"/>
      <c r="FA167" s="41"/>
      <c r="FB167" s="41"/>
      <c r="FC167" s="41"/>
      <c r="FD167" s="41"/>
      <c r="FE167" s="41"/>
      <c r="FF167" s="41"/>
      <c r="FG167" s="41"/>
      <c r="FH167" s="41"/>
      <c r="FI167" s="41"/>
      <c r="FJ167" s="41"/>
      <c r="FK167" s="41"/>
      <c r="FL167" s="41"/>
      <c r="FM167" s="41"/>
      <c r="FN167" s="41"/>
      <c r="FO167" s="41"/>
      <c r="FP167" s="41"/>
      <c r="FQ167" s="41"/>
      <c r="FR167" s="41"/>
      <c r="FS167" s="41"/>
      <c r="FT167" s="41"/>
      <c r="FU167" s="41"/>
      <c r="FV167" s="41"/>
      <c r="FW167" s="41"/>
      <c r="FX167" s="41"/>
      <c r="FY167" s="41"/>
      <c r="FZ167" s="41"/>
      <c r="GA167" s="41"/>
      <c r="GB167" s="41"/>
      <c r="GC167" s="41"/>
      <c r="GD167" s="41"/>
      <c r="GE167" s="41"/>
      <c r="GF167" s="41"/>
      <c r="GG167" s="41"/>
      <c r="GH167" s="41"/>
      <c r="GI167" s="41"/>
      <c r="GJ167" s="41"/>
      <c r="GK167" s="41"/>
      <c r="GL167" s="41"/>
      <c r="GM167" s="41"/>
      <c r="GN167" s="41"/>
      <c r="GO167" s="41"/>
      <c r="GP167" s="41"/>
      <c r="GQ167" s="41"/>
      <c r="GR167" s="41"/>
      <c r="GS167" s="41"/>
      <c r="GT167" s="41"/>
      <c r="GU167" s="41"/>
      <c r="GV167" s="41"/>
      <c r="GW167" s="41"/>
      <c r="GX167" s="41"/>
      <c r="GY167" s="41"/>
      <c r="GZ167" s="41"/>
      <c r="HA167" s="41"/>
      <c r="HB167" s="41"/>
      <c r="HC167" s="41"/>
      <c r="HD167" s="41"/>
      <c r="HE167" s="41"/>
      <c r="HF167" s="41"/>
      <c r="HG167" s="41"/>
      <c r="HH167" s="41"/>
      <c r="HI167" s="41"/>
      <c r="HJ167" s="41"/>
      <c r="HK167" s="41"/>
      <c r="HL167" s="41"/>
      <c r="HM167" s="41"/>
      <c r="HN167" s="41"/>
      <c r="HO167" s="41"/>
      <c r="HP167" s="41"/>
      <c r="HQ167" s="41"/>
      <c r="HR167" s="41"/>
      <c r="HS167" s="41"/>
      <c r="HT167" s="41"/>
      <c r="HU167" s="41"/>
      <c r="HV167" s="41"/>
      <c r="HW167" s="41"/>
      <c r="HX167" s="41"/>
      <c r="HY167" s="41"/>
      <c r="HZ167" s="41"/>
      <c r="IA167" s="41"/>
      <c r="IB167" s="41"/>
      <c r="IC167" s="41"/>
      <c r="ID167" s="41"/>
      <c r="IE167" s="41"/>
      <c r="IF167" s="41"/>
      <c r="IG167" s="41"/>
      <c r="IH167" s="41"/>
      <c r="II167" s="41"/>
      <c r="IJ167" s="41"/>
      <c r="IK167" s="41"/>
      <c r="IL167" s="41"/>
      <c r="IM167" s="41"/>
      <c r="IN167" s="41"/>
      <c r="IO167" s="41"/>
      <c r="IP167" s="41"/>
      <c r="IQ167" s="41"/>
      <c r="IR167" s="41"/>
      <c r="IS167" s="41"/>
      <c r="IT167" s="41"/>
      <c r="IU167" s="41"/>
      <c r="IV167" s="41"/>
      <c r="IW167" s="41"/>
      <c r="IX167" s="41"/>
      <c r="IY167" s="41"/>
      <c r="IZ167" s="41"/>
      <c r="JA167" s="41"/>
      <c r="JB167" s="41"/>
      <c r="JC167" s="41"/>
      <c r="JD167" s="41"/>
      <c r="JE167" s="41"/>
      <c r="JF167" s="41"/>
      <c r="JG167" s="41"/>
      <c r="JH167" s="41"/>
      <c r="JI167" s="41"/>
      <c r="JJ167" s="41"/>
      <c r="JK167" s="41"/>
      <c r="JL167" s="41"/>
      <c r="JM167" s="41"/>
      <c r="JN167" s="41"/>
      <c r="JO167" s="41"/>
      <c r="JP167" s="41"/>
      <c r="JQ167" s="41"/>
      <c r="JR167" s="41"/>
      <c r="JS167" s="41"/>
      <c r="JT167" s="41"/>
      <c r="JU167" s="41"/>
      <c r="JV167" s="41"/>
      <c r="JW167" s="41"/>
      <c r="JX167" s="41"/>
      <c r="JY167" s="41"/>
      <c r="JZ167" s="41"/>
      <c r="KA167" s="41"/>
      <c r="KB167" s="41"/>
      <c r="KC167" s="41"/>
      <c r="KD167" s="41"/>
      <c r="KE167" s="41"/>
      <c r="KF167" s="41"/>
      <c r="KG167" s="41"/>
      <c r="KH167" s="41"/>
      <c r="KI167" s="41"/>
      <c r="KJ167" s="41"/>
      <c r="KK167" s="41"/>
      <c r="KL167" s="41"/>
      <c r="KM167" s="41"/>
      <c r="KN167" s="41"/>
      <c r="KO167" s="41"/>
      <c r="KP167" s="41"/>
      <c r="KQ167" s="41"/>
      <c r="KR167" s="41"/>
      <c r="KS167" s="41"/>
      <c r="KT167" s="41"/>
      <c r="KU167" s="41"/>
      <c r="KV167" s="41"/>
      <c r="KW167" s="41"/>
      <c r="KX167" s="41"/>
      <c r="KY167" s="41"/>
      <c r="KZ167" s="41"/>
      <c r="LA167" s="41"/>
      <c r="LB167" s="41"/>
      <c r="LC167" s="41"/>
      <c r="LD167" s="41"/>
      <c r="LE167" s="41"/>
      <c r="LF167" s="41"/>
      <c r="LG167" s="41"/>
      <c r="LH167" s="41"/>
      <c r="LI167" s="41"/>
      <c r="LJ167" s="41"/>
      <c r="LK167" s="41"/>
      <c r="LL167" s="41"/>
      <c r="LM167" s="41"/>
      <c r="LN167" s="41"/>
      <c r="LO167" s="41"/>
      <c r="LP167" s="41"/>
      <c r="LQ167" s="41"/>
      <c r="LR167" s="41"/>
      <c r="LS167" s="41"/>
      <c r="LT167" s="41"/>
      <c r="LU167" s="41"/>
      <c r="LV167" s="41"/>
      <c r="LW167" s="41"/>
      <c r="LX167" s="41"/>
      <c r="LY167" s="41"/>
      <c r="LZ167" s="41"/>
      <c r="MA167" s="41"/>
      <c r="MB167" s="41"/>
      <c r="MC167" s="41"/>
      <c r="MD167" s="41"/>
      <c r="ME167" s="41"/>
      <c r="MF167" s="41"/>
      <c r="MG167" s="41"/>
      <c r="MH167" s="41"/>
      <c r="MI167" s="41"/>
      <c r="MJ167" s="41"/>
      <c r="MK167" s="41"/>
      <c r="ML167" s="41"/>
      <c r="MM167" s="41"/>
      <c r="MN167" s="41"/>
      <c r="MO167" s="41"/>
      <c r="MP167" s="41"/>
      <c r="MQ167" s="41"/>
      <c r="MR167" s="41"/>
      <c r="MS167" s="41"/>
      <c r="MT167" s="41"/>
      <c r="MU167" s="41"/>
      <c r="MV167" s="41"/>
      <c r="MW167" s="41"/>
      <c r="MX167" s="41"/>
      <c r="MY167" s="41"/>
      <c r="MZ167" s="41"/>
      <c r="NA167" s="41"/>
      <c r="NB167" s="41"/>
      <c r="NC167" s="41"/>
      <c r="ND167" s="41"/>
      <c r="NE167" s="41"/>
      <c r="NF167" s="41"/>
      <c r="NG167" s="41"/>
      <c r="NH167" s="41"/>
      <c r="NI167" s="41"/>
      <c r="NJ167" s="41"/>
      <c r="NK167" s="41"/>
      <c r="NL167" s="41"/>
      <c r="NM167" s="41"/>
      <c r="NN167" s="41"/>
      <c r="NO167" s="41"/>
      <c r="NP167" s="41"/>
      <c r="NQ167" s="41"/>
      <c r="NR167" s="41"/>
      <c r="NS167" s="41"/>
      <c r="NT167" s="41"/>
      <c r="NU167" s="41"/>
      <c r="NV167" s="41"/>
      <c r="NW167" s="41"/>
      <c r="NX167" s="41"/>
      <c r="NY167" s="41"/>
      <c r="NZ167" s="41"/>
      <c r="OA167" s="41"/>
      <c r="OB167" s="41"/>
      <c r="OC167" s="41"/>
      <c r="OD167" s="41"/>
      <c r="OE167" s="41"/>
      <c r="OF167" s="41"/>
      <c r="OG167" s="41"/>
      <c r="OH167" s="41"/>
      <c r="OI167" s="41"/>
      <c r="OJ167" s="41"/>
      <c r="OK167" s="41"/>
      <c r="OL167" s="41"/>
      <c r="OM167" s="41"/>
      <c r="ON167" s="41"/>
      <c r="OO167" s="41"/>
      <c r="OP167" s="41"/>
      <c r="OQ167" s="41"/>
      <c r="OR167" s="41"/>
      <c r="OS167" s="41"/>
      <c r="OT167" s="41"/>
      <c r="OU167" s="41"/>
      <c r="OV167" s="41"/>
      <c r="OW167" s="41"/>
      <c r="OX167" s="41"/>
      <c r="OY167" s="41"/>
      <c r="OZ167" s="41"/>
      <c r="PA167" s="41"/>
      <c r="PB167" s="41"/>
      <c r="PC167" s="41"/>
      <c r="PD167" s="41"/>
      <c r="PE167" s="41"/>
      <c r="PF167" s="41"/>
      <c r="PG167" s="41"/>
      <c r="PH167" s="41"/>
      <c r="PI167" s="41"/>
      <c r="PJ167" s="41"/>
      <c r="PK167" s="41"/>
      <c r="PL167" s="41"/>
      <c r="PM167" s="41"/>
      <c r="PN167" s="41"/>
      <c r="PO167" s="41"/>
      <c r="PP167" s="41"/>
      <c r="PQ167" s="41"/>
      <c r="PR167" s="41"/>
      <c r="PS167" s="41"/>
      <c r="PT167" s="41"/>
      <c r="PU167" s="41"/>
      <c r="PV167" s="41"/>
      <c r="PW167" s="41"/>
      <c r="PX167" s="41"/>
      <c r="PY167" s="41"/>
      <c r="PZ167" s="41"/>
      <c r="QA167" s="41"/>
      <c r="QB167" s="41"/>
      <c r="QC167" s="41"/>
      <c r="QD167" s="41"/>
      <c r="QE167" s="41"/>
      <c r="QF167" s="41"/>
      <c r="QG167" s="41"/>
      <c r="QH167" s="41"/>
      <c r="QI167" s="41"/>
      <c r="QJ167" s="41"/>
      <c r="QK167" s="41"/>
      <c r="QL167" s="41"/>
      <c r="QM167" s="41"/>
      <c r="QN167" s="41"/>
      <c r="QO167" s="41"/>
      <c r="QP167" s="41"/>
      <c r="QQ167" s="41"/>
      <c r="QR167" s="41"/>
      <c r="QS167" s="41"/>
      <c r="QT167" s="41"/>
      <c r="QU167" s="41"/>
      <c r="QV167" s="41"/>
      <c r="QW167" s="41"/>
      <c r="QX167" s="41"/>
      <c r="QY167" s="41"/>
      <c r="QZ167" s="41"/>
      <c r="RA167" s="41"/>
      <c r="RB167" s="41"/>
      <c r="RC167" s="41"/>
      <c r="RD167" s="41"/>
      <c r="RE167" s="41"/>
      <c r="RF167" s="41"/>
      <c r="RG167" s="41"/>
      <c r="RH167" s="41"/>
      <c r="RI167" s="41"/>
      <c r="RJ167" s="41"/>
      <c r="RK167" s="41"/>
      <c r="RL167" s="41"/>
      <c r="RM167" s="41"/>
      <c r="RN167" s="41"/>
      <c r="RO167" s="41"/>
      <c r="RP167" s="41"/>
      <c r="RQ167" s="41"/>
      <c r="RR167" s="41"/>
      <c r="RS167" s="41"/>
      <c r="RT167" s="41"/>
      <c r="RU167" s="41"/>
      <c r="RV167" s="41"/>
      <c r="RW167" s="41"/>
      <c r="RX167" s="41"/>
      <c r="RY167" s="41"/>
      <c r="RZ167" s="41"/>
      <c r="SA167" s="41"/>
      <c r="SB167" s="41"/>
      <c r="SC167" s="41"/>
      <c r="SD167" s="41"/>
      <c r="SE167" s="41"/>
      <c r="SF167" s="41"/>
      <c r="SG167" s="41"/>
      <c r="SH167" s="41"/>
      <c r="SI167" s="41"/>
      <c r="SJ167" s="41"/>
      <c r="SK167" s="41"/>
      <c r="SL167" s="41"/>
      <c r="SM167" s="41"/>
      <c r="SN167" s="41"/>
      <c r="SO167" s="41"/>
      <c r="SP167" s="41"/>
      <c r="SQ167" s="41"/>
      <c r="SR167" s="41"/>
      <c r="SS167" s="41"/>
      <c r="ST167" s="41"/>
      <c r="SU167" s="41"/>
      <c r="SV167" s="41"/>
      <c r="SW167" s="41"/>
      <c r="SX167" s="41"/>
      <c r="SY167" s="41"/>
      <c r="SZ167" s="41"/>
      <c r="TA167" s="41"/>
      <c r="TB167" s="41"/>
      <c r="TC167" s="41"/>
      <c r="TD167" s="41"/>
      <c r="TE167" s="41"/>
      <c r="TF167" s="41"/>
      <c r="TG167" s="41"/>
      <c r="TH167" s="41"/>
      <c r="TI167" s="41"/>
      <c r="TJ167" s="41"/>
      <c r="TK167" s="41"/>
      <c r="TL167" s="41"/>
      <c r="TM167" s="41"/>
      <c r="TN167" s="41"/>
      <c r="TO167" s="41"/>
      <c r="TP167" s="41"/>
      <c r="TQ167" s="41"/>
      <c r="TR167" s="41"/>
      <c r="TS167" s="41"/>
      <c r="TT167" s="41"/>
      <c r="TU167" s="41"/>
      <c r="TV167" s="41"/>
      <c r="TW167" s="41"/>
      <c r="TX167" s="41"/>
      <c r="TY167" s="41"/>
      <c r="TZ167" s="41"/>
      <c r="UA167" s="41"/>
      <c r="UB167" s="41"/>
      <c r="UC167" s="41"/>
      <c r="UD167" s="41"/>
      <c r="UE167" s="41"/>
      <c r="UF167" s="41"/>
      <c r="UG167" s="41"/>
      <c r="UH167" s="41"/>
      <c r="UI167" s="41"/>
      <c r="UJ167" s="41"/>
      <c r="UK167" s="41"/>
      <c r="UL167" s="41"/>
      <c r="UM167" s="41"/>
      <c r="UN167" s="41"/>
      <c r="UO167" s="41"/>
      <c r="UP167" s="41"/>
      <c r="UQ167" s="41"/>
      <c r="UR167" s="41"/>
      <c r="US167" s="41"/>
      <c r="UT167" s="41"/>
      <c r="UU167" s="41"/>
      <c r="UV167" s="41"/>
      <c r="UW167" s="41"/>
      <c r="UX167" s="41"/>
      <c r="UY167" s="41"/>
      <c r="UZ167" s="41"/>
      <c r="VA167" s="41"/>
      <c r="VB167" s="41"/>
      <c r="VC167" s="41"/>
      <c r="VD167" s="41"/>
      <c r="VE167" s="41"/>
      <c r="VF167" s="41"/>
      <c r="VG167" s="41"/>
      <c r="VH167" s="41"/>
      <c r="VI167" s="41"/>
      <c r="VJ167" s="41"/>
      <c r="VK167" s="41"/>
      <c r="VL167" s="41"/>
      <c r="VM167" s="41"/>
      <c r="VN167" s="41"/>
      <c r="VO167" s="41"/>
      <c r="VP167" s="41"/>
      <c r="VQ167" s="41"/>
      <c r="VR167" s="41"/>
      <c r="VS167" s="41"/>
      <c r="VT167" s="41"/>
      <c r="VU167" s="41"/>
      <c r="VV167" s="41"/>
      <c r="VW167" s="41"/>
      <c r="VX167" s="41"/>
      <c r="VY167" s="41"/>
      <c r="VZ167" s="41"/>
      <c r="WA167" s="41"/>
      <c r="WB167" s="41"/>
      <c r="WC167" s="41"/>
      <c r="WD167" s="41"/>
      <c r="WE167" s="41"/>
      <c r="WF167" s="41"/>
      <c r="WG167" s="41"/>
      <c r="WH167" s="41"/>
      <c r="WI167" s="41"/>
      <c r="WJ167" s="41"/>
      <c r="WK167" s="41"/>
      <c r="WL167" s="41"/>
      <c r="WM167" s="41"/>
      <c r="WN167" s="41"/>
      <c r="WO167" s="41"/>
      <c r="WP167" s="41"/>
      <c r="WQ167" s="41"/>
      <c r="WR167" s="41"/>
      <c r="WS167" s="41"/>
      <c r="WT167" s="41"/>
      <c r="WU167" s="41"/>
      <c r="WV167" s="41"/>
      <c r="WW167" s="41"/>
      <c r="WX167" s="41"/>
    </row>
    <row r="168" spans="1:622" s="48" customFormat="1" ht="15" customHeight="1" outlineLevel="1" x14ac:dyDescent="0.25">
      <c r="A168" s="42"/>
      <c r="B168" s="82" t="s">
        <v>86</v>
      </c>
      <c r="C168" s="83">
        <v>88247</v>
      </c>
      <c r="D168" s="83" t="s">
        <v>80</v>
      </c>
      <c r="E168" s="91" t="s">
        <v>133</v>
      </c>
      <c r="F168" s="90" t="s">
        <v>83</v>
      </c>
      <c r="G168" s="90"/>
      <c r="H168" s="85">
        <v>26.69</v>
      </c>
      <c r="I168" s="86">
        <v>4.51</v>
      </c>
      <c r="J168" s="46"/>
      <c r="K168" s="46">
        <f>Tabela1[[#This Row],[VALOR UNIT]]*H165</f>
        <v>27.06</v>
      </c>
      <c r="L168" s="46">
        <v>0</v>
      </c>
      <c r="M168" s="47">
        <f t="shared" si="3"/>
        <v>0</v>
      </c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  <c r="BD168" s="41"/>
      <c r="BE168" s="41"/>
      <c r="BF168" s="41"/>
      <c r="BG168" s="41"/>
      <c r="BH168" s="41"/>
      <c r="BI168" s="41"/>
      <c r="BJ168" s="41"/>
      <c r="BK168" s="41"/>
      <c r="BL168" s="41"/>
      <c r="BM168" s="41"/>
      <c r="BN168" s="41"/>
      <c r="BO168" s="41"/>
      <c r="BP168" s="41"/>
      <c r="BQ168" s="41"/>
      <c r="BR168" s="41"/>
      <c r="BS168" s="41"/>
      <c r="BT168" s="41"/>
      <c r="BU168" s="41"/>
      <c r="BV168" s="41"/>
      <c r="BW168" s="41"/>
      <c r="BX168" s="41"/>
      <c r="BY168" s="41"/>
      <c r="BZ168" s="41"/>
      <c r="CA168" s="41"/>
      <c r="CB168" s="41"/>
      <c r="CC168" s="41"/>
      <c r="CD168" s="41"/>
      <c r="CE168" s="41"/>
      <c r="CF168" s="41"/>
      <c r="CG168" s="41"/>
      <c r="CH168" s="41"/>
      <c r="CI168" s="41"/>
      <c r="CJ168" s="41"/>
      <c r="CK168" s="41"/>
      <c r="CL168" s="41"/>
      <c r="CM168" s="41"/>
      <c r="CN168" s="41"/>
      <c r="CO168" s="41"/>
      <c r="CP168" s="41"/>
      <c r="CQ168" s="41"/>
      <c r="CR168" s="41"/>
      <c r="CS168" s="41"/>
      <c r="CT168" s="41"/>
      <c r="CU168" s="41"/>
      <c r="CV168" s="41"/>
      <c r="CW168" s="41"/>
      <c r="CX168" s="41"/>
      <c r="CY168" s="41"/>
      <c r="CZ168" s="41"/>
      <c r="DA168" s="41"/>
      <c r="DB168" s="41"/>
      <c r="DC168" s="41"/>
      <c r="DD168" s="41"/>
      <c r="DE168" s="41"/>
      <c r="DF168" s="41"/>
      <c r="DG168" s="41"/>
      <c r="DH168" s="41"/>
      <c r="DI168" s="41"/>
      <c r="DJ168" s="41"/>
      <c r="DK168" s="41"/>
      <c r="DL168" s="41"/>
      <c r="DM168" s="41"/>
      <c r="DN168" s="41"/>
      <c r="DO168" s="41"/>
      <c r="DP168" s="41"/>
      <c r="DQ168" s="41"/>
      <c r="DR168" s="41"/>
      <c r="DS168" s="41"/>
      <c r="DT168" s="41"/>
      <c r="DU168" s="41"/>
      <c r="DV168" s="41"/>
      <c r="DW168" s="41"/>
      <c r="DX168" s="41"/>
      <c r="DY168" s="41"/>
      <c r="DZ168" s="41"/>
      <c r="EA168" s="41"/>
      <c r="EB168" s="41"/>
      <c r="EC168" s="41"/>
      <c r="ED168" s="41"/>
      <c r="EE168" s="41"/>
      <c r="EF168" s="41"/>
      <c r="EG168" s="41"/>
      <c r="EH168" s="41"/>
      <c r="EI168" s="41"/>
      <c r="EJ168" s="41"/>
      <c r="EK168" s="41"/>
      <c r="EL168" s="41"/>
      <c r="EM168" s="41"/>
      <c r="EN168" s="41"/>
      <c r="EO168" s="41"/>
      <c r="EP168" s="41"/>
      <c r="EQ168" s="41"/>
      <c r="ER168" s="41"/>
      <c r="ES168" s="41"/>
      <c r="ET168" s="41"/>
      <c r="EU168" s="41"/>
      <c r="EV168" s="41"/>
      <c r="EW168" s="41"/>
      <c r="EX168" s="41"/>
      <c r="EY168" s="41"/>
      <c r="EZ168" s="41"/>
      <c r="FA168" s="41"/>
      <c r="FB168" s="41"/>
      <c r="FC168" s="41"/>
      <c r="FD168" s="41"/>
      <c r="FE168" s="41"/>
      <c r="FF168" s="41"/>
      <c r="FG168" s="41"/>
      <c r="FH168" s="41"/>
      <c r="FI168" s="41"/>
      <c r="FJ168" s="41"/>
      <c r="FK168" s="41"/>
      <c r="FL168" s="41"/>
      <c r="FM168" s="41"/>
      <c r="FN168" s="41"/>
      <c r="FO168" s="41"/>
      <c r="FP168" s="41"/>
      <c r="FQ168" s="41"/>
      <c r="FR168" s="41"/>
      <c r="FS168" s="41"/>
      <c r="FT168" s="41"/>
      <c r="FU168" s="41"/>
      <c r="FV168" s="41"/>
      <c r="FW168" s="41"/>
      <c r="FX168" s="41"/>
      <c r="FY168" s="41"/>
      <c r="FZ168" s="41"/>
      <c r="GA168" s="41"/>
      <c r="GB168" s="41"/>
      <c r="GC168" s="41"/>
      <c r="GD168" s="41"/>
      <c r="GE168" s="41"/>
      <c r="GF168" s="41"/>
      <c r="GG168" s="41"/>
      <c r="GH168" s="41"/>
      <c r="GI168" s="41"/>
      <c r="GJ168" s="41"/>
      <c r="GK168" s="41"/>
      <c r="GL168" s="41"/>
      <c r="GM168" s="41"/>
      <c r="GN168" s="41"/>
      <c r="GO168" s="41"/>
      <c r="GP168" s="41"/>
      <c r="GQ168" s="41"/>
      <c r="GR168" s="41"/>
      <c r="GS168" s="41"/>
      <c r="GT168" s="41"/>
      <c r="GU168" s="41"/>
      <c r="GV168" s="41"/>
      <c r="GW168" s="41"/>
      <c r="GX168" s="41"/>
      <c r="GY168" s="41"/>
      <c r="GZ168" s="41"/>
      <c r="HA168" s="41"/>
      <c r="HB168" s="41"/>
      <c r="HC168" s="41"/>
      <c r="HD168" s="41"/>
      <c r="HE168" s="41"/>
      <c r="HF168" s="41"/>
      <c r="HG168" s="41"/>
      <c r="HH168" s="41"/>
      <c r="HI168" s="41"/>
      <c r="HJ168" s="41"/>
      <c r="HK168" s="41"/>
      <c r="HL168" s="41"/>
      <c r="HM168" s="41"/>
      <c r="HN168" s="41"/>
      <c r="HO168" s="41"/>
      <c r="HP168" s="41"/>
      <c r="HQ168" s="41"/>
      <c r="HR168" s="41"/>
      <c r="HS168" s="41"/>
      <c r="HT168" s="41"/>
      <c r="HU168" s="41"/>
      <c r="HV168" s="41"/>
      <c r="HW168" s="41"/>
      <c r="HX168" s="41"/>
      <c r="HY168" s="41"/>
      <c r="HZ168" s="41"/>
      <c r="IA168" s="41"/>
      <c r="IB168" s="41"/>
      <c r="IC168" s="41"/>
      <c r="ID168" s="41"/>
      <c r="IE168" s="41"/>
      <c r="IF168" s="41"/>
      <c r="IG168" s="41"/>
      <c r="IH168" s="41"/>
      <c r="II168" s="41"/>
      <c r="IJ168" s="41"/>
      <c r="IK168" s="41"/>
      <c r="IL168" s="41"/>
      <c r="IM168" s="41"/>
      <c r="IN168" s="41"/>
      <c r="IO168" s="41"/>
      <c r="IP168" s="41"/>
      <c r="IQ168" s="41"/>
      <c r="IR168" s="41"/>
      <c r="IS168" s="41"/>
      <c r="IT168" s="41"/>
      <c r="IU168" s="41"/>
      <c r="IV168" s="41"/>
      <c r="IW168" s="41"/>
      <c r="IX168" s="41"/>
      <c r="IY168" s="41"/>
      <c r="IZ168" s="41"/>
      <c r="JA168" s="41"/>
      <c r="JB168" s="41"/>
      <c r="JC168" s="41"/>
      <c r="JD168" s="41"/>
      <c r="JE168" s="41"/>
      <c r="JF168" s="41"/>
      <c r="JG168" s="41"/>
      <c r="JH168" s="41"/>
      <c r="JI168" s="41"/>
      <c r="JJ168" s="41"/>
      <c r="JK168" s="41"/>
      <c r="JL168" s="41"/>
      <c r="JM168" s="41"/>
      <c r="JN168" s="41"/>
      <c r="JO168" s="41"/>
      <c r="JP168" s="41"/>
      <c r="JQ168" s="41"/>
      <c r="JR168" s="41"/>
      <c r="JS168" s="41"/>
      <c r="JT168" s="41"/>
      <c r="JU168" s="41"/>
      <c r="JV168" s="41"/>
      <c r="JW168" s="41"/>
      <c r="JX168" s="41"/>
      <c r="JY168" s="41"/>
      <c r="JZ168" s="41"/>
      <c r="KA168" s="41"/>
      <c r="KB168" s="41"/>
      <c r="KC168" s="41"/>
      <c r="KD168" s="41"/>
      <c r="KE168" s="41"/>
      <c r="KF168" s="41"/>
      <c r="KG168" s="41"/>
      <c r="KH168" s="41"/>
      <c r="KI168" s="41"/>
      <c r="KJ168" s="41"/>
      <c r="KK168" s="41"/>
      <c r="KL168" s="41"/>
      <c r="KM168" s="41"/>
      <c r="KN168" s="41"/>
      <c r="KO168" s="41"/>
      <c r="KP168" s="41"/>
      <c r="KQ168" s="41"/>
      <c r="KR168" s="41"/>
      <c r="KS168" s="41"/>
      <c r="KT168" s="41"/>
      <c r="KU168" s="41"/>
      <c r="KV168" s="41"/>
      <c r="KW168" s="41"/>
      <c r="KX168" s="41"/>
      <c r="KY168" s="41"/>
      <c r="KZ168" s="41"/>
      <c r="LA168" s="41"/>
      <c r="LB168" s="41"/>
      <c r="LC168" s="41"/>
      <c r="LD168" s="41"/>
      <c r="LE168" s="41"/>
      <c r="LF168" s="41"/>
      <c r="LG168" s="41"/>
      <c r="LH168" s="41"/>
      <c r="LI168" s="41"/>
      <c r="LJ168" s="41"/>
      <c r="LK168" s="41"/>
      <c r="LL168" s="41"/>
      <c r="LM168" s="41"/>
      <c r="LN168" s="41"/>
      <c r="LO168" s="41"/>
      <c r="LP168" s="41"/>
      <c r="LQ168" s="41"/>
      <c r="LR168" s="41"/>
      <c r="LS168" s="41"/>
      <c r="LT168" s="41"/>
      <c r="LU168" s="41"/>
      <c r="LV168" s="41"/>
      <c r="LW168" s="41"/>
      <c r="LX168" s="41"/>
      <c r="LY168" s="41"/>
      <c r="LZ168" s="41"/>
      <c r="MA168" s="41"/>
      <c r="MB168" s="41"/>
      <c r="MC168" s="41"/>
      <c r="MD168" s="41"/>
      <c r="ME168" s="41"/>
      <c r="MF168" s="41"/>
      <c r="MG168" s="41"/>
      <c r="MH168" s="41"/>
      <c r="MI168" s="41"/>
      <c r="MJ168" s="41"/>
      <c r="MK168" s="41"/>
      <c r="ML168" s="41"/>
      <c r="MM168" s="41"/>
      <c r="MN168" s="41"/>
      <c r="MO168" s="41"/>
      <c r="MP168" s="41"/>
      <c r="MQ168" s="41"/>
      <c r="MR168" s="41"/>
      <c r="MS168" s="41"/>
      <c r="MT168" s="41"/>
      <c r="MU168" s="41"/>
      <c r="MV168" s="41"/>
      <c r="MW168" s="41"/>
      <c r="MX168" s="41"/>
      <c r="MY168" s="41"/>
      <c r="MZ168" s="41"/>
      <c r="NA168" s="41"/>
      <c r="NB168" s="41"/>
      <c r="NC168" s="41"/>
      <c r="ND168" s="41"/>
      <c r="NE168" s="41"/>
      <c r="NF168" s="41"/>
      <c r="NG168" s="41"/>
      <c r="NH168" s="41"/>
      <c r="NI168" s="41"/>
      <c r="NJ168" s="41"/>
      <c r="NK168" s="41"/>
      <c r="NL168" s="41"/>
      <c r="NM168" s="41"/>
      <c r="NN168" s="41"/>
      <c r="NO168" s="41"/>
      <c r="NP168" s="41"/>
      <c r="NQ168" s="41"/>
      <c r="NR168" s="41"/>
      <c r="NS168" s="41"/>
      <c r="NT168" s="41"/>
      <c r="NU168" s="41"/>
      <c r="NV168" s="41"/>
      <c r="NW168" s="41"/>
      <c r="NX168" s="41"/>
      <c r="NY168" s="41"/>
      <c r="NZ168" s="41"/>
      <c r="OA168" s="41"/>
      <c r="OB168" s="41"/>
      <c r="OC168" s="41"/>
      <c r="OD168" s="41"/>
      <c r="OE168" s="41"/>
      <c r="OF168" s="41"/>
      <c r="OG168" s="41"/>
      <c r="OH168" s="41"/>
      <c r="OI168" s="41"/>
      <c r="OJ168" s="41"/>
      <c r="OK168" s="41"/>
      <c r="OL168" s="41"/>
      <c r="OM168" s="41"/>
      <c r="ON168" s="41"/>
      <c r="OO168" s="41"/>
      <c r="OP168" s="41"/>
      <c r="OQ168" s="41"/>
      <c r="OR168" s="41"/>
      <c r="OS168" s="41"/>
      <c r="OT168" s="41"/>
      <c r="OU168" s="41"/>
      <c r="OV168" s="41"/>
      <c r="OW168" s="41"/>
      <c r="OX168" s="41"/>
      <c r="OY168" s="41"/>
      <c r="OZ168" s="41"/>
      <c r="PA168" s="41"/>
      <c r="PB168" s="41"/>
      <c r="PC168" s="41"/>
      <c r="PD168" s="41"/>
      <c r="PE168" s="41"/>
      <c r="PF168" s="41"/>
      <c r="PG168" s="41"/>
      <c r="PH168" s="41"/>
      <c r="PI168" s="41"/>
      <c r="PJ168" s="41"/>
      <c r="PK168" s="41"/>
      <c r="PL168" s="41"/>
      <c r="PM168" s="41"/>
      <c r="PN168" s="41"/>
      <c r="PO168" s="41"/>
      <c r="PP168" s="41"/>
      <c r="PQ168" s="41"/>
      <c r="PR168" s="41"/>
      <c r="PS168" s="41"/>
      <c r="PT168" s="41"/>
      <c r="PU168" s="41"/>
      <c r="PV168" s="41"/>
      <c r="PW168" s="41"/>
      <c r="PX168" s="41"/>
      <c r="PY168" s="41"/>
      <c r="PZ168" s="41"/>
      <c r="QA168" s="41"/>
      <c r="QB168" s="41"/>
      <c r="QC168" s="41"/>
      <c r="QD168" s="41"/>
      <c r="QE168" s="41"/>
      <c r="QF168" s="41"/>
      <c r="QG168" s="41"/>
      <c r="QH168" s="41"/>
      <c r="QI168" s="41"/>
      <c r="QJ168" s="41"/>
      <c r="QK168" s="41"/>
      <c r="QL168" s="41"/>
      <c r="QM168" s="41"/>
      <c r="QN168" s="41"/>
      <c r="QO168" s="41"/>
      <c r="QP168" s="41"/>
      <c r="QQ168" s="41"/>
      <c r="QR168" s="41"/>
      <c r="QS168" s="41"/>
      <c r="QT168" s="41"/>
      <c r="QU168" s="41"/>
      <c r="QV168" s="41"/>
      <c r="QW168" s="41"/>
      <c r="QX168" s="41"/>
      <c r="QY168" s="41"/>
      <c r="QZ168" s="41"/>
      <c r="RA168" s="41"/>
      <c r="RB168" s="41"/>
      <c r="RC168" s="41"/>
      <c r="RD168" s="41"/>
      <c r="RE168" s="41"/>
      <c r="RF168" s="41"/>
      <c r="RG168" s="41"/>
      <c r="RH168" s="41"/>
      <c r="RI168" s="41"/>
      <c r="RJ168" s="41"/>
      <c r="RK168" s="41"/>
      <c r="RL168" s="41"/>
      <c r="RM168" s="41"/>
      <c r="RN168" s="41"/>
      <c r="RO168" s="41"/>
      <c r="RP168" s="41"/>
      <c r="RQ168" s="41"/>
      <c r="RR168" s="41"/>
      <c r="RS168" s="41"/>
      <c r="RT168" s="41"/>
      <c r="RU168" s="41"/>
      <c r="RV168" s="41"/>
      <c r="RW168" s="41"/>
      <c r="RX168" s="41"/>
      <c r="RY168" s="41"/>
      <c r="RZ168" s="41"/>
      <c r="SA168" s="41"/>
      <c r="SB168" s="41"/>
      <c r="SC168" s="41"/>
      <c r="SD168" s="41"/>
      <c r="SE168" s="41"/>
      <c r="SF168" s="41"/>
      <c r="SG168" s="41"/>
      <c r="SH168" s="41"/>
      <c r="SI168" s="41"/>
      <c r="SJ168" s="41"/>
      <c r="SK168" s="41"/>
      <c r="SL168" s="41"/>
      <c r="SM168" s="41"/>
      <c r="SN168" s="41"/>
      <c r="SO168" s="41"/>
      <c r="SP168" s="41"/>
      <c r="SQ168" s="41"/>
      <c r="SR168" s="41"/>
      <c r="SS168" s="41"/>
      <c r="ST168" s="41"/>
      <c r="SU168" s="41"/>
      <c r="SV168" s="41"/>
      <c r="SW168" s="41"/>
      <c r="SX168" s="41"/>
      <c r="SY168" s="41"/>
      <c r="SZ168" s="41"/>
      <c r="TA168" s="41"/>
      <c r="TB168" s="41"/>
      <c r="TC168" s="41"/>
      <c r="TD168" s="41"/>
      <c r="TE168" s="41"/>
      <c r="TF168" s="41"/>
      <c r="TG168" s="41"/>
      <c r="TH168" s="41"/>
      <c r="TI168" s="41"/>
      <c r="TJ168" s="41"/>
      <c r="TK168" s="41"/>
      <c r="TL168" s="41"/>
      <c r="TM168" s="41"/>
      <c r="TN168" s="41"/>
      <c r="TO168" s="41"/>
      <c r="TP168" s="41"/>
      <c r="TQ168" s="41"/>
      <c r="TR168" s="41"/>
      <c r="TS168" s="41"/>
      <c r="TT168" s="41"/>
      <c r="TU168" s="41"/>
      <c r="TV168" s="41"/>
      <c r="TW168" s="41"/>
      <c r="TX168" s="41"/>
      <c r="TY168" s="41"/>
      <c r="TZ168" s="41"/>
      <c r="UA168" s="41"/>
      <c r="UB168" s="41"/>
      <c r="UC168" s="41"/>
      <c r="UD168" s="41"/>
      <c r="UE168" s="41"/>
      <c r="UF168" s="41"/>
      <c r="UG168" s="41"/>
      <c r="UH168" s="41"/>
      <c r="UI168" s="41"/>
      <c r="UJ168" s="41"/>
      <c r="UK168" s="41"/>
      <c r="UL168" s="41"/>
      <c r="UM168" s="41"/>
      <c r="UN168" s="41"/>
      <c r="UO168" s="41"/>
      <c r="UP168" s="41"/>
      <c r="UQ168" s="41"/>
      <c r="UR168" s="41"/>
      <c r="US168" s="41"/>
      <c r="UT168" s="41"/>
      <c r="UU168" s="41"/>
      <c r="UV168" s="41"/>
      <c r="UW168" s="41"/>
      <c r="UX168" s="41"/>
      <c r="UY168" s="41"/>
      <c r="UZ168" s="41"/>
      <c r="VA168" s="41"/>
      <c r="VB168" s="41"/>
      <c r="VC168" s="41"/>
      <c r="VD168" s="41"/>
      <c r="VE168" s="41"/>
      <c r="VF168" s="41"/>
      <c r="VG168" s="41"/>
      <c r="VH168" s="41"/>
      <c r="VI168" s="41"/>
      <c r="VJ168" s="41"/>
      <c r="VK168" s="41"/>
      <c r="VL168" s="41"/>
      <c r="VM168" s="41"/>
      <c r="VN168" s="41"/>
      <c r="VO168" s="41"/>
      <c r="VP168" s="41"/>
      <c r="VQ168" s="41"/>
      <c r="VR168" s="41"/>
      <c r="VS168" s="41"/>
      <c r="VT168" s="41"/>
      <c r="VU168" s="41"/>
      <c r="VV168" s="41"/>
      <c r="VW168" s="41"/>
      <c r="VX168" s="41"/>
      <c r="VY168" s="41"/>
      <c r="VZ168" s="41"/>
      <c r="WA168" s="41"/>
      <c r="WB168" s="41"/>
      <c r="WC168" s="41"/>
      <c r="WD168" s="41"/>
      <c r="WE168" s="41"/>
      <c r="WF168" s="41"/>
      <c r="WG168" s="41"/>
      <c r="WH168" s="41"/>
      <c r="WI168" s="41"/>
      <c r="WJ168" s="41"/>
      <c r="WK168" s="41"/>
      <c r="WL168" s="41"/>
      <c r="WM168" s="41"/>
      <c r="WN168" s="41"/>
      <c r="WO168" s="41"/>
      <c r="WP168" s="41"/>
      <c r="WQ168" s="41"/>
      <c r="WR168" s="41"/>
      <c r="WS168" s="41"/>
      <c r="WT168" s="41"/>
      <c r="WU168" s="41"/>
      <c r="WV168" s="41"/>
      <c r="WW168" s="41"/>
      <c r="WX168" s="41"/>
    </row>
    <row r="169" spans="1:622" s="48" customFormat="1" ht="15" customHeight="1" outlineLevel="1" x14ac:dyDescent="0.25">
      <c r="A169" s="42"/>
      <c r="B169" s="82" t="s">
        <v>92</v>
      </c>
      <c r="C169" s="83">
        <v>1873</v>
      </c>
      <c r="D169" s="83" t="s">
        <v>80</v>
      </c>
      <c r="E169" s="91" t="s">
        <v>168</v>
      </c>
      <c r="F169" s="90" t="s">
        <v>24</v>
      </c>
      <c r="G169" s="90"/>
      <c r="H169" s="85">
        <v>5.68</v>
      </c>
      <c r="I169" s="86">
        <v>5.68</v>
      </c>
      <c r="J169" s="46">
        <f>Tabela1[[#This Row],[VALOR UNIT]]*H165</f>
        <v>34.08</v>
      </c>
      <c r="K169" s="46">
        <f>Tabela1[[#This Row],[Coluna1]]*H168</f>
        <v>0</v>
      </c>
      <c r="L169" s="46">
        <v>0</v>
      </c>
      <c r="M169" s="47">
        <f t="shared" si="3"/>
        <v>0</v>
      </c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  <c r="BC169" s="41"/>
      <c r="BD169" s="41"/>
      <c r="BE169" s="41"/>
      <c r="BF169" s="41"/>
      <c r="BG169" s="41"/>
      <c r="BH169" s="41"/>
      <c r="BI169" s="41"/>
      <c r="BJ169" s="41"/>
      <c r="BK169" s="41"/>
      <c r="BL169" s="41"/>
      <c r="BM169" s="41"/>
      <c r="BN169" s="41"/>
      <c r="BO169" s="41"/>
      <c r="BP169" s="41"/>
      <c r="BQ169" s="41"/>
      <c r="BR169" s="41"/>
      <c r="BS169" s="41"/>
      <c r="BT169" s="41"/>
      <c r="BU169" s="41"/>
      <c r="BV169" s="41"/>
      <c r="BW169" s="41"/>
      <c r="BX169" s="41"/>
      <c r="BY169" s="41"/>
      <c r="BZ169" s="41"/>
      <c r="CA169" s="41"/>
      <c r="CB169" s="41"/>
      <c r="CC169" s="41"/>
      <c r="CD169" s="41"/>
      <c r="CE169" s="41"/>
      <c r="CF169" s="41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41"/>
      <c r="CT169" s="41"/>
      <c r="CU169" s="41"/>
      <c r="CV169" s="41"/>
      <c r="CW169" s="41"/>
      <c r="CX169" s="41"/>
      <c r="CY169" s="41"/>
      <c r="CZ169" s="41"/>
      <c r="DA169" s="41"/>
      <c r="DB169" s="41"/>
      <c r="DC169" s="41"/>
      <c r="DD169" s="41"/>
      <c r="DE169" s="41"/>
      <c r="DF169" s="41"/>
      <c r="DG169" s="41"/>
      <c r="DH169" s="41"/>
      <c r="DI169" s="41"/>
      <c r="DJ169" s="41"/>
      <c r="DK169" s="41"/>
      <c r="DL169" s="41"/>
      <c r="DM169" s="41"/>
      <c r="DN169" s="41"/>
      <c r="DO169" s="41"/>
      <c r="DP169" s="41"/>
      <c r="DQ169" s="41"/>
      <c r="DR169" s="41"/>
      <c r="DS169" s="41"/>
      <c r="DT169" s="41"/>
      <c r="DU169" s="41"/>
      <c r="DV169" s="41"/>
      <c r="DW169" s="41"/>
      <c r="DX169" s="41"/>
      <c r="DY169" s="41"/>
      <c r="DZ169" s="41"/>
      <c r="EA169" s="41"/>
      <c r="EB169" s="41"/>
      <c r="EC169" s="41"/>
      <c r="ED169" s="41"/>
      <c r="EE169" s="41"/>
      <c r="EF169" s="41"/>
      <c r="EG169" s="41"/>
      <c r="EH169" s="41"/>
      <c r="EI169" s="41"/>
      <c r="EJ169" s="41"/>
      <c r="EK169" s="41"/>
      <c r="EL169" s="41"/>
      <c r="EM169" s="41"/>
      <c r="EN169" s="41"/>
      <c r="EO169" s="41"/>
      <c r="EP169" s="41"/>
      <c r="EQ169" s="41"/>
      <c r="ER169" s="41"/>
      <c r="ES169" s="41"/>
      <c r="ET169" s="41"/>
      <c r="EU169" s="41"/>
      <c r="EV169" s="41"/>
      <c r="EW169" s="41"/>
      <c r="EX169" s="41"/>
      <c r="EY169" s="41"/>
      <c r="EZ169" s="41"/>
      <c r="FA169" s="41"/>
      <c r="FB169" s="41"/>
      <c r="FC169" s="41"/>
      <c r="FD169" s="41"/>
      <c r="FE169" s="41"/>
      <c r="FF169" s="41"/>
      <c r="FG169" s="41"/>
      <c r="FH169" s="41"/>
      <c r="FI169" s="41"/>
      <c r="FJ169" s="41"/>
      <c r="FK169" s="41"/>
      <c r="FL169" s="41"/>
      <c r="FM169" s="41"/>
      <c r="FN169" s="41"/>
      <c r="FO169" s="41"/>
      <c r="FP169" s="41"/>
      <c r="FQ169" s="41"/>
      <c r="FR169" s="41"/>
      <c r="FS169" s="41"/>
      <c r="FT169" s="41"/>
      <c r="FU169" s="41"/>
      <c r="FV169" s="41"/>
      <c r="FW169" s="41"/>
      <c r="FX169" s="41"/>
      <c r="FY169" s="41"/>
      <c r="FZ169" s="41"/>
      <c r="GA169" s="41"/>
      <c r="GB169" s="41"/>
      <c r="GC169" s="41"/>
      <c r="GD169" s="41"/>
      <c r="GE169" s="41"/>
      <c r="GF169" s="41"/>
      <c r="GG169" s="41"/>
      <c r="GH169" s="41"/>
      <c r="GI169" s="41"/>
      <c r="GJ169" s="41"/>
      <c r="GK169" s="41"/>
      <c r="GL169" s="41"/>
      <c r="GM169" s="41"/>
      <c r="GN169" s="41"/>
      <c r="GO169" s="41"/>
      <c r="GP169" s="41"/>
      <c r="GQ169" s="41"/>
      <c r="GR169" s="41"/>
      <c r="GS169" s="41"/>
      <c r="GT169" s="41"/>
      <c r="GU169" s="41"/>
      <c r="GV169" s="41"/>
      <c r="GW169" s="41"/>
      <c r="GX169" s="41"/>
      <c r="GY169" s="41"/>
      <c r="GZ169" s="41"/>
      <c r="HA169" s="41"/>
      <c r="HB169" s="41"/>
      <c r="HC169" s="41"/>
      <c r="HD169" s="41"/>
      <c r="HE169" s="41"/>
      <c r="HF169" s="41"/>
      <c r="HG169" s="41"/>
      <c r="HH169" s="41"/>
      <c r="HI169" s="41"/>
      <c r="HJ169" s="41"/>
      <c r="HK169" s="41"/>
      <c r="HL169" s="41"/>
      <c r="HM169" s="41"/>
      <c r="HN169" s="41"/>
      <c r="HO169" s="41"/>
      <c r="HP169" s="41"/>
      <c r="HQ169" s="41"/>
      <c r="HR169" s="41"/>
      <c r="HS169" s="41"/>
      <c r="HT169" s="41"/>
      <c r="HU169" s="41"/>
      <c r="HV169" s="41"/>
      <c r="HW169" s="41"/>
      <c r="HX169" s="41"/>
      <c r="HY169" s="41"/>
      <c r="HZ169" s="41"/>
      <c r="IA169" s="41"/>
      <c r="IB169" s="41"/>
      <c r="IC169" s="41"/>
      <c r="ID169" s="41"/>
      <c r="IE169" s="41"/>
      <c r="IF169" s="41"/>
      <c r="IG169" s="41"/>
      <c r="IH169" s="41"/>
      <c r="II169" s="41"/>
      <c r="IJ169" s="41"/>
      <c r="IK169" s="41"/>
      <c r="IL169" s="41"/>
      <c r="IM169" s="41"/>
      <c r="IN169" s="41"/>
      <c r="IO169" s="41"/>
      <c r="IP169" s="41"/>
      <c r="IQ169" s="41"/>
      <c r="IR169" s="41"/>
      <c r="IS169" s="41"/>
      <c r="IT169" s="41"/>
      <c r="IU169" s="41"/>
      <c r="IV169" s="41"/>
      <c r="IW169" s="41"/>
      <c r="IX169" s="41"/>
      <c r="IY169" s="41"/>
      <c r="IZ169" s="41"/>
      <c r="JA169" s="41"/>
      <c r="JB169" s="41"/>
      <c r="JC169" s="41"/>
      <c r="JD169" s="41"/>
      <c r="JE169" s="41"/>
      <c r="JF169" s="41"/>
      <c r="JG169" s="41"/>
      <c r="JH169" s="41"/>
      <c r="JI169" s="41"/>
      <c r="JJ169" s="41"/>
      <c r="JK169" s="41"/>
      <c r="JL169" s="41"/>
      <c r="JM169" s="41"/>
      <c r="JN169" s="41"/>
      <c r="JO169" s="41"/>
      <c r="JP169" s="41"/>
      <c r="JQ169" s="41"/>
      <c r="JR169" s="41"/>
      <c r="JS169" s="41"/>
      <c r="JT169" s="41"/>
      <c r="JU169" s="41"/>
      <c r="JV169" s="41"/>
      <c r="JW169" s="41"/>
      <c r="JX169" s="41"/>
      <c r="JY169" s="41"/>
      <c r="JZ169" s="41"/>
      <c r="KA169" s="41"/>
      <c r="KB169" s="41"/>
      <c r="KC169" s="41"/>
      <c r="KD169" s="41"/>
      <c r="KE169" s="41"/>
      <c r="KF169" s="41"/>
      <c r="KG169" s="41"/>
      <c r="KH169" s="41"/>
      <c r="KI169" s="41"/>
      <c r="KJ169" s="41"/>
      <c r="KK169" s="41"/>
      <c r="KL169" s="41"/>
      <c r="KM169" s="41"/>
      <c r="KN169" s="41"/>
      <c r="KO169" s="41"/>
      <c r="KP169" s="41"/>
      <c r="KQ169" s="41"/>
      <c r="KR169" s="41"/>
      <c r="KS169" s="41"/>
      <c r="KT169" s="41"/>
      <c r="KU169" s="41"/>
      <c r="KV169" s="41"/>
      <c r="KW169" s="41"/>
      <c r="KX169" s="41"/>
      <c r="KY169" s="41"/>
      <c r="KZ169" s="41"/>
      <c r="LA169" s="41"/>
      <c r="LB169" s="41"/>
      <c r="LC169" s="41"/>
      <c r="LD169" s="41"/>
      <c r="LE169" s="41"/>
      <c r="LF169" s="41"/>
      <c r="LG169" s="41"/>
      <c r="LH169" s="41"/>
      <c r="LI169" s="41"/>
      <c r="LJ169" s="41"/>
      <c r="LK169" s="41"/>
      <c r="LL169" s="41"/>
      <c r="LM169" s="41"/>
      <c r="LN169" s="41"/>
      <c r="LO169" s="41"/>
      <c r="LP169" s="41"/>
      <c r="LQ169" s="41"/>
      <c r="LR169" s="41"/>
      <c r="LS169" s="41"/>
      <c r="LT169" s="41"/>
      <c r="LU169" s="41"/>
      <c r="LV169" s="41"/>
      <c r="LW169" s="41"/>
      <c r="LX169" s="41"/>
      <c r="LY169" s="41"/>
      <c r="LZ169" s="41"/>
      <c r="MA169" s="41"/>
      <c r="MB169" s="41"/>
      <c r="MC169" s="41"/>
      <c r="MD169" s="41"/>
      <c r="ME169" s="41"/>
      <c r="MF169" s="41"/>
      <c r="MG169" s="41"/>
      <c r="MH169" s="41"/>
      <c r="MI169" s="41"/>
      <c r="MJ169" s="41"/>
      <c r="MK169" s="41"/>
      <c r="ML169" s="41"/>
      <c r="MM169" s="41"/>
      <c r="MN169" s="41"/>
      <c r="MO169" s="41"/>
      <c r="MP169" s="41"/>
      <c r="MQ169" s="41"/>
      <c r="MR169" s="41"/>
      <c r="MS169" s="41"/>
      <c r="MT169" s="41"/>
      <c r="MU169" s="41"/>
      <c r="MV169" s="41"/>
      <c r="MW169" s="41"/>
      <c r="MX169" s="41"/>
      <c r="MY169" s="41"/>
      <c r="MZ169" s="41"/>
      <c r="NA169" s="41"/>
      <c r="NB169" s="41"/>
      <c r="NC169" s="41"/>
      <c r="ND169" s="41"/>
      <c r="NE169" s="41"/>
      <c r="NF169" s="41"/>
      <c r="NG169" s="41"/>
      <c r="NH169" s="41"/>
      <c r="NI169" s="41"/>
      <c r="NJ169" s="41"/>
      <c r="NK169" s="41"/>
      <c r="NL169" s="41"/>
      <c r="NM169" s="41"/>
      <c r="NN169" s="41"/>
      <c r="NO169" s="41"/>
      <c r="NP169" s="41"/>
      <c r="NQ169" s="41"/>
      <c r="NR169" s="41"/>
      <c r="NS169" s="41"/>
      <c r="NT169" s="41"/>
      <c r="NU169" s="41"/>
      <c r="NV169" s="41"/>
      <c r="NW169" s="41"/>
      <c r="NX169" s="41"/>
      <c r="NY169" s="41"/>
      <c r="NZ169" s="41"/>
      <c r="OA169" s="41"/>
      <c r="OB169" s="41"/>
      <c r="OC169" s="41"/>
      <c r="OD169" s="41"/>
      <c r="OE169" s="41"/>
      <c r="OF169" s="41"/>
      <c r="OG169" s="41"/>
      <c r="OH169" s="41"/>
      <c r="OI169" s="41"/>
      <c r="OJ169" s="41"/>
      <c r="OK169" s="41"/>
      <c r="OL169" s="41"/>
      <c r="OM169" s="41"/>
      <c r="ON169" s="41"/>
      <c r="OO169" s="41"/>
      <c r="OP169" s="41"/>
      <c r="OQ169" s="41"/>
      <c r="OR169" s="41"/>
      <c r="OS169" s="41"/>
      <c r="OT169" s="41"/>
      <c r="OU169" s="41"/>
      <c r="OV169" s="41"/>
      <c r="OW169" s="41"/>
      <c r="OX169" s="41"/>
      <c r="OY169" s="41"/>
      <c r="OZ169" s="41"/>
      <c r="PA169" s="41"/>
      <c r="PB169" s="41"/>
      <c r="PC169" s="41"/>
      <c r="PD169" s="41"/>
      <c r="PE169" s="41"/>
      <c r="PF169" s="41"/>
      <c r="PG169" s="41"/>
      <c r="PH169" s="41"/>
      <c r="PI169" s="41"/>
      <c r="PJ169" s="41"/>
      <c r="PK169" s="41"/>
      <c r="PL169" s="41"/>
      <c r="PM169" s="41"/>
      <c r="PN169" s="41"/>
      <c r="PO169" s="41"/>
      <c r="PP169" s="41"/>
      <c r="PQ169" s="41"/>
      <c r="PR169" s="41"/>
      <c r="PS169" s="41"/>
      <c r="PT169" s="41"/>
      <c r="PU169" s="41"/>
      <c r="PV169" s="41"/>
      <c r="PW169" s="41"/>
      <c r="PX169" s="41"/>
      <c r="PY169" s="41"/>
      <c r="PZ169" s="41"/>
      <c r="QA169" s="41"/>
      <c r="QB169" s="41"/>
      <c r="QC169" s="41"/>
      <c r="QD169" s="41"/>
      <c r="QE169" s="41"/>
      <c r="QF169" s="41"/>
      <c r="QG169" s="41"/>
      <c r="QH169" s="41"/>
      <c r="QI169" s="41"/>
      <c r="QJ169" s="41"/>
      <c r="QK169" s="41"/>
      <c r="QL169" s="41"/>
      <c r="QM169" s="41"/>
      <c r="QN169" s="41"/>
      <c r="QO169" s="41"/>
      <c r="QP169" s="41"/>
      <c r="QQ169" s="41"/>
      <c r="QR169" s="41"/>
      <c r="QS169" s="41"/>
      <c r="QT169" s="41"/>
      <c r="QU169" s="41"/>
      <c r="QV169" s="41"/>
      <c r="QW169" s="41"/>
      <c r="QX169" s="41"/>
      <c r="QY169" s="41"/>
      <c r="QZ169" s="41"/>
      <c r="RA169" s="41"/>
      <c r="RB169" s="41"/>
      <c r="RC169" s="41"/>
      <c r="RD169" s="41"/>
      <c r="RE169" s="41"/>
      <c r="RF169" s="41"/>
      <c r="RG169" s="41"/>
      <c r="RH169" s="41"/>
      <c r="RI169" s="41"/>
      <c r="RJ169" s="41"/>
      <c r="RK169" s="41"/>
      <c r="RL169" s="41"/>
      <c r="RM169" s="41"/>
      <c r="RN169" s="41"/>
      <c r="RO169" s="41"/>
      <c r="RP169" s="41"/>
      <c r="RQ169" s="41"/>
      <c r="RR169" s="41"/>
      <c r="RS169" s="41"/>
      <c r="RT169" s="41"/>
      <c r="RU169" s="41"/>
      <c r="RV169" s="41"/>
      <c r="RW169" s="41"/>
      <c r="RX169" s="41"/>
      <c r="RY169" s="41"/>
      <c r="RZ169" s="41"/>
      <c r="SA169" s="41"/>
      <c r="SB169" s="41"/>
      <c r="SC169" s="41"/>
      <c r="SD169" s="41"/>
      <c r="SE169" s="41"/>
      <c r="SF169" s="41"/>
      <c r="SG169" s="41"/>
      <c r="SH169" s="41"/>
      <c r="SI169" s="41"/>
      <c r="SJ169" s="41"/>
      <c r="SK169" s="41"/>
      <c r="SL169" s="41"/>
      <c r="SM169" s="41"/>
      <c r="SN169" s="41"/>
      <c r="SO169" s="41"/>
      <c r="SP169" s="41"/>
      <c r="SQ169" s="41"/>
      <c r="SR169" s="41"/>
      <c r="SS169" s="41"/>
      <c r="ST169" s="41"/>
      <c r="SU169" s="41"/>
      <c r="SV169" s="41"/>
      <c r="SW169" s="41"/>
      <c r="SX169" s="41"/>
      <c r="SY169" s="41"/>
      <c r="SZ169" s="41"/>
      <c r="TA169" s="41"/>
      <c r="TB169" s="41"/>
      <c r="TC169" s="41"/>
      <c r="TD169" s="41"/>
      <c r="TE169" s="41"/>
      <c r="TF169" s="41"/>
      <c r="TG169" s="41"/>
      <c r="TH169" s="41"/>
      <c r="TI169" s="41"/>
      <c r="TJ169" s="41"/>
      <c r="TK169" s="41"/>
      <c r="TL169" s="41"/>
      <c r="TM169" s="41"/>
      <c r="TN169" s="41"/>
      <c r="TO169" s="41"/>
      <c r="TP169" s="41"/>
      <c r="TQ169" s="41"/>
      <c r="TR169" s="41"/>
      <c r="TS169" s="41"/>
      <c r="TT169" s="41"/>
      <c r="TU169" s="41"/>
      <c r="TV169" s="41"/>
      <c r="TW169" s="41"/>
      <c r="TX169" s="41"/>
      <c r="TY169" s="41"/>
      <c r="TZ169" s="41"/>
      <c r="UA169" s="41"/>
      <c r="UB169" s="41"/>
      <c r="UC169" s="41"/>
      <c r="UD169" s="41"/>
      <c r="UE169" s="41"/>
      <c r="UF169" s="41"/>
      <c r="UG169" s="41"/>
      <c r="UH169" s="41"/>
      <c r="UI169" s="41"/>
      <c r="UJ169" s="41"/>
      <c r="UK169" s="41"/>
      <c r="UL169" s="41"/>
      <c r="UM169" s="41"/>
      <c r="UN169" s="41"/>
      <c r="UO169" s="41"/>
      <c r="UP169" s="41"/>
      <c r="UQ169" s="41"/>
      <c r="UR169" s="41"/>
      <c r="US169" s="41"/>
      <c r="UT169" s="41"/>
      <c r="UU169" s="41"/>
      <c r="UV169" s="41"/>
      <c r="UW169" s="41"/>
      <c r="UX169" s="41"/>
      <c r="UY169" s="41"/>
      <c r="UZ169" s="41"/>
      <c r="VA169" s="41"/>
      <c r="VB169" s="41"/>
      <c r="VC169" s="41"/>
      <c r="VD169" s="41"/>
      <c r="VE169" s="41"/>
      <c r="VF169" s="41"/>
      <c r="VG169" s="41"/>
      <c r="VH169" s="41"/>
      <c r="VI169" s="41"/>
      <c r="VJ169" s="41"/>
      <c r="VK169" s="41"/>
      <c r="VL169" s="41"/>
      <c r="VM169" s="41"/>
      <c r="VN169" s="41"/>
      <c r="VO169" s="41"/>
      <c r="VP169" s="41"/>
      <c r="VQ169" s="41"/>
      <c r="VR169" s="41"/>
      <c r="VS169" s="41"/>
      <c r="VT169" s="41"/>
      <c r="VU169" s="41"/>
      <c r="VV169" s="41"/>
      <c r="VW169" s="41"/>
      <c r="VX169" s="41"/>
      <c r="VY169" s="41"/>
      <c r="VZ169" s="41"/>
      <c r="WA169" s="41"/>
      <c r="WB169" s="41"/>
      <c r="WC169" s="41"/>
      <c r="WD169" s="41"/>
      <c r="WE169" s="41"/>
      <c r="WF169" s="41"/>
      <c r="WG169" s="41"/>
      <c r="WH169" s="41"/>
      <c r="WI169" s="41"/>
      <c r="WJ169" s="41"/>
      <c r="WK169" s="41"/>
      <c r="WL169" s="41"/>
      <c r="WM169" s="41"/>
      <c r="WN169" s="41"/>
      <c r="WO169" s="41"/>
      <c r="WP169" s="41"/>
      <c r="WQ169" s="41"/>
      <c r="WR169" s="41"/>
      <c r="WS169" s="41"/>
      <c r="WT169" s="41"/>
      <c r="WU169" s="41"/>
      <c r="WV169" s="41"/>
      <c r="WW169" s="41"/>
      <c r="WX169" s="41"/>
    </row>
    <row r="170" spans="1:622" s="67" customFormat="1" ht="15" customHeight="1" x14ac:dyDescent="0.25">
      <c r="A170" s="74"/>
      <c r="B170" s="59">
        <v>93656</v>
      </c>
      <c r="C170" s="61"/>
      <c r="D170" s="63" t="s">
        <v>80</v>
      </c>
      <c r="E170" s="60" t="s">
        <v>169</v>
      </c>
      <c r="F170" s="61" t="s">
        <v>24</v>
      </c>
      <c r="G170" s="61"/>
      <c r="H170" s="80">
        <v>1</v>
      </c>
      <c r="I170" s="65">
        <v>12.82</v>
      </c>
      <c r="J170" s="65"/>
      <c r="K170" s="65">
        <f>Tabela1[[#This Row],[Coluna1]]*H169</f>
        <v>0</v>
      </c>
      <c r="L170" s="65">
        <f>H170*I170</f>
        <v>12.82</v>
      </c>
      <c r="M170" s="47">
        <f t="shared" si="3"/>
        <v>15.964700785123359</v>
      </c>
    </row>
    <row r="171" spans="1:622" s="67" customFormat="1" ht="15" customHeight="1" outlineLevel="1" x14ac:dyDescent="0.25">
      <c r="A171" s="58"/>
      <c r="B171" s="101" t="s">
        <v>86</v>
      </c>
      <c r="C171" s="102">
        <v>88264</v>
      </c>
      <c r="D171" s="83" t="s">
        <v>80</v>
      </c>
      <c r="E171" s="103" t="s">
        <v>132</v>
      </c>
      <c r="F171" s="102" t="s">
        <v>83</v>
      </c>
      <c r="G171" s="102"/>
      <c r="H171" s="85">
        <v>31.99</v>
      </c>
      <c r="I171" s="86">
        <v>2.04</v>
      </c>
      <c r="J171" s="65"/>
      <c r="K171" s="65">
        <f>Tabela1[[#This Row],[VALOR UNIT]]*H170</f>
        <v>2.04</v>
      </c>
      <c r="L171" s="46">
        <v>0</v>
      </c>
      <c r="M171" s="47">
        <f t="shared" si="3"/>
        <v>0</v>
      </c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  <c r="AY171" s="48"/>
      <c r="AZ171" s="48"/>
      <c r="BA171" s="48"/>
      <c r="BB171" s="48"/>
      <c r="BC171" s="48"/>
      <c r="BD171" s="48"/>
      <c r="BE171" s="48"/>
      <c r="BF171" s="48"/>
      <c r="BG171" s="48"/>
      <c r="BH171" s="48"/>
      <c r="BI171" s="48"/>
      <c r="BJ171" s="48"/>
      <c r="BK171" s="48"/>
      <c r="BL171" s="48"/>
      <c r="BM171" s="48"/>
      <c r="BN171" s="48"/>
      <c r="BO171" s="48"/>
      <c r="BP171" s="48"/>
      <c r="BQ171" s="48"/>
      <c r="BR171" s="48"/>
      <c r="BS171" s="48"/>
      <c r="BT171" s="48"/>
      <c r="BU171" s="48"/>
      <c r="BV171" s="48"/>
      <c r="BW171" s="48"/>
      <c r="BX171" s="48"/>
      <c r="BY171" s="48"/>
      <c r="BZ171" s="48"/>
      <c r="CA171" s="48"/>
      <c r="CB171" s="48"/>
      <c r="CC171" s="48"/>
      <c r="CD171" s="48"/>
      <c r="CE171" s="48"/>
      <c r="CF171" s="48"/>
      <c r="CG171" s="48"/>
      <c r="CH171" s="48"/>
      <c r="CI171" s="48"/>
      <c r="CJ171" s="48"/>
      <c r="CK171" s="48"/>
      <c r="CL171" s="48"/>
      <c r="CM171" s="48"/>
      <c r="CN171" s="48"/>
      <c r="CO171" s="48"/>
      <c r="CP171" s="48"/>
      <c r="CQ171" s="48"/>
      <c r="CR171" s="48"/>
      <c r="CS171" s="48"/>
      <c r="CT171" s="48"/>
      <c r="CU171" s="48"/>
      <c r="CV171" s="48"/>
      <c r="CW171" s="48"/>
      <c r="CX171" s="48"/>
      <c r="CY171" s="48"/>
      <c r="CZ171" s="48"/>
      <c r="DA171" s="48"/>
      <c r="DB171" s="48"/>
      <c r="DC171" s="48"/>
      <c r="DD171" s="48"/>
      <c r="DE171" s="48"/>
      <c r="DF171" s="48"/>
      <c r="DG171" s="48"/>
      <c r="DH171" s="48"/>
      <c r="DI171" s="48"/>
      <c r="DJ171" s="48"/>
      <c r="DK171" s="48"/>
      <c r="DL171" s="48"/>
      <c r="DM171" s="48"/>
      <c r="DN171" s="48"/>
      <c r="DO171" s="48"/>
      <c r="DP171" s="48"/>
      <c r="DQ171" s="48"/>
      <c r="DR171" s="48"/>
      <c r="DS171" s="48"/>
      <c r="DT171" s="48"/>
      <c r="DU171" s="48"/>
      <c r="DV171" s="48"/>
      <c r="DW171" s="48"/>
      <c r="DX171" s="48"/>
      <c r="DY171" s="48"/>
      <c r="DZ171" s="48"/>
      <c r="EA171" s="48"/>
      <c r="EB171" s="48"/>
      <c r="EC171" s="48"/>
      <c r="ED171" s="48"/>
      <c r="EE171" s="48"/>
      <c r="EF171" s="48"/>
      <c r="EG171" s="48"/>
      <c r="EH171" s="48"/>
      <c r="EI171" s="48"/>
      <c r="EJ171" s="48"/>
      <c r="EK171" s="48"/>
      <c r="EL171" s="48"/>
      <c r="EM171" s="48"/>
      <c r="EN171" s="48"/>
      <c r="EO171" s="48"/>
      <c r="EP171" s="48"/>
      <c r="EQ171" s="48"/>
      <c r="ER171" s="48"/>
      <c r="ES171" s="48"/>
      <c r="ET171" s="48"/>
      <c r="EU171" s="48"/>
      <c r="EV171" s="48"/>
      <c r="EW171" s="48"/>
      <c r="EX171" s="48"/>
      <c r="EY171" s="48"/>
      <c r="EZ171" s="48"/>
      <c r="FA171" s="48"/>
      <c r="FB171" s="48"/>
      <c r="FC171" s="48"/>
      <c r="FD171" s="48"/>
      <c r="FE171" s="48"/>
      <c r="FF171" s="48"/>
      <c r="FG171" s="48"/>
      <c r="FH171" s="48"/>
      <c r="FI171" s="48"/>
      <c r="FJ171" s="48"/>
      <c r="FK171" s="48"/>
      <c r="FL171" s="48"/>
      <c r="FM171" s="48"/>
      <c r="FN171" s="48"/>
      <c r="FO171" s="48"/>
      <c r="FP171" s="48"/>
      <c r="FQ171" s="48"/>
      <c r="FR171" s="48"/>
      <c r="FS171" s="48"/>
      <c r="FT171" s="48"/>
      <c r="FU171" s="48"/>
      <c r="FV171" s="48"/>
      <c r="FW171" s="48"/>
      <c r="FX171" s="48"/>
      <c r="FY171" s="48"/>
      <c r="FZ171" s="48"/>
      <c r="GA171" s="48"/>
      <c r="GB171" s="48"/>
      <c r="GC171" s="48"/>
      <c r="GD171" s="48"/>
      <c r="GE171" s="48"/>
      <c r="GF171" s="48"/>
      <c r="GG171" s="48"/>
      <c r="GH171" s="48"/>
      <c r="GI171" s="48"/>
      <c r="GJ171" s="48"/>
      <c r="GK171" s="48"/>
      <c r="GL171" s="48"/>
      <c r="GM171" s="48"/>
      <c r="GN171" s="48"/>
      <c r="GO171" s="48"/>
      <c r="GP171" s="48"/>
      <c r="GQ171" s="48"/>
      <c r="GR171" s="48"/>
      <c r="GS171" s="48"/>
      <c r="GT171" s="48"/>
      <c r="GU171" s="48"/>
      <c r="GV171" s="48"/>
      <c r="GW171" s="48"/>
      <c r="GX171" s="48"/>
      <c r="GY171" s="48"/>
      <c r="GZ171" s="48"/>
      <c r="HA171" s="48"/>
      <c r="HB171" s="48"/>
      <c r="HC171" s="48"/>
      <c r="HD171" s="48"/>
      <c r="HE171" s="48"/>
      <c r="HF171" s="48"/>
      <c r="HG171" s="48"/>
      <c r="HH171" s="48"/>
      <c r="HI171" s="48"/>
      <c r="HJ171" s="48"/>
      <c r="HK171" s="48"/>
      <c r="HL171" s="48"/>
      <c r="HM171" s="48"/>
      <c r="HN171" s="48"/>
      <c r="HO171" s="48"/>
      <c r="HP171" s="48"/>
      <c r="HQ171" s="48"/>
      <c r="HR171" s="48"/>
      <c r="HS171" s="48"/>
      <c r="HT171" s="48"/>
      <c r="HU171" s="48"/>
      <c r="HV171" s="48"/>
      <c r="HW171" s="48"/>
      <c r="HX171" s="48"/>
      <c r="HY171" s="48"/>
      <c r="HZ171" s="48"/>
      <c r="IA171" s="48"/>
      <c r="IB171" s="48"/>
      <c r="IC171" s="48"/>
      <c r="ID171" s="48"/>
      <c r="IE171" s="48"/>
      <c r="IF171" s="48"/>
      <c r="IG171" s="48"/>
      <c r="IH171" s="48"/>
      <c r="II171" s="48"/>
      <c r="IJ171" s="48"/>
      <c r="IK171" s="48"/>
      <c r="IL171" s="48"/>
      <c r="IM171" s="48"/>
      <c r="IN171" s="48"/>
      <c r="IO171" s="48"/>
      <c r="IP171" s="48"/>
      <c r="IQ171" s="48"/>
      <c r="IR171" s="48"/>
      <c r="IS171" s="48"/>
      <c r="IT171" s="48"/>
      <c r="IU171" s="48"/>
      <c r="IV171" s="48"/>
      <c r="IW171" s="48"/>
      <c r="IX171" s="48"/>
      <c r="IY171" s="48"/>
      <c r="IZ171" s="48"/>
      <c r="JA171" s="48"/>
      <c r="JB171" s="48"/>
      <c r="JC171" s="48"/>
      <c r="JD171" s="48"/>
      <c r="JE171" s="48"/>
      <c r="JF171" s="48"/>
      <c r="JG171" s="48"/>
      <c r="JH171" s="48"/>
      <c r="JI171" s="48"/>
      <c r="JJ171" s="48"/>
      <c r="JK171" s="48"/>
      <c r="JL171" s="48"/>
      <c r="JM171" s="48"/>
      <c r="JN171" s="48"/>
      <c r="JO171" s="48"/>
      <c r="JP171" s="48"/>
      <c r="JQ171" s="48"/>
      <c r="JR171" s="48"/>
      <c r="JS171" s="48"/>
      <c r="JT171" s="48"/>
      <c r="JU171" s="48"/>
      <c r="JV171" s="48"/>
      <c r="JW171" s="48"/>
      <c r="JX171" s="48"/>
      <c r="JY171" s="48"/>
      <c r="JZ171" s="48"/>
      <c r="KA171" s="48"/>
      <c r="KB171" s="48"/>
      <c r="KC171" s="48"/>
      <c r="KD171" s="48"/>
      <c r="KE171" s="48"/>
      <c r="KF171" s="48"/>
      <c r="KG171" s="48"/>
      <c r="KH171" s="48"/>
      <c r="KI171" s="48"/>
      <c r="KJ171" s="48"/>
      <c r="KK171" s="48"/>
      <c r="KL171" s="48"/>
      <c r="KM171" s="48"/>
      <c r="KN171" s="48"/>
      <c r="KO171" s="48"/>
      <c r="KP171" s="48"/>
      <c r="KQ171" s="48"/>
      <c r="KR171" s="48"/>
      <c r="KS171" s="48"/>
      <c r="KT171" s="48"/>
      <c r="KU171" s="48"/>
      <c r="KV171" s="48"/>
      <c r="KW171" s="48"/>
      <c r="KX171" s="48"/>
      <c r="KY171" s="48"/>
      <c r="KZ171" s="48"/>
      <c r="LA171" s="48"/>
      <c r="LB171" s="48"/>
      <c r="LC171" s="48"/>
      <c r="LD171" s="48"/>
      <c r="LE171" s="48"/>
      <c r="LF171" s="48"/>
      <c r="LG171" s="48"/>
      <c r="LH171" s="48"/>
      <c r="LI171" s="48"/>
      <c r="LJ171" s="48"/>
      <c r="LK171" s="48"/>
      <c r="LL171" s="48"/>
      <c r="LM171" s="48"/>
      <c r="LN171" s="48"/>
      <c r="LO171" s="48"/>
      <c r="LP171" s="48"/>
      <c r="LQ171" s="48"/>
      <c r="LR171" s="48"/>
      <c r="LS171" s="48"/>
      <c r="LT171" s="48"/>
      <c r="LU171" s="48"/>
      <c r="LV171" s="48"/>
      <c r="LW171" s="48"/>
      <c r="LX171" s="48"/>
      <c r="LY171" s="48"/>
      <c r="LZ171" s="48"/>
      <c r="MA171" s="48"/>
      <c r="MB171" s="48"/>
      <c r="MC171" s="48"/>
      <c r="MD171" s="48"/>
      <c r="ME171" s="48"/>
      <c r="MF171" s="48"/>
      <c r="MG171" s="48"/>
      <c r="MH171" s="48"/>
      <c r="MI171" s="48"/>
      <c r="MJ171" s="48"/>
      <c r="MK171" s="48"/>
      <c r="ML171" s="48"/>
      <c r="MM171" s="48"/>
      <c r="MN171" s="48"/>
      <c r="MO171" s="48"/>
      <c r="MP171" s="48"/>
      <c r="MQ171" s="48"/>
      <c r="MR171" s="48"/>
      <c r="MS171" s="48"/>
      <c r="MT171" s="48"/>
      <c r="MU171" s="48"/>
      <c r="MV171" s="48"/>
      <c r="MW171" s="48"/>
      <c r="MX171" s="48"/>
      <c r="MY171" s="48"/>
      <c r="MZ171" s="48"/>
      <c r="NA171" s="48"/>
      <c r="NB171" s="48"/>
      <c r="NC171" s="48"/>
      <c r="ND171" s="48"/>
      <c r="NE171" s="48"/>
      <c r="NF171" s="48"/>
      <c r="NG171" s="48"/>
      <c r="NH171" s="48"/>
      <c r="NI171" s="48"/>
      <c r="NJ171" s="48"/>
      <c r="NK171" s="48"/>
      <c r="NL171" s="48"/>
      <c r="NM171" s="48"/>
      <c r="NN171" s="48"/>
      <c r="NO171" s="48"/>
      <c r="NP171" s="48"/>
      <c r="NQ171" s="48"/>
      <c r="NR171" s="48"/>
      <c r="NS171" s="48"/>
      <c r="NT171" s="48"/>
      <c r="NU171" s="48"/>
      <c r="NV171" s="48"/>
      <c r="NW171" s="48"/>
      <c r="NX171" s="48"/>
      <c r="NY171" s="48"/>
      <c r="NZ171" s="48"/>
      <c r="OA171" s="48"/>
      <c r="OB171" s="48"/>
      <c r="OC171" s="48"/>
      <c r="OD171" s="48"/>
      <c r="OE171" s="48"/>
      <c r="OF171" s="48"/>
      <c r="OG171" s="48"/>
      <c r="OH171" s="48"/>
      <c r="OI171" s="48"/>
      <c r="OJ171" s="48"/>
      <c r="OK171" s="48"/>
      <c r="OL171" s="48"/>
      <c r="OM171" s="48"/>
      <c r="ON171" s="48"/>
      <c r="OO171" s="48"/>
      <c r="OP171" s="48"/>
      <c r="OQ171" s="48"/>
      <c r="OR171" s="48"/>
      <c r="OS171" s="48"/>
      <c r="OT171" s="48"/>
      <c r="OU171" s="48"/>
      <c r="OV171" s="48"/>
      <c r="OW171" s="48"/>
      <c r="OX171" s="48"/>
      <c r="OY171" s="48"/>
      <c r="OZ171" s="48"/>
      <c r="PA171" s="48"/>
      <c r="PB171" s="48"/>
      <c r="PC171" s="48"/>
      <c r="PD171" s="48"/>
      <c r="PE171" s="48"/>
      <c r="PF171" s="48"/>
      <c r="PG171" s="48"/>
      <c r="PH171" s="48"/>
      <c r="PI171" s="48"/>
      <c r="PJ171" s="48"/>
      <c r="PK171" s="48"/>
      <c r="PL171" s="48"/>
      <c r="PM171" s="48"/>
      <c r="PN171" s="48"/>
      <c r="PO171" s="48"/>
      <c r="PP171" s="48"/>
      <c r="PQ171" s="48"/>
      <c r="PR171" s="48"/>
      <c r="PS171" s="48"/>
      <c r="PT171" s="48"/>
      <c r="PU171" s="48"/>
      <c r="PV171" s="48"/>
      <c r="PW171" s="48"/>
      <c r="PX171" s="48"/>
      <c r="PY171" s="48"/>
      <c r="PZ171" s="48"/>
      <c r="QA171" s="48"/>
      <c r="QB171" s="48"/>
      <c r="QC171" s="48"/>
      <c r="QD171" s="48"/>
      <c r="QE171" s="48"/>
      <c r="QF171" s="48"/>
      <c r="QG171" s="48"/>
      <c r="QH171" s="48"/>
      <c r="QI171" s="48"/>
      <c r="QJ171" s="48"/>
      <c r="QK171" s="48"/>
      <c r="QL171" s="48"/>
      <c r="QM171" s="48"/>
      <c r="QN171" s="48"/>
      <c r="QO171" s="48"/>
      <c r="QP171" s="48"/>
      <c r="QQ171" s="48"/>
      <c r="QR171" s="48"/>
      <c r="QS171" s="48"/>
      <c r="QT171" s="48"/>
      <c r="QU171" s="48"/>
      <c r="QV171" s="48"/>
      <c r="QW171" s="48"/>
      <c r="QX171" s="48"/>
      <c r="QY171" s="48"/>
      <c r="QZ171" s="48"/>
      <c r="RA171" s="48"/>
      <c r="RB171" s="48"/>
      <c r="RC171" s="48"/>
      <c r="RD171" s="48"/>
      <c r="RE171" s="48"/>
      <c r="RF171" s="48"/>
      <c r="RG171" s="48"/>
      <c r="RH171" s="48"/>
      <c r="RI171" s="48"/>
      <c r="RJ171" s="48"/>
      <c r="RK171" s="48"/>
      <c r="RL171" s="48"/>
      <c r="RM171" s="48"/>
      <c r="RN171" s="48"/>
      <c r="RO171" s="48"/>
      <c r="RP171" s="48"/>
      <c r="RQ171" s="48"/>
      <c r="RR171" s="48"/>
      <c r="RS171" s="48"/>
      <c r="RT171" s="48"/>
      <c r="RU171" s="48"/>
      <c r="RV171" s="48"/>
      <c r="RW171" s="48"/>
      <c r="RX171" s="48"/>
      <c r="RY171" s="48"/>
      <c r="RZ171" s="48"/>
      <c r="SA171" s="48"/>
      <c r="SB171" s="48"/>
      <c r="SC171" s="48"/>
      <c r="SD171" s="48"/>
      <c r="SE171" s="48"/>
      <c r="SF171" s="48"/>
      <c r="SG171" s="48"/>
      <c r="SH171" s="48"/>
      <c r="SI171" s="48"/>
      <c r="SJ171" s="48"/>
      <c r="SK171" s="48"/>
      <c r="SL171" s="48"/>
      <c r="SM171" s="48"/>
      <c r="SN171" s="48"/>
      <c r="SO171" s="48"/>
      <c r="SP171" s="48"/>
      <c r="SQ171" s="48"/>
      <c r="SR171" s="48"/>
      <c r="SS171" s="48"/>
      <c r="ST171" s="48"/>
      <c r="SU171" s="48"/>
      <c r="SV171" s="48"/>
      <c r="SW171" s="48"/>
      <c r="SX171" s="48"/>
      <c r="SY171" s="48"/>
      <c r="SZ171" s="48"/>
      <c r="TA171" s="48"/>
      <c r="TB171" s="48"/>
      <c r="TC171" s="48"/>
      <c r="TD171" s="48"/>
      <c r="TE171" s="48"/>
      <c r="TF171" s="48"/>
      <c r="TG171" s="48"/>
      <c r="TH171" s="48"/>
      <c r="TI171" s="48"/>
      <c r="TJ171" s="48"/>
      <c r="TK171" s="48"/>
      <c r="TL171" s="48"/>
      <c r="TM171" s="48"/>
      <c r="TN171" s="48"/>
      <c r="TO171" s="48"/>
      <c r="TP171" s="48"/>
      <c r="TQ171" s="48"/>
      <c r="TR171" s="48"/>
      <c r="TS171" s="48"/>
      <c r="TT171" s="48"/>
      <c r="TU171" s="48"/>
      <c r="TV171" s="48"/>
      <c r="TW171" s="48"/>
      <c r="TX171" s="48"/>
      <c r="TY171" s="48"/>
      <c r="TZ171" s="48"/>
      <c r="UA171" s="48"/>
      <c r="UB171" s="48"/>
      <c r="UC171" s="48"/>
      <c r="UD171" s="48"/>
      <c r="UE171" s="48"/>
      <c r="UF171" s="48"/>
      <c r="UG171" s="48"/>
      <c r="UH171" s="48"/>
      <c r="UI171" s="48"/>
      <c r="UJ171" s="48"/>
      <c r="UK171" s="48"/>
      <c r="UL171" s="48"/>
      <c r="UM171" s="48"/>
      <c r="UN171" s="48"/>
      <c r="UO171" s="48"/>
      <c r="UP171" s="48"/>
      <c r="UQ171" s="48"/>
      <c r="UR171" s="48"/>
      <c r="US171" s="48"/>
      <c r="UT171" s="48"/>
      <c r="UU171" s="48"/>
      <c r="UV171" s="48"/>
      <c r="UW171" s="48"/>
      <c r="UX171" s="48"/>
      <c r="UY171" s="48"/>
      <c r="UZ171" s="48"/>
      <c r="VA171" s="48"/>
      <c r="VB171" s="48"/>
      <c r="VC171" s="48"/>
      <c r="VD171" s="48"/>
      <c r="VE171" s="48"/>
      <c r="VF171" s="48"/>
      <c r="VG171" s="48"/>
      <c r="VH171" s="48"/>
      <c r="VI171" s="48"/>
      <c r="VJ171" s="48"/>
      <c r="VK171" s="48"/>
      <c r="VL171" s="48"/>
      <c r="VM171" s="48"/>
      <c r="VN171" s="48"/>
      <c r="VO171" s="48"/>
      <c r="VP171" s="48"/>
      <c r="VQ171" s="48"/>
      <c r="VR171" s="48"/>
      <c r="VS171" s="48"/>
      <c r="VT171" s="48"/>
      <c r="VU171" s="48"/>
      <c r="VV171" s="48"/>
      <c r="VW171" s="48"/>
      <c r="VX171" s="48"/>
      <c r="VY171" s="48"/>
      <c r="VZ171" s="48"/>
      <c r="WA171" s="48"/>
      <c r="WB171" s="48"/>
      <c r="WC171" s="48"/>
      <c r="WD171" s="48"/>
      <c r="WE171" s="48"/>
      <c r="WF171" s="48"/>
      <c r="WG171" s="48"/>
      <c r="WH171" s="48"/>
      <c r="WI171" s="48"/>
      <c r="WJ171" s="48"/>
      <c r="WK171" s="48"/>
      <c r="WL171" s="48"/>
      <c r="WM171" s="48"/>
      <c r="WN171" s="48"/>
      <c r="WO171" s="48"/>
      <c r="WP171" s="48"/>
      <c r="WQ171" s="48"/>
      <c r="WR171" s="48"/>
      <c r="WS171" s="48"/>
      <c r="WT171" s="48"/>
      <c r="WU171" s="48"/>
      <c r="WV171" s="48"/>
      <c r="WW171" s="48"/>
      <c r="WX171" s="48"/>
    </row>
    <row r="172" spans="1:622" s="67" customFormat="1" ht="15" customHeight="1" outlineLevel="1" x14ac:dyDescent="0.25">
      <c r="A172" s="58"/>
      <c r="B172" s="101" t="s">
        <v>86</v>
      </c>
      <c r="C172" s="102">
        <v>88247</v>
      </c>
      <c r="D172" s="83" t="s">
        <v>80</v>
      </c>
      <c r="E172" s="103" t="s">
        <v>133</v>
      </c>
      <c r="F172" s="102" t="s">
        <v>83</v>
      </c>
      <c r="G172" s="102"/>
      <c r="H172" s="85">
        <v>26.69</v>
      </c>
      <c r="I172" s="86">
        <v>1.7</v>
      </c>
      <c r="J172" s="65"/>
      <c r="K172" s="65">
        <f>Tabela1[[#This Row],[VALOR UNIT]]*H170</f>
        <v>1.7</v>
      </c>
      <c r="L172" s="46">
        <v>0</v>
      </c>
      <c r="M172" s="47">
        <f t="shared" si="3"/>
        <v>0</v>
      </c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8"/>
      <c r="BC172" s="48"/>
      <c r="BD172" s="48"/>
      <c r="BE172" s="48"/>
      <c r="BF172" s="48"/>
      <c r="BG172" s="48"/>
      <c r="BH172" s="48"/>
      <c r="BI172" s="48"/>
      <c r="BJ172" s="48"/>
      <c r="BK172" s="48"/>
      <c r="BL172" s="48"/>
      <c r="BM172" s="48"/>
      <c r="BN172" s="48"/>
      <c r="BO172" s="48"/>
      <c r="BP172" s="48"/>
      <c r="BQ172" s="48"/>
      <c r="BR172" s="48"/>
      <c r="BS172" s="48"/>
      <c r="BT172" s="48"/>
      <c r="BU172" s="48"/>
      <c r="BV172" s="48"/>
      <c r="BW172" s="48"/>
      <c r="BX172" s="48"/>
      <c r="BY172" s="48"/>
      <c r="BZ172" s="48"/>
      <c r="CA172" s="48"/>
      <c r="CB172" s="48"/>
      <c r="CC172" s="48"/>
      <c r="CD172" s="48"/>
      <c r="CE172" s="48"/>
      <c r="CF172" s="48"/>
      <c r="CG172" s="48"/>
      <c r="CH172" s="48"/>
      <c r="CI172" s="48"/>
      <c r="CJ172" s="48"/>
      <c r="CK172" s="48"/>
      <c r="CL172" s="48"/>
      <c r="CM172" s="48"/>
      <c r="CN172" s="48"/>
      <c r="CO172" s="48"/>
      <c r="CP172" s="48"/>
      <c r="CQ172" s="48"/>
      <c r="CR172" s="48"/>
      <c r="CS172" s="48"/>
      <c r="CT172" s="48"/>
      <c r="CU172" s="48"/>
      <c r="CV172" s="48"/>
      <c r="CW172" s="48"/>
      <c r="CX172" s="48"/>
      <c r="CY172" s="48"/>
      <c r="CZ172" s="48"/>
      <c r="DA172" s="48"/>
      <c r="DB172" s="48"/>
      <c r="DC172" s="48"/>
      <c r="DD172" s="48"/>
      <c r="DE172" s="48"/>
      <c r="DF172" s="48"/>
      <c r="DG172" s="48"/>
      <c r="DH172" s="48"/>
      <c r="DI172" s="48"/>
      <c r="DJ172" s="48"/>
      <c r="DK172" s="48"/>
      <c r="DL172" s="48"/>
      <c r="DM172" s="48"/>
      <c r="DN172" s="48"/>
      <c r="DO172" s="48"/>
      <c r="DP172" s="48"/>
      <c r="DQ172" s="48"/>
      <c r="DR172" s="48"/>
      <c r="DS172" s="48"/>
      <c r="DT172" s="48"/>
      <c r="DU172" s="48"/>
      <c r="DV172" s="48"/>
      <c r="DW172" s="48"/>
      <c r="DX172" s="48"/>
      <c r="DY172" s="48"/>
      <c r="DZ172" s="48"/>
      <c r="EA172" s="48"/>
      <c r="EB172" s="48"/>
      <c r="EC172" s="48"/>
      <c r="ED172" s="48"/>
      <c r="EE172" s="48"/>
      <c r="EF172" s="48"/>
      <c r="EG172" s="48"/>
      <c r="EH172" s="48"/>
      <c r="EI172" s="48"/>
      <c r="EJ172" s="48"/>
      <c r="EK172" s="48"/>
      <c r="EL172" s="48"/>
      <c r="EM172" s="48"/>
      <c r="EN172" s="48"/>
      <c r="EO172" s="48"/>
      <c r="EP172" s="48"/>
      <c r="EQ172" s="48"/>
      <c r="ER172" s="48"/>
      <c r="ES172" s="48"/>
      <c r="ET172" s="48"/>
      <c r="EU172" s="48"/>
      <c r="EV172" s="48"/>
      <c r="EW172" s="48"/>
      <c r="EX172" s="48"/>
      <c r="EY172" s="48"/>
      <c r="EZ172" s="48"/>
      <c r="FA172" s="48"/>
      <c r="FB172" s="48"/>
      <c r="FC172" s="48"/>
      <c r="FD172" s="48"/>
      <c r="FE172" s="48"/>
      <c r="FF172" s="48"/>
      <c r="FG172" s="48"/>
      <c r="FH172" s="48"/>
      <c r="FI172" s="48"/>
      <c r="FJ172" s="48"/>
      <c r="FK172" s="48"/>
      <c r="FL172" s="48"/>
      <c r="FM172" s="48"/>
      <c r="FN172" s="48"/>
      <c r="FO172" s="48"/>
      <c r="FP172" s="48"/>
      <c r="FQ172" s="48"/>
      <c r="FR172" s="48"/>
      <c r="FS172" s="48"/>
      <c r="FT172" s="48"/>
      <c r="FU172" s="48"/>
      <c r="FV172" s="48"/>
      <c r="FW172" s="48"/>
      <c r="FX172" s="48"/>
      <c r="FY172" s="48"/>
      <c r="FZ172" s="48"/>
      <c r="GA172" s="48"/>
      <c r="GB172" s="48"/>
      <c r="GC172" s="48"/>
      <c r="GD172" s="48"/>
      <c r="GE172" s="48"/>
      <c r="GF172" s="48"/>
      <c r="GG172" s="48"/>
      <c r="GH172" s="48"/>
      <c r="GI172" s="48"/>
      <c r="GJ172" s="48"/>
      <c r="GK172" s="48"/>
      <c r="GL172" s="48"/>
      <c r="GM172" s="48"/>
      <c r="GN172" s="48"/>
      <c r="GO172" s="48"/>
      <c r="GP172" s="48"/>
      <c r="GQ172" s="48"/>
      <c r="GR172" s="48"/>
      <c r="GS172" s="48"/>
      <c r="GT172" s="48"/>
      <c r="GU172" s="48"/>
      <c r="GV172" s="48"/>
      <c r="GW172" s="48"/>
      <c r="GX172" s="48"/>
      <c r="GY172" s="48"/>
      <c r="GZ172" s="48"/>
      <c r="HA172" s="48"/>
      <c r="HB172" s="48"/>
      <c r="HC172" s="48"/>
      <c r="HD172" s="48"/>
      <c r="HE172" s="48"/>
      <c r="HF172" s="48"/>
      <c r="HG172" s="48"/>
      <c r="HH172" s="48"/>
      <c r="HI172" s="48"/>
      <c r="HJ172" s="48"/>
      <c r="HK172" s="48"/>
      <c r="HL172" s="48"/>
      <c r="HM172" s="48"/>
      <c r="HN172" s="48"/>
      <c r="HO172" s="48"/>
      <c r="HP172" s="48"/>
      <c r="HQ172" s="48"/>
      <c r="HR172" s="48"/>
      <c r="HS172" s="48"/>
      <c r="HT172" s="48"/>
      <c r="HU172" s="48"/>
      <c r="HV172" s="48"/>
      <c r="HW172" s="48"/>
      <c r="HX172" s="48"/>
      <c r="HY172" s="48"/>
      <c r="HZ172" s="48"/>
      <c r="IA172" s="48"/>
      <c r="IB172" s="48"/>
      <c r="IC172" s="48"/>
      <c r="ID172" s="48"/>
      <c r="IE172" s="48"/>
      <c r="IF172" s="48"/>
      <c r="IG172" s="48"/>
      <c r="IH172" s="48"/>
      <c r="II172" s="48"/>
      <c r="IJ172" s="48"/>
      <c r="IK172" s="48"/>
      <c r="IL172" s="48"/>
      <c r="IM172" s="48"/>
      <c r="IN172" s="48"/>
      <c r="IO172" s="48"/>
      <c r="IP172" s="48"/>
      <c r="IQ172" s="48"/>
      <c r="IR172" s="48"/>
      <c r="IS172" s="48"/>
      <c r="IT172" s="48"/>
      <c r="IU172" s="48"/>
      <c r="IV172" s="48"/>
      <c r="IW172" s="48"/>
      <c r="IX172" s="48"/>
      <c r="IY172" s="48"/>
      <c r="IZ172" s="48"/>
      <c r="JA172" s="48"/>
      <c r="JB172" s="48"/>
      <c r="JC172" s="48"/>
      <c r="JD172" s="48"/>
      <c r="JE172" s="48"/>
      <c r="JF172" s="48"/>
      <c r="JG172" s="48"/>
      <c r="JH172" s="48"/>
      <c r="JI172" s="48"/>
      <c r="JJ172" s="48"/>
      <c r="JK172" s="48"/>
      <c r="JL172" s="48"/>
      <c r="JM172" s="48"/>
      <c r="JN172" s="48"/>
      <c r="JO172" s="48"/>
      <c r="JP172" s="48"/>
      <c r="JQ172" s="48"/>
      <c r="JR172" s="48"/>
      <c r="JS172" s="48"/>
      <c r="JT172" s="48"/>
      <c r="JU172" s="48"/>
      <c r="JV172" s="48"/>
      <c r="JW172" s="48"/>
      <c r="JX172" s="48"/>
      <c r="JY172" s="48"/>
      <c r="JZ172" s="48"/>
      <c r="KA172" s="48"/>
      <c r="KB172" s="48"/>
      <c r="KC172" s="48"/>
      <c r="KD172" s="48"/>
      <c r="KE172" s="48"/>
      <c r="KF172" s="48"/>
      <c r="KG172" s="48"/>
      <c r="KH172" s="48"/>
      <c r="KI172" s="48"/>
      <c r="KJ172" s="48"/>
      <c r="KK172" s="48"/>
      <c r="KL172" s="48"/>
      <c r="KM172" s="48"/>
      <c r="KN172" s="48"/>
      <c r="KO172" s="48"/>
      <c r="KP172" s="48"/>
      <c r="KQ172" s="48"/>
      <c r="KR172" s="48"/>
      <c r="KS172" s="48"/>
      <c r="KT172" s="48"/>
      <c r="KU172" s="48"/>
      <c r="KV172" s="48"/>
      <c r="KW172" s="48"/>
      <c r="KX172" s="48"/>
      <c r="KY172" s="48"/>
      <c r="KZ172" s="48"/>
      <c r="LA172" s="48"/>
      <c r="LB172" s="48"/>
      <c r="LC172" s="48"/>
      <c r="LD172" s="48"/>
      <c r="LE172" s="48"/>
      <c r="LF172" s="48"/>
      <c r="LG172" s="48"/>
      <c r="LH172" s="48"/>
      <c r="LI172" s="48"/>
      <c r="LJ172" s="48"/>
      <c r="LK172" s="48"/>
      <c r="LL172" s="48"/>
      <c r="LM172" s="48"/>
      <c r="LN172" s="48"/>
      <c r="LO172" s="48"/>
      <c r="LP172" s="48"/>
      <c r="LQ172" s="48"/>
      <c r="LR172" s="48"/>
      <c r="LS172" s="48"/>
      <c r="LT172" s="48"/>
      <c r="LU172" s="48"/>
      <c r="LV172" s="48"/>
      <c r="LW172" s="48"/>
      <c r="LX172" s="48"/>
      <c r="LY172" s="48"/>
      <c r="LZ172" s="48"/>
      <c r="MA172" s="48"/>
      <c r="MB172" s="48"/>
      <c r="MC172" s="48"/>
      <c r="MD172" s="48"/>
      <c r="ME172" s="48"/>
      <c r="MF172" s="48"/>
      <c r="MG172" s="48"/>
      <c r="MH172" s="48"/>
      <c r="MI172" s="48"/>
      <c r="MJ172" s="48"/>
      <c r="MK172" s="48"/>
      <c r="ML172" s="48"/>
      <c r="MM172" s="48"/>
      <c r="MN172" s="48"/>
      <c r="MO172" s="48"/>
      <c r="MP172" s="48"/>
      <c r="MQ172" s="48"/>
      <c r="MR172" s="48"/>
      <c r="MS172" s="48"/>
      <c r="MT172" s="48"/>
      <c r="MU172" s="48"/>
      <c r="MV172" s="48"/>
      <c r="MW172" s="48"/>
      <c r="MX172" s="48"/>
      <c r="MY172" s="48"/>
      <c r="MZ172" s="48"/>
      <c r="NA172" s="48"/>
      <c r="NB172" s="48"/>
      <c r="NC172" s="48"/>
      <c r="ND172" s="48"/>
      <c r="NE172" s="48"/>
      <c r="NF172" s="48"/>
      <c r="NG172" s="48"/>
      <c r="NH172" s="48"/>
      <c r="NI172" s="48"/>
      <c r="NJ172" s="48"/>
      <c r="NK172" s="48"/>
      <c r="NL172" s="48"/>
      <c r="NM172" s="48"/>
      <c r="NN172" s="48"/>
      <c r="NO172" s="48"/>
      <c r="NP172" s="48"/>
      <c r="NQ172" s="48"/>
      <c r="NR172" s="48"/>
      <c r="NS172" s="48"/>
      <c r="NT172" s="48"/>
      <c r="NU172" s="48"/>
      <c r="NV172" s="48"/>
      <c r="NW172" s="48"/>
      <c r="NX172" s="48"/>
      <c r="NY172" s="48"/>
      <c r="NZ172" s="48"/>
      <c r="OA172" s="48"/>
      <c r="OB172" s="48"/>
      <c r="OC172" s="48"/>
      <c r="OD172" s="48"/>
      <c r="OE172" s="48"/>
      <c r="OF172" s="48"/>
      <c r="OG172" s="48"/>
      <c r="OH172" s="48"/>
      <c r="OI172" s="48"/>
      <c r="OJ172" s="48"/>
      <c r="OK172" s="48"/>
      <c r="OL172" s="48"/>
      <c r="OM172" s="48"/>
      <c r="ON172" s="48"/>
      <c r="OO172" s="48"/>
      <c r="OP172" s="48"/>
      <c r="OQ172" s="48"/>
      <c r="OR172" s="48"/>
      <c r="OS172" s="48"/>
      <c r="OT172" s="48"/>
      <c r="OU172" s="48"/>
      <c r="OV172" s="48"/>
      <c r="OW172" s="48"/>
      <c r="OX172" s="48"/>
      <c r="OY172" s="48"/>
      <c r="OZ172" s="48"/>
      <c r="PA172" s="48"/>
      <c r="PB172" s="48"/>
      <c r="PC172" s="48"/>
      <c r="PD172" s="48"/>
      <c r="PE172" s="48"/>
      <c r="PF172" s="48"/>
      <c r="PG172" s="48"/>
      <c r="PH172" s="48"/>
      <c r="PI172" s="48"/>
      <c r="PJ172" s="48"/>
      <c r="PK172" s="48"/>
      <c r="PL172" s="48"/>
      <c r="PM172" s="48"/>
      <c r="PN172" s="48"/>
      <c r="PO172" s="48"/>
      <c r="PP172" s="48"/>
      <c r="PQ172" s="48"/>
      <c r="PR172" s="48"/>
      <c r="PS172" s="48"/>
      <c r="PT172" s="48"/>
      <c r="PU172" s="48"/>
      <c r="PV172" s="48"/>
      <c r="PW172" s="48"/>
      <c r="PX172" s="48"/>
      <c r="PY172" s="48"/>
      <c r="PZ172" s="48"/>
      <c r="QA172" s="48"/>
      <c r="QB172" s="48"/>
      <c r="QC172" s="48"/>
      <c r="QD172" s="48"/>
      <c r="QE172" s="48"/>
      <c r="QF172" s="48"/>
      <c r="QG172" s="48"/>
      <c r="QH172" s="48"/>
      <c r="QI172" s="48"/>
      <c r="QJ172" s="48"/>
      <c r="QK172" s="48"/>
      <c r="QL172" s="48"/>
      <c r="QM172" s="48"/>
      <c r="QN172" s="48"/>
      <c r="QO172" s="48"/>
      <c r="QP172" s="48"/>
      <c r="QQ172" s="48"/>
      <c r="QR172" s="48"/>
      <c r="QS172" s="48"/>
      <c r="QT172" s="48"/>
      <c r="QU172" s="48"/>
      <c r="QV172" s="48"/>
      <c r="QW172" s="48"/>
      <c r="QX172" s="48"/>
      <c r="QY172" s="48"/>
      <c r="QZ172" s="48"/>
      <c r="RA172" s="48"/>
      <c r="RB172" s="48"/>
      <c r="RC172" s="48"/>
      <c r="RD172" s="48"/>
      <c r="RE172" s="48"/>
      <c r="RF172" s="48"/>
      <c r="RG172" s="48"/>
      <c r="RH172" s="48"/>
      <c r="RI172" s="48"/>
      <c r="RJ172" s="48"/>
      <c r="RK172" s="48"/>
      <c r="RL172" s="48"/>
      <c r="RM172" s="48"/>
      <c r="RN172" s="48"/>
      <c r="RO172" s="48"/>
      <c r="RP172" s="48"/>
      <c r="RQ172" s="48"/>
      <c r="RR172" s="48"/>
      <c r="RS172" s="48"/>
      <c r="RT172" s="48"/>
      <c r="RU172" s="48"/>
      <c r="RV172" s="48"/>
      <c r="RW172" s="48"/>
      <c r="RX172" s="48"/>
      <c r="RY172" s="48"/>
      <c r="RZ172" s="48"/>
      <c r="SA172" s="48"/>
      <c r="SB172" s="48"/>
      <c r="SC172" s="48"/>
      <c r="SD172" s="48"/>
      <c r="SE172" s="48"/>
      <c r="SF172" s="48"/>
      <c r="SG172" s="48"/>
      <c r="SH172" s="48"/>
      <c r="SI172" s="48"/>
      <c r="SJ172" s="48"/>
      <c r="SK172" s="48"/>
      <c r="SL172" s="48"/>
      <c r="SM172" s="48"/>
      <c r="SN172" s="48"/>
      <c r="SO172" s="48"/>
      <c r="SP172" s="48"/>
      <c r="SQ172" s="48"/>
      <c r="SR172" s="48"/>
      <c r="SS172" s="48"/>
      <c r="ST172" s="48"/>
      <c r="SU172" s="48"/>
      <c r="SV172" s="48"/>
      <c r="SW172" s="48"/>
      <c r="SX172" s="48"/>
      <c r="SY172" s="48"/>
      <c r="SZ172" s="48"/>
      <c r="TA172" s="48"/>
      <c r="TB172" s="48"/>
      <c r="TC172" s="48"/>
      <c r="TD172" s="48"/>
      <c r="TE172" s="48"/>
      <c r="TF172" s="48"/>
      <c r="TG172" s="48"/>
      <c r="TH172" s="48"/>
      <c r="TI172" s="48"/>
      <c r="TJ172" s="48"/>
      <c r="TK172" s="48"/>
      <c r="TL172" s="48"/>
      <c r="TM172" s="48"/>
      <c r="TN172" s="48"/>
      <c r="TO172" s="48"/>
      <c r="TP172" s="48"/>
      <c r="TQ172" s="48"/>
      <c r="TR172" s="48"/>
      <c r="TS172" s="48"/>
      <c r="TT172" s="48"/>
      <c r="TU172" s="48"/>
      <c r="TV172" s="48"/>
      <c r="TW172" s="48"/>
      <c r="TX172" s="48"/>
      <c r="TY172" s="48"/>
      <c r="TZ172" s="48"/>
      <c r="UA172" s="48"/>
      <c r="UB172" s="48"/>
      <c r="UC172" s="48"/>
      <c r="UD172" s="48"/>
      <c r="UE172" s="48"/>
      <c r="UF172" s="48"/>
      <c r="UG172" s="48"/>
      <c r="UH172" s="48"/>
      <c r="UI172" s="48"/>
      <c r="UJ172" s="48"/>
      <c r="UK172" s="48"/>
      <c r="UL172" s="48"/>
      <c r="UM172" s="48"/>
      <c r="UN172" s="48"/>
      <c r="UO172" s="48"/>
      <c r="UP172" s="48"/>
      <c r="UQ172" s="48"/>
      <c r="UR172" s="48"/>
      <c r="US172" s="48"/>
      <c r="UT172" s="48"/>
      <c r="UU172" s="48"/>
      <c r="UV172" s="48"/>
      <c r="UW172" s="48"/>
      <c r="UX172" s="48"/>
      <c r="UY172" s="48"/>
      <c r="UZ172" s="48"/>
      <c r="VA172" s="48"/>
      <c r="VB172" s="48"/>
      <c r="VC172" s="48"/>
      <c r="VD172" s="48"/>
      <c r="VE172" s="48"/>
      <c r="VF172" s="48"/>
      <c r="VG172" s="48"/>
      <c r="VH172" s="48"/>
      <c r="VI172" s="48"/>
      <c r="VJ172" s="48"/>
      <c r="VK172" s="48"/>
      <c r="VL172" s="48"/>
      <c r="VM172" s="48"/>
      <c r="VN172" s="48"/>
      <c r="VO172" s="48"/>
      <c r="VP172" s="48"/>
      <c r="VQ172" s="48"/>
      <c r="VR172" s="48"/>
      <c r="VS172" s="48"/>
      <c r="VT172" s="48"/>
      <c r="VU172" s="48"/>
      <c r="VV172" s="48"/>
      <c r="VW172" s="48"/>
      <c r="VX172" s="48"/>
      <c r="VY172" s="48"/>
      <c r="VZ172" s="48"/>
      <c r="WA172" s="48"/>
      <c r="WB172" s="48"/>
      <c r="WC172" s="48"/>
      <c r="WD172" s="48"/>
      <c r="WE172" s="48"/>
      <c r="WF172" s="48"/>
      <c r="WG172" s="48"/>
      <c r="WH172" s="48"/>
      <c r="WI172" s="48"/>
      <c r="WJ172" s="48"/>
      <c r="WK172" s="48"/>
      <c r="WL172" s="48"/>
      <c r="WM172" s="48"/>
      <c r="WN172" s="48"/>
      <c r="WO172" s="48"/>
      <c r="WP172" s="48"/>
      <c r="WQ172" s="48"/>
      <c r="WR172" s="48"/>
      <c r="WS172" s="48"/>
      <c r="WT172" s="48"/>
      <c r="WU172" s="48"/>
      <c r="WV172" s="48"/>
      <c r="WW172" s="48"/>
      <c r="WX172" s="48"/>
    </row>
    <row r="173" spans="1:622" s="67" customFormat="1" ht="15" customHeight="1" outlineLevel="1" x14ac:dyDescent="0.25">
      <c r="A173" s="58"/>
      <c r="B173" s="101" t="s">
        <v>92</v>
      </c>
      <c r="C173" s="102">
        <v>34653</v>
      </c>
      <c r="D173" s="83" t="s">
        <v>80</v>
      </c>
      <c r="E173" s="103" t="s">
        <v>170</v>
      </c>
      <c r="F173" s="102" t="s">
        <v>24</v>
      </c>
      <c r="G173" s="102"/>
      <c r="H173" s="85">
        <v>7.68</v>
      </c>
      <c r="I173" s="86">
        <v>7.68</v>
      </c>
      <c r="J173" s="65">
        <f>Tabela1[[#This Row],[VALOR UNIT]]*H170</f>
        <v>7.68</v>
      </c>
      <c r="K173" s="65">
        <f>Tabela1[[#This Row],[Coluna1]]*H172</f>
        <v>0</v>
      </c>
      <c r="L173" s="46">
        <v>0</v>
      </c>
      <c r="M173" s="47">
        <f t="shared" si="3"/>
        <v>0</v>
      </c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  <c r="AY173" s="48"/>
      <c r="AZ173" s="48"/>
      <c r="BA173" s="48"/>
      <c r="BB173" s="48"/>
      <c r="BC173" s="48"/>
      <c r="BD173" s="48"/>
      <c r="BE173" s="48"/>
      <c r="BF173" s="48"/>
      <c r="BG173" s="48"/>
      <c r="BH173" s="48"/>
      <c r="BI173" s="48"/>
      <c r="BJ173" s="48"/>
      <c r="BK173" s="48"/>
      <c r="BL173" s="48"/>
      <c r="BM173" s="48"/>
      <c r="BN173" s="48"/>
      <c r="BO173" s="48"/>
      <c r="BP173" s="48"/>
      <c r="BQ173" s="48"/>
      <c r="BR173" s="48"/>
      <c r="BS173" s="48"/>
      <c r="BT173" s="48"/>
      <c r="BU173" s="48"/>
      <c r="BV173" s="48"/>
      <c r="BW173" s="48"/>
      <c r="BX173" s="48"/>
      <c r="BY173" s="48"/>
      <c r="BZ173" s="48"/>
      <c r="CA173" s="48"/>
      <c r="CB173" s="48"/>
      <c r="CC173" s="48"/>
      <c r="CD173" s="48"/>
      <c r="CE173" s="48"/>
      <c r="CF173" s="48"/>
      <c r="CG173" s="48"/>
      <c r="CH173" s="48"/>
      <c r="CI173" s="48"/>
      <c r="CJ173" s="48"/>
      <c r="CK173" s="48"/>
      <c r="CL173" s="48"/>
      <c r="CM173" s="48"/>
      <c r="CN173" s="48"/>
      <c r="CO173" s="48"/>
      <c r="CP173" s="48"/>
      <c r="CQ173" s="48"/>
      <c r="CR173" s="48"/>
      <c r="CS173" s="48"/>
      <c r="CT173" s="48"/>
      <c r="CU173" s="48"/>
      <c r="CV173" s="48"/>
      <c r="CW173" s="48"/>
      <c r="CX173" s="48"/>
      <c r="CY173" s="48"/>
      <c r="CZ173" s="48"/>
      <c r="DA173" s="48"/>
      <c r="DB173" s="48"/>
      <c r="DC173" s="48"/>
      <c r="DD173" s="48"/>
      <c r="DE173" s="48"/>
      <c r="DF173" s="48"/>
      <c r="DG173" s="48"/>
      <c r="DH173" s="48"/>
      <c r="DI173" s="48"/>
      <c r="DJ173" s="48"/>
      <c r="DK173" s="48"/>
      <c r="DL173" s="48"/>
      <c r="DM173" s="48"/>
      <c r="DN173" s="48"/>
      <c r="DO173" s="48"/>
      <c r="DP173" s="48"/>
      <c r="DQ173" s="48"/>
      <c r="DR173" s="48"/>
      <c r="DS173" s="48"/>
      <c r="DT173" s="48"/>
      <c r="DU173" s="48"/>
      <c r="DV173" s="48"/>
      <c r="DW173" s="48"/>
      <c r="DX173" s="48"/>
      <c r="DY173" s="48"/>
      <c r="DZ173" s="48"/>
      <c r="EA173" s="48"/>
      <c r="EB173" s="48"/>
      <c r="EC173" s="48"/>
      <c r="ED173" s="48"/>
      <c r="EE173" s="48"/>
      <c r="EF173" s="48"/>
      <c r="EG173" s="48"/>
      <c r="EH173" s="48"/>
      <c r="EI173" s="48"/>
      <c r="EJ173" s="48"/>
      <c r="EK173" s="48"/>
      <c r="EL173" s="48"/>
      <c r="EM173" s="48"/>
      <c r="EN173" s="48"/>
      <c r="EO173" s="48"/>
      <c r="EP173" s="48"/>
      <c r="EQ173" s="48"/>
      <c r="ER173" s="48"/>
      <c r="ES173" s="48"/>
      <c r="ET173" s="48"/>
      <c r="EU173" s="48"/>
      <c r="EV173" s="48"/>
      <c r="EW173" s="48"/>
      <c r="EX173" s="48"/>
      <c r="EY173" s="48"/>
      <c r="EZ173" s="48"/>
      <c r="FA173" s="48"/>
      <c r="FB173" s="48"/>
      <c r="FC173" s="48"/>
      <c r="FD173" s="48"/>
      <c r="FE173" s="48"/>
      <c r="FF173" s="48"/>
      <c r="FG173" s="48"/>
      <c r="FH173" s="48"/>
      <c r="FI173" s="48"/>
      <c r="FJ173" s="48"/>
      <c r="FK173" s="48"/>
      <c r="FL173" s="48"/>
      <c r="FM173" s="48"/>
      <c r="FN173" s="48"/>
      <c r="FO173" s="48"/>
      <c r="FP173" s="48"/>
      <c r="FQ173" s="48"/>
      <c r="FR173" s="48"/>
      <c r="FS173" s="48"/>
      <c r="FT173" s="48"/>
      <c r="FU173" s="48"/>
      <c r="FV173" s="48"/>
      <c r="FW173" s="48"/>
      <c r="FX173" s="48"/>
      <c r="FY173" s="48"/>
      <c r="FZ173" s="48"/>
      <c r="GA173" s="48"/>
      <c r="GB173" s="48"/>
      <c r="GC173" s="48"/>
      <c r="GD173" s="48"/>
      <c r="GE173" s="48"/>
      <c r="GF173" s="48"/>
      <c r="GG173" s="48"/>
      <c r="GH173" s="48"/>
      <c r="GI173" s="48"/>
      <c r="GJ173" s="48"/>
      <c r="GK173" s="48"/>
      <c r="GL173" s="48"/>
      <c r="GM173" s="48"/>
      <c r="GN173" s="48"/>
      <c r="GO173" s="48"/>
      <c r="GP173" s="48"/>
      <c r="GQ173" s="48"/>
      <c r="GR173" s="48"/>
      <c r="GS173" s="48"/>
      <c r="GT173" s="48"/>
      <c r="GU173" s="48"/>
      <c r="GV173" s="48"/>
      <c r="GW173" s="48"/>
      <c r="GX173" s="48"/>
      <c r="GY173" s="48"/>
      <c r="GZ173" s="48"/>
      <c r="HA173" s="48"/>
      <c r="HB173" s="48"/>
      <c r="HC173" s="48"/>
      <c r="HD173" s="48"/>
      <c r="HE173" s="48"/>
      <c r="HF173" s="48"/>
      <c r="HG173" s="48"/>
      <c r="HH173" s="48"/>
      <c r="HI173" s="48"/>
      <c r="HJ173" s="48"/>
      <c r="HK173" s="48"/>
      <c r="HL173" s="48"/>
      <c r="HM173" s="48"/>
      <c r="HN173" s="48"/>
      <c r="HO173" s="48"/>
      <c r="HP173" s="48"/>
      <c r="HQ173" s="48"/>
      <c r="HR173" s="48"/>
      <c r="HS173" s="48"/>
      <c r="HT173" s="48"/>
      <c r="HU173" s="48"/>
      <c r="HV173" s="48"/>
      <c r="HW173" s="48"/>
      <c r="HX173" s="48"/>
      <c r="HY173" s="48"/>
      <c r="HZ173" s="48"/>
      <c r="IA173" s="48"/>
      <c r="IB173" s="48"/>
      <c r="IC173" s="48"/>
      <c r="ID173" s="48"/>
      <c r="IE173" s="48"/>
      <c r="IF173" s="48"/>
      <c r="IG173" s="48"/>
      <c r="IH173" s="48"/>
      <c r="II173" s="48"/>
      <c r="IJ173" s="48"/>
      <c r="IK173" s="48"/>
      <c r="IL173" s="48"/>
      <c r="IM173" s="48"/>
      <c r="IN173" s="48"/>
      <c r="IO173" s="48"/>
      <c r="IP173" s="48"/>
      <c r="IQ173" s="48"/>
      <c r="IR173" s="48"/>
      <c r="IS173" s="48"/>
      <c r="IT173" s="48"/>
      <c r="IU173" s="48"/>
      <c r="IV173" s="48"/>
      <c r="IW173" s="48"/>
      <c r="IX173" s="48"/>
      <c r="IY173" s="48"/>
      <c r="IZ173" s="48"/>
      <c r="JA173" s="48"/>
      <c r="JB173" s="48"/>
      <c r="JC173" s="48"/>
      <c r="JD173" s="48"/>
      <c r="JE173" s="48"/>
      <c r="JF173" s="48"/>
      <c r="JG173" s="48"/>
      <c r="JH173" s="48"/>
      <c r="JI173" s="48"/>
      <c r="JJ173" s="48"/>
      <c r="JK173" s="48"/>
      <c r="JL173" s="48"/>
      <c r="JM173" s="48"/>
      <c r="JN173" s="48"/>
      <c r="JO173" s="48"/>
      <c r="JP173" s="48"/>
      <c r="JQ173" s="48"/>
      <c r="JR173" s="48"/>
      <c r="JS173" s="48"/>
      <c r="JT173" s="48"/>
      <c r="JU173" s="48"/>
      <c r="JV173" s="48"/>
      <c r="JW173" s="48"/>
      <c r="JX173" s="48"/>
      <c r="JY173" s="48"/>
      <c r="JZ173" s="48"/>
      <c r="KA173" s="48"/>
      <c r="KB173" s="48"/>
      <c r="KC173" s="48"/>
      <c r="KD173" s="48"/>
      <c r="KE173" s="48"/>
      <c r="KF173" s="48"/>
      <c r="KG173" s="48"/>
      <c r="KH173" s="48"/>
      <c r="KI173" s="48"/>
      <c r="KJ173" s="48"/>
      <c r="KK173" s="48"/>
      <c r="KL173" s="48"/>
      <c r="KM173" s="48"/>
      <c r="KN173" s="48"/>
      <c r="KO173" s="48"/>
      <c r="KP173" s="48"/>
      <c r="KQ173" s="48"/>
      <c r="KR173" s="48"/>
      <c r="KS173" s="48"/>
      <c r="KT173" s="48"/>
      <c r="KU173" s="48"/>
      <c r="KV173" s="48"/>
      <c r="KW173" s="48"/>
      <c r="KX173" s="48"/>
      <c r="KY173" s="48"/>
      <c r="KZ173" s="48"/>
      <c r="LA173" s="48"/>
      <c r="LB173" s="48"/>
      <c r="LC173" s="48"/>
      <c r="LD173" s="48"/>
      <c r="LE173" s="48"/>
      <c r="LF173" s="48"/>
      <c r="LG173" s="48"/>
      <c r="LH173" s="48"/>
      <c r="LI173" s="48"/>
      <c r="LJ173" s="48"/>
      <c r="LK173" s="48"/>
      <c r="LL173" s="48"/>
      <c r="LM173" s="48"/>
      <c r="LN173" s="48"/>
      <c r="LO173" s="48"/>
      <c r="LP173" s="48"/>
      <c r="LQ173" s="48"/>
      <c r="LR173" s="48"/>
      <c r="LS173" s="48"/>
      <c r="LT173" s="48"/>
      <c r="LU173" s="48"/>
      <c r="LV173" s="48"/>
      <c r="LW173" s="48"/>
      <c r="LX173" s="48"/>
      <c r="LY173" s="48"/>
      <c r="LZ173" s="48"/>
      <c r="MA173" s="48"/>
      <c r="MB173" s="48"/>
      <c r="MC173" s="48"/>
      <c r="MD173" s="48"/>
      <c r="ME173" s="48"/>
      <c r="MF173" s="48"/>
      <c r="MG173" s="48"/>
      <c r="MH173" s="48"/>
      <c r="MI173" s="48"/>
      <c r="MJ173" s="48"/>
      <c r="MK173" s="48"/>
      <c r="ML173" s="48"/>
      <c r="MM173" s="48"/>
      <c r="MN173" s="48"/>
      <c r="MO173" s="48"/>
      <c r="MP173" s="48"/>
      <c r="MQ173" s="48"/>
      <c r="MR173" s="48"/>
      <c r="MS173" s="48"/>
      <c r="MT173" s="48"/>
      <c r="MU173" s="48"/>
      <c r="MV173" s="48"/>
      <c r="MW173" s="48"/>
      <c r="MX173" s="48"/>
      <c r="MY173" s="48"/>
      <c r="MZ173" s="48"/>
      <c r="NA173" s="48"/>
      <c r="NB173" s="48"/>
      <c r="NC173" s="48"/>
      <c r="ND173" s="48"/>
      <c r="NE173" s="48"/>
      <c r="NF173" s="48"/>
      <c r="NG173" s="48"/>
      <c r="NH173" s="48"/>
      <c r="NI173" s="48"/>
      <c r="NJ173" s="48"/>
      <c r="NK173" s="48"/>
      <c r="NL173" s="48"/>
      <c r="NM173" s="48"/>
      <c r="NN173" s="48"/>
      <c r="NO173" s="48"/>
      <c r="NP173" s="48"/>
      <c r="NQ173" s="48"/>
      <c r="NR173" s="48"/>
      <c r="NS173" s="48"/>
      <c r="NT173" s="48"/>
      <c r="NU173" s="48"/>
      <c r="NV173" s="48"/>
      <c r="NW173" s="48"/>
      <c r="NX173" s="48"/>
      <c r="NY173" s="48"/>
      <c r="NZ173" s="48"/>
      <c r="OA173" s="48"/>
      <c r="OB173" s="48"/>
      <c r="OC173" s="48"/>
      <c r="OD173" s="48"/>
      <c r="OE173" s="48"/>
      <c r="OF173" s="48"/>
      <c r="OG173" s="48"/>
      <c r="OH173" s="48"/>
      <c r="OI173" s="48"/>
      <c r="OJ173" s="48"/>
      <c r="OK173" s="48"/>
      <c r="OL173" s="48"/>
      <c r="OM173" s="48"/>
      <c r="ON173" s="48"/>
      <c r="OO173" s="48"/>
      <c r="OP173" s="48"/>
      <c r="OQ173" s="48"/>
      <c r="OR173" s="48"/>
      <c r="OS173" s="48"/>
      <c r="OT173" s="48"/>
      <c r="OU173" s="48"/>
      <c r="OV173" s="48"/>
      <c r="OW173" s="48"/>
      <c r="OX173" s="48"/>
      <c r="OY173" s="48"/>
      <c r="OZ173" s="48"/>
      <c r="PA173" s="48"/>
      <c r="PB173" s="48"/>
      <c r="PC173" s="48"/>
      <c r="PD173" s="48"/>
      <c r="PE173" s="48"/>
      <c r="PF173" s="48"/>
      <c r="PG173" s="48"/>
      <c r="PH173" s="48"/>
      <c r="PI173" s="48"/>
      <c r="PJ173" s="48"/>
      <c r="PK173" s="48"/>
      <c r="PL173" s="48"/>
      <c r="PM173" s="48"/>
      <c r="PN173" s="48"/>
      <c r="PO173" s="48"/>
      <c r="PP173" s="48"/>
      <c r="PQ173" s="48"/>
      <c r="PR173" s="48"/>
      <c r="PS173" s="48"/>
      <c r="PT173" s="48"/>
      <c r="PU173" s="48"/>
      <c r="PV173" s="48"/>
      <c r="PW173" s="48"/>
      <c r="PX173" s="48"/>
      <c r="PY173" s="48"/>
      <c r="PZ173" s="48"/>
      <c r="QA173" s="48"/>
      <c r="QB173" s="48"/>
      <c r="QC173" s="48"/>
      <c r="QD173" s="48"/>
      <c r="QE173" s="48"/>
      <c r="QF173" s="48"/>
      <c r="QG173" s="48"/>
      <c r="QH173" s="48"/>
      <c r="QI173" s="48"/>
      <c r="QJ173" s="48"/>
      <c r="QK173" s="48"/>
      <c r="QL173" s="48"/>
      <c r="QM173" s="48"/>
      <c r="QN173" s="48"/>
      <c r="QO173" s="48"/>
      <c r="QP173" s="48"/>
      <c r="QQ173" s="48"/>
      <c r="QR173" s="48"/>
      <c r="QS173" s="48"/>
      <c r="QT173" s="48"/>
      <c r="QU173" s="48"/>
      <c r="QV173" s="48"/>
      <c r="QW173" s="48"/>
      <c r="QX173" s="48"/>
      <c r="QY173" s="48"/>
      <c r="QZ173" s="48"/>
      <c r="RA173" s="48"/>
      <c r="RB173" s="48"/>
      <c r="RC173" s="48"/>
      <c r="RD173" s="48"/>
      <c r="RE173" s="48"/>
      <c r="RF173" s="48"/>
      <c r="RG173" s="48"/>
      <c r="RH173" s="48"/>
      <c r="RI173" s="48"/>
      <c r="RJ173" s="48"/>
      <c r="RK173" s="48"/>
      <c r="RL173" s="48"/>
      <c r="RM173" s="48"/>
      <c r="RN173" s="48"/>
      <c r="RO173" s="48"/>
      <c r="RP173" s="48"/>
      <c r="RQ173" s="48"/>
      <c r="RR173" s="48"/>
      <c r="RS173" s="48"/>
      <c r="RT173" s="48"/>
      <c r="RU173" s="48"/>
      <c r="RV173" s="48"/>
      <c r="RW173" s="48"/>
      <c r="RX173" s="48"/>
      <c r="RY173" s="48"/>
      <c r="RZ173" s="48"/>
      <c r="SA173" s="48"/>
      <c r="SB173" s="48"/>
      <c r="SC173" s="48"/>
      <c r="SD173" s="48"/>
      <c r="SE173" s="48"/>
      <c r="SF173" s="48"/>
      <c r="SG173" s="48"/>
      <c r="SH173" s="48"/>
      <c r="SI173" s="48"/>
      <c r="SJ173" s="48"/>
      <c r="SK173" s="48"/>
      <c r="SL173" s="48"/>
      <c r="SM173" s="48"/>
      <c r="SN173" s="48"/>
      <c r="SO173" s="48"/>
      <c r="SP173" s="48"/>
      <c r="SQ173" s="48"/>
      <c r="SR173" s="48"/>
      <c r="SS173" s="48"/>
      <c r="ST173" s="48"/>
      <c r="SU173" s="48"/>
      <c r="SV173" s="48"/>
      <c r="SW173" s="48"/>
      <c r="SX173" s="48"/>
      <c r="SY173" s="48"/>
      <c r="SZ173" s="48"/>
      <c r="TA173" s="48"/>
      <c r="TB173" s="48"/>
      <c r="TC173" s="48"/>
      <c r="TD173" s="48"/>
      <c r="TE173" s="48"/>
      <c r="TF173" s="48"/>
      <c r="TG173" s="48"/>
      <c r="TH173" s="48"/>
      <c r="TI173" s="48"/>
      <c r="TJ173" s="48"/>
      <c r="TK173" s="48"/>
      <c r="TL173" s="48"/>
      <c r="TM173" s="48"/>
      <c r="TN173" s="48"/>
      <c r="TO173" s="48"/>
      <c r="TP173" s="48"/>
      <c r="TQ173" s="48"/>
      <c r="TR173" s="48"/>
      <c r="TS173" s="48"/>
      <c r="TT173" s="48"/>
      <c r="TU173" s="48"/>
      <c r="TV173" s="48"/>
      <c r="TW173" s="48"/>
      <c r="TX173" s="48"/>
      <c r="TY173" s="48"/>
      <c r="TZ173" s="48"/>
      <c r="UA173" s="48"/>
      <c r="UB173" s="48"/>
      <c r="UC173" s="48"/>
      <c r="UD173" s="48"/>
      <c r="UE173" s="48"/>
      <c r="UF173" s="48"/>
      <c r="UG173" s="48"/>
      <c r="UH173" s="48"/>
      <c r="UI173" s="48"/>
      <c r="UJ173" s="48"/>
      <c r="UK173" s="48"/>
      <c r="UL173" s="48"/>
      <c r="UM173" s="48"/>
      <c r="UN173" s="48"/>
      <c r="UO173" s="48"/>
      <c r="UP173" s="48"/>
      <c r="UQ173" s="48"/>
      <c r="UR173" s="48"/>
      <c r="US173" s="48"/>
      <c r="UT173" s="48"/>
      <c r="UU173" s="48"/>
      <c r="UV173" s="48"/>
      <c r="UW173" s="48"/>
      <c r="UX173" s="48"/>
      <c r="UY173" s="48"/>
      <c r="UZ173" s="48"/>
      <c r="VA173" s="48"/>
      <c r="VB173" s="48"/>
      <c r="VC173" s="48"/>
      <c r="VD173" s="48"/>
      <c r="VE173" s="48"/>
      <c r="VF173" s="48"/>
      <c r="VG173" s="48"/>
      <c r="VH173" s="48"/>
      <c r="VI173" s="48"/>
      <c r="VJ173" s="48"/>
      <c r="VK173" s="48"/>
      <c r="VL173" s="48"/>
      <c r="VM173" s="48"/>
      <c r="VN173" s="48"/>
      <c r="VO173" s="48"/>
      <c r="VP173" s="48"/>
      <c r="VQ173" s="48"/>
      <c r="VR173" s="48"/>
      <c r="VS173" s="48"/>
      <c r="VT173" s="48"/>
      <c r="VU173" s="48"/>
      <c r="VV173" s="48"/>
      <c r="VW173" s="48"/>
      <c r="VX173" s="48"/>
      <c r="VY173" s="48"/>
      <c r="VZ173" s="48"/>
      <c r="WA173" s="48"/>
      <c r="WB173" s="48"/>
      <c r="WC173" s="48"/>
      <c r="WD173" s="48"/>
      <c r="WE173" s="48"/>
      <c r="WF173" s="48"/>
      <c r="WG173" s="48"/>
      <c r="WH173" s="48"/>
      <c r="WI173" s="48"/>
      <c r="WJ173" s="48"/>
      <c r="WK173" s="48"/>
      <c r="WL173" s="48"/>
      <c r="WM173" s="48"/>
      <c r="WN173" s="48"/>
      <c r="WO173" s="48"/>
      <c r="WP173" s="48"/>
      <c r="WQ173" s="48"/>
      <c r="WR173" s="48"/>
      <c r="WS173" s="48"/>
      <c r="WT173" s="48"/>
      <c r="WU173" s="48"/>
      <c r="WV173" s="48"/>
      <c r="WW173" s="48"/>
      <c r="WX173" s="48"/>
    </row>
    <row r="174" spans="1:622" s="67" customFormat="1" ht="15" customHeight="1" outlineLevel="1" x14ac:dyDescent="0.25">
      <c r="A174" s="58"/>
      <c r="B174" s="101" t="s">
        <v>92</v>
      </c>
      <c r="C174" s="102">
        <v>1571</v>
      </c>
      <c r="D174" s="83" t="s">
        <v>80</v>
      </c>
      <c r="E174" s="103" t="s">
        <v>171</v>
      </c>
      <c r="F174" s="102" t="s">
        <v>24</v>
      </c>
      <c r="G174" s="102"/>
      <c r="H174" s="85">
        <v>1.4</v>
      </c>
      <c r="I174" s="86">
        <v>1.4</v>
      </c>
      <c r="J174" s="65">
        <f>Tabela1[[#This Row],[VALOR UNIT]]*H170</f>
        <v>1.4</v>
      </c>
      <c r="K174" s="65">
        <f>Tabela1[[#This Row],[Coluna1]]*H173</f>
        <v>0</v>
      </c>
      <c r="L174" s="46">
        <v>0</v>
      </c>
      <c r="M174" s="47">
        <f t="shared" si="3"/>
        <v>0</v>
      </c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48"/>
      <c r="BR174" s="48"/>
      <c r="BS174" s="48"/>
      <c r="BT174" s="48"/>
      <c r="BU174" s="48"/>
      <c r="BV174" s="48"/>
      <c r="BW174" s="48"/>
      <c r="BX174" s="48"/>
      <c r="BY174" s="48"/>
      <c r="BZ174" s="48"/>
      <c r="CA174" s="48"/>
      <c r="CB174" s="48"/>
      <c r="CC174" s="48"/>
      <c r="CD174" s="48"/>
      <c r="CE174" s="48"/>
      <c r="CF174" s="48"/>
      <c r="CG174" s="48"/>
      <c r="CH174" s="48"/>
      <c r="CI174" s="48"/>
      <c r="CJ174" s="48"/>
      <c r="CK174" s="48"/>
      <c r="CL174" s="48"/>
      <c r="CM174" s="48"/>
      <c r="CN174" s="48"/>
      <c r="CO174" s="48"/>
      <c r="CP174" s="48"/>
      <c r="CQ174" s="48"/>
      <c r="CR174" s="48"/>
      <c r="CS174" s="48"/>
      <c r="CT174" s="48"/>
      <c r="CU174" s="48"/>
      <c r="CV174" s="48"/>
      <c r="CW174" s="48"/>
      <c r="CX174" s="48"/>
      <c r="CY174" s="48"/>
      <c r="CZ174" s="48"/>
      <c r="DA174" s="48"/>
      <c r="DB174" s="48"/>
      <c r="DC174" s="48"/>
      <c r="DD174" s="48"/>
      <c r="DE174" s="48"/>
      <c r="DF174" s="48"/>
      <c r="DG174" s="48"/>
      <c r="DH174" s="48"/>
      <c r="DI174" s="48"/>
      <c r="DJ174" s="48"/>
      <c r="DK174" s="48"/>
      <c r="DL174" s="48"/>
      <c r="DM174" s="48"/>
      <c r="DN174" s="48"/>
      <c r="DO174" s="48"/>
      <c r="DP174" s="48"/>
      <c r="DQ174" s="48"/>
      <c r="DR174" s="48"/>
      <c r="DS174" s="48"/>
      <c r="DT174" s="48"/>
      <c r="DU174" s="48"/>
      <c r="DV174" s="48"/>
      <c r="DW174" s="48"/>
      <c r="DX174" s="48"/>
      <c r="DY174" s="48"/>
      <c r="DZ174" s="48"/>
      <c r="EA174" s="48"/>
      <c r="EB174" s="48"/>
      <c r="EC174" s="48"/>
      <c r="ED174" s="48"/>
      <c r="EE174" s="48"/>
      <c r="EF174" s="48"/>
      <c r="EG174" s="48"/>
      <c r="EH174" s="48"/>
      <c r="EI174" s="48"/>
      <c r="EJ174" s="48"/>
      <c r="EK174" s="48"/>
      <c r="EL174" s="48"/>
      <c r="EM174" s="48"/>
      <c r="EN174" s="48"/>
      <c r="EO174" s="48"/>
      <c r="EP174" s="48"/>
      <c r="EQ174" s="48"/>
      <c r="ER174" s="48"/>
      <c r="ES174" s="48"/>
      <c r="ET174" s="48"/>
      <c r="EU174" s="48"/>
      <c r="EV174" s="48"/>
      <c r="EW174" s="48"/>
      <c r="EX174" s="48"/>
      <c r="EY174" s="48"/>
      <c r="EZ174" s="48"/>
      <c r="FA174" s="48"/>
      <c r="FB174" s="48"/>
      <c r="FC174" s="48"/>
      <c r="FD174" s="48"/>
      <c r="FE174" s="48"/>
      <c r="FF174" s="48"/>
      <c r="FG174" s="48"/>
      <c r="FH174" s="48"/>
      <c r="FI174" s="48"/>
      <c r="FJ174" s="48"/>
      <c r="FK174" s="48"/>
      <c r="FL174" s="48"/>
      <c r="FM174" s="48"/>
      <c r="FN174" s="48"/>
      <c r="FO174" s="48"/>
      <c r="FP174" s="48"/>
      <c r="FQ174" s="48"/>
      <c r="FR174" s="48"/>
      <c r="FS174" s="48"/>
      <c r="FT174" s="48"/>
      <c r="FU174" s="48"/>
      <c r="FV174" s="48"/>
      <c r="FW174" s="48"/>
      <c r="FX174" s="48"/>
      <c r="FY174" s="48"/>
      <c r="FZ174" s="48"/>
      <c r="GA174" s="48"/>
      <c r="GB174" s="48"/>
      <c r="GC174" s="48"/>
      <c r="GD174" s="48"/>
      <c r="GE174" s="48"/>
      <c r="GF174" s="48"/>
      <c r="GG174" s="48"/>
      <c r="GH174" s="48"/>
      <c r="GI174" s="48"/>
      <c r="GJ174" s="48"/>
      <c r="GK174" s="48"/>
      <c r="GL174" s="48"/>
      <c r="GM174" s="48"/>
      <c r="GN174" s="48"/>
      <c r="GO174" s="48"/>
      <c r="GP174" s="48"/>
      <c r="GQ174" s="48"/>
      <c r="GR174" s="48"/>
      <c r="GS174" s="48"/>
      <c r="GT174" s="48"/>
      <c r="GU174" s="48"/>
      <c r="GV174" s="48"/>
      <c r="GW174" s="48"/>
      <c r="GX174" s="48"/>
      <c r="GY174" s="48"/>
      <c r="GZ174" s="48"/>
      <c r="HA174" s="48"/>
      <c r="HB174" s="48"/>
      <c r="HC174" s="48"/>
      <c r="HD174" s="48"/>
      <c r="HE174" s="48"/>
      <c r="HF174" s="48"/>
      <c r="HG174" s="48"/>
      <c r="HH174" s="48"/>
      <c r="HI174" s="48"/>
      <c r="HJ174" s="48"/>
      <c r="HK174" s="48"/>
      <c r="HL174" s="48"/>
      <c r="HM174" s="48"/>
      <c r="HN174" s="48"/>
      <c r="HO174" s="48"/>
      <c r="HP174" s="48"/>
      <c r="HQ174" s="48"/>
      <c r="HR174" s="48"/>
      <c r="HS174" s="48"/>
      <c r="HT174" s="48"/>
      <c r="HU174" s="48"/>
      <c r="HV174" s="48"/>
      <c r="HW174" s="48"/>
      <c r="HX174" s="48"/>
      <c r="HY174" s="48"/>
      <c r="HZ174" s="48"/>
      <c r="IA174" s="48"/>
      <c r="IB174" s="48"/>
      <c r="IC174" s="48"/>
      <c r="ID174" s="48"/>
      <c r="IE174" s="48"/>
      <c r="IF174" s="48"/>
      <c r="IG174" s="48"/>
      <c r="IH174" s="48"/>
      <c r="II174" s="48"/>
      <c r="IJ174" s="48"/>
      <c r="IK174" s="48"/>
      <c r="IL174" s="48"/>
      <c r="IM174" s="48"/>
      <c r="IN174" s="48"/>
      <c r="IO174" s="48"/>
      <c r="IP174" s="48"/>
      <c r="IQ174" s="48"/>
      <c r="IR174" s="48"/>
      <c r="IS174" s="48"/>
      <c r="IT174" s="48"/>
      <c r="IU174" s="48"/>
      <c r="IV174" s="48"/>
      <c r="IW174" s="48"/>
      <c r="IX174" s="48"/>
      <c r="IY174" s="48"/>
      <c r="IZ174" s="48"/>
      <c r="JA174" s="48"/>
      <c r="JB174" s="48"/>
      <c r="JC174" s="48"/>
      <c r="JD174" s="48"/>
      <c r="JE174" s="48"/>
      <c r="JF174" s="48"/>
      <c r="JG174" s="48"/>
      <c r="JH174" s="48"/>
      <c r="JI174" s="48"/>
      <c r="JJ174" s="48"/>
      <c r="JK174" s="48"/>
      <c r="JL174" s="48"/>
      <c r="JM174" s="48"/>
      <c r="JN174" s="48"/>
      <c r="JO174" s="48"/>
      <c r="JP174" s="48"/>
      <c r="JQ174" s="48"/>
      <c r="JR174" s="48"/>
      <c r="JS174" s="48"/>
      <c r="JT174" s="48"/>
      <c r="JU174" s="48"/>
      <c r="JV174" s="48"/>
      <c r="JW174" s="48"/>
      <c r="JX174" s="48"/>
      <c r="JY174" s="48"/>
      <c r="JZ174" s="48"/>
      <c r="KA174" s="48"/>
      <c r="KB174" s="48"/>
      <c r="KC174" s="48"/>
      <c r="KD174" s="48"/>
      <c r="KE174" s="48"/>
      <c r="KF174" s="48"/>
      <c r="KG174" s="48"/>
      <c r="KH174" s="48"/>
      <c r="KI174" s="48"/>
      <c r="KJ174" s="48"/>
      <c r="KK174" s="48"/>
      <c r="KL174" s="48"/>
      <c r="KM174" s="48"/>
      <c r="KN174" s="48"/>
      <c r="KO174" s="48"/>
      <c r="KP174" s="48"/>
      <c r="KQ174" s="48"/>
      <c r="KR174" s="48"/>
      <c r="KS174" s="48"/>
      <c r="KT174" s="48"/>
      <c r="KU174" s="48"/>
      <c r="KV174" s="48"/>
      <c r="KW174" s="48"/>
      <c r="KX174" s="48"/>
      <c r="KY174" s="48"/>
      <c r="KZ174" s="48"/>
      <c r="LA174" s="48"/>
      <c r="LB174" s="48"/>
      <c r="LC174" s="48"/>
      <c r="LD174" s="48"/>
      <c r="LE174" s="48"/>
      <c r="LF174" s="48"/>
      <c r="LG174" s="48"/>
      <c r="LH174" s="48"/>
      <c r="LI174" s="48"/>
      <c r="LJ174" s="48"/>
      <c r="LK174" s="48"/>
      <c r="LL174" s="48"/>
      <c r="LM174" s="48"/>
      <c r="LN174" s="48"/>
      <c r="LO174" s="48"/>
      <c r="LP174" s="48"/>
      <c r="LQ174" s="48"/>
      <c r="LR174" s="48"/>
      <c r="LS174" s="48"/>
      <c r="LT174" s="48"/>
      <c r="LU174" s="48"/>
      <c r="LV174" s="48"/>
      <c r="LW174" s="48"/>
      <c r="LX174" s="48"/>
      <c r="LY174" s="48"/>
      <c r="LZ174" s="48"/>
      <c r="MA174" s="48"/>
      <c r="MB174" s="48"/>
      <c r="MC174" s="48"/>
      <c r="MD174" s="48"/>
      <c r="ME174" s="48"/>
      <c r="MF174" s="48"/>
      <c r="MG174" s="48"/>
      <c r="MH174" s="48"/>
      <c r="MI174" s="48"/>
      <c r="MJ174" s="48"/>
      <c r="MK174" s="48"/>
      <c r="ML174" s="48"/>
      <c r="MM174" s="48"/>
      <c r="MN174" s="48"/>
      <c r="MO174" s="48"/>
      <c r="MP174" s="48"/>
      <c r="MQ174" s="48"/>
      <c r="MR174" s="48"/>
      <c r="MS174" s="48"/>
      <c r="MT174" s="48"/>
      <c r="MU174" s="48"/>
      <c r="MV174" s="48"/>
      <c r="MW174" s="48"/>
      <c r="MX174" s="48"/>
      <c r="MY174" s="48"/>
      <c r="MZ174" s="48"/>
      <c r="NA174" s="48"/>
      <c r="NB174" s="48"/>
      <c r="NC174" s="48"/>
      <c r="ND174" s="48"/>
      <c r="NE174" s="48"/>
      <c r="NF174" s="48"/>
      <c r="NG174" s="48"/>
      <c r="NH174" s="48"/>
      <c r="NI174" s="48"/>
      <c r="NJ174" s="48"/>
      <c r="NK174" s="48"/>
      <c r="NL174" s="48"/>
      <c r="NM174" s="48"/>
      <c r="NN174" s="48"/>
      <c r="NO174" s="48"/>
      <c r="NP174" s="48"/>
      <c r="NQ174" s="48"/>
      <c r="NR174" s="48"/>
      <c r="NS174" s="48"/>
      <c r="NT174" s="48"/>
      <c r="NU174" s="48"/>
      <c r="NV174" s="48"/>
      <c r="NW174" s="48"/>
      <c r="NX174" s="48"/>
      <c r="NY174" s="48"/>
      <c r="NZ174" s="48"/>
      <c r="OA174" s="48"/>
      <c r="OB174" s="48"/>
      <c r="OC174" s="48"/>
      <c r="OD174" s="48"/>
      <c r="OE174" s="48"/>
      <c r="OF174" s="48"/>
      <c r="OG174" s="48"/>
      <c r="OH174" s="48"/>
      <c r="OI174" s="48"/>
      <c r="OJ174" s="48"/>
      <c r="OK174" s="48"/>
      <c r="OL174" s="48"/>
      <c r="OM174" s="48"/>
      <c r="ON174" s="48"/>
      <c r="OO174" s="48"/>
      <c r="OP174" s="48"/>
      <c r="OQ174" s="48"/>
      <c r="OR174" s="48"/>
      <c r="OS174" s="48"/>
      <c r="OT174" s="48"/>
      <c r="OU174" s="48"/>
      <c r="OV174" s="48"/>
      <c r="OW174" s="48"/>
      <c r="OX174" s="48"/>
      <c r="OY174" s="48"/>
      <c r="OZ174" s="48"/>
      <c r="PA174" s="48"/>
      <c r="PB174" s="48"/>
      <c r="PC174" s="48"/>
      <c r="PD174" s="48"/>
      <c r="PE174" s="48"/>
      <c r="PF174" s="48"/>
      <c r="PG174" s="48"/>
      <c r="PH174" s="48"/>
      <c r="PI174" s="48"/>
      <c r="PJ174" s="48"/>
      <c r="PK174" s="48"/>
      <c r="PL174" s="48"/>
      <c r="PM174" s="48"/>
      <c r="PN174" s="48"/>
      <c r="PO174" s="48"/>
      <c r="PP174" s="48"/>
      <c r="PQ174" s="48"/>
      <c r="PR174" s="48"/>
      <c r="PS174" s="48"/>
      <c r="PT174" s="48"/>
      <c r="PU174" s="48"/>
      <c r="PV174" s="48"/>
      <c r="PW174" s="48"/>
      <c r="PX174" s="48"/>
      <c r="PY174" s="48"/>
      <c r="PZ174" s="48"/>
      <c r="QA174" s="48"/>
      <c r="QB174" s="48"/>
      <c r="QC174" s="48"/>
      <c r="QD174" s="48"/>
      <c r="QE174" s="48"/>
      <c r="QF174" s="48"/>
      <c r="QG174" s="48"/>
      <c r="QH174" s="48"/>
      <c r="QI174" s="48"/>
      <c r="QJ174" s="48"/>
      <c r="QK174" s="48"/>
      <c r="QL174" s="48"/>
      <c r="QM174" s="48"/>
      <c r="QN174" s="48"/>
      <c r="QO174" s="48"/>
      <c r="QP174" s="48"/>
      <c r="QQ174" s="48"/>
      <c r="QR174" s="48"/>
      <c r="QS174" s="48"/>
      <c r="QT174" s="48"/>
      <c r="QU174" s="48"/>
      <c r="QV174" s="48"/>
      <c r="QW174" s="48"/>
      <c r="QX174" s="48"/>
      <c r="QY174" s="48"/>
      <c r="QZ174" s="48"/>
      <c r="RA174" s="48"/>
      <c r="RB174" s="48"/>
      <c r="RC174" s="48"/>
      <c r="RD174" s="48"/>
      <c r="RE174" s="48"/>
      <c r="RF174" s="48"/>
      <c r="RG174" s="48"/>
      <c r="RH174" s="48"/>
      <c r="RI174" s="48"/>
      <c r="RJ174" s="48"/>
      <c r="RK174" s="48"/>
      <c r="RL174" s="48"/>
      <c r="RM174" s="48"/>
      <c r="RN174" s="48"/>
      <c r="RO174" s="48"/>
      <c r="RP174" s="48"/>
      <c r="RQ174" s="48"/>
      <c r="RR174" s="48"/>
      <c r="RS174" s="48"/>
      <c r="RT174" s="48"/>
      <c r="RU174" s="48"/>
      <c r="RV174" s="48"/>
      <c r="RW174" s="48"/>
      <c r="RX174" s="48"/>
      <c r="RY174" s="48"/>
      <c r="RZ174" s="48"/>
      <c r="SA174" s="48"/>
      <c r="SB174" s="48"/>
      <c r="SC174" s="48"/>
      <c r="SD174" s="48"/>
      <c r="SE174" s="48"/>
      <c r="SF174" s="48"/>
      <c r="SG174" s="48"/>
      <c r="SH174" s="48"/>
      <c r="SI174" s="48"/>
      <c r="SJ174" s="48"/>
      <c r="SK174" s="48"/>
      <c r="SL174" s="48"/>
      <c r="SM174" s="48"/>
      <c r="SN174" s="48"/>
      <c r="SO174" s="48"/>
      <c r="SP174" s="48"/>
      <c r="SQ174" s="48"/>
      <c r="SR174" s="48"/>
      <c r="SS174" s="48"/>
      <c r="ST174" s="48"/>
      <c r="SU174" s="48"/>
      <c r="SV174" s="48"/>
      <c r="SW174" s="48"/>
      <c r="SX174" s="48"/>
      <c r="SY174" s="48"/>
      <c r="SZ174" s="48"/>
      <c r="TA174" s="48"/>
      <c r="TB174" s="48"/>
      <c r="TC174" s="48"/>
      <c r="TD174" s="48"/>
      <c r="TE174" s="48"/>
      <c r="TF174" s="48"/>
      <c r="TG174" s="48"/>
      <c r="TH174" s="48"/>
      <c r="TI174" s="48"/>
      <c r="TJ174" s="48"/>
      <c r="TK174" s="48"/>
      <c r="TL174" s="48"/>
      <c r="TM174" s="48"/>
      <c r="TN174" s="48"/>
      <c r="TO174" s="48"/>
      <c r="TP174" s="48"/>
      <c r="TQ174" s="48"/>
      <c r="TR174" s="48"/>
      <c r="TS174" s="48"/>
      <c r="TT174" s="48"/>
      <c r="TU174" s="48"/>
      <c r="TV174" s="48"/>
      <c r="TW174" s="48"/>
      <c r="TX174" s="48"/>
      <c r="TY174" s="48"/>
      <c r="TZ174" s="48"/>
      <c r="UA174" s="48"/>
      <c r="UB174" s="48"/>
      <c r="UC174" s="48"/>
      <c r="UD174" s="48"/>
      <c r="UE174" s="48"/>
      <c r="UF174" s="48"/>
      <c r="UG174" s="48"/>
      <c r="UH174" s="48"/>
      <c r="UI174" s="48"/>
      <c r="UJ174" s="48"/>
      <c r="UK174" s="48"/>
      <c r="UL174" s="48"/>
      <c r="UM174" s="48"/>
      <c r="UN174" s="48"/>
      <c r="UO174" s="48"/>
      <c r="UP174" s="48"/>
      <c r="UQ174" s="48"/>
      <c r="UR174" s="48"/>
      <c r="US174" s="48"/>
      <c r="UT174" s="48"/>
      <c r="UU174" s="48"/>
      <c r="UV174" s="48"/>
      <c r="UW174" s="48"/>
      <c r="UX174" s="48"/>
      <c r="UY174" s="48"/>
      <c r="UZ174" s="48"/>
      <c r="VA174" s="48"/>
      <c r="VB174" s="48"/>
      <c r="VC174" s="48"/>
      <c r="VD174" s="48"/>
      <c r="VE174" s="48"/>
      <c r="VF174" s="48"/>
      <c r="VG174" s="48"/>
      <c r="VH174" s="48"/>
      <c r="VI174" s="48"/>
      <c r="VJ174" s="48"/>
      <c r="VK174" s="48"/>
      <c r="VL174" s="48"/>
      <c r="VM174" s="48"/>
      <c r="VN174" s="48"/>
      <c r="VO174" s="48"/>
      <c r="VP174" s="48"/>
      <c r="VQ174" s="48"/>
      <c r="VR174" s="48"/>
      <c r="VS174" s="48"/>
      <c r="VT174" s="48"/>
      <c r="VU174" s="48"/>
      <c r="VV174" s="48"/>
      <c r="VW174" s="48"/>
      <c r="VX174" s="48"/>
      <c r="VY174" s="48"/>
      <c r="VZ174" s="48"/>
      <c r="WA174" s="48"/>
      <c r="WB174" s="48"/>
      <c r="WC174" s="48"/>
      <c r="WD174" s="48"/>
      <c r="WE174" s="48"/>
      <c r="WF174" s="48"/>
      <c r="WG174" s="48"/>
      <c r="WH174" s="48"/>
      <c r="WI174" s="48"/>
      <c r="WJ174" s="48"/>
      <c r="WK174" s="48"/>
      <c r="WL174" s="48"/>
      <c r="WM174" s="48"/>
      <c r="WN174" s="48"/>
      <c r="WO174" s="48"/>
      <c r="WP174" s="48"/>
      <c r="WQ174" s="48"/>
      <c r="WR174" s="48"/>
      <c r="WS174" s="48"/>
      <c r="WT174" s="48"/>
      <c r="WU174" s="48"/>
      <c r="WV174" s="48"/>
      <c r="WW174" s="48"/>
      <c r="WX174" s="48"/>
    </row>
    <row r="175" spans="1:622" s="67" customFormat="1" ht="15" customHeight="1" x14ac:dyDescent="0.25">
      <c r="A175" s="58"/>
      <c r="B175" s="58">
        <v>93653</v>
      </c>
      <c r="C175" s="63"/>
      <c r="D175" s="63" t="s">
        <v>80</v>
      </c>
      <c r="E175" s="74" t="s">
        <v>172</v>
      </c>
      <c r="F175" s="79" t="s">
        <v>24</v>
      </c>
      <c r="G175" s="79"/>
      <c r="H175" s="80">
        <v>3</v>
      </c>
      <c r="I175" s="65">
        <v>10.82</v>
      </c>
      <c r="J175" s="65"/>
      <c r="K175" s="65">
        <f>Tabela1[[#This Row],[Coluna1]]*H174</f>
        <v>0</v>
      </c>
      <c r="L175" s="65">
        <f>H175*I175</f>
        <v>32.46</v>
      </c>
      <c r="M175" s="47">
        <f t="shared" si="3"/>
        <v>40.422323516778796</v>
      </c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  <c r="AQ175" s="66"/>
      <c r="AR175" s="66"/>
      <c r="AS175" s="66"/>
      <c r="AT175" s="66"/>
      <c r="AU175" s="66"/>
      <c r="AV175" s="66"/>
      <c r="AW175" s="66"/>
      <c r="AX175" s="66"/>
      <c r="AY175" s="66"/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6"/>
      <c r="BN175" s="66"/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  <c r="CA175" s="66"/>
      <c r="CB175" s="66"/>
      <c r="CC175" s="66"/>
      <c r="CD175" s="66"/>
      <c r="CE175" s="66"/>
      <c r="CF175" s="66"/>
      <c r="CG175" s="66"/>
      <c r="CH175" s="66"/>
      <c r="CI175" s="66"/>
      <c r="CJ175" s="66"/>
      <c r="CK175" s="66"/>
      <c r="CL175" s="66"/>
      <c r="CM175" s="66"/>
      <c r="CN175" s="66"/>
      <c r="CO175" s="66"/>
      <c r="CP175" s="66"/>
      <c r="CQ175" s="66"/>
      <c r="CR175" s="66"/>
      <c r="CS175" s="66"/>
      <c r="CT175" s="66"/>
      <c r="CU175" s="66"/>
      <c r="CV175" s="66"/>
      <c r="CW175" s="66"/>
      <c r="CX175" s="66"/>
      <c r="CY175" s="66"/>
      <c r="CZ175" s="66"/>
      <c r="DA175" s="66"/>
      <c r="DB175" s="66"/>
      <c r="DC175" s="66"/>
      <c r="DD175" s="66"/>
      <c r="DE175" s="66"/>
      <c r="DF175" s="66"/>
      <c r="DG175" s="66"/>
      <c r="DH175" s="66"/>
      <c r="DI175" s="66"/>
      <c r="DJ175" s="66"/>
      <c r="DK175" s="66"/>
      <c r="DL175" s="66"/>
      <c r="DM175" s="66"/>
      <c r="DN175" s="66"/>
      <c r="DO175" s="66"/>
      <c r="DP175" s="66"/>
      <c r="DQ175" s="66"/>
      <c r="DR175" s="66"/>
      <c r="DS175" s="66"/>
      <c r="DT175" s="66"/>
      <c r="DU175" s="66"/>
      <c r="DV175" s="66"/>
      <c r="DW175" s="66"/>
      <c r="DX175" s="66"/>
      <c r="DY175" s="66"/>
      <c r="DZ175" s="66"/>
      <c r="EA175" s="66"/>
      <c r="EB175" s="66"/>
      <c r="EC175" s="66"/>
      <c r="ED175" s="66"/>
      <c r="EE175" s="66"/>
      <c r="EF175" s="66"/>
      <c r="EG175" s="66"/>
      <c r="EH175" s="66"/>
      <c r="EI175" s="66"/>
      <c r="EJ175" s="66"/>
      <c r="EK175" s="66"/>
      <c r="EL175" s="66"/>
      <c r="EM175" s="66"/>
      <c r="EN175" s="66"/>
      <c r="EO175" s="66"/>
      <c r="EP175" s="66"/>
      <c r="EQ175" s="66"/>
      <c r="ER175" s="66"/>
      <c r="ES175" s="66"/>
      <c r="ET175" s="66"/>
      <c r="EU175" s="66"/>
      <c r="EV175" s="66"/>
      <c r="EW175" s="66"/>
      <c r="EX175" s="66"/>
      <c r="EY175" s="66"/>
      <c r="EZ175" s="66"/>
      <c r="FA175" s="66"/>
      <c r="FB175" s="66"/>
      <c r="FC175" s="66"/>
      <c r="FD175" s="66"/>
      <c r="FE175" s="66"/>
      <c r="FF175" s="66"/>
      <c r="FG175" s="66"/>
      <c r="FH175" s="66"/>
      <c r="FI175" s="66"/>
      <c r="FJ175" s="66"/>
      <c r="FK175" s="66"/>
      <c r="FL175" s="66"/>
      <c r="FM175" s="66"/>
      <c r="FN175" s="66"/>
      <c r="FO175" s="66"/>
      <c r="FP175" s="66"/>
      <c r="FQ175" s="66"/>
      <c r="FR175" s="66"/>
      <c r="FS175" s="66"/>
      <c r="FT175" s="66"/>
      <c r="FU175" s="66"/>
      <c r="FV175" s="66"/>
      <c r="FW175" s="66"/>
      <c r="FX175" s="66"/>
      <c r="FY175" s="66"/>
      <c r="FZ175" s="66"/>
      <c r="GA175" s="66"/>
      <c r="GB175" s="66"/>
      <c r="GC175" s="66"/>
      <c r="GD175" s="66"/>
      <c r="GE175" s="66"/>
      <c r="GF175" s="66"/>
      <c r="GG175" s="66"/>
      <c r="GH175" s="66"/>
      <c r="GI175" s="66"/>
      <c r="GJ175" s="66"/>
      <c r="GK175" s="66"/>
      <c r="GL175" s="66"/>
      <c r="GM175" s="66"/>
      <c r="GN175" s="66"/>
      <c r="GO175" s="66"/>
      <c r="GP175" s="66"/>
      <c r="GQ175" s="66"/>
      <c r="GR175" s="66"/>
      <c r="GS175" s="66"/>
      <c r="GT175" s="66"/>
      <c r="GU175" s="66"/>
      <c r="GV175" s="66"/>
      <c r="GW175" s="66"/>
      <c r="GX175" s="66"/>
      <c r="GY175" s="66"/>
      <c r="GZ175" s="66"/>
      <c r="HA175" s="66"/>
      <c r="HB175" s="66"/>
      <c r="HC175" s="66"/>
      <c r="HD175" s="66"/>
      <c r="HE175" s="66"/>
      <c r="HF175" s="66"/>
      <c r="HG175" s="66"/>
      <c r="HH175" s="66"/>
      <c r="HI175" s="66"/>
      <c r="HJ175" s="66"/>
      <c r="HK175" s="66"/>
      <c r="HL175" s="66"/>
      <c r="HM175" s="66"/>
      <c r="HN175" s="66"/>
      <c r="HO175" s="66"/>
      <c r="HP175" s="66"/>
      <c r="HQ175" s="66"/>
      <c r="HR175" s="66"/>
      <c r="HS175" s="66"/>
      <c r="HT175" s="66"/>
      <c r="HU175" s="66"/>
      <c r="HV175" s="66"/>
      <c r="HW175" s="66"/>
      <c r="HX175" s="66"/>
      <c r="HY175" s="66"/>
      <c r="HZ175" s="66"/>
      <c r="IA175" s="66"/>
      <c r="IB175" s="66"/>
      <c r="IC175" s="66"/>
      <c r="ID175" s="66"/>
      <c r="IE175" s="66"/>
      <c r="IF175" s="66"/>
      <c r="IG175" s="66"/>
      <c r="IH175" s="66"/>
      <c r="II175" s="66"/>
      <c r="IJ175" s="66"/>
      <c r="IK175" s="66"/>
      <c r="IL175" s="66"/>
      <c r="IM175" s="66"/>
      <c r="IN175" s="66"/>
      <c r="IO175" s="66"/>
      <c r="IP175" s="66"/>
      <c r="IQ175" s="66"/>
      <c r="IR175" s="66"/>
      <c r="IS175" s="66"/>
      <c r="IT175" s="66"/>
      <c r="IU175" s="66"/>
      <c r="IV175" s="66"/>
      <c r="IW175" s="66"/>
      <c r="IX175" s="66"/>
      <c r="IY175" s="66"/>
      <c r="IZ175" s="66"/>
      <c r="JA175" s="66"/>
      <c r="JB175" s="66"/>
      <c r="JC175" s="66"/>
      <c r="JD175" s="66"/>
      <c r="JE175" s="66"/>
      <c r="JF175" s="66"/>
      <c r="JG175" s="66"/>
      <c r="JH175" s="66"/>
      <c r="JI175" s="66"/>
      <c r="JJ175" s="66"/>
      <c r="JK175" s="66"/>
      <c r="JL175" s="66"/>
      <c r="JM175" s="66"/>
      <c r="JN175" s="66"/>
      <c r="JO175" s="66"/>
      <c r="JP175" s="66"/>
      <c r="JQ175" s="66"/>
      <c r="JR175" s="66"/>
      <c r="JS175" s="66"/>
      <c r="JT175" s="66"/>
      <c r="JU175" s="66"/>
      <c r="JV175" s="66"/>
      <c r="JW175" s="66"/>
      <c r="JX175" s="66"/>
      <c r="JY175" s="66"/>
      <c r="JZ175" s="66"/>
      <c r="KA175" s="66"/>
      <c r="KB175" s="66"/>
      <c r="KC175" s="66"/>
      <c r="KD175" s="66"/>
      <c r="KE175" s="66"/>
      <c r="KF175" s="66"/>
      <c r="KG175" s="66"/>
      <c r="KH175" s="66"/>
      <c r="KI175" s="66"/>
      <c r="KJ175" s="66"/>
      <c r="KK175" s="66"/>
      <c r="KL175" s="66"/>
      <c r="KM175" s="66"/>
      <c r="KN175" s="66"/>
      <c r="KO175" s="66"/>
      <c r="KP175" s="66"/>
      <c r="KQ175" s="66"/>
      <c r="KR175" s="66"/>
      <c r="KS175" s="66"/>
      <c r="KT175" s="66"/>
      <c r="KU175" s="66"/>
      <c r="KV175" s="66"/>
      <c r="KW175" s="66"/>
      <c r="KX175" s="66"/>
      <c r="KY175" s="66"/>
      <c r="KZ175" s="66"/>
      <c r="LA175" s="66"/>
      <c r="LB175" s="66"/>
      <c r="LC175" s="66"/>
      <c r="LD175" s="66"/>
      <c r="LE175" s="66"/>
      <c r="LF175" s="66"/>
      <c r="LG175" s="66"/>
      <c r="LH175" s="66"/>
      <c r="LI175" s="66"/>
      <c r="LJ175" s="66"/>
      <c r="LK175" s="66"/>
      <c r="LL175" s="66"/>
      <c r="LM175" s="66"/>
      <c r="LN175" s="66"/>
      <c r="LO175" s="66"/>
      <c r="LP175" s="66"/>
      <c r="LQ175" s="66"/>
      <c r="LR175" s="66"/>
      <c r="LS175" s="66"/>
      <c r="LT175" s="66"/>
      <c r="LU175" s="66"/>
      <c r="LV175" s="66"/>
      <c r="LW175" s="66"/>
      <c r="LX175" s="66"/>
      <c r="LY175" s="66"/>
      <c r="LZ175" s="66"/>
      <c r="MA175" s="66"/>
      <c r="MB175" s="66"/>
      <c r="MC175" s="66"/>
      <c r="MD175" s="66"/>
      <c r="ME175" s="66"/>
      <c r="MF175" s="66"/>
      <c r="MG175" s="66"/>
      <c r="MH175" s="66"/>
      <c r="MI175" s="66"/>
      <c r="MJ175" s="66"/>
      <c r="MK175" s="66"/>
      <c r="ML175" s="66"/>
      <c r="MM175" s="66"/>
      <c r="MN175" s="66"/>
      <c r="MO175" s="66"/>
      <c r="MP175" s="66"/>
      <c r="MQ175" s="66"/>
      <c r="MR175" s="66"/>
      <c r="MS175" s="66"/>
      <c r="MT175" s="66"/>
      <c r="MU175" s="66"/>
      <c r="MV175" s="66"/>
      <c r="MW175" s="66"/>
      <c r="MX175" s="66"/>
      <c r="MY175" s="66"/>
      <c r="MZ175" s="66"/>
      <c r="NA175" s="66"/>
      <c r="NB175" s="66"/>
      <c r="NC175" s="66"/>
      <c r="ND175" s="66"/>
      <c r="NE175" s="66"/>
      <c r="NF175" s="66"/>
      <c r="NG175" s="66"/>
      <c r="NH175" s="66"/>
      <c r="NI175" s="66"/>
      <c r="NJ175" s="66"/>
      <c r="NK175" s="66"/>
      <c r="NL175" s="66"/>
      <c r="NM175" s="66"/>
      <c r="NN175" s="66"/>
      <c r="NO175" s="66"/>
      <c r="NP175" s="66"/>
      <c r="NQ175" s="66"/>
      <c r="NR175" s="66"/>
      <c r="NS175" s="66"/>
      <c r="NT175" s="66"/>
      <c r="NU175" s="66"/>
      <c r="NV175" s="66"/>
      <c r="NW175" s="66"/>
      <c r="NX175" s="66"/>
      <c r="NY175" s="66"/>
      <c r="NZ175" s="66"/>
      <c r="OA175" s="66"/>
      <c r="OB175" s="66"/>
      <c r="OC175" s="66"/>
      <c r="OD175" s="66"/>
      <c r="OE175" s="66"/>
      <c r="OF175" s="66"/>
      <c r="OG175" s="66"/>
      <c r="OH175" s="66"/>
      <c r="OI175" s="66"/>
      <c r="OJ175" s="66"/>
      <c r="OK175" s="66"/>
      <c r="OL175" s="66"/>
      <c r="OM175" s="66"/>
      <c r="ON175" s="66"/>
      <c r="OO175" s="66"/>
      <c r="OP175" s="66"/>
      <c r="OQ175" s="66"/>
      <c r="OR175" s="66"/>
      <c r="OS175" s="66"/>
      <c r="OT175" s="66"/>
      <c r="OU175" s="66"/>
      <c r="OV175" s="66"/>
      <c r="OW175" s="66"/>
      <c r="OX175" s="66"/>
      <c r="OY175" s="66"/>
      <c r="OZ175" s="66"/>
      <c r="PA175" s="66"/>
      <c r="PB175" s="66"/>
      <c r="PC175" s="66"/>
      <c r="PD175" s="66"/>
      <c r="PE175" s="66"/>
      <c r="PF175" s="66"/>
      <c r="PG175" s="66"/>
      <c r="PH175" s="66"/>
      <c r="PI175" s="66"/>
      <c r="PJ175" s="66"/>
      <c r="PK175" s="66"/>
      <c r="PL175" s="66"/>
      <c r="PM175" s="66"/>
      <c r="PN175" s="66"/>
      <c r="PO175" s="66"/>
      <c r="PP175" s="66"/>
      <c r="PQ175" s="66"/>
      <c r="PR175" s="66"/>
      <c r="PS175" s="66"/>
      <c r="PT175" s="66"/>
      <c r="PU175" s="66"/>
      <c r="PV175" s="66"/>
      <c r="PW175" s="66"/>
      <c r="PX175" s="66"/>
      <c r="PY175" s="66"/>
      <c r="PZ175" s="66"/>
      <c r="QA175" s="66"/>
      <c r="QB175" s="66"/>
      <c r="QC175" s="66"/>
      <c r="QD175" s="66"/>
      <c r="QE175" s="66"/>
      <c r="QF175" s="66"/>
      <c r="QG175" s="66"/>
      <c r="QH175" s="66"/>
      <c r="QI175" s="66"/>
      <c r="QJ175" s="66"/>
      <c r="QK175" s="66"/>
      <c r="QL175" s="66"/>
      <c r="QM175" s="66"/>
      <c r="QN175" s="66"/>
      <c r="QO175" s="66"/>
      <c r="QP175" s="66"/>
      <c r="QQ175" s="66"/>
      <c r="QR175" s="66"/>
      <c r="QS175" s="66"/>
      <c r="QT175" s="66"/>
      <c r="QU175" s="66"/>
      <c r="QV175" s="66"/>
      <c r="QW175" s="66"/>
      <c r="QX175" s="66"/>
      <c r="QY175" s="66"/>
      <c r="QZ175" s="66"/>
      <c r="RA175" s="66"/>
      <c r="RB175" s="66"/>
      <c r="RC175" s="66"/>
      <c r="RD175" s="66"/>
      <c r="RE175" s="66"/>
      <c r="RF175" s="66"/>
      <c r="RG175" s="66"/>
      <c r="RH175" s="66"/>
      <c r="RI175" s="66"/>
      <c r="RJ175" s="66"/>
      <c r="RK175" s="66"/>
      <c r="RL175" s="66"/>
      <c r="RM175" s="66"/>
      <c r="RN175" s="66"/>
      <c r="RO175" s="66"/>
      <c r="RP175" s="66"/>
      <c r="RQ175" s="66"/>
      <c r="RR175" s="66"/>
      <c r="RS175" s="66"/>
      <c r="RT175" s="66"/>
      <c r="RU175" s="66"/>
      <c r="RV175" s="66"/>
      <c r="RW175" s="66"/>
      <c r="RX175" s="66"/>
      <c r="RY175" s="66"/>
      <c r="RZ175" s="66"/>
      <c r="SA175" s="66"/>
      <c r="SB175" s="66"/>
      <c r="SC175" s="66"/>
      <c r="SD175" s="66"/>
      <c r="SE175" s="66"/>
      <c r="SF175" s="66"/>
      <c r="SG175" s="66"/>
      <c r="SH175" s="66"/>
      <c r="SI175" s="66"/>
      <c r="SJ175" s="66"/>
      <c r="SK175" s="66"/>
      <c r="SL175" s="66"/>
      <c r="SM175" s="66"/>
      <c r="SN175" s="66"/>
      <c r="SO175" s="66"/>
      <c r="SP175" s="66"/>
      <c r="SQ175" s="66"/>
      <c r="SR175" s="66"/>
      <c r="SS175" s="66"/>
      <c r="ST175" s="66"/>
      <c r="SU175" s="66"/>
      <c r="SV175" s="66"/>
      <c r="SW175" s="66"/>
      <c r="SX175" s="66"/>
      <c r="SY175" s="66"/>
      <c r="SZ175" s="66"/>
      <c r="TA175" s="66"/>
      <c r="TB175" s="66"/>
      <c r="TC175" s="66"/>
      <c r="TD175" s="66"/>
      <c r="TE175" s="66"/>
      <c r="TF175" s="66"/>
      <c r="TG175" s="66"/>
      <c r="TH175" s="66"/>
      <c r="TI175" s="66"/>
      <c r="TJ175" s="66"/>
      <c r="TK175" s="66"/>
      <c r="TL175" s="66"/>
      <c r="TM175" s="66"/>
      <c r="TN175" s="66"/>
      <c r="TO175" s="66"/>
      <c r="TP175" s="66"/>
      <c r="TQ175" s="66"/>
      <c r="TR175" s="66"/>
      <c r="TS175" s="66"/>
      <c r="TT175" s="66"/>
      <c r="TU175" s="66"/>
      <c r="TV175" s="66"/>
      <c r="TW175" s="66"/>
      <c r="TX175" s="66"/>
      <c r="TY175" s="66"/>
      <c r="TZ175" s="66"/>
      <c r="UA175" s="66"/>
      <c r="UB175" s="66"/>
      <c r="UC175" s="66"/>
      <c r="UD175" s="66"/>
      <c r="UE175" s="66"/>
      <c r="UF175" s="66"/>
      <c r="UG175" s="66"/>
      <c r="UH175" s="66"/>
      <c r="UI175" s="66"/>
      <c r="UJ175" s="66"/>
      <c r="UK175" s="66"/>
      <c r="UL175" s="66"/>
      <c r="UM175" s="66"/>
      <c r="UN175" s="66"/>
      <c r="UO175" s="66"/>
      <c r="UP175" s="66"/>
      <c r="UQ175" s="66"/>
      <c r="UR175" s="66"/>
      <c r="US175" s="66"/>
      <c r="UT175" s="66"/>
      <c r="UU175" s="66"/>
      <c r="UV175" s="66"/>
      <c r="UW175" s="66"/>
      <c r="UX175" s="66"/>
      <c r="UY175" s="66"/>
      <c r="UZ175" s="66"/>
      <c r="VA175" s="66"/>
      <c r="VB175" s="66"/>
      <c r="VC175" s="66"/>
      <c r="VD175" s="66"/>
      <c r="VE175" s="66"/>
      <c r="VF175" s="66"/>
      <c r="VG175" s="66"/>
      <c r="VH175" s="66"/>
      <c r="VI175" s="66"/>
      <c r="VJ175" s="66"/>
      <c r="VK175" s="66"/>
      <c r="VL175" s="66"/>
      <c r="VM175" s="66"/>
      <c r="VN175" s="66"/>
      <c r="VO175" s="66"/>
      <c r="VP175" s="66"/>
      <c r="VQ175" s="66"/>
      <c r="VR175" s="66"/>
      <c r="VS175" s="66"/>
      <c r="VT175" s="66"/>
      <c r="VU175" s="66"/>
      <c r="VV175" s="66"/>
      <c r="VW175" s="66"/>
      <c r="VX175" s="66"/>
      <c r="VY175" s="66"/>
      <c r="VZ175" s="66"/>
      <c r="WA175" s="66"/>
      <c r="WB175" s="66"/>
      <c r="WC175" s="66"/>
      <c r="WD175" s="66"/>
      <c r="WE175" s="66"/>
      <c r="WF175" s="66"/>
      <c r="WG175" s="66"/>
      <c r="WH175" s="66"/>
      <c r="WI175" s="66"/>
      <c r="WJ175" s="66"/>
      <c r="WK175" s="66"/>
      <c r="WL175" s="66"/>
      <c r="WM175" s="66"/>
      <c r="WN175" s="66"/>
      <c r="WO175" s="66"/>
      <c r="WP175" s="66"/>
      <c r="WQ175" s="66"/>
      <c r="WR175" s="66"/>
      <c r="WS175" s="66"/>
      <c r="WT175" s="66"/>
      <c r="WU175" s="66"/>
      <c r="WV175" s="66"/>
      <c r="WW175" s="66"/>
      <c r="WX175" s="66"/>
    </row>
    <row r="176" spans="1:622" s="67" customFormat="1" ht="15" customHeight="1" outlineLevel="2" x14ac:dyDescent="0.25">
      <c r="A176" s="58"/>
      <c r="B176" s="82" t="s">
        <v>86</v>
      </c>
      <c r="C176" s="83">
        <v>88264</v>
      </c>
      <c r="D176" s="83" t="s">
        <v>80</v>
      </c>
      <c r="E176" s="91" t="s">
        <v>132</v>
      </c>
      <c r="F176" s="90" t="s">
        <v>83</v>
      </c>
      <c r="G176" s="90"/>
      <c r="H176" s="85">
        <v>31.99</v>
      </c>
      <c r="I176" s="86">
        <v>1.1299999999999999</v>
      </c>
      <c r="J176" s="65"/>
      <c r="K176" s="65">
        <f>Tabela1[[#This Row],[VALOR UNIT]]*H175</f>
        <v>3.3899999999999997</v>
      </c>
      <c r="L176" s="46">
        <v>0</v>
      </c>
      <c r="M176" s="47">
        <f t="shared" si="3"/>
        <v>0</v>
      </c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  <c r="AY176" s="41"/>
      <c r="AZ176" s="41"/>
      <c r="BA176" s="41"/>
      <c r="BB176" s="41"/>
      <c r="BC176" s="41"/>
      <c r="BD176" s="41"/>
      <c r="BE176" s="41"/>
      <c r="BF176" s="41"/>
      <c r="BG176" s="41"/>
      <c r="BH176" s="41"/>
      <c r="BI176" s="41"/>
      <c r="BJ176" s="41"/>
      <c r="BK176" s="41"/>
      <c r="BL176" s="41"/>
      <c r="BM176" s="41"/>
      <c r="BN176" s="41"/>
      <c r="BO176" s="41"/>
      <c r="BP176" s="41"/>
      <c r="BQ176" s="41"/>
      <c r="BR176" s="41"/>
      <c r="BS176" s="41"/>
      <c r="BT176" s="41"/>
      <c r="BU176" s="41"/>
      <c r="BV176" s="41"/>
      <c r="BW176" s="41"/>
      <c r="BX176" s="41"/>
      <c r="BY176" s="41"/>
      <c r="BZ176" s="41"/>
      <c r="CA176" s="41"/>
      <c r="CB176" s="41"/>
      <c r="CC176" s="41"/>
      <c r="CD176" s="41"/>
      <c r="CE176" s="41"/>
      <c r="CF176" s="41"/>
      <c r="CG176" s="41"/>
      <c r="CH176" s="41"/>
      <c r="CI176" s="41"/>
      <c r="CJ176" s="41"/>
      <c r="CK176" s="41"/>
      <c r="CL176" s="41"/>
      <c r="CM176" s="41"/>
      <c r="CN176" s="41"/>
      <c r="CO176" s="41"/>
      <c r="CP176" s="41"/>
      <c r="CQ176" s="41"/>
      <c r="CR176" s="41"/>
      <c r="CS176" s="41"/>
      <c r="CT176" s="41"/>
      <c r="CU176" s="41"/>
      <c r="CV176" s="41"/>
      <c r="CW176" s="41"/>
      <c r="CX176" s="41"/>
      <c r="CY176" s="41"/>
      <c r="CZ176" s="41"/>
      <c r="DA176" s="41"/>
      <c r="DB176" s="41"/>
      <c r="DC176" s="41"/>
      <c r="DD176" s="41"/>
      <c r="DE176" s="41"/>
      <c r="DF176" s="41"/>
      <c r="DG176" s="41"/>
      <c r="DH176" s="41"/>
      <c r="DI176" s="41"/>
      <c r="DJ176" s="41"/>
      <c r="DK176" s="41"/>
      <c r="DL176" s="41"/>
      <c r="DM176" s="41"/>
      <c r="DN176" s="41"/>
      <c r="DO176" s="41"/>
      <c r="DP176" s="41"/>
      <c r="DQ176" s="41"/>
      <c r="DR176" s="41"/>
      <c r="DS176" s="41"/>
      <c r="DT176" s="41"/>
      <c r="DU176" s="41"/>
      <c r="DV176" s="41"/>
      <c r="DW176" s="41"/>
      <c r="DX176" s="41"/>
      <c r="DY176" s="41"/>
      <c r="DZ176" s="41"/>
      <c r="EA176" s="41"/>
      <c r="EB176" s="41"/>
      <c r="EC176" s="41"/>
      <c r="ED176" s="41"/>
      <c r="EE176" s="41"/>
      <c r="EF176" s="41"/>
      <c r="EG176" s="41"/>
      <c r="EH176" s="41"/>
      <c r="EI176" s="41"/>
      <c r="EJ176" s="41"/>
      <c r="EK176" s="41"/>
      <c r="EL176" s="41"/>
      <c r="EM176" s="41"/>
      <c r="EN176" s="41"/>
      <c r="EO176" s="41"/>
      <c r="EP176" s="41"/>
      <c r="EQ176" s="41"/>
      <c r="ER176" s="41"/>
      <c r="ES176" s="41"/>
      <c r="ET176" s="41"/>
      <c r="EU176" s="41"/>
      <c r="EV176" s="41"/>
      <c r="EW176" s="41"/>
      <c r="EX176" s="41"/>
      <c r="EY176" s="41"/>
      <c r="EZ176" s="41"/>
      <c r="FA176" s="41"/>
      <c r="FB176" s="41"/>
      <c r="FC176" s="41"/>
      <c r="FD176" s="41"/>
      <c r="FE176" s="41"/>
      <c r="FF176" s="41"/>
      <c r="FG176" s="41"/>
      <c r="FH176" s="41"/>
      <c r="FI176" s="41"/>
      <c r="FJ176" s="41"/>
      <c r="FK176" s="41"/>
      <c r="FL176" s="41"/>
      <c r="FM176" s="41"/>
      <c r="FN176" s="41"/>
      <c r="FO176" s="41"/>
      <c r="FP176" s="41"/>
      <c r="FQ176" s="41"/>
      <c r="FR176" s="41"/>
      <c r="FS176" s="41"/>
      <c r="FT176" s="41"/>
      <c r="FU176" s="41"/>
      <c r="FV176" s="41"/>
      <c r="FW176" s="41"/>
      <c r="FX176" s="41"/>
      <c r="FY176" s="41"/>
      <c r="FZ176" s="41"/>
      <c r="GA176" s="41"/>
      <c r="GB176" s="41"/>
      <c r="GC176" s="41"/>
      <c r="GD176" s="41"/>
      <c r="GE176" s="41"/>
      <c r="GF176" s="41"/>
      <c r="GG176" s="41"/>
      <c r="GH176" s="41"/>
      <c r="GI176" s="41"/>
      <c r="GJ176" s="41"/>
      <c r="GK176" s="41"/>
      <c r="GL176" s="41"/>
      <c r="GM176" s="41"/>
      <c r="GN176" s="41"/>
      <c r="GO176" s="41"/>
      <c r="GP176" s="41"/>
      <c r="GQ176" s="41"/>
      <c r="GR176" s="41"/>
      <c r="GS176" s="41"/>
      <c r="GT176" s="41"/>
      <c r="GU176" s="41"/>
      <c r="GV176" s="41"/>
      <c r="GW176" s="41"/>
      <c r="GX176" s="41"/>
      <c r="GY176" s="41"/>
      <c r="GZ176" s="41"/>
      <c r="HA176" s="41"/>
      <c r="HB176" s="41"/>
      <c r="HC176" s="41"/>
      <c r="HD176" s="41"/>
      <c r="HE176" s="41"/>
      <c r="HF176" s="41"/>
      <c r="HG176" s="41"/>
      <c r="HH176" s="41"/>
      <c r="HI176" s="41"/>
      <c r="HJ176" s="41"/>
      <c r="HK176" s="41"/>
      <c r="HL176" s="41"/>
      <c r="HM176" s="41"/>
      <c r="HN176" s="41"/>
      <c r="HO176" s="41"/>
      <c r="HP176" s="41"/>
      <c r="HQ176" s="41"/>
      <c r="HR176" s="41"/>
      <c r="HS176" s="41"/>
      <c r="HT176" s="41"/>
      <c r="HU176" s="41"/>
      <c r="HV176" s="41"/>
      <c r="HW176" s="41"/>
      <c r="HX176" s="41"/>
      <c r="HY176" s="41"/>
      <c r="HZ176" s="41"/>
      <c r="IA176" s="41"/>
      <c r="IB176" s="41"/>
      <c r="IC176" s="41"/>
      <c r="ID176" s="41"/>
      <c r="IE176" s="41"/>
      <c r="IF176" s="41"/>
      <c r="IG176" s="41"/>
      <c r="IH176" s="41"/>
      <c r="II176" s="41"/>
      <c r="IJ176" s="41"/>
      <c r="IK176" s="41"/>
      <c r="IL176" s="41"/>
      <c r="IM176" s="41"/>
      <c r="IN176" s="41"/>
      <c r="IO176" s="41"/>
      <c r="IP176" s="41"/>
      <c r="IQ176" s="41"/>
      <c r="IR176" s="41"/>
      <c r="IS176" s="41"/>
      <c r="IT176" s="41"/>
      <c r="IU176" s="41"/>
      <c r="IV176" s="41"/>
      <c r="IW176" s="41"/>
      <c r="IX176" s="41"/>
      <c r="IY176" s="41"/>
      <c r="IZ176" s="41"/>
      <c r="JA176" s="41"/>
      <c r="JB176" s="41"/>
      <c r="JC176" s="41"/>
      <c r="JD176" s="41"/>
      <c r="JE176" s="41"/>
      <c r="JF176" s="41"/>
      <c r="JG176" s="41"/>
      <c r="JH176" s="41"/>
      <c r="JI176" s="41"/>
      <c r="JJ176" s="41"/>
      <c r="JK176" s="41"/>
      <c r="JL176" s="41"/>
      <c r="JM176" s="41"/>
      <c r="JN176" s="41"/>
      <c r="JO176" s="41"/>
      <c r="JP176" s="41"/>
      <c r="JQ176" s="41"/>
      <c r="JR176" s="41"/>
      <c r="JS176" s="41"/>
      <c r="JT176" s="41"/>
      <c r="JU176" s="41"/>
      <c r="JV176" s="41"/>
      <c r="JW176" s="41"/>
      <c r="JX176" s="41"/>
      <c r="JY176" s="41"/>
      <c r="JZ176" s="41"/>
      <c r="KA176" s="41"/>
      <c r="KB176" s="41"/>
      <c r="KC176" s="41"/>
      <c r="KD176" s="41"/>
      <c r="KE176" s="41"/>
      <c r="KF176" s="41"/>
      <c r="KG176" s="41"/>
      <c r="KH176" s="41"/>
      <c r="KI176" s="41"/>
      <c r="KJ176" s="41"/>
      <c r="KK176" s="41"/>
      <c r="KL176" s="41"/>
      <c r="KM176" s="41"/>
      <c r="KN176" s="41"/>
      <c r="KO176" s="41"/>
      <c r="KP176" s="41"/>
      <c r="KQ176" s="41"/>
      <c r="KR176" s="41"/>
      <c r="KS176" s="41"/>
      <c r="KT176" s="41"/>
      <c r="KU176" s="41"/>
      <c r="KV176" s="41"/>
      <c r="KW176" s="41"/>
      <c r="KX176" s="41"/>
      <c r="KY176" s="41"/>
      <c r="KZ176" s="41"/>
      <c r="LA176" s="41"/>
      <c r="LB176" s="41"/>
      <c r="LC176" s="41"/>
      <c r="LD176" s="41"/>
      <c r="LE176" s="41"/>
      <c r="LF176" s="41"/>
      <c r="LG176" s="41"/>
      <c r="LH176" s="41"/>
      <c r="LI176" s="41"/>
      <c r="LJ176" s="41"/>
      <c r="LK176" s="41"/>
      <c r="LL176" s="41"/>
      <c r="LM176" s="41"/>
      <c r="LN176" s="41"/>
      <c r="LO176" s="41"/>
      <c r="LP176" s="41"/>
      <c r="LQ176" s="41"/>
      <c r="LR176" s="41"/>
      <c r="LS176" s="41"/>
      <c r="LT176" s="41"/>
      <c r="LU176" s="41"/>
      <c r="LV176" s="41"/>
      <c r="LW176" s="41"/>
      <c r="LX176" s="41"/>
      <c r="LY176" s="41"/>
      <c r="LZ176" s="41"/>
      <c r="MA176" s="41"/>
      <c r="MB176" s="41"/>
      <c r="MC176" s="41"/>
      <c r="MD176" s="41"/>
      <c r="ME176" s="41"/>
      <c r="MF176" s="41"/>
      <c r="MG176" s="41"/>
      <c r="MH176" s="41"/>
      <c r="MI176" s="41"/>
      <c r="MJ176" s="41"/>
      <c r="MK176" s="41"/>
      <c r="ML176" s="41"/>
      <c r="MM176" s="41"/>
      <c r="MN176" s="41"/>
      <c r="MO176" s="41"/>
      <c r="MP176" s="41"/>
      <c r="MQ176" s="41"/>
      <c r="MR176" s="41"/>
      <c r="MS176" s="41"/>
      <c r="MT176" s="41"/>
      <c r="MU176" s="41"/>
      <c r="MV176" s="41"/>
      <c r="MW176" s="41"/>
      <c r="MX176" s="41"/>
      <c r="MY176" s="41"/>
      <c r="MZ176" s="41"/>
      <c r="NA176" s="41"/>
      <c r="NB176" s="41"/>
      <c r="NC176" s="41"/>
      <c r="ND176" s="41"/>
      <c r="NE176" s="41"/>
      <c r="NF176" s="41"/>
      <c r="NG176" s="41"/>
      <c r="NH176" s="41"/>
      <c r="NI176" s="41"/>
      <c r="NJ176" s="41"/>
      <c r="NK176" s="41"/>
      <c r="NL176" s="41"/>
      <c r="NM176" s="41"/>
      <c r="NN176" s="41"/>
      <c r="NO176" s="41"/>
      <c r="NP176" s="41"/>
      <c r="NQ176" s="41"/>
      <c r="NR176" s="41"/>
      <c r="NS176" s="41"/>
      <c r="NT176" s="41"/>
      <c r="NU176" s="41"/>
      <c r="NV176" s="41"/>
      <c r="NW176" s="41"/>
      <c r="NX176" s="41"/>
      <c r="NY176" s="41"/>
      <c r="NZ176" s="41"/>
      <c r="OA176" s="41"/>
      <c r="OB176" s="41"/>
      <c r="OC176" s="41"/>
      <c r="OD176" s="41"/>
      <c r="OE176" s="41"/>
      <c r="OF176" s="41"/>
      <c r="OG176" s="41"/>
      <c r="OH176" s="41"/>
      <c r="OI176" s="41"/>
      <c r="OJ176" s="41"/>
      <c r="OK176" s="41"/>
      <c r="OL176" s="41"/>
      <c r="OM176" s="41"/>
      <c r="ON176" s="41"/>
      <c r="OO176" s="41"/>
      <c r="OP176" s="41"/>
      <c r="OQ176" s="41"/>
      <c r="OR176" s="41"/>
      <c r="OS176" s="41"/>
      <c r="OT176" s="41"/>
      <c r="OU176" s="41"/>
      <c r="OV176" s="41"/>
      <c r="OW176" s="41"/>
      <c r="OX176" s="41"/>
      <c r="OY176" s="41"/>
      <c r="OZ176" s="41"/>
      <c r="PA176" s="41"/>
      <c r="PB176" s="41"/>
      <c r="PC176" s="41"/>
      <c r="PD176" s="41"/>
      <c r="PE176" s="41"/>
      <c r="PF176" s="41"/>
      <c r="PG176" s="41"/>
      <c r="PH176" s="41"/>
      <c r="PI176" s="41"/>
      <c r="PJ176" s="41"/>
      <c r="PK176" s="41"/>
      <c r="PL176" s="41"/>
      <c r="PM176" s="41"/>
      <c r="PN176" s="41"/>
      <c r="PO176" s="41"/>
      <c r="PP176" s="41"/>
      <c r="PQ176" s="41"/>
      <c r="PR176" s="41"/>
      <c r="PS176" s="41"/>
      <c r="PT176" s="41"/>
      <c r="PU176" s="41"/>
      <c r="PV176" s="41"/>
      <c r="PW176" s="41"/>
      <c r="PX176" s="41"/>
      <c r="PY176" s="41"/>
      <c r="PZ176" s="41"/>
      <c r="QA176" s="41"/>
      <c r="QB176" s="41"/>
      <c r="QC176" s="41"/>
      <c r="QD176" s="41"/>
      <c r="QE176" s="41"/>
      <c r="QF176" s="41"/>
      <c r="QG176" s="41"/>
      <c r="QH176" s="41"/>
      <c r="QI176" s="41"/>
      <c r="QJ176" s="41"/>
      <c r="QK176" s="41"/>
      <c r="QL176" s="41"/>
      <c r="QM176" s="41"/>
      <c r="QN176" s="41"/>
      <c r="QO176" s="41"/>
      <c r="QP176" s="41"/>
      <c r="QQ176" s="41"/>
      <c r="QR176" s="41"/>
      <c r="QS176" s="41"/>
      <c r="QT176" s="41"/>
      <c r="QU176" s="41"/>
      <c r="QV176" s="41"/>
      <c r="QW176" s="41"/>
      <c r="QX176" s="41"/>
      <c r="QY176" s="41"/>
      <c r="QZ176" s="41"/>
      <c r="RA176" s="41"/>
      <c r="RB176" s="41"/>
      <c r="RC176" s="41"/>
      <c r="RD176" s="41"/>
      <c r="RE176" s="41"/>
      <c r="RF176" s="41"/>
      <c r="RG176" s="41"/>
      <c r="RH176" s="41"/>
      <c r="RI176" s="41"/>
      <c r="RJ176" s="41"/>
      <c r="RK176" s="41"/>
      <c r="RL176" s="41"/>
      <c r="RM176" s="41"/>
      <c r="RN176" s="41"/>
      <c r="RO176" s="41"/>
      <c r="RP176" s="41"/>
      <c r="RQ176" s="41"/>
      <c r="RR176" s="41"/>
      <c r="RS176" s="41"/>
      <c r="RT176" s="41"/>
      <c r="RU176" s="41"/>
      <c r="RV176" s="41"/>
      <c r="RW176" s="41"/>
      <c r="RX176" s="41"/>
      <c r="RY176" s="41"/>
      <c r="RZ176" s="41"/>
      <c r="SA176" s="41"/>
      <c r="SB176" s="41"/>
      <c r="SC176" s="41"/>
      <c r="SD176" s="41"/>
      <c r="SE176" s="41"/>
      <c r="SF176" s="41"/>
      <c r="SG176" s="41"/>
      <c r="SH176" s="41"/>
      <c r="SI176" s="41"/>
      <c r="SJ176" s="41"/>
      <c r="SK176" s="41"/>
      <c r="SL176" s="41"/>
      <c r="SM176" s="41"/>
      <c r="SN176" s="41"/>
      <c r="SO176" s="41"/>
      <c r="SP176" s="41"/>
      <c r="SQ176" s="41"/>
      <c r="SR176" s="41"/>
      <c r="SS176" s="41"/>
      <c r="ST176" s="41"/>
      <c r="SU176" s="41"/>
      <c r="SV176" s="41"/>
      <c r="SW176" s="41"/>
      <c r="SX176" s="41"/>
      <c r="SY176" s="41"/>
      <c r="SZ176" s="41"/>
      <c r="TA176" s="41"/>
      <c r="TB176" s="41"/>
      <c r="TC176" s="41"/>
      <c r="TD176" s="41"/>
      <c r="TE176" s="41"/>
      <c r="TF176" s="41"/>
      <c r="TG176" s="41"/>
      <c r="TH176" s="41"/>
      <c r="TI176" s="41"/>
      <c r="TJ176" s="41"/>
      <c r="TK176" s="41"/>
      <c r="TL176" s="41"/>
      <c r="TM176" s="41"/>
      <c r="TN176" s="41"/>
      <c r="TO176" s="41"/>
      <c r="TP176" s="41"/>
      <c r="TQ176" s="41"/>
      <c r="TR176" s="41"/>
      <c r="TS176" s="41"/>
      <c r="TT176" s="41"/>
      <c r="TU176" s="41"/>
      <c r="TV176" s="41"/>
      <c r="TW176" s="41"/>
      <c r="TX176" s="41"/>
      <c r="TY176" s="41"/>
      <c r="TZ176" s="41"/>
      <c r="UA176" s="41"/>
      <c r="UB176" s="41"/>
      <c r="UC176" s="41"/>
      <c r="UD176" s="41"/>
      <c r="UE176" s="41"/>
      <c r="UF176" s="41"/>
      <c r="UG176" s="41"/>
      <c r="UH176" s="41"/>
      <c r="UI176" s="41"/>
      <c r="UJ176" s="41"/>
      <c r="UK176" s="41"/>
      <c r="UL176" s="41"/>
      <c r="UM176" s="41"/>
      <c r="UN176" s="41"/>
      <c r="UO176" s="41"/>
      <c r="UP176" s="41"/>
      <c r="UQ176" s="41"/>
      <c r="UR176" s="41"/>
      <c r="US176" s="41"/>
      <c r="UT176" s="41"/>
      <c r="UU176" s="41"/>
      <c r="UV176" s="41"/>
      <c r="UW176" s="41"/>
      <c r="UX176" s="41"/>
      <c r="UY176" s="41"/>
      <c r="UZ176" s="41"/>
      <c r="VA176" s="41"/>
      <c r="VB176" s="41"/>
      <c r="VC176" s="41"/>
      <c r="VD176" s="41"/>
      <c r="VE176" s="41"/>
      <c r="VF176" s="41"/>
      <c r="VG176" s="41"/>
      <c r="VH176" s="41"/>
      <c r="VI176" s="41"/>
      <c r="VJ176" s="41"/>
      <c r="VK176" s="41"/>
      <c r="VL176" s="41"/>
      <c r="VM176" s="41"/>
      <c r="VN176" s="41"/>
      <c r="VO176" s="41"/>
      <c r="VP176" s="41"/>
      <c r="VQ176" s="41"/>
      <c r="VR176" s="41"/>
      <c r="VS176" s="41"/>
      <c r="VT176" s="41"/>
      <c r="VU176" s="41"/>
      <c r="VV176" s="41"/>
      <c r="VW176" s="41"/>
      <c r="VX176" s="41"/>
      <c r="VY176" s="41"/>
      <c r="VZ176" s="41"/>
      <c r="WA176" s="41"/>
      <c r="WB176" s="41"/>
      <c r="WC176" s="41"/>
      <c r="WD176" s="41"/>
      <c r="WE176" s="41"/>
      <c r="WF176" s="41"/>
      <c r="WG176" s="41"/>
      <c r="WH176" s="41"/>
      <c r="WI176" s="41"/>
      <c r="WJ176" s="41"/>
      <c r="WK176" s="41"/>
      <c r="WL176" s="41"/>
      <c r="WM176" s="41"/>
      <c r="WN176" s="41"/>
      <c r="WO176" s="41"/>
      <c r="WP176" s="41"/>
      <c r="WQ176" s="41"/>
      <c r="WR176" s="41"/>
      <c r="WS176" s="41"/>
      <c r="WT176" s="41"/>
      <c r="WU176" s="41"/>
      <c r="WV176" s="41"/>
      <c r="WW176" s="41"/>
      <c r="WX176" s="41"/>
    </row>
    <row r="177" spans="1:622" s="67" customFormat="1" ht="15" customHeight="1" outlineLevel="2" x14ac:dyDescent="0.25">
      <c r="A177" s="58"/>
      <c r="B177" s="82" t="s">
        <v>86</v>
      </c>
      <c r="C177" s="83">
        <v>88247</v>
      </c>
      <c r="D177" s="83" t="s">
        <v>80</v>
      </c>
      <c r="E177" s="91" t="s">
        <v>133</v>
      </c>
      <c r="F177" s="90" t="s">
        <v>83</v>
      </c>
      <c r="G177" s="90"/>
      <c r="H177" s="85">
        <v>26.69</v>
      </c>
      <c r="I177" s="86">
        <v>0.94</v>
      </c>
      <c r="J177" s="65"/>
      <c r="K177" s="65">
        <f>Tabela1[[#This Row],[VALOR UNIT]]*H175</f>
        <v>2.82</v>
      </c>
      <c r="L177" s="46">
        <v>0</v>
      </c>
      <c r="M177" s="47">
        <f t="shared" si="3"/>
        <v>0</v>
      </c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  <c r="AY177" s="41"/>
      <c r="AZ177" s="41"/>
      <c r="BA177" s="41"/>
      <c r="BB177" s="41"/>
      <c r="BC177" s="41"/>
      <c r="BD177" s="41"/>
      <c r="BE177" s="41"/>
      <c r="BF177" s="41"/>
      <c r="BG177" s="41"/>
      <c r="BH177" s="41"/>
      <c r="BI177" s="41"/>
      <c r="BJ177" s="41"/>
      <c r="BK177" s="41"/>
      <c r="BL177" s="41"/>
      <c r="BM177" s="41"/>
      <c r="BN177" s="41"/>
      <c r="BO177" s="41"/>
      <c r="BP177" s="41"/>
      <c r="BQ177" s="41"/>
      <c r="BR177" s="41"/>
      <c r="BS177" s="41"/>
      <c r="BT177" s="41"/>
      <c r="BU177" s="41"/>
      <c r="BV177" s="41"/>
      <c r="BW177" s="41"/>
      <c r="BX177" s="41"/>
      <c r="BY177" s="41"/>
      <c r="BZ177" s="41"/>
      <c r="CA177" s="41"/>
      <c r="CB177" s="41"/>
      <c r="CC177" s="41"/>
      <c r="CD177" s="41"/>
      <c r="CE177" s="41"/>
      <c r="CF177" s="41"/>
      <c r="CG177" s="41"/>
      <c r="CH177" s="41"/>
      <c r="CI177" s="41"/>
      <c r="CJ177" s="41"/>
      <c r="CK177" s="41"/>
      <c r="CL177" s="41"/>
      <c r="CM177" s="41"/>
      <c r="CN177" s="41"/>
      <c r="CO177" s="41"/>
      <c r="CP177" s="41"/>
      <c r="CQ177" s="41"/>
      <c r="CR177" s="41"/>
      <c r="CS177" s="41"/>
      <c r="CT177" s="41"/>
      <c r="CU177" s="41"/>
      <c r="CV177" s="41"/>
      <c r="CW177" s="41"/>
      <c r="CX177" s="41"/>
      <c r="CY177" s="41"/>
      <c r="CZ177" s="41"/>
      <c r="DA177" s="41"/>
      <c r="DB177" s="41"/>
      <c r="DC177" s="41"/>
      <c r="DD177" s="41"/>
      <c r="DE177" s="41"/>
      <c r="DF177" s="41"/>
      <c r="DG177" s="41"/>
      <c r="DH177" s="41"/>
      <c r="DI177" s="41"/>
      <c r="DJ177" s="41"/>
      <c r="DK177" s="41"/>
      <c r="DL177" s="41"/>
      <c r="DM177" s="41"/>
      <c r="DN177" s="41"/>
      <c r="DO177" s="41"/>
      <c r="DP177" s="41"/>
      <c r="DQ177" s="41"/>
      <c r="DR177" s="41"/>
      <c r="DS177" s="41"/>
      <c r="DT177" s="41"/>
      <c r="DU177" s="41"/>
      <c r="DV177" s="41"/>
      <c r="DW177" s="41"/>
      <c r="DX177" s="41"/>
      <c r="DY177" s="41"/>
      <c r="DZ177" s="41"/>
      <c r="EA177" s="41"/>
      <c r="EB177" s="41"/>
      <c r="EC177" s="41"/>
      <c r="ED177" s="41"/>
      <c r="EE177" s="41"/>
      <c r="EF177" s="41"/>
      <c r="EG177" s="41"/>
      <c r="EH177" s="41"/>
      <c r="EI177" s="41"/>
      <c r="EJ177" s="41"/>
      <c r="EK177" s="41"/>
      <c r="EL177" s="41"/>
      <c r="EM177" s="41"/>
      <c r="EN177" s="41"/>
      <c r="EO177" s="41"/>
      <c r="EP177" s="41"/>
      <c r="EQ177" s="41"/>
      <c r="ER177" s="41"/>
      <c r="ES177" s="41"/>
      <c r="ET177" s="41"/>
      <c r="EU177" s="41"/>
      <c r="EV177" s="41"/>
      <c r="EW177" s="41"/>
      <c r="EX177" s="41"/>
      <c r="EY177" s="41"/>
      <c r="EZ177" s="41"/>
      <c r="FA177" s="41"/>
      <c r="FB177" s="41"/>
      <c r="FC177" s="41"/>
      <c r="FD177" s="41"/>
      <c r="FE177" s="41"/>
      <c r="FF177" s="41"/>
      <c r="FG177" s="41"/>
      <c r="FH177" s="41"/>
      <c r="FI177" s="41"/>
      <c r="FJ177" s="41"/>
      <c r="FK177" s="41"/>
      <c r="FL177" s="41"/>
      <c r="FM177" s="41"/>
      <c r="FN177" s="41"/>
      <c r="FO177" s="41"/>
      <c r="FP177" s="41"/>
      <c r="FQ177" s="41"/>
      <c r="FR177" s="41"/>
      <c r="FS177" s="41"/>
      <c r="FT177" s="41"/>
      <c r="FU177" s="41"/>
      <c r="FV177" s="41"/>
      <c r="FW177" s="41"/>
      <c r="FX177" s="41"/>
      <c r="FY177" s="41"/>
      <c r="FZ177" s="41"/>
      <c r="GA177" s="41"/>
      <c r="GB177" s="41"/>
      <c r="GC177" s="41"/>
      <c r="GD177" s="41"/>
      <c r="GE177" s="41"/>
      <c r="GF177" s="41"/>
      <c r="GG177" s="41"/>
      <c r="GH177" s="41"/>
      <c r="GI177" s="41"/>
      <c r="GJ177" s="41"/>
      <c r="GK177" s="41"/>
      <c r="GL177" s="41"/>
      <c r="GM177" s="41"/>
      <c r="GN177" s="41"/>
      <c r="GO177" s="41"/>
      <c r="GP177" s="41"/>
      <c r="GQ177" s="41"/>
      <c r="GR177" s="41"/>
      <c r="GS177" s="41"/>
      <c r="GT177" s="41"/>
      <c r="GU177" s="41"/>
      <c r="GV177" s="41"/>
      <c r="GW177" s="41"/>
      <c r="GX177" s="41"/>
      <c r="GY177" s="41"/>
      <c r="GZ177" s="41"/>
      <c r="HA177" s="41"/>
      <c r="HB177" s="41"/>
      <c r="HC177" s="41"/>
      <c r="HD177" s="41"/>
      <c r="HE177" s="41"/>
      <c r="HF177" s="41"/>
      <c r="HG177" s="41"/>
      <c r="HH177" s="41"/>
      <c r="HI177" s="41"/>
      <c r="HJ177" s="41"/>
      <c r="HK177" s="41"/>
      <c r="HL177" s="41"/>
      <c r="HM177" s="41"/>
      <c r="HN177" s="41"/>
      <c r="HO177" s="41"/>
      <c r="HP177" s="41"/>
      <c r="HQ177" s="41"/>
      <c r="HR177" s="41"/>
      <c r="HS177" s="41"/>
      <c r="HT177" s="41"/>
      <c r="HU177" s="41"/>
      <c r="HV177" s="41"/>
      <c r="HW177" s="41"/>
      <c r="HX177" s="41"/>
      <c r="HY177" s="41"/>
      <c r="HZ177" s="41"/>
      <c r="IA177" s="41"/>
      <c r="IB177" s="41"/>
      <c r="IC177" s="41"/>
      <c r="ID177" s="41"/>
      <c r="IE177" s="41"/>
      <c r="IF177" s="41"/>
      <c r="IG177" s="41"/>
      <c r="IH177" s="41"/>
      <c r="II177" s="41"/>
      <c r="IJ177" s="41"/>
      <c r="IK177" s="41"/>
      <c r="IL177" s="41"/>
      <c r="IM177" s="41"/>
      <c r="IN177" s="41"/>
      <c r="IO177" s="41"/>
      <c r="IP177" s="41"/>
      <c r="IQ177" s="41"/>
      <c r="IR177" s="41"/>
      <c r="IS177" s="41"/>
      <c r="IT177" s="41"/>
      <c r="IU177" s="41"/>
      <c r="IV177" s="41"/>
      <c r="IW177" s="41"/>
      <c r="IX177" s="41"/>
      <c r="IY177" s="41"/>
      <c r="IZ177" s="41"/>
      <c r="JA177" s="41"/>
      <c r="JB177" s="41"/>
      <c r="JC177" s="41"/>
      <c r="JD177" s="41"/>
      <c r="JE177" s="41"/>
      <c r="JF177" s="41"/>
      <c r="JG177" s="41"/>
      <c r="JH177" s="41"/>
      <c r="JI177" s="41"/>
      <c r="JJ177" s="41"/>
      <c r="JK177" s="41"/>
      <c r="JL177" s="41"/>
      <c r="JM177" s="41"/>
      <c r="JN177" s="41"/>
      <c r="JO177" s="41"/>
      <c r="JP177" s="41"/>
      <c r="JQ177" s="41"/>
      <c r="JR177" s="41"/>
      <c r="JS177" s="41"/>
      <c r="JT177" s="41"/>
      <c r="JU177" s="41"/>
      <c r="JV177" s="41"/>
      <c r="JW177" s="41"/>
      <c r="JX177" s="41"/>
      <c r="JY177" s="41"/>
      <c r="JZ177" s="41"/>
      <c r="KA177" s="41"/>
      <c r="KB177" s="41"/>
      <c r="KC177" s="41"/>
      <c r="KD177" s="41"/>
      <c r="KE177" s="41"/>
      <c r="KF177" s="41"/>
      <c r="KG177" s="41"/>
      <c r="KH177" s="41"/>
      <c r="KI177" s="41"/>
      <c r="KJ177" s="41"/>
      <c r="KK177" s="41"/>
      <c r="KL177" s="41"/>
      <c r="KM177" s="41"/>
      <c r="KN177" s="41"/>
      <c r="KO177" s="41"/>
      <c r="KP177" s="41"/>
      <c r="KQ177" s="41"/>
      <c r="KR177" s="41"/>
      <c r="KS177" s="41"/>
      <c r="KT177" s="41"/>
      <c r="KU177" s="41"/>
      <c r="KV177" s="41"/>
      <c r="KW177" s="41"/>
      <c r="KX177" s="41"/>
      <c r="KY177" s="41"/>
      <c r="KZ177" s="41"/>
      <c r="LA177" s="41"/>
      <c r="LB177" s="41"/>
      <c r="LC177" s="41"/>
      <c r="LD177" s="41"/>
      <c r="LE177" s="41"/>
      <c r="LF177" s="41"/>
      <c r="LG177" s="41"/>
      <c r="LH177" s="41"/>
      <c r="LI177" s="41"/>
      <c r="LJ177" s="41"/>
      <c r="LK177" s="41"/>
      <c r="LL177" s="41"/>
      <c r="LM177" s="41"/>
      <c r="LN177" s="41"/>
      <c r="LO177" s="41"/>
      <c r="LP177" s="41"/>
      <c r="LQ177" s="41"/>
      <c r="LR177" s="41"/>
      <c r="LS177" s="41"/>
      <c r="LT177" s="41"/>
      <c r="LU177" s="41"/>
      <c r="LV177" s="41"/>
      <c r="LW177" s="41"/>
      <c r="LX177" s="41"/>
      <c r="LY177" s="41"/>
      <c r="LZ177" s="41"/>
      <c r="MA177" s="41"/>
      <c r="MB177" s="41"/>
      <c r="MC177" s="41"/>
      <c r="MD177" s="41"/>
      <c r="ME177" s="41"/>
      <c r="MF177" s="41"/>
      <c r="MG177" s="41"/>
      <c r="MH177" s="41"/>
      <c r="MI177" s="41"/>
      <c r="MJ177" s="41"/>
      <c r="MK177" s="41"/>
      <c r="ML177" s="41"/>
      <c r="MM177" s="41"/>
      <c r="MN177" s="41"/>
      <c r="MO177" s="41"/>
      <c r="MP177" s="41"/>
      <c r="MQ177" s="41"/>
      <c r="MR177" s="41"/>
      <c r="MS177" s="41"/>
      <c r="MT177" s="41"/>
      <c r="MU177" s="41"/>
      <c r="MV177" s="41"/>
      <c r="MW177" s="41"/>
      <c r="MX177" s="41"/>
      <c r="MY177" s="41"/>
      <c r="MZ177" s="41"/>
      <c r="NA177" s="41"/>
      <c r="NB177" s="41"/>
      <c r="NC177" s="41"/>
      <c r="ND177" s="41"/>
      <c r="NE177" s="41"/>
      <c r="NF177" s="41"/>
      <c r="NG177" s="41"/>
      <c r="NH177" s="41"/>
      <c r="NI177" s="41"/>
      <c r="NJ177" s="41"/>
      <c r="NK177" s="41"/>
      <c r="NL177" s="41"/>
      <c r="NM177" s="41"/>
      <c r="NN177" s="41"/>
      <c r="NO177" s="41"/>
      <c r="NP177" s="41"/>
      <c r="NQ177" s="41"/>
      <c r="NR177" s="41"/>
      <c r="NS177" s="41"/>
      <c r="NT177" s="41"/>
      <c r="NU177" s="41"/>
      <c r="NV177" s="41"/>
      <c r="NW177" s="41"/>
      <c r="NX177" s="41"/>
      <c r="NY177" s="41"/>
      <c r="NZ177" s="41"/>
      <c r="OA177" s="41"/>
      <c r="OB177" s="41"/>
      <c r="OC177" s="41"/>
      <c r="OD177" s="41"/>
      <c r="OE177" s="41"/>
      <c r="OF177" s="41"/>
      <c r="OG177" s="41"/>
      <c r="OH177" s="41"/>
      <c r="OI177" s="41"/>
      <c r="OJ177" s="41"/>
      <c r="OK177" s="41"/>
      <c r="OL177" s="41"/>
      <c r="OM177" s="41"/>
      <c r="ON177" s="41"/>
      <c r="OO177" s="41"/>
      <c r="OP177" s="41"/>
      <c r="OQ177" s="41"/>
      <c r="OR177" s="41"/>
      <c r="OS177" s="41"/>
      <c r="OT177" s="41"/>
      <c r="OU177" s="41"/>
      <c r="OV177" s="41"/>
      <c r="OW177" s="41"/>
      <c r="OX177" s="41"/>
      <c r="OY177" s="41"/>
      <c r="OZ177" s="41"/>
      <c r="PA177" s="41"/>
      <c r="PB177" s="41"/>
      <c r="PC177" s="41"/>
      <c r="PD177" s="41"/>
      <c r="PE177" s="41"/>
      <c r="PF177" s="41"/>
      <c r="PG177" s="41"/>
      <c r="PH177" s="41"/>
      <c r="PI177" s="41"/>
      <c r="PJ177" s="41"/>
      <c r="PK177" s="41"/>
      <c r="PL177" s="41"/>
      <c r="PM177" s="41"/>
      <c r="PN177" s="41"/>
      <c r="PO177" s="41"/>
      <c r="PP177" s="41"/>
      <c r="PQ177" s="41"/>
      <c r="PR177" s="41"/>
      <c r="PS177" s="41"/>
      <c r="PT177" s="41"/>
      <c r="PU177" s="41"/>
      <c r="PV177" s="41"/>
      <c r="PW177" s="41"/>
      <c r="PX177" s="41"/>
      <c r="PY177" s="41"/>
      <c r="PZ177" s="41"/>
      <c r="QA177" s="41"/>
      <c r="QB177" s="41"/>
      <c r="QC177" s="41"/>
      <c r="QD177" s="41"/>
      <c r="QE177" s="41"/>
      <c r="QF177" s="41"/>
      <c r="QG177" s="41"/>
      <c r="QH177" s="41"/>
      <c r="QI177" s="41"/>
      <c r="QJ177" s="41"/>
      <c r="QK177" s="41"/>
      <c r="QL177" s="41"/>
      <c r="QM177" s="41"/>
      <c r="QN177" s="41"/>
      <c r="QO177" s="41"/>
      <c r="QP177" s="41"/>
      <c r="QQ177" s="41"/>
      <c r="QR177" s="41"/>
      <c r="QS177" s="41"/>
      <c r="QT177" s="41"/>
      <c r="QU177" s="41"/>
      <c r="QV177" s="41"/>
      <c r="QW177" s="41"/>
      <c r="QX177" s="41"/>
      <c r="QY177" s="41"/>
      <c r="QZ177" s="41"/>
      <c r="RA177" s="41"/>
      <c r="RB177" s="41"/>
      <c r="RC177" s="41"/>
      <c r="RD177" s="41"/>
      <c r="RE177" s="41"/>
      <c r="RF177" s="41"/>
      <c r="RG177" s="41"/>
      <c r="RH177" s="41"/>
      <c r="RI177" s="41"/>
      <c r="RJ177" s="41"/>
      <c r="RK177" s="41"/>
      <c r="RL177" s="41"/>
      <c r="RM177" s="41"/>
      <c r="RN177" s="41"/>
      <c r="RO177" s="41"/>
      <c r="RP177" s="41"/>
      <c r="RQ177" s="41"/>
      <c r="RR177" s="41"/>
      <c r="RS177" s="41"/>
      <c r="RT177" s="41"/>
      <c r="RU177" s="41"/>
      <c r="RV177" s="41"/>
      <c r="RW177" s="41"/>
      <c r="RX177" s="41"/>
      <c r="RY177" s="41"/>
      <c r="RZ177" s="41"/>
      <c r="SA177" s="41"/>
      <c r="SB177" s="41"/>
      <c r="SC177" s="41"/>
      <c r="SD177" s="41"/>
      <c r="SE177" s="41"/>
      <c r="SF177" s="41"/>
      <c r="SG177" s="41"/>
      <c r="SH177" s="41"/>
      <c r="SI177" s="41"/>
      <c r="SJ177" s="41"/>
      <c r="SK177" s="41"/>
      <c r="SL177" s="41"/>
      <c r="SM177" s="41"/>
      <c r="SN177" s="41"/>
      <c r="SO177" s="41"/>
      <c r="SP177" s="41"/>
      <c r="SQ177" s="41"/>
      <c r="SR177" s="41"/>
      <c r="SS177" s="41"/>
      <c r="ST177" s="41"/>
      <c r="SU177" s="41"/>
      <c r="SV177" s="41"/>
      <c r="SW177" s="41"/>
      <c r="SX177" s="41"/>
      <c r="SY177" s="41"/>
      <c r="SZ177" s="41"/>
      <c r="TA177" s="41"/>
      <c r="TB177" s="41"/>
      <c r="TC177" s="41"/>
      <c r="TD177" s="41"/>
      <c r="TE177" s="41"/>
      <c r="TF177" s="41"/>
      <c r="TG177" s="41"/>
      <c r="TH177" s="41"/>
      <c r="TI177" s="41"/>
      <c r="TJ177" s="41"/>
      <c r="TK177" s="41"/>
      <c r="TL177" s="41"/>
      <c r="TM177" s="41"/>
      <c r="TN177" s="41"/>
      <c r="TO177" s="41"/>
      <c r="TP177" s="41"/>
      <c r="TQ177" s="41"/>
      <c r="TR177" s="41"/>
      <c r="TS177" s="41"/>
      <c r="TT177" s="41"/>
      <c r="TU177" s="41"/>
      <c r="TV177" s="41"/>
      <c r="TW177" s="41"/>
      <c r="TX177" s="41"/>
      <c r="TY177" s="41"/>
      <c r="TZ177" s="41"/>
      <c r="UA177" s="41"/>
      <c r="UB177" s="41"/>
      <c r="UC177" s="41"/>
      <c r="UD177" s="41"/>
      <c r="UE177" s="41"/>
      <c r="UF177" s="41"/>
      <c r="UG177" s="41"/>
      <c r="UH177" s="41"/>
      <c r="UI177" s="41"/>
      <c r="UJ177" s="41"/>
      <c r="UK177" s="41"/>
      <c r="UL177" s="41"/>
      <c r="UM177" s="41"/>
      <c r="UN177" s="41"/>
      <c r="UO177" s="41"/>
      <c r="UP177" s="41"/>
      <c r="UQ177" s="41"/>
      <c r="UR177" s="41"/>
      <c r="US177" s="41"/>
      <c r="UT177" s="41"/>
      <c r="UU177" s="41"/>
      <c r="UV177" s="41"/>
      <c r="UW177" s="41"/>
      <c r="UX177" s="41"/>
      <c r="UY177" s="41"/>
      <c r="UZ177" s="41"/>
      <c r="VA177" s="41"/>
      <c r="VB177" s="41"/>
      <c r="VC177" s="41"/>
      <c r="VD177" s="41"/>
      <c r="VE177" s="41"/>
      <c r="VF177" s="41"/>
      <c r="VG177" s="41"/>
      <c r="VH177" s="41"/>
      <c r="VI177" s="41"/>
      <c r="VJ177" s="41"/>
      <c r="VK177" s="41"/>
      <c r="VL177" s="41"/>
      <c r="VM177" s="41"/>
      <c r="VN177" s="41"/>
      <c r="VO177" s="41"/>
      <c r="VP177" s="41"/>
      <c r="VQ177" s="41"/>
      <c r="VR177" s="41"/>
      <c r="VS177" s="41"/>
      <c r="VT177" s="41"/>
      <c r="VU177" s="41"/>
      <c r="VV177" s="41"/>
      <c r="VW177" s="41"/>
      <c r="VX177" s="41"/>
      <c r="VY177" s="41"/>
      <c r="VZ177" s="41"/>
      <c r="WA177" s="41"/>
      <c r="WB177" s="41"/>
      <c r="WC177" s="41"/>
      <c r="WD177" s="41"/>
      <c r="WE177" s="41"/>
      <c r="WF177" s="41"/>
      <c r="WG177" s="41"/>
      <c r="WH177" s="41"/>
      <c r="WI177" s="41"/>
      <c r="WJ177" s="41"/>
      <c r="WK177" s="41"/>
      <c r="WL177" s="41"/>
      <c r="WM177" s="41"/>
      <c r="WN177" s="41"/>
      <c r="WO177" s="41"/>
      <c r="WP177" s="41"/>
      <c r="WQ177" s="41"/>
      <c r="WR177" s="41"/>
      <c r="WS177" s="41"/>
      <c r="WT177" s="41"/>
      <c r="WU177" s="41"/>
      <c r="WV177" s="41"/>
      <c r="WW177" s="41"/>
      <c r="WX177" s="41"/>
    </row>
    <row r="178" spans="1:622" s="67" customFormat="1" ht="15" customHeight="1" outlineLevel="2" x14ac:dyDescent="0.25">
      <c r="A178" s="58"/>
      <c r="B178" s="82" t="s">
        <v>92</v>
      </c>
      <c r="C178" s="83">
        <v>34653</v>
      </c>
      <c r="D178" s="83" t="s">
        <v>80</v>
      </c>
      <c r="E178" s="91" t="s">
        <v>170</v>
      </c>
      <c r="F178" s="90" t="s">
        <v>24</v>
      </c>
      <c r="G178" s="90"/>
      <c r="H178" s="85">
        <v>7.68</v>
      </c>
      <c r="I178" s="86">
        <v>7.68</v>
      </c>
      <c r="J178" s="65">
        <f>Tabela1[[#This Row],[VALOR UNIT]]*H175</f>
        <v>23.04</v>
      </c>
      <c r="K178" s="65">
        <f>Tabela1[[#This Row],[Coluna1]]*H177</f>
        <v>0</v>
      </c>
      <c r="L178" s="46">
        <v>0</v>
      </c>
      <c r="M178" s="47">
        <f t="shared" si="3"/>
        <v>0</v>
      </c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  <c r="AY178" s="41"/>
      <c r="AZ178" s="41"/>
      <c r="BA178" s="41"/>
      <c r="BB178" s="41"/>
      <c r="BC178" s="41"/>
      <c r="BD178" s="41"/>
      <c r="BE178" s="41"/>
      <c r="BF178" s="41"/>
      <c r="BG178" s="41"/>
      <c r="BH178" s="41"/>
      <c r="BI178" s="41"/>
      <c r="BJ178" s="41"/>
      <c r="BK178" s="41"/>
      <c r="BL178" s="41"/>
      <c r="BM178" s="41"/>
      <c r="BN178" s="41"/>
      <c r="BO178" s="41"/>
      <c r="BP178" s="41"/>
      <c r="BQ178" s="41"/>
      <c r="BR178" s="41"/>
      <c r="BS178" s="41"/>
      <c r="BT178" s="41"/>
      <c r="BU178" s="41"/>
      <c r="BV178" s="41"/>
      <c r="BW178" s="41"/>
      <c r="BX178" s="41"/>
      <c r="BY178" s="41"/>
      <c r="BZ178" s="41"/>
      <c r="CA178" s="41"/>
      <c r="CB178" s="41"/>
      <c r="CC178" s="41"/>
      <c r="CD178" s="41"/>
      <c r="CE178" s="41"/>
      <c r="CF178" s="41"/>
      <c r="CG178" s="41"/>
      <c r="CH178" s="41"/>
      <c r="CI178" s="41"/>
      <c r="CJ178" s="41"/>
      <c r="CK178" s="41"/>
      <c r="CL178" s="41"/>
      <c r="CM178" s="41"/>
      <c r="CN178" s="41"/>
      <c r="CO178" s="41"/>
      <c r="CP178" s="41"/>
      <c r="CQ178" s="41"/>
      <c r="CR178" s="41"/>
      <c r="CS178" s="41"/>
      <c r="CT178" s="41"/>
      <c r="CU178" s="41"/>
      <c r="CV178" s="41"/>
      <c r="CW178" s="41"/>
      <c r="CX178" s="41"/>
      <c r="CY178" s="41"/>
      <c r="CZ178" s="41"/>
      <c r="DA178" s="41"/>
      <c r="DB178" s="41"/>
      <c r="DC178" s="41"/>
      <c r="DD178" s="41"/>
      <c r="DE178" s="41"/>
      <c r="DF178" s="41"/>
      <c r="DG178" s="41"/>
      <c r="DH178" s="41"/>
      <c r="DI178" s="41"/>
      <c r="DJ178" s="41"/>
      <c r="DK178" s="41"/>
      <c r="DL178" s="41"/>
      <c r="DM178" s="41"/>
      <c r="DN178" s="41"/>
      <c r="DO178" s="41"/>
      <c r="DP178" s="41"/>
      <c r="DQ178" s="41"/>
      <c r="DR178" s="41"/>
      <c r="DS178" s="41"/>
      <c r="DT178" s="41"/>
      <c r="DU178" s="41"/>
      <c r="DV178" s="41"/>
      <c r="DW178" s="41"/>
      <c r="DX178" s="41"/>
      <c r="DY178" s="41"/>
      <c r="DZ178" s="41"/>
      <c r="EA178" s="41"/>
      <c r="EB178" s="41"/>
      <c r="EC178" s="41"/>
      <c r="ED178" s="41"/>
      <c r="EE178" s="41"/>
      <c r="EF178" s="41"/>
      <c r="EG178" s="41"/>
      <c r="EH178" s="41"/>
      <c r="EI178" s="41"/>
      <c r="EJ178" s="41"/>
      <c r="EK178" s="41"/>
      <c r="EL178" s="41"/>
      <c r="EM178" s="41"/>
      <c r="EN178" s="41"/>
      <c r="EO178" s="41"/>
      <c r="EP178" s="41"/>
      <c r="EQ178" s="41"/>
      <c r="ER178" s="41"/>
      <c r="ES178" s="41"/>
      <c r="ET178" s="41"/>
      <c r="EU178" s="41"/>
      <c r="EV178" s="41"/>
      <c r="EW178" s="41"/>
      <c r="EX178" s="41"/>
      <c r="EY178" s="41"/>
      <c r="EZ178" s="41"/>
      <c r="FA178" s="41"/>
      <c r="FB178" s="41"/>
      <c r="FC178" s="41"/>
      <c r="FD178" s="41"/>
      <c r="FE178" s="41"/>
      <c r="FF178" s="41"/>
      <c r="FG178" s="41"/>
      <c r="FH178" s="41"/>
      <c r="FI178" s="41"/>
      <c r="FJ178" s="41"/>
      <c r="FK178" s="41"/>
      <c r="FL178" s="41"/>
      <c r="FM178" s="41"/>
      <c r="FN178" s="41"/>
      <c r="FO178" s="41"/>
      <c r="FP178" s="41"/>
      <c r="FQ178" s="41"/>
      <c r="FR178" s="41"/>
      <c r="FS178" s="41"/>
      <c r="FT178" s="41"/>
      <c r="FU178" s="41"/>
      <c r="FV178" s="41"/>
      <c r="FW178" s="41"/>
      <c r="FX178" s="41"/>
      <c r="FY178" s="41"/>
      <c r="FZ178" s="41"/>
      <c r="GA178" s="41"/>
      <c r="GB178" s="41"/>
      <c r="GC178" s="41"/>
      <c r="GD178" s="41"/>
      <c r="GE178" s="41"/>
      <c r="GF178" s="41"/>
      <c r="GG178" s="41"/>
      <c r="GH178" s="41"/>
      <c r="GI178" s="41"/>
      <c r="GJ178" s="41"/>
      <c r="GK178" s="41"/>
      <c r="GL178" s="41"/>
      <c r="GM178" s="41"/>
      <c r="GN178" s="41"/>
      <c r="GO178" s="41"/>
      <c r="GP178" s="41"/>
      <c r="GQ178" s="41"/>
      <c r="GR178" s="41"/>
      <c r="GS178" s="41"/>
      <c r="GT178" s="41"/>
      <c r="GU178" s="41"/>
      <c r="GV178" s="41"/>
      <c r="GW178" s="41"/>
      <c r="GX178" s="41"/>
      <c r="GY178" s="41"/>
      <c r="GZ178" s="41"/>
      <c r="HA178" s="41"/>
      <c r="HB178" s="41"/>
      <c r="HC178" s="41"/>
      <c r="HD178" s="41"/>
      <c r="HE178" s="41"/>
      <c r="HF178" s="41"/>
      <c r="HG178" s="41"/>
      <c r="HH178" s="41"/>
      <c r="HI178" s="41"/>
      <c r="HJ178" s="41"/>
      <c r="HK178" s="41"/>
      <c r="HL178" s="41"/>
      <c r="HM178" s="41"/>
      <c r="HN178" s="41"/>
      <c r="HO178" s="41"/>
      <c r="HP178" s="41"/>
      <c r="HQ178" s="41"/>
      <c r="HR178" s="41"/>
      <c r="HS178" s="41"/>
      <c r="HT178" s="41"/>
      <c r="HU178" s="41"/>
      <c r="HV178" s="41"/>
      <c r="HW178" s="41"/>
      <c r="HX178" s="41"/>
      <c r="HY178" s="41"/>
      <c r="HZ178" s="41"/>
      <c r="IA178" s="41"/>
      <c r="IB178" s="41"/>
      <c r="IC178" s="41"/>
      <c r="ID178" s="41"/>
      <c r="IE178" s="41"/>
      <c r="IF178" s="41"/>
      <c r="IG178" s="41"/>
      <c r="IH178" s="41"/>
      <c r="II178" s="41"/>
      <c r="IJ178" s="41"/>
      <c r="IK178" s="41"/>
      <c r="IL178" s="41"/>
      <c r="IM178" s="41"/>
      <c r="IN178" s="41"/>
      <c r="IO178" s="41"/>
      <c r="IP178" s="41"/>
      <c r="IQ178" s="41"/>
      <c r="IR178" s="41"/>
      <c r="IS178" s="41"/>
      <c r="IT178" s="41"/>
      <c r="IU178" s="41"/>
      <c r="IV178" s="41"/>
      <c r="IW178" s="41"/>
      <c r="IX178" s="41"/>
      <c r="IY178" s="41"/>
      <c r="IZ178" s="41"/>
      <c r="JA178" s="41"/>
      <c r="JB178" s="41"/>
      <c r="JC178" s="41"/>
      <c r="JD178" s="41"/>
      <c r="JE178" s="41"/>
      <c r="JF178" s="41"/>
      <c r="JG178" s="41"/>
      <c r="JH178" s="41"/>
      <c r="JI178" s="41"/>
      <c r="JJ178" s="41"/>
      <c r="JK178" s="41"/>
      <c r="JL178" s="41"/>
      <c r="JM178" s="41"/>
      <c r="JN178" s="41"/>
      <c r="JO178" s="41"/>
      <c r="JP178" s="41"/>
      <c r="JQ178" s="41"/>
      <c r="JR178" s="41"/>
      <c r="JS178" s="41"/>
      <c r="JT178" s="41"/>
      <c r="JU178" s="41"/>
      <c r="JV178" s="41"/>
      <c r="JW178" s="41"/>
      <c r="JX178" s="41"/>
      <c r="JY178" s="41"/>
      <c r="JZ178" s="41"/>
      <c r="KA178" s="41"/>
      <c r="KB178" s="41"/>
      <c r="KC178" s="41"/>
      <c r="KD178" s="41"/>
      <c r="KE178" s="41"/>
      <c r="KF178" s="41"/>
      <c r="KG178" s="41"/>
      <c r="KH178" s="41"/>
      <c r="KI178" s="41"/>
      <c r="KJ178" s="41"/>
      <c r="KK178" s="41"/>
      <c r="KL178" s="41"/>
      <c r="KM178" s="41"/>
      <c r="KN178" s="41"/>
      <c r="KO178" s="41"/>
      <c r="KP178" s="41"/>
      <c r="KQ178" s="41"/>
      <c r="KR178" s="41"/>
      <c r="KS178" s="41"/>
      <c r="KT178" s="41"/>
      <c r="KU178" s="41"/>
      <c r="KV178" s="41"/>
      <c r="KW178" s="41"/>
      <c r="KX178" s="41"/>
      <c r="KY178" s="41"/>
      <c r="KZ178" s="41"/>
      <c r="LA178" s="41"/>
      <c r="LB178" s="41"/>
      <c r="LC178" s="41"/>
      <c r="LD178" s="41"/>
      <c r="LE178" s="41"/>
      <c r="LF178" s="41"/>
      <c r="LG178" s="41"/>
      <c r="LH178" s="41"/>
      <c r="LI178" s="41"/>
      <c r="LJ178" s="41"/>
      <c r="LK178" s="41"/>
      <c r="LL178" s="41"/>
      <c r="LM178" s="41"/>
      <c r="LN178" s="41"/>
      <c r="LO178" s="41"/>
      <c r="LP178" s="41"/>
      <c r="LQ178" s="41"/>
      <c r="LR178" s="41"/>
      <c r="LS178" s="41"/>
      <c r="LT178" s="41"/>
      <c r="LU178" s="41"/>
      <c r="LV178" s="41"/>
      <c r="LW178" s="41"/>
      <c r="LX178" s="41"/>
      <c r="LY178" s="41"/>
      <c r="LZ178" s="41"/>
      <c r="MA178" s="41"/>
      <c r="MB178" s="41"/>
      <c r="MC178" s="41"/>
      <c r="MD178" s="41"/>
      <c r="ME178" s="41"/>
      <c r="MF178" s="41"/>
      <c r="MG178" s="41"/>
      <c r="MH178" s="41"/>
      <c r="MI178" s="41"/>
      <c r="MJ178" s="41"/>
      <c r="MK178" s="41"/>
      <c r="ML178" s="41"/>
      <c r="MM178" s="41"/>
      <c r="MN178" s="41"/>
      <c r="MO178" s="41"/>
      <c r="MP178" s="41"/>
      <c r="MQ178" s="41"/>
      <c r="MR178" s="41"/>
      <c r="MS178" s="41"/>
      <c r="MT178" s="41"/>
      <c r="MU178" s="41"/>
      <c r="MV178" s="41"/>
      <c r="MW178" s="41"/>
      <c r="MX178" s="41"/>
      <c r="MY178" s="41"/>
      <c r="MZ178" s="41"/>
      <c r="NA178" s="41"/>
      <c r="NB178" s="41"/>
      <c r="NC178" s="41"/>
      <c r="ND178" s="41"/>
      <c r="NE178" s="41"/>
      <c r="NF178" s="41"/>
      <c r="NG178" s="41"/>
      <c r="NH178" s="41"/>
      <c r="NI178" s="41"/>
      <c r="NJ178" s="41"/>
      <c r="NK178" s="41"/>
      <c r="NL178" s="41"/>
      <c r="NM178" s="41"/>
      <c r="NN178" s="41"/>
      <c r="NO178" s="41"/>
      <c r="NP178" s="41"/>
      <c r="NQ178" s="41"/>
      <c r="NR178" s="41"/>
      <c r="NS178" s="41"/>
      <c r="NT178" s="41"/>
      <c r="NU178" s="41"/>
      <c r="NV178" s="41"/>
      <c r="NW178" s="41"/>
      <c r="NX178" s="41"/>
      <c r="NY178" s="41"/>
      <c r="NZ178" s="41"/>
      <c r="OA178" s="41"/>
      <c r="OB178" s="41"/>
      <c r="OC178" s="41"/>
      <c r="OD178" s="41"/>
      <c r="OE178" s="41"/>
      <c r="OF178" s="41"/>
      <c r="OG178" s="41"/>
      <c r="OH178" s="41"/>
      <c r="OI178" s="41"/>
      <c r="OJ178" s="41"/>
      <c r="OK178" s="41"/>
      <c r="OL178" s="41"/>
      <c r="OM178" s="41"/>
      <c r="ON178" s="41"/>
      <c r="OO178" s="41"/>
      <c r="OP178" s="41"/>
      <c r="OQ178" s="41"/>
      <c r="OR178" s="41"/>
      <c r="OS178" s="41"/>
      <c r="OT178" s="41"/>
      <c r="OU178" s="41"/>
      <c r="OV178" s="41"/>
      <c r="OW178" s="41"/>
      <c r="OX178" s="41"/>
      <c r="OY178" s="41"/>
      <c r="OZ178" s="41"/>
      <c r="PA178" s="41"/>
      <c r="PB178" s="41"/>
      <c r="PC178" s="41"/>
      <c r="PD178" s="41"/>
      <c r="PE178" s="41"/>
      <c r="PF178" s="41"/>
      <c r="PG178" s="41"/>
      <c r="PH178" s="41"/>
      <c r="PI178" s="41"/>
      <c r="PJ178" s="41"/>
      <c r="PK178" s="41"/>
      <c r="PL178" s="41"/>
      <c r="PM178" s="41"/>
      <c r="PN178" s="41"/>
      <c r="PO178" s="41"/>
      <c r="PP178" s="41"/>
      <c r="PQ178" s="41"/>
      <c r="PR178" s="41"/>
      <c r="PS178" s="41"/>
      <c r="PT178" s="41"/>
      <c r="PU178" s="41"/>
      <c r="PV178" s="41"/>
      <c r="PW178" s="41"/>
      <c r="PX178" s="41"/>
      <c r="PY178" s="41"/>
      <c r="PZ178" s="41"/>
      <c r="QA178" s="41"/>
      <c r="QB178" s="41"/>
      <c r="QC178" s="41"/>
      <c r="QD178" s="41"/>
      <c r="QE178" s="41"/>
      <c r="QF178" s="41"/>
      <c r="QG178" s="41"/>
      <c r="QH178" s="41"/>
      <c r="QI178" s="41"/>
      <c r="QJ178" s="41"/>
      <c r="QK178" s="41"/>
      <c r="QL178" s="41"/>
      <c r="QM178" s="41"/>
      <c r="QN178" s="41"/>
      <c r="QO178" s="41"/>
      <c r="QP178" s="41"/>
      <c r="QQ178" s="41"/>
      <c r="QR178" s="41"/>
      <c r="QS178" s="41"/>
      <c r="QT178" s="41"/>
      <c r="QU178" s="41"/>
      <c r="QV178" s="41"/>
      <c r="QW178" s="41"/>
      <c r="QX178" s="41"/>
      <c r="QY178" s="41"/>
      <c r="QZ178" s="41"/>
      <c r="RA178" s="41"/>
      <c r="RB178" s="41"/>
      <c r="RC178" s="41"/>
      <c r="RD178" s="41"/>
      <c r="RE178" s="41"/>
      <c r="RF178" s="41"/>
      <c r="RG178" s="41"/>
      <c r="RH178" s="41"/>
      <c r="RI178" s="41"/>
      <c r="RJ178" s="41"/>
      <c r="RK178" s="41"/>
      <c r="RL178" s="41"/>
      <c r="RM178" s="41"/>
      <c r="RN178" s="41"/>
      <c r="RO178" s="41"/>
      <c r="RP178" s="41"/>
      <c r="RQ178" s="41"/>
      <c r="RR178" s="41"/>
      <c r="RS178" s="41"/>
      <c r="RT178" s="41"/>
      <c r="RU178" s="41"/>
      <c r="RV178" s="41"/>
      <c r="RW178" s="41"/>
      <c r="RX178" s="41"/>
      <c r="RY178" s="41"/>
      <c r="RZ178" s="41"/>
      <c r="SA178" s="41"/>
      <c r="SB178" s="41"/>
      <c r="SC178" s="41"/>
      <c r="SD178" s="41"/>
      <c r="SE178" s="41"/>
      <c r="SF178" s="41"/>
      <c r="SG178" s="41"/>
      <c r="SH178" s="41"/>
      <c r="SI178" s="41"/>
      <c r="SJ178" s="41"/>
      <c r="SK178" s="41"/>
      <c r="SL178" s="41"/>
      <c r="SM178" s="41"/>
      <c r="SN178" s="41"/>
      <c r="SO178" s="41"/>
      <c r="SP178" s="41"/>
      <c r="SQ178" s="41"/>
      <c r="SR178" s="41"/>
      <c r="SS178" s="41"/>
      <c r="ST178" s="41"/>
      <c r="SU178" s="41"/>
      <c r="SV178" s="41"/>
      <c r="SW178" s="41"/>
      <c r="SX178" s="41"/>
      <c r="SY178" s="41"/>
      <c r="SZ178" s="41"/>
      <c r="TA178" s="41"/>
      <c r="TB178" s="41"/>
      <c r="TC178" s="41"/>
      <c r="TD178" s="41"/>
      <c r="TE178" s="41"/>
      <c r="TF178" s="41"/>
      <c r="TG178" s="41"/>
      <c r="TH178" s="41"/>
      <c r="TI178" s="41"/>
      <c r="TJ178" s="41"/>
      <c r="TK178" s="41"/>
      <c r="TL178" s="41"/>
      <c r="TM178" s="41"/>
      <c r="TN178" s="41"/>
      <c r="TO178" s="41"/>
      <c r="TP178" s="41"/>
      <c r="TQ178" s="41"/>
      <c r="TR178" s="41"/>
      <c r="TS178" s="41"/>
      <c r="TT178" s="41"/>
      <c r="TU178" s="41"/>
      <c r="TV178" s="41"/>
      <c r="TW178" s="41"/>
      <c r="TX178" s="41"/>
      <c r="TY178" s="41"/>
      <c r="TZ178" s="41"/>
      <c r="UA178" s="41"/>
      <c r="UB178" s="41"/>
      <c r="UC178" s="41"/>
      <c r="UD178" s="41"/>
      <c r="UE178" s="41"/>
      <c r="UF178" s="41"/>
      <c r="UG178" s="41"/>
      <c r="UH178" s="41"/>
      <c r="UI178" s="41"/>
      <c r="UJ178" s="41"/>
      <c r="UK178" s="41"/>
      <c r="UL178" s="41"/>
      <c r="UM178" s="41"/>
      <c r="UN178" s="41"/>
      <c r="UO178" s="41"/>
      <c r="UP178" s="41"/>
      <c r="UQ178" s="41"/>
      <c r="UR178" s="41"/>
      <c r="US178" s="41"/>
      <c r="UT178" s="41"/>
      <c r="UU178" s="41"/>
      <c r="UV178" s="41"/>
      <c r="UW178" s="41"/>
      <c r="UX178" s="41"/>
      <c r="UY178" s="41"/>
      <c r="UZ178" s="41"/>
      <c r="VA178" s="41"/>
      <c r="VB178" s="41"/>
      <c r="VC178" s="41"/>
      <c r="VD178" s="41"/>
      <c r="VE178" s="41"/>
      <c r="VF178" s="41"/>
      <c r="VG178" s="41"/>
      <c r="VH178" s="41"/>
      <c r="VI178" s="41"/>
      <c r="VJ178" s="41"/>
      <c r="VK178" s="41"/>
      <c r="VL178" s="41"/>
      <c r="VM178" s="41"/>
      <c r="VN178" s="41"/>
      <c r="VO178" s="41"/>
      <c r="VP178" s="41"/>
      <c r="VQ178" s="41"/>
      <c r="VR178" s="41"/>
      <c r="VS178" s="41"/>
      <c r="VT178" s="41"/>
      <c r="VU178" s="41"/>
      <c r="VV178" s="41"/>
      <c r="VW178" s="41"/>
      <c r="VX178" s="41"/>
      <c r="VY178" s="41"/>
      <c r="VZ178" s="41"/>
      <c r="WA178" s="41"/>
      <c r="WB178" s="41"/>
      <c r="WC178" s="41"/>
      <c r="WD178" s="41"/>
      <c r="WE178" s="41"/>
      <c r="WF178" s="41"/>
      <c r="WG178" s="41"/>
      <c r="WH178" s="41"/>
      <c r="WI178" s="41"/>
      <c r="WJ178" s="41"/>
      <c r="WK178" s="41"/>
      <c r="WL178" s="41"/>
      <c r="WM178" s="41"/>
      <c r="WN178" s="41"/>
      <c r="WO178" s="41"/>
      <c r="WP178" s="41"/>
      <c r="WQ178" s="41"/>
      <c r="WR178" s="41"/>
      <c r="WS178" s="41"/>
      <c r="WT178" s="41"/>
      <c r="WU178" s="41"/>
      <c r="WV178" s="41"/>
      <c r="WW178" s="41"/>
      <c r="WX178" s="41"/>
    </row>
    <row r="179" spans="1:622" s="67" customFormat="1" ht="15" customHeight="1" outlineLevel="2" x14ac:dyDescent="0.25">
      <c r="A179" s="58"/>
      <c r="B179" s="82" t="s">
        <v>92</v>
      </c>
      <c r="C179" s="83">
        <v>1570</v>
      </c>
      <c r="D179" s="83" t="s">
        <v>80</v>
      </c>
      <c r="E179" s="91" t="s">
        <v>173</v>
      </c>
      <c r="F179" s="90" t="s">
        <v>24</v>
      </c>
      <c r="G179" s="90"/>
      <c r="H179" s="85">
        <v>1.07</v>
      </c>
      <c r="I179" s="86">
        <v>1.07</v>
      </c>
      <c r="J179" s="65">
        <f>Tabela1[[#This Row],[VALOR UNIT]]*H175</f>
        <v>3.21</v>
      </c>
      <c r="K179" s="65">
        <f>Tabela1[[#This Row],[Coluna1]]*H178</f>
        <v>0</v>
      </c>
      <c r="L179" s="46">
        <v>0</v>
      </c>
      <c r="M179" s="47">
        <f t="shared" si="3"/>
        <v>0</v>
      </c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  <c r="AY179" s="41"/>
      <c r="AZ179" s="41"/>
      <c r="BA179" s="41"/>
      <c r="BB179" s="41"/>
      <c r="BC179" s="41"/>
      <c r="BD179" s="41"/>
      <c r="BE179" s="41"/>
      <c r="BF179" s="41"/>
      <c r="BG179" s="41"/>
      <c r="BH179" s="41"/>
      <c r="BI179" s="41"/>
      <c r="BJ179" s="41"/>
      <c r="BK179" s="41"/>
      <c r="BL179" s="41"/>
      <c r="BM179" s="41"/>
      <c r="BN179" s="41"/>
      <c r="BO179" s="41"/>
      <c r="BP179" s="41"/>
      <c r="BQ179" s="41"/>
      <c r="BR179" s="41"/>
      <c r="BS179" s="41"/>
      <c r="BT179" s="41"/>
      <c r="BU179" s="41"/>
      <c r="BV179" s="41"/>
      <c r="BW179" s="41"/>
      <c r="BX179" s="41"/>
      <c r="BY179" s="41"/>
      <c r="BZ179" s="41"/>
      <c r="CA179" s="41"/>
      <c r="CB179" s="41"/>
      <c r="CC179" s="41"/>
      <c r="CD179" s="41"/>
      <c r="CE179" s="41"/>
      <c r="CF179" s="41"/>
      <c r="CG179" s="41"/>
      <c r="CH179" s="41"/>
      <c r="CI179" s="41"/>
      <c r="CJ179" s="41"/>
      <c r="CK179" s="41"/>
      <c r="CL179" s="41"/>
      <c r="CM179" s="41"/>
      <c r="CN179" s="41"/>
      <c r="CO179" s="41"/>
      <c r="CP179" s="41"/>
      <c r="CQ179" s="41"/>
      <c r="CR179" s="41"/>
      <c r="CS179" s="41"/>
      <c r="CT179" s="41"/>
      <c r="CU179" s="41"/>
      <c r="CV179" s="41"/>
      <c r="CW179" s="41"/>
      <c r="CX179" s="41"/>
      <c r="CY179" s="41"/>
      <c r="CZ179" s="41"/>
      <c r="DA179" s="41"/>
      <c r="DB179" s="41"/>
      <c r="DC179" s="41"/>
      <c r="DD179" s="41"/>
      <c r="DE179" s="41"/>
      <c r="DF179" s="41"/>
      <c r="DG179" s="41"/>
      <c r="DH179" s="41"/>
      <c r="DI179" s="41"/>
      <c r="DJ179" s="41"/>
      <c r="DK179" s="41"/>
      <c r="DL179" s="41"/>
      <c r="DM179" s="41"/>
      <c r="DN179" s="41"/>
      <c r="DO179" s="41"/>
      <c r="DP179" s="41"/>
      <c r="DQ179" s="41"/>
      <c r="DR179" s="41"/>
      <c r="DS179" s="41"/>
      <c r="DT179" s="41"/>
      <c r="DU179" s="41"/>
      <c r="DV179" s="41"/>
      <c r="DW179" s="41"/>
      <c r="DX179" s="41"/>
      <c r="DY179" s="41"/>
      <c r="DZ179" s="41"/>
      <c r="EA179" s="41"/>
      <c r="EB179" s="41"/>
      <c r="EC179" s="41"/>
      <c r="ED179" s="41"/>
      <c r="EE179" s="41"/>
      <c r="EF179" s="41"/>
      <c r="EG179" s="41"/>
      <c r="EH179" s="41"/>
      <c r="EI179" s="41"/>
      <c r="EJ179" s="41"/>
      <c r="EK179" s="41"/>
      <c r="EL179" s="41"/>
      <c r="EM179" s="41"/>
      <c r="EN179" s="41"/>
      <c r="EO179" s="41"/>
      <c r="EP179" s="41"/>
      <c r="EQ179" s="41"/>
      <c r="ER179" s="41"/>
      <c r="ES179" s="41"/>
      <c r="ET179" s="41"/>
      <c r="EU179" s="41"/>
      <c r="EV179" s="41"/>
      <c r="EW179" s="41"/>
      <c r="EX179" s="41"/>
      <c r="EY179" s="41"/>
      <c r="EZ179" s="41"/>
      <c r="FA179" s="41"/>
      <c r="FB179" s="41"/>
      <c r="FC179" s="41"/>
      <c r="FD179" s="41"/>
      <c r="FE179" s="41"/>
      <c r="FF179" s="41"/>
      <c r="FG179" s="41"/>
      <c r="FH179" s="41"/>
      <c r="FI179" s="41"/>
      <c r="FJ179" s="41"/>
      <c r="FK179" s="41"/>
      <c r="FL179" s="41"/>
      <c r="FM179" s="41"/>
      <c r="FN179" s="41"/>
      <c r="FO179" s="41"/>
      <c r="FP179" s="41"/>
      <c r="FQ179" s="41"/>
      <c r="FR179" s="41"/>
      <c r="FS179" s="41"/>
      <c r="FT179" s="41"/>
      <c r="FU179" s="41"/>
      <c r="FV179" s="41"/>
      <c r="FW179" s="41"/>
      <c r="FX179" s="41"/>
      <c r="FY179" s="41"/>
      <c r="FZ179" s="41"/>
      <c r="GA179" s="41"/>
      <c r="GB179" s="41"/>
      <c r="GC179" s="41"/>
      <c r="GD179" s="41"/>
      <c r="GE179" s="41"/>
      <c r="GF179" s="41"/>
      <c r="GG179" s="41"/>
      <c r="GH179" s="41"/>
      <c r="GI179" s="41"/>
      <c r="GJ179" s="41"/>
      <c r="GK179" s="41"/>
      <c r="GL179" s="41"/>
      <c r="GM179" s="41"/>
      <c r="GN179" s="41"/>
      <c r="GO179" s="41"/>
      <c r="GP179" s="41"/>
      <c r="GQ179" s="41"/>
      <c r="GR179" s="41"/>
      <c r="GS179" s="41"/>
      <c r="GT179" s="41"/>
      <c r="GU179" s="41"/>
      <c r="GV179" s="41"/>
      <c r="GW179" s="41"/>
      <c r="GX179" s="41"/>
      <c r="GY179" s="41"/>
      <c r="GZ179" s="41"/>
      <c r="HA179" s="41"/>
      <c r="HB179" s="41"/>
      <c r="HC179" s="41"/>
      <c r="HD179" s="41"/>
      <c r="HE179" s="41"/>
      <c r="HF179" s="41"/>
      <c r="HG179" s="41"/>
      <c r="HH179" s="41"/>
      <c r="HI179" s="41"/>
      <c r="HJ179" s="41"/>
      <c r="HK179" s="41"/>
      <c r="HL179" s="41"/>
      <c r="HM179" s="41"/>
      <c r="HN179" s="41"/>
      <c r="HO179" s="41"/>
      <c r="HP179" s="41"/>
      <c r="HQ179" s="41"/>
      <c r="HR179" s="41"/>
      <c r="HS179" s="41"/>
      <c r="HT179" s="41"/>
      <c r="HU179" s="41"/>
      <c r="HV179" s="41"/>
      <c r="HW179" s="41"/>
      <c r="HX179" s="41"/>
      <c r="HY179" s="41"/>
      <c r="HZ179" s="41"/>
      <c r="IA179" s="41"/>
      <c r="IB179" s="41"/>
      <c r="IC179" s="41"/>
      <c r="ID179" s="41"/>
      <c r="IE179" s="41"/>
      <c r="IF179" s="41"/>
      <c r="IG179" s="41"/>
      <c r="IH179" s="41"/>
      <c r="II179" s="41"/>
      <c r="IJ179" s="41"/>
      <c r="IK179" s="41"/>
      <c r="IL179" s="41"/>
      <c r="IM179" s="41"/>
      <c r="IN179" s="41"/>
      <c r="IO179" s="41"/>
      <c r="IP179" s="41"/>
      <c r="IQ179" s="41"/>
      <c r="IR179" s="41"/>
      <c r="IS179" s="41"/>
      <c r="IT179" s="41"/>
      <c r="IU179" s="41"/>
      <c r="IV179" s="41"/>
      <c r="IW179" s="41"/>
      <c r="IX179" s="41"/>
      <c r="IY179" s="41"/>
      <c r="IZ179" s="41"/>
      <c r="JA179" s="41"/>
      <c r="JB179" s="41"/>
      <c r="JC179" s="41"/>
      <c r="JD179" s="41"/>
      <c r="JE179" s="41"/>
      <c r="JF179" s="41"/>
      <c r="JG179" s="41"/>
      <c r="JH179" s="41"/>
      <c r="JI179" s="41"/>
      <c r="JJ179" s="41"/>
      <c r="JK179" s="41"/>
      <c r="JL179" s="41"/>
      <c r="JM179" s="41"/>
      <c r="JN179" s="41"/>
      <c r="JO179" s="41"/>
      <c r="JP179" s="41"/>
      <c r="JQ179" s="41"/>
      <c r="JR179" s="41"/>
      <c r="JS179" s="41"/>
      <c r="JT179" s="41"/>
      <c r="JU179" s="41"/>
      <c r="JV179" s="41"/>
      <c r="JW179" s="41"/>
      <c r="JX179" s="41"/>
      <c r="JY179" s="41"/>
      <c r="JZ179" s="41"/>
      <c r="KA179" s="41"/>
      <c r="KB179" s="41"/>
      <c r="KC179" s="41"/>
      <c r="KD179" s="41"/>
      <c r="KE179" s="41"/>
      <c r="KF179" s="41"/>
      <c r="KG179" s="41"/>
      <c r="KH179" s="41"/>
      <c r="KI179" s="41"/>
      <c r="KJ179" s="41"/>
      <c r="KK179" s="41"/>
      <c r="KL179" s="41"/>
      <c r="KM179" s="41"/>
      <c r="KN179" s="41"/>
      <c r="KO179" s="41"/>
      <c r="KP179" s="41"/>
      <c r="KQ179" s="41"/>
      <c r="KR179" s="41"/>
      <c r="KS179" s="41"/>
      <c r="KT179" s="41"/>
      <c r="KU179" s="41"/>
      <c r="KV179" s="41"/>
      <c r="KW179" s="41"/>
      <c r="KX179" s="41"/>
      <c r="KY179" s="41"/>
      <c r="KZ179" s="41"/>
      <c r="LA179" s="41"/>
      <c r="LB179" s="41"/>
      <c r="LC179" s="41"/>
      <c r="LD179" s="41"/>
      <c r="LE179" s="41"/>
      <c r="LF179" s="41"/>
      <c r="LG179" s="41"/>
      <c r="LH179" s="41"/>
      <c r="LI179" s="41"/>
      <c r="LJ179" s="41"/>
      <c r="LK179" s="41"/>
      <c r="LL179" s="41"/>
      <c r="LM179" s="41"/>
      <c r="LN179" s="41"/>
      <c r="LO179" s="41"/>
      <c r="LP179" s="41"/>
      <c r="LQ179" s="41"/>
      <c r="LR179" s="41"/>
      <c r="LS179" s="41"/>
      <c r="LT179" s="41"/>
      <c r="LU179" s="41"/>
      <c r="LV179" s="41"/>
      <c r="LW179" s="41"/>
      <c r="LX179" s="41"/>
      <c r="LY179" s="41"/>
      <c r="LZ179" s="41"/>
      <c r="MA179" s="41"/>
      <c r="MB179" s="41"/>
      <c r="MC179" s="41"/>
      <c r="MD179" s="41"/>
      <c r="ME179" s="41"/>
      <c r="MF179" s="41"/>
      <c r="MG179" s="41"/>
      <c r="MH179" s="41"/>
      <c r="MI179" s="41"/>
      <c r="MJ179" s="41"/>
      <c r="MK179" s="41"/>
      <c r="ML179" s="41"/>
      <c r="MM179" s="41"/>
      <c r="MN179" s="41"/>
      <c r="MO179" s="41"/>
      <c r="MP179" s="41"/>
      <c r="MQ179" s="41"/>
      <c r="MR179" s="41"/>
      <c r="MS179" s="41"/>
      <c r="MT179" s="41"/>
      <c r="MU179" s="41"/>
      <c r="MV179" s="41"/>
      <c r="MW179" s="41"/>
      <c r="MX179" s="41"/>
      <c r="MY179" s="41"/>
      <c r="MZ179" s="41"/>
      <c r="NA179" s="41"/>
      <c r="NB179" s="41"/>
      <c r="NC179" s="41"/>
      <c r="ND179" s="41"/>
      <c r="NE179" s="41"/>
      <c r="NF179" s="41"/>
      <c r="NG179" s="41"/>
      <c r="NH179" s="41"/>
      <c r="NI179" s="41"/>
      <c r="NJ179" s="41"/>
      <c r="NK179" s="41"/>
      <c r="NL179" s="41"/>
      <c r="NM179" s="41"/>
      <c r="NN179" s="41"/>
      <c r="NO179" s="41"/>
      <c r="NP179" s="41"/>
      <c r="NQ179" s="41"/>
      <c r="NR179" s="41"/>
      <c r="NS179" s="41"/>
      <c r="NT179" s="41"/>
      <c r="NU179" s="41"/>
      <c r="NV179" s="41"/>
      <c r="NW179" s="41"/>
      <c r="NX179" s="41"/>
      <c r="NY179" s="41"/>
      <c r="NZ179" s="41"/>
      <c r="OA179" s="41"/>
      <c r="OB179" s="41"/>
      <c r="OC179" s="41"/>
      <c r="OD179" s="41"/>
      <c r="OE179" s="41"/>
      <c r="OF179" s="41"/>
      <c r="OG179" s="41"/>
      <c r="OH179" s="41"/>
      <c r="OI179" s="41"/>
      <c r="OJ179" s="41"/>
      <c r="OK179" s="41"/>
      <c r="OL179" s="41"/>
      <c r="OM179" s="41"/>
      <c r="ON179" s="41"/>
      <c r="OO179" s="41"/>
      <c r="OP179" s="41"/>
      <c r="OQ179" s="41"/>
      <c r="OR179" s="41"/>
      <c r="OS179" s="41"/>
      <c r="OT179" s="41"/>
      <c r="OU179" s="41"/>
      <c r="OV179" s="41"/>
      <c r="OW179" s="41"/>
      <c r="OX179" s="41"/>
      <c r="OY179" s="41"/>
      <c r="OZ179" s="41"/>
      <c r="PA179" s="41"/>
      <c r="PB179" s="41"/>
      <c r="PC179" s="41"/>
      <c r="PD179" s="41"/>
      <c r="PE179" s="41"/>
      <c r="PF179" s="41"/>
      <c r="PG179" s="41"/>
      <c r="PH179" s="41"/>
      <c r="PI179" s="41"/>
      <c r="PJ179" s="41"/>
      <c r="PK179" s="41"/>
      <c r="PL179" s="41"/>
      <c r="PM179" s="41"/>
      <c r="PN179" s="41"/>
      <c r="PO179" s="41"/>
      <c r="PP179" s="41"/>
      <c r="PQ179" s="41"/>
      <c r="PR179" s="41"/>
      <c r="PS179" s="41"/>
      <c r="PT179" s="41"/>
      <c r="PU179" s="41"/>
      <c r="PV179" s="41"/>
      <c r="PW179" s="41"/>
      <c r="PX179" s="41"/>
      <c r="PY179" s="41"/>
      <c r="PZ179" s="41"/>
      <c r="QA179" s="41"/>
      <c r="QB179" s="41"/>
      <c r="QC179" s="41"/>
      <c r="QD179" s="41"/>
      <c r="QE179" s="41"/>
      <c r="QF179" s="41"/>
      <c r="QG179" s="41"/>
      <c r="QH179" s="41"/>
      <c r="QI179" s="41"/>
      <c r="QJ179" s="41"/>
      <c r="QK179" s="41"/>
      <c r="QL179" s="41"/>
      <c r="QM179" s="41"/>
      <c r="QN179" s="41"/>
      <c r="QO179" s="41"/>
      <c r="QP179" s="41"/>
      <c r="QQ179" s="41"/>
      <c r="QR179" s="41"/>
      <c r="QS179" s="41"/>
      <c r="QT179" s="41"/>
      <c r="QU179" s="41"/>
      <c r="QV179" s="41"/>
      <c r="QW179" s="41"/>
      <c r="QX179" s="41"/>
      <c r="QY179" s="41"/>
      <c r="QZ179" s="41"/>
      <c r="RA179" s="41"/>
      <c r="RB179" s="41"/>
      <c r="RC179" s="41"/>
      <c r="RD179" s="41"/>
      <c r="RE179" s="41"/>
      <c r="RF179" s="41"/>
      <c r="RG179" s="41"/>
      <c r="RH179" s="41"/>
      <c r="RI179" s="41"/>
      <c r="RJ179" s="41"/>
      <c r="RK179" s="41"/>
      <c r="RL179" s="41"/>
      <c r="RM179" s="41"/>
      <c r="RN179" s="41"/>
      <c r="RO179" s="41"/>
      <c r="RP179" s="41"/>
      <c r="RQ179" s="41"/>
      <c r="RR179" s="41"/>
      <c r="RS179" s="41"/>
      <c r="RT179" s="41"/>
      <c r="RU179" s="41"/>
      <c r="RV179" s="41"/>
      <c r="RW179" s="41"/>
      <c r="RX179" s="41"/>
      <c r="RY179" s="41"/>
      <c r="RZ179" s="41"/>
      <c r="SA179" s="41"/>
      <c r="SB179" s="41"/>
      <c r="SC179" s="41"/>
      <c r="SD179" s="41"/>
      <c r="SE179" s="41"/>
      <c r="SF179" s="41"/>
      <c r="SG179" s="41"/>
      <c r="SH179" s="41"/>
      <c r="SI179" s="41"/>
      <c r="SJ179" s="41"/>
      <c r="SK179" s="41"/>
      <c r="SL179" s="41"/>
      <c r="SM179" s="41"/>
      <c r="SN179" s="41"/>
      <c r="SO179" s="41"/>
      <c r="SP179" s="41"/>
      <c r="SQ179" s="41"/>
      <c r="SR179" s="41"/>
      <c r="SS179" s="41"/>
      <c r="ST179" s="41"/>
      <c r="SU179" s="41"/>
      <c r="SV179" s="41"/>
      <c r="SW179" s="41"/>
      <c r="SX179" s="41"/>
      <c r="SY179" s="41"/>
      <c r="SZ179" s="41"/>
      <c r="TA179" s="41"/>
      <c r="TB179" s="41"/>
      <c r="TC179" s="41"/>
      <c r="TD179" s="41"/>
      <c r="TE179" s="41"/>
      <c r="TF179" s="41"/>
      <c r="TG179" s="41"/>
      <c r="TH179" s="41"/>
      <c r="TI179" s="41"/>
      <c r="TJ179" s="41"/>
      <c r="TK179" s="41"/>
      <c r="TL179" s="41"/>
      <c r="TM179" s="41"/>
      <c r="TN179" s="41"/>
      <c r="TO179" s="41"/>
      <c r="TP179" s="41"/>
      <c r="TQ179" s="41"/>
      <c r="TR179" s="41"/>
      <c r="TS179" s="41"/>
      <c r="TT179" s="41"/>
      <c r="TU179" s="41"/>
      <c r="TV179" s="41"/>
      <c r="TW179" s="41"/>
      <c r="TX179" s="41"/>
      <c r="TY179" s="41"/>
      <c r="TZ179" s="41"/>
      <c r="UA179" s="41"/>
      <c r="UB179" s="41"/>
      <c r="UC179" s="41"/>
      <c r="UD179" s="41"/>
      <c r="UE179" s="41"/>
      <c r="UF179" s="41"/>
      <c r="UG179" s="41"/>
      <c r="UH179" s="41"/>
      <c r="UI179" s="41"/>
      <c r="UJ179" s="41"/>
      <c r="UK179" s="41"/>
      <c r="UL179" s="41"/>
      <c r="UM179" s="41"/>
      <c r="UN179" s="41"/>
      <c r="UO179" s="41"/>
      <c r="UP179" s="41"/>
      <c r="UQ179" s="41"/>
      <c r="UR179" s="41"/>
      <c r="US179" s="41"/>
      <c r="UT179" s="41"/>
      <c r="UU179" s="41"/>
      <c r="UV179" s="41"/>
      <c r="UW179" s="41"/>
      <c r="UX179" s="41"/>
      <c r="UY179" s="41"/>
      <c r="UZ179" s="41"/>
      <c r="VA179" s="41"/>
      <c r="VB179" s="41"/>
      <c r="VC179" s="41"/>
      <c r="VD179" s="41"/>
      <c r="VE179" s="41"/>
      <c r="VF179" s="41"/>
      <c r="VG179" s="41"/>
      <c r="VH179" s="41"/>
      <c r="VI179" s="41"/>
      <c r="VJ179" s="41"/>
      <c r="VK179" s="41"/>
      <c r="VL179" s="41"/>
      <c r="VM179" s="41"/>
      <c r="VN179" s="41"/>
      <c r="VO179" s="41"/>
      <c r="VP179" s="41"/>
      <c r="VQ179" s="41"/>
      <c r="VR179" s="41"/>
      <c r="VS179" s="41"/>
      <c r="VT179" s="41"/>
      <c r="VU179" s="41"/>
      <c r="VV179" s="41"/>
      <c r="VW179" s="41"/>
      <c r="VX179" s="41"/>
      <c r="VY179" s="41"/>
      <c r="VZ179" s="41"/>
      <c r="WA179" s="41"/>
      <c r="WB179" s="41"/>
      <c r="WC179" s="41"/>
      <c r="WD179" s="41"/>
      <c r="WE179" s="41"/>
      <c r="WF179" s="41"/>
      <c r="WG179" s="41"/>
      <c r="WH179" s="41"/>
      <c r="WI179" s="41"/>
      <c r="WJ179" s="41"/>
      <c r="WK179" s="41"/>
      <c r="WL179" s="41"/>
      <c r="WM179" s="41"/>
      <c r="WN179" s="41"/>
      <c r="WO179" s="41"/>
      <c r="WP179" s="41"/>
      <c r="WQ179" s="41"/>
      <c r="WR179" s="41"/>
      <c r="WS179" s="41"/>
      <c r="WT179" s="41"/>
      <c r="WU179" s="41"/>
      <c r="WV179" s="41"/>
      <c r="WW179" s="41"/>
      <c r="WX179" s="41"/>
    </row>
    <row r="180" spans="1:622" s="67" customFormat="1" ht="15" customHeight="1" x14ac:dyDescent="0.25">
      <c r="A180" s="58"/>
      <c r="B180" s="58">
        <v>93655</v>
      </c>
      <c r="C180" s="63"/>
      <c r="D180" s="63" t="s">
        <v>80</v>
      </c>
      <c r="E180" s="74" t="s">
        <v>174</v>
      </c>
      <c r="F180" s="79" t="s">
        <v>24</v>
      </c>
      <c r="G180" s="79"/>
      <c r="H180" s="63">
        <v>4</v>
      </c>
      <c r="I180" s="65">
        <v>11.82</v>
      </c>
      <c r="J180" s="65"/>
      <c r="K180" s="65">
        <f>Tabela1[[#This Row],[Coluna1]]*H179</f>
        <v>0</v>
      </c>
      <c r="L180" s="65">
        <f>H180*I180</f>
        <v>47.28</v>
      </c>
      <c r="M180" s="47">
        <f t="shared" si="3"/>
        <v>58.877617248099249</v>
      </c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66"/>
      <c r="AI180" s="66"/>
      <c r="AJ180" s="66"/>
      <c r="AK180" s="66"/>
      <c r="AL180" s="66"/>
      <c r="AM180" s="66"/>
      <c r="AN180" s="66"/>
      <c r="AO180" s="66"/>
      <c r="AP180" s="66"/>
      <c r="AQ180" s="66"/>
      <c r="AR180" s="66"/>
      <c r="AS180" s="66"/>
      <c r="AT180" s="66"/>
      <c r="AU180" s="66"/>
      <c r="AV180" s="66"/>
      <c r="AW180" s="66"/>
      <c r="AX180" s="66"/>
      <c r="AY180" s="66"/>
      <c r="AZ180" s="66"/>
      <c r="BA180" s="66"/>
      <c r="BB180" s="66"/>
      <c r="BC180" s="66"/>
      <c r="BD180" s="66"/>
      <c r="BE180" s="66"/>
      <c r="BF180" s="66"/>
      <c r="BG180" s="66"/>
      <c r="BH180" s="66"/>
      <c r="BI180" s="66"/>
      <c r="BJ180" s="66"/>
      <c r="BK180" s="66"/>
      <c r="BL180" s="66"/>
      <c r="BM180" s="66"/>
      <c r="BN180" s="66"/>
      <c r="BO180" s="66"/>
      <c r="BP180" s="66"/>
      <c r="BQ180" s="66"/>
      <c r="BR180" s="66"/>
      <c r="BS180" s="66"/>
      <c r="BT180" s="66"/>
      <c r="BU180" s="66"/>
      <c r="BV180" s="66"/>
      <c r="BW180" s="66"/>
      <c r="BX180" s="66"/>
      <c r="BY180" s="66"/>
      <c r="BZ180" s="66"/>
      <c r="CA180" s="66"/>
      <c r="CB180" s="66"/>
      <c r="CC180" s="66"/>
      <c r="CD180" s="66"/>
      <c r="CE180" s="66"/>
      <c r="CF180" s="66"/>
      <c r="CG180" s="66"/>
      <c r="CH180" s="66"/>
      <c r="CI180" s="66"/>
      <c r="CJ180" s="66"/>
      <c r="CK180" s="66"/>
      <c r="CL180" s="66"/>
      <c r="CM180" s="66"/>
      <c r="CN180" s="66"/>
      <c r="CO180" s="66"/>
      <c r="CP180" s="66"/>
      <c r="CQ180" s="66"/>
      <c r="CR180" s="66"/>
      <c r="CS180" s="66"/>
      <c r="CT180" s="66"/>
      <c r="CU180" s="66"/>
      <c r="CV180" s="66"/>
      <c r="CW180" s="66"/>
      <c r="CX180" s="66"/>
      <c r="CY180" s="66"/>
      <c r="CZ180" s="66"/>
      <c r="DA180" s="66"/>
      <c r="DB180" s="66"/>
      <c r="DC180" s="66"/>
      <c r="DD180" s="66"/>
      <c r="DE180" s="66"/>
      <c r="DF180" s="66"/>
      <c r="DG180" s="66"/>
      <c r="DH180" s="66"/>
      <c r="DI180" s="66"/>
      <c r="DJ180" s="66"/>
      <c r="DK180" s="66"/>
      <c r="DL180" s="66"/>
      <c r="DM180" s="66"/>
      <c r="DN180" s="66"/>
      <c r="DO180" s="66"/>
      <c r="DP180" s="66"/>
      <c r="DQ180" s="66"/>
      <c r="DR180" s="66"/>
      <c r="DS180" s="66"/>
      <c r="DT180" s="66"/>
      <c r="DU180" s="66"/>
      <c r="DV180" s="66"/>
      <c r="DW180" s="66"/>
      <c r="DX180" s="66"/>
      <c r="DY180" s="66"/>
      <c r="DZ180" s="66"/>
      <c r="EA180" s="66"/>
      <c r="EB180" s="66"/>
      <c r="EC180" s="66"/>
      <c r="ED180" s="66"/>
      <c r="EE180" s="66"/>
      <c r="EF180" s="66"/>
      <c r="EG180" s="66"/>
      <c r="EH180" s="66"/>
      <c r="EI180" s="66"/>
      <c r="EJ180" s="66"/>
      <c r="EK180" s="66"/>
      <c r="EL180" s="66"/>
      <c r="EM180" s="66"/>
      <c r="EN180" s="66"/>
      <c r="EO180" s="66"/>
      <c r="EP180" s="66"/>
      <c r="EQ180" s="66"/>
      <c r="ER180" s="66"/>
      <c r="ES180" s="66"/>
      <c r="ET180" s="66"/>
      <c r="EU180" s="66"/>
      <c r="EV180" s="66"/>
      <c r="EW180" s="66"/>
      <c r="EX180" s="66"/>
      <c r="EY180" s="66"/>
      <c r="EZ180" s="66"/>
      <c r="FA180" s="66"/>
      <c r="FB180" s="66"/>
      <c r="FC180" s="66"/>
      <c r="FD180" s="66"/>
      <c r="FE180" s="66"/>
      <c r="FF180" s="66"/>
      <c r="FG180" s="66"/>
      <c r="FH180" s="66"/>
      <c r="FI180" s="66"/>
      <c r="FJ180" s="66"/>
      <c r="FK180" s="66"/>
      <c r="FL180" s="66"/>
      <c r="FM180" s="66"/>
      <c r="FN180" s="66"/>
      <c r="FO180" s="66"/>
      <c r="FP180" s="66"/>
      <c r="FQ180" s="66"/>
      <c r="FR180" s="66"/>
      <c r="FS180" s="66"/>
      <c r="FT180" s="66"/>
      <c r="FU180" s="66"/>
      <c r="FV180" s="66"/>
      <c r="FW180" s="66"/>
      <c r="FX180" s="66"/>
      <c r="FY180" s="66"/>
      <c r="FZ180" s="66"/>
      <c r="GA180" s="66"/>
      <c r="GB180" s="66"/>
      <c r="GC180" s="66"/>
      <c r="GD180" s="66"/>
      <c r="GE180" s="66"/>
      <c r="GF180" s="66"/>
      <c r="GG180" s="66"/>
      <c r="GH180" s="66"/>
      <c r="GI180" s="66"/>
      <c r="GJ180" s="66"/>
      <c r="GK180" s="66"/>
      <c r="GL180" s="66"/>
      <c r="GM180" s="66"/>
      <c r="GN180" s="66"/>
      <c r="GO180" s="66"/>
      <c r="GP180" s="66"/>
      <c r="GQ180" s="66"/>
      <c r="GR180" s="66"/>
      <c r="GS180" s="66"/>
      <c r="GT180" s="66"/>
      <c r="GU180" s="66"/>
      <c r="GV180" s="66"/>
      <c r="GW180" s="66"/>
      <c r="GX180" s="66"/>
      <c r="GY180" s="66"/>
      <c r="GZ180" s="66"/>
      <c r="HA180" s="66"/>
      <c r="HB180" s="66"/>
      <c r="HC180" s="66"/>
      <c r="HD180" s="66"/>
      <c r="HE180" s="66"/>
      <c r="HF180" s="66"/>
      <c r="HG180" s="66"/>
      <c r="HH180" s="66"/>
      <c r="HI180" s="66"/>
      <c r="HJ180" s="66"/>
      <c r="HK180" s="66"/>
      <c r="HL180" s="66"/>
      <c r="HM180" s="66"/>
      <c r="HN180" s="66"/>
      <c r="HO180" s="66"/>
      <c r="HP180" s="66"/>
      <c r="HQ180" s="66"/>
      <c r="HR180" s="66"/>
      <c r="HS180" s="66"/>
      <c r="HT180" s="66"/>
      <c r="HU180" s="66"/>
      <c r="HV180" s="66"/>
      <c r="HW180" s="66"/>
      <c r="HX180" s="66"/>
      <c r="HY180" s="66"/>
      <c r="HZ180" s="66"/>
      <c r="IA180" s="66"/>
      <c r="IB180" s="66"/>
      <c r="IC180" s="66"/>
      <c r="ID180" s="66"/>
      <c r="IE180" s="66"/>
      <c r="IF180" s="66"/>
      <c r="IG180" s="66"/>
      <c r="IH180" s="66"/>
      <c r="II180" s="66"/>
      <c r="IJ180" s="66"/>
      <c r="IK180" s="66"/>
      <c r="IL180" s="66"/>
      <c r="IM180" s="66"/>
      <c r="IN180" s="66"/>
      <c r="IO180" s="66"/>
      <c r="IP180" s="66"/>
      <c r="IQ180" s="66"/>
      <c r="IR180" s="66"/>
      <c r="IS180" s="66"/>
      <c r="IT180" s="66"/>
      <c r="IU180" s="66"/>
      <c r="IV180" s="66"/>
      <c r="IW180" s="66"/>
      <c r="IX180" s="66"/>
      <c r="IY180" s="66"/>
      <c r="IZ180" s="66"/>
      <c r="JA180" s="66"/>
      <c r="JB180" s="66"/>
      <c r="JC180" s="66"/>
      <c r="JD180" s="66"/>
      <c r="JE180" s="66"/>
      <c r="JF180" s="66"/>
      <c r="JG180" s="66"/>
      <c r="JH180" s="66"/>
      <c r="JI180" s="66"/>
      <c r="JJ180" s="66"/>
      <c r="JK180" s="66"/>
      <c r="JL180" s="66"/>
      <c r="JM180" s="66"/>
      <c r="JN180" s="66"/>
      <c r="JO180" s="66"/>
      <c r="JP180" s="66"/>
      <c r="JQ180" s="66"/>
      <c r="JR180" s="66"/>
      <c r="JS180" s="66"/>
      <c r="JT180" s="66"/>
      <c r="JU180" s="66"/>
      <c r="JV180" s="66"/>
      <c r="JW180" s="66"/>
      <c r="JX180" s="66"/>
      <c r="JY180" s="66"/>
      <c r="JZ180" s="66"/>
      <c r="KA180" s="66"/>
      <c r="KB180" s="66"/>
      <c r="KC180" s="66"/>
      <c r="KD180" s="66"/>
      <c r="KE180" s="66"/>
      <c r="KF180" s="66"/>
      <c r="KG180" s="66"/>
      <c r="KH180" s="66"/>
      <c r="KI180" s="66"/>
      <c r="KJ180" s="66"/>
      <c r="KK180" s="66"/>
      <c r="KL180" s="66"/>
      <c r="KM180" s="66"/>
      <c r="KN180" s="66"/>
      <c r="KO180" s="66"/>
      <c r="KP180" s="66"/>
      <c r="KQ180" s="66"/>
      <c r="KR180" s="66"/>
      <c r="KS180" s="66"/>
      <c r="KT180" s="66"/>
      <c r="KU180" s="66"/>
      <c r="KV180" s="66"/>
      <c r="KW180" s="66"/>
      <c r="KX180" s="66"/>
      <c r="KY180" s="66"/>
      <c r="KZ180" s="66"/>
      <c r="LA180" s="66"/>
      <c r="LB180" s="66"/>
      <c r="LC180" s="66"/>
      <c r="LD180" s="66"/>
      <c r="LE180" s="66"/>
      <c r="LF180" s="66"/>
      <c r="LG180" s="66"/>
      <c r="LH180" s="66"/>
      <c r="LI180" s="66"/>
      <c r="LJ180" s="66"/>
      <c r="LK180" s="66"/>
      <c r="LL180" s="66"/>
      <c r="LM180" s="66"/>
      <c r="LN180" s="66"/>
      <c r="LO180" s="66"/>
      <c r="LP180" s="66"/>
      <c r="LQ180" s="66"/>
      <c r="LR180" s="66"/>
      <c r="LS180" s="66"/>
      <c r="LT180" s="66"/>
      <c r="LU180" s="66"/>
      <c r="LV180" s="66"/>
      <c r="LW180" s="66"/>
      <c r="LX180" s="66"/>
      <c r="LY180" s="66"/>
      <c r="LZ180" s="66"/>
      <c r="MA180" s="66"/>
      <c r="MB180" s="66"/>
      <c r="MC180" s="66"/>
      <c r="MD180" s="66"/>
      <c r="ME180" s="66"/>
      <c r="MF180" s="66"/>
      <c r="MG180" s="66"/>
      <c r="MH180" s="66"/>
      <c r="MI180" s="66"/>
      <c r="MJ180" s="66"/>
      <c r="MK180" s="66"/>
      <c r="ML180" s="66"/>
      <c r="MM180" s="66"/>
      <c r="MN180" s="66"/>
      <c r="MO180" s="66"/>
      <c r="MP180" s="66"/>
      <c r="MQ180" s="66"/>
      <c r="MR180" s="66"/>
      <c r="MS180" s="66"/>
      <c r="MT180" s="66"/>
      <c r="MU180" s="66"/>
      <c r="MV180" s="66"/>
      <c r="MW180" s="66"/>
      <c r="MX180" s="66"/>
      <c r="MY180" s="66"/>
      <c r="MZ180" s="66"/>
      <c r="NA180" s="66"/>
      <c r="NB180" s="66"/>
      <c r="NC180" s="66"/>
      <c r="ND180" s="66"/>
      <c r="NE180" s="66"/>
      <c r="NF180" s="66"/>
      <c r="NG180" s="66"/>
      <c r="NH180" s="66"/>
      <c r="NI180" s="66"/>
      <c r="NJ180" s="66"/>
      <c r="NK180" s="66"/>
      <c r="NL180" s="66"/>
      <c r="NM180" s="66"/>
      <c r="NN180" s="66"/>
      <c r="NO180" s="66"/>
      <c r="NP180" s="66"/>
      <c r="NQ180" s="66"/>
      <c r="NR180" s="66"/>
      <c r="NS180" s="66"/>
      <c r="NT180" s="66"/>
      <c r="NU180" s="66"/>
      <c r="NV180" s="66"/>
      <c r="NW180" s="66"/>
      <c r="NX180" s="66"/>
      <c r="NY180" s="66"/>
      <c r="NZ180" s="66"/>
      <c r="OA180" s="66"/>
      <c r="OB180" s="66"/>
      <c r="OC180" s="66"/>
      <c r="OD180" s="66"/>
      <c r="OE180" s="66"/>
      <c r="OF180" s="66"/>
      <c r="OG180" s="66"/>
      <c r="OH180" s="66"/>
      <c r="OI180" s="66"/>
      <c r="OJ180" s="66"/>
      <c r="OK180" s="66"/>
      <c r="OL180" s="66"/>
      <c r="OM180" s="66"/>
      <c r="ON180" s="66"/>
      <c r="OO180" s="66"/>
      <c r="OP180" s="66"/>
      <c r="OQ180" s="66"/>
      <c r="OR180" s="66"/>
      <c r="OS180" s="66"/>
      <c r="OT180" s="66"/>
      <c r="OU180" s="66"/>
      <c r="OV180" s="66"/>
      <c r="OW180" s="66"/>
      <c r="OX180" s="66"/>
      <c r="OY180" s="66"/>
      <c r="OZ180" s="66"/>
      <c r="PA180" s="66"/>
      <c r="PB180" s="66"/>
      <c r="PC180" s="66"/>
      <c r="PD180" s="66"/>
      <c r="PE180" s="66"/>
      <c r="PF180" s="66"/>
      <c r="PG180" s="66"/>
      <c r="PH180" s="66"/>
      <c r="PI180" s="66"/>
      <c r="PJ180" s="66"/>
      <c r="PK180" s="66"/>
      <c r="PL180" s="66"/>
      <c r="PM180" s="66"/>
      <c r="PN180" s="66"/>
      <c r="PO180" s="66"/>
      <c r="PP180" s="66"/>
      <c r="PQ180" s="66"/>
      <c r="PR180" s="66"/>
      <c r="PS180" s="66"/>
      <c r="PT180" s="66"/>
      <c r="PU180" s="66"/>
      <c r="PV180" s="66"/>
      <c r="PW180" s="66"/>
      <c r="PX180" s="66"/>
      <c r="PY180" s="66"/>
      <c r="PZ180" s="66"/>
      <c r="QA180" s="66"/>
      <c r="QB180" s="66"/>
      <c r="QC180" s="66"/>
      <c r="QD180" s="66"/>
      <c r="QE180" s="66"/>
      <c r="QF180" s="66"/>
      <c r="QG180" s="66"/>
      <c r="QH180" s="66"/>
      <c r="QI180" s="66"/>
      <c r="QJ180" s="66"/>
      <c r="QK180" s="66"/>
      <c r="QL180" s="66"/>
      <c r="QM180" s="66"/>
      <c r="QN180" s="66"/>
      <c r="QO180" s="66"/>
      <c r="QP180" s="66"/>
      <c r="QQ180" s="66"/>
      <c r="QR180" s="66"/>
      <c r="QS180" s="66"/>
      <c r="QT180" s="66"/>
      <c r="QU180" s="66"/>
      <c r="QV180" s="66"/>
      <c r="QW180" s="66"/>
      <c r="QX180" s="66"/>
      <c r="QY180" s="66"/>
      <c r="QZ180" s="66"/>
      <c r="RA180" s="66"/>
      <c r="RB180" s="66"/>
      <c r="RC180" s="66"/>
      <c r="RD180" s="66"/>
      <c r="RE180" s="66"/>
      <c r="RF180" s="66"/>
      <c r="RG180" s="66"/>
      <c r="RH180" s="66"/>
      <c r="RI180" s="66"/>
      <c r="RJ180" s="66"/>
      <c r="RK180" s="66"/>
      <c r="RL180" s="66"/>
      <c r="RM180" s="66"/>
      <c r="RN180" s="66"/>
      <c r="RO180" s="66"/>
      <c r="RP180" s="66"/>
      <c r="RQ180" s="66"/>
      <c r="RR180" s="66"/>
      <c r="RS180" s="66"/>
      <c r="RT180" s="66"/>
      <c r="RU180" s="66"/>
      <c r="RV180" s="66"/>
      <c r="RW180" s="66"/>
      <c r="RX180" s="66"/>
      <c r="RY180" s="66"/>
      <c r="RZ180" s="66"/>
      <c r="SA180" s="66"/>
      <c r="SB180" s="66"/>
      <c r="SC180" s="66"/>
      <c r="SD180" s="66"/>
      <c r="SE180" s="66"/>
      <c r="SF180" s="66"/>
      <c r="SG180" s="66"/>
      <c r="SH180" s="66"/>
      <c r="SI180" s="66"/>
      <c r="SJ180" s="66"/>
      <c r="SK180" s="66"/>
      <c r="SL180" s="66"/>
      <c r="SM180" s="66"/>
      <c r="SN180" s="66"/>
      <c r="SO180" s="66"/>
      <c r="SP180" s="66"/>
      <c r="SQ180" s="66"/>
      <c r="SR180" s="66"/>
      <c r="SS180" s="66"/>
      <c r="ST180" s="66"/>
      <c r="SU180" s="66"/>
      <c r="SV180" s="66"/>
      <c r="SW180" s="66"/>
      <c r="SX180" s="66"/>
      <c r="SY180" s="66"/>
      <c r="SZ180" s="66"/>
      <c r="TA180" s="66"/>
      <c r="TB180" s="66"/>
      <c r="TC180" s="66"/>
      <c r="TD180" s="66"/>
      <c r="TE180" s="66"/>
      <c r="TF180" s="66"/>
      <c r="TG180" s="66"/>
      <c r="TH180" s="66"/>
      <c r="TI180" s="66"/>
      <c r="TJ180" s="66"/>
      <c r="TK180" s="66"/>
      <c r="TL180" s="66"/>
      <c r="TM180" s="66"/>
      <c r="TN180" s="66"/>
      <c r="TO180" s="66"/>
      <c r="TP180" s="66"/>
      <c r="TQ180" s="66"/>
      <c r="TR180" s="66"/>
      <c r="TS180" s="66"/>
      <c r="TT180" s="66"/>
      <c r="TU180" s="66"/>
      <c r="TV180" s="66"/>
      <c r="TW180" s="66"/>
      <c r="TX180" s="66"/>
      <c r="TY180" s="66"/>
      <c r="TZ180" s="66"/>
      <c r="UA180" s="66"/>
      <c r="UB180" s="66"/>
      <c r="UC180" s="66"/>
      <c r="UD180" s="66"/>
      <c r="UE180" s="66"/>
      <c r="UF180" s="66"/>
      <c r="UG180" s="66"/>
      <c r="UH180" s="66"/>
      <c r="UI180" s="66"/>
      <c r="UJ180" s="66"/>
      <c r="UK180" s="66"/>
      <c r="UL180" s="66"/>
      <c r="UM180" s="66"/>
      <c r="UN180" s="66"/>
      <c r="UO180" s="66"/>
      <c r="UP180" s="66"/>
      <c r="UQ180" s="66"/>
      <c r="UR180" s="66"/>
      <c r="US180" s="66"/>
      <c r="UT180" s="66"/>
      <c r="UU180" s="66"/>
      <c r="UV180" s="66"/>
      <c r="UW180" s="66"/>
      <c r="UX180" s="66"/>
      <c r="UY180" s="66"/>
      <c r="UZ180" s="66"/>
      <c r="VA180" s="66"/>
      <c r="VB180" s="66"/>
      <c r="VC180" s="66"/>
      <c r="VD180" s="66"/>
      <c r="VE180" s="66"/>
      <c r="VF180" s="66"/>
      <c r="VG180" s="66"/>
      <c r="VH180" s="66"/>
      <c r="VI180" s="66"/>
      <c r="VJ180" s="66"/>
      <c r="VK180" s="66"/>
      <c r="VL180" s="66"/>
      <c r="VM180" s="66"/>
      <c r="VN180" s="66"/>
      <c r="VO180" s="66"/>
      <c r="VP180" s="66"/>
      <c r="VQ180" s="66"/>
      <c r="VR180" s="66"/>
      <c r="VS180" s="66"/>
      <c r="VT180" s="66"/>
      <c r="VU180" s="66"/>
      <c r="VV180" s="66"/>
      <c r="VW180" s="66"/>
      <c r="VX180" s="66"/>
      <c r="VY180" s="66"/>
      <c r="VZ180" s="66"/>
      <c r="WA180" s="66"/>
      <c r="WB180" s="66"/>
      <c r="WC180" s="66"/>
      <c r="WD180" s="66"/>
      <c r="WE180" s="66"/>
      <c r="WF180" s="66"/>
      <c r="WG180" s="66"/>
      <c r="WH180" s="66"/>
      <c r="WI180" s="66"/>
      <c r="WJ180" s="66"/>
      <c r="WK180" s="66"/>
      <c r="WL180" s="66"/>
      <c r="WM180" s="66"/>
      <c r="WN180" s="66"/>
      <c r="WO180" s="66"/>
      <c r="WP180" s="66"/>
      <c r="WQ180" s="66"/>
      <c r="WR180" s="66"/>
      <c r="WS180" s="66"/>
      <c r="WT180" s="66"/>
      <c r="WU180" s="66"/>
      <c r="WV180" s="66"/>
      <c r="WW180" s="66"/>
      <c r="WX180" s="66"/>
    </row>
    <row r="181" spans="1:622" s="67" customFormat="1" ht="15" customHeight="1" outlineLevel="1" x14ac:dyDescent="0.25">
      <c r="A181" s="58"/>
      <c r="B181" s="82" t="s">
        <v>86</v>
      </c>
      <c r="C181" s="83">
        <v>88264</v>
      </c>
      <c r="D181" s="83" t="s">
        <v>80</v>
      </c>
      <c r="E181" s="91" t="s">
        <v>132</v>
      </c>
      <c r="F181" s="90" t="s">
        <v>83</v>
      </c>
      <c r="G181" s="90"/>
      <c r="H181" s="83">
        <v>31.99</v>
      </c>
      <c r="I181" s="86">
        <v>1.49</v>
      </c>
      <c r="J181" s="65"/>
      <c r="K181" s="65">
        <f>Tabela1[[#This Row],[VALOR UNIT]]*H180</f>
        <v>5.96</v>
      </c>
      <c r="L181" s="46">
        <v>0</v>
      </c>
      <c r="M181" s="47">
        <f t="shared" si="3"/>
        <v>0</v>
      </c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  <c r="AY181" s="41"/>
      <c r="AZ181" s="41"/>
      <c r="BA181" s="41"/>
      <c r="BB181" s="41"/>
      <c r="BC181" s="41"/>
      <c r="BD181" s="41"/>
      <c r="BE181" s="41"/>
      <c r="BF181" s="41"/>
      <c r="BG181" s="41"/>
      <c r="BH181" s="41"/>
      <c r="BI181" s="41"/>
      <c r="BJ181" s="41"/>
      <c r="BK181" s="41"/>
      <c r="BL181" s="41"/>
      <c r="BM181" s="41"/>
      <c r="BN181" s="41"/>
      <c r="BO181" s="41"/>
      <c r="BP181" s="41"/>
      <c r="BQ181" s="41"/>
      <c r="BR181" s="41"/>
      <c r="BS181" s="41"/>
      <c r="BT181" s="41"/>
      <c r="BU181" s="41"/>
      <c r="BV181" s="41"/>
      <c r="BW181" s="41"/>
      <c r="BX181" s="41"/>
      <c r="BY181" s="41"/>
      <c r="BZ181" s="41"/>
      <c r="CA181" s="41"/>
      <c r="CB181" s="41"/>
      <c r="CC181" s="41"/>
      <c r="CD181" s="41"/>
      <c r="CE181" s="41"/>
      <c r="CF181" s="41"/>
      <c r="CG181" s="41"/>
      <c r="CH181" s="41"/>
      <c r="CI181" s="41"/>
      <c r="CJ181" s="41"/>
      <c r="CK181" s="41"/>
      <c r="CL181" s="41"/>
      <c r="CM181" s="41"/>
      <c r="CN181" s="41"/>
      <c r="CO181" s="41"/>
      <c r="CP181" s="41"/>
      <c r="CQ181" s="41"/>
      <c r="CR181" s="41"/>
      <c r="CS181" s="41"/>
      <c r="CT181" s="41"/>
      <c r="CU181" s="41"/>
      <c r="CV181" s="41"/>
      <c r="CW181" s="41"/>
      <c r="CX181" s="41"/>
      <c r="CY181" s="41"/>
      <c r="CZ181" s="41"/>
      <c r="DA181" s="41"/>
      <c r="DB181" s="41"/>
      <c r="DC181" s="41"/>
      <c r="DD181" s="41"/>
      <c r="DE181" s="41"/>
      <c r="DF181" s="41"/>
      <c r="DG181" s="41"/>
      <c r="DH181" s="41"/>
      <c r="DI181" s="41"/>
      <c r="DJ181" s="41"/>
      <c r="DK181" s="41"/>
      <c r="DL181" s="41"/>
      <c r="DM181" s="41"/>
      <c r="DN181" s="41"/>
      <c r="DO181" s="41"/>
      <c r="DP181" s="41"/>
      <c r="DQ181" s="41"/>
      <c r="DR181" s="41"/>
      <c r="DS181" s="41"/>
      <c r="DT181" s="41"/>
      <c r="DU181" s="41"/>
      <c r="DV181" s="41"/>
      <c r="DW181" s="41"/>
      <c r="DX181" s="41"/>
      <c r="DY181" s="41"/>
      <c r="DZ181" s="41"/>
      <c r="EA181" s="41"/>
      <c r="EB181" s="41"/>
      <c r="EC181" s="41"/>
      <c r="ED181" s="41"/>
      <c r="EE181" s="41"/>
      <c r="EF181" s="41"/>
      <c r="EG181" s="41"/>
      <c r="EH181" s="41"/>
      <c r="EI181" s="41"/>
      <c r="EJ181" s="41"/>
      <c r="EK181" s="41"/>
      <c r="EL181" s="41"/>
      <c r="EM181" s="41"/>
      <c r="EN181" s="41"/>
      <c r="EO181" s="41"/>
      <c r="EP181" s="41"/>
      <c r="EQ181" s="41"/>
      <c r="ER181" s="41"/>
      <c r="ES181" s="41"/>
      <c r="ET181" s="41"/>
      <c r="EU181" s="41"/>
      <c r="EV181" s="41"/>
      <c r="EW181" s="41"/>
      <c r="EX181" s="41"/>
      <c r="EY181" s="41"/>
      <c r="EZ181" s="41"/>
      <c r="FA181" s="41"/>
      <c r="FB181" s="41"/>
      <c r="FC181" s="41"/>
      <c r="FD181" s="41"/>
      <c r="FE181" s="41"/>
      <c r="FF181" s="41"/>
      <c r="FG181" s="41"/>
      <c r="FH181" s="41"/>
      <c r="FI181" s="41"/>
      <c r="FJ181" s="41"/>
      <c r="FK181" s="41"/>
      <c r="FL181" s="41"/>
      <c r="FM181" s="41"/>
      <c r="FN181" s="41"/>
      <c r="FO181" s="41"/>
      <c r="FP181" s="41"/>
      <c r="FQ181" s="41"/>
      <c r="FR181" s="41"/>
      <c r="FS181" s="41"/>
      <c r="FT181" s="41"/>
      <c r="FU181" s="41"/>
      <c r="FV181" s="41"/>
      <c r="FW181" s="41"/>
      <c r="FX181" s="41"/>
      <c r="FY181" s="41"/>
      <c r="FZ181" s="41"/>
      <c r="GA181" s="41"/>
      <c r="GB181" s="41"/>
      <c r="GC181" s="41"/>
      <c r="GD181" s="41"/>
      <c r="GE181" s="41"/>
      <c r="GF181" s="41"/>
      <c r="GG181" s="41"/>
      <c r="GH181" s="41"/>
      <c r="GI181" s="41"/>
      <c r="GJ181" s="41"/>
      <c r="GK181" s="41"/>
      <c r="GL181" s="41"/>
      <c r="GM181" s="41"/>
      <c r="GN181" s="41"/>
      <c r="GO181" s="41"/>
      <c r="GP181" s="41"/>
      <c r="GQ181" s="41"/>
      <c r="GR181" s="41"/>
      <c r="GS181" s="41"/>
      <c r="GT181" s="41"/>
      <c r="GU181" s="41"/>
      <c r="GV181" s="41"/>
      <c r="GW181" s="41"/>
      <c r="GX181" s="41"/>
      <c r="GY181" s="41"/>
      <c r="GZ181" s="41"/>
      <c r="HA181" s="41"/>
      <c r="HB181" s="41"/>
      <c r="HC181" s="41"/>
      <c r="HD181" s="41"/>
      <c r="HE181" s="41"/>
      <c r="HF181" s="41"/>
      <c r="HG181" s="41"/>
      <c r="HH181" s="41"/>
      <c r="HI181" s="41"/>
      <c r="HJ181" s="41"/>
      <c r="HK181" s="41"/>
      <c r="HL181" s="41"/>
      <c r="HM181" s="41"/>
      <c r="HN181" s="41"/>
      <c r="HO181" s="41"/>
      <c r="HP181" s="41"/>
      <c r="HQ181" s="41"/>
      <c r="HR181" s="41"/>
      <c r="HS181" s="41"/>
      <c r="HT181" s="41"/>
      <c r="HU181" s="41"/>
      <c r="HV181" s="41"/>
      <c r="HW181" s="41"/>
      <c r="HX181" s="41"/>
      <c r="HY181" s="41"/>
      <c r="HZ181" s="41"/>
      <c r="IA181" s="41"/>
      <c r="IB181" s="41"/>
      <c r="IC181" s="41"/>
      <c r="ID181" s="41"/>
      <c r="IE181" s="41"/>
      <c r="IF181" s="41"/>
      <c r="IG181" s="41"/>
      <c r="IH181" s="41"/>
      <c r="II181" s="41"/>
      <c r="IJ181" s="41"/>
      <c r="IK181" s="41"/>
      <c r="IL181" s="41"/>
      <c r="IM181" s="41"/>
      <c r="IN181" s="41"/>
      <c r="IO181" s="41"/>
      <c r="IP181" s="41"/>
      <c r="IQ181" s="41"/>
      <c r="IR181" s="41"/>
      <c r="IS181" s="41"/>
      <c r="IT181" s="41"/>
      <c r="IU181" s="41"/>
      <c r="IV181" s="41"/>
      <c r="IW181" s="41"/>
      <c r="IX181" s="41"/>
      <c r="IY181" s="41"/>
      <c r="IZ181" s="41"/>
      <c r="JA181" s="41"/>
      <c r="JB181" s="41"/>
      <c r="JC181" s="41"/>
      <c r="JD181" s="41"/>
      <c r="JE181" s="41"/>
      <c r="JF181" s="41"/>
      <c r="JG181" s="41"/>
      <c r="JH181" s="41"/>
      <c r="JI181" s="41"/>
      <c r="JJ181" s="41"/>
      <c r="JK181" s="41"/>
      <c r="JL181" s="41"/>
      <c r="JM181" s="41"/>
      <c r="JN181" s="41"/>
      <c r="JO181" s="41"/>
      <c r="JP181" s="41"/>
      <c r="JQ181" s="41"/>
      <c r="JR181" s="41"/>
      <c r="JS181" s="41"/>
      <c r="JT181" s="41"/>
      <c r="JU181" s="41"/>
      <c r="JV181" s="41"/>
      <c r="JW181" s="41"/>
      <c r="JX181" s="41"/>
      <c r="JY181" s="41"/>
      <c r="JZ181" s="41"/>
      <c r="KA181" s="41"/>
      <c r="KB181" s="41"/>
      <c r="KC181" s="41"/>
      <c r="KD181" s="41"/>
      <c r="KE181" s="41"/>
      <c r="KF181" s="41"/>
      <c r="KG181" s="41"/>
      <c r="KH181" s="41"/>
      <c r="KI181" s="41"/>
      <c r="KJ181" s="41"/>
      <c r="KK181" s="41"/>
      <c r="KL181" s="41"/>
      <c r="KM181" s="41"/>
      <c r="KN181" s="41"/>
      <c r="KO181" s="41"/>
      <c r="KP181" s="41"/>
      <c r="KQ181" s="41"/>
      <c r="KR181" s="41"/>
      <c r="KS181" s="41"/>
      <c r="KT181" s="41"/>
      <c r="KU181" s="41"/>
      <c r="KV181" s="41"/>
      <c r="KW181" s="41"/>
      <c r="KX181" s="41"/>
      <c r="KY181" s="41"/>
      <c r="KZ181" s="41"/>
      <c r="LA181" s="41"/>
      <c r="LB181" s="41"/>
      <c r="LC181" s="41"/>
      <c r="LD181" s="41"/>
      <c r="LE181" s="41"/>
      <c r="LF181" s="41"/>
      <c r="LG181" s="41"/>
      <c r="LH181" s="41"/>
      <c r="LI181" s="41"/>
      <c r="LJ181" s="41"/>
      <c r="LK181" s="41"/>
      <c r="LL181" s="41"/>
      <c r="LM181" s="41"/>
      <c r="LN181" s="41"/>
      <c r="LO181" s="41"/>
      <c r="LP181" s="41"/>
      <c r="LQ181" s="41"/>
      <c r="LR181" s="41"/>
      <c r="LS181" s="41"/>
      <c r="LT181" s="41"/>
      <c r="LU181" s="41"/>
      <c r="LV181" s="41"/>
      <c r="LW181" s="41"/>
      <c r="LX181" s="41"/>
      <c r="LY181" s="41"/>
      <c r="LZ181" s="41"/>
      <c r="MA181" s="41"/>
      <c r="MB181" s="41"/>
      <c r="MC181" s="41"/>
      <c r="MD181" s="41"/>
      <c r="ME181" s="41"/>
      <c r="MF181" s="41"/>
      <c r="MG181" s="41"/>
      <c r="MH181" s="41"/>
      <c r="MI181" s="41"/>
      <c r="MJ181" s="41"/>
      <c r="MK181" s="41"/>
      <c r="ML181" s="41"/>
      <c r="MM181" s="41"/>
      <c r="MN181" s="41"/>
      <c r="MO181" s="41"/>
      <c r="MP181" s="41"/>
      <c r="MQ181" s="41"/>
      <c r="MR181" s="41"/>
      <c r="MS181" s="41"/>
      <c r="MT181" s="41"/>
      <c r="MU181" s="41"/>
      <c r="MV181" s="41"/>
      <c r="MW181" s="41"/>
      <c r="MX181" s="41"/>
      <c r="MY181" s="41"/>
      <c r="MZ181" s="41"/>
      <c r="NA181" s="41"/>
      <c r="NB181" s="41"/>
      <c r="NC181" s="41"/>
      <c r="ND181" s="41"/>
      <c r="NE181" s="41"/>
      <c r="NF181" s="41"/>
      <c r="NG181" s="41"/>
      <c r="NH181" s="41"/>
      <c r="NI181" s="41"/>
      <c r="NJ181" s="41"/>
      <c r="NK181" s="41"/>
      <c r="NL181" s="41"/>
      <c r="NM181" s="41"/>
      <c r="NN181" s="41"/>
      <c r="NO181" s="41"/>
      <c r="NP181" s="41"/>
      <c r="NQ181" s="41"/>
      <c r="NR181" s="41"/>
      <c r="NS181" s="41"/>
      <c r="NT181" s="41"/>
      <c r="NU181" s="41"/>
      <c r="NV181" s="41"/>
      <c r="NW181" s="41"/>
      <c r="NX181" s="41"/>
      <c r="NY181" s="41"/>
      <c r="NZ181" s="41"/>
      <c r="OA181" s="41"/>
      <c r="OB181" s="41"/>
      <c r="OC181" s="41"/>
      <c r="OD181" s="41"/>
      <c r="OE181" s="41"/>
      <c r="OF181" s="41"/>
      <c r="OG181" s="41"/>
      <c r="OH181" s="41"/>
      <c r="OI181" s="41"/>
      <c r="OJ181" s="41"/>
      <c r="OK181" s="41"/>
      <c r="OL181" s="41"/>
      <c r="OM181" s="41"/>
      <c r="ON181" s="41"/>
      <c r="OO181" s="41"/>
      <c r="OP181" s="41"/>
      <c r="OQ181" s="41"/>
      <c r="OR181" s="41"/>
      <c r="OS181" s="41"/>
      <c r="OT181" s="41"/>
      <c r="OU181" s="41"/>
      <c r="OV181" s="41"/>
      <c r="OW181" s="41"/>
      <c r="OX181" s="41"/>
      <c r="OY181" s="41"/>
      <c r="OZ181" s="41"/>
      <c r="PA181" s="41"/>
      <c r="PB181" s="41"/>
      <c r="PC181" s="41"/>
      <c r="PD181" s="41"/>
      <c r="PE181" s="41"/>
      <c r="PF181" s="41"/>
      <c r="PG181" s="41"/>
      <c r="PH181" s="41"/>
      <c r="PI181" s="41"/>
      <c r="PJ181" s="41"/>
      <c r="PK181" s="41"/>
      <c r="PL181" s="41"/>
      <c r="PM181" s="41"/>
      <c r="PN181" s="41"/>
      <c r="PO181" s="41"/>
      <c r="PP181" s="41"/>
      <c r="PQ181" s="41"/>
      <c r="PR181" s="41"/>
      <c r="PS181" s="41"/>
      <c r="PT181" s="41"/>
      <c r="PU181" s="41"/>
      <c r="PV181" s="41"/>
      <c r="PW181" s="41"/>
      <c r="PX181" s="41"/>
      <c r="PY181" s="41"/>
      <c r="PZ181" s="41"/>
      <c r="QA181" s="41"/>
      <c r="QB181" s="41"/>
      <c r="QC181" s="41"/>
      <c r="QD181" s="41"/>
      <c r="QE181" s="41"/>
      <c r="QF181" s="41"/>
      <c r="QG181" s="41"/>
      <c r="QH181" s="41"/>
      <c r="QI181" s="41"/>
      <c r="QJ181" s="41"/>
      <c r="QK181" s="41"/>
      <c r="QL181" s="41"/>
      <c r="QM181" s="41"/>
      <c r="QN181" s="41"/>
      <c r="QO181" s="41"/>
      <c r="QP181" s="41"/>
      <c r="QQ181" s="41"/>
      <c r="QR181" s="41"/>
      <c r="QS181" s="41"/>
      <c r="QT181" s="41"/>
      <c r="QU181" s="41"/>
      <c r="QV181" s="41"/>
      <c r="QW181" s="41"/>
      <c r="QX181" s="41"/>
      <c r="QY181" s="41"/>
      <c r="QZ181" s="41"/>
      <c r="RA181" s="41"/>
      <c r="RB181" s="41"/>
      <c r="RC181" s="41"/>
      <c r="RD181" s="41"/>
      <c r="RE181" s="41"/>
      <c r="RF181" s="41"/>
      <c r="RG181" s="41"/>
      <c r="RH181" s="41"/>
      <c r="RI181" s="41"/>
      <c r="RJ181" s="41"/>
      <c r="RK181" s="41"/>
      <c r="RL181" s="41"/>
      <c r="RM181" s="41"/>
      <c r="RN181" s="41"/>
      <c r="RO181" s="41"/>
      <c r="RP181" s="41"/>
      <c r="RQ181" s="41"/>
      <c r="RR181" s="41"/>
      <c r="RS181" s="41"/>
      <c r="RT181" s="41"/>
      <c r="RU181" s="41"/>
      <c r="RV181" s="41"/>
      <c r="RW181" s="41"/>
      <c r="RX181" s="41"/>
      <c r="RY181" s="41"/>
      <c r="RZ181" s="41"/>
      <c r="SA181" s="41"/>
      <c r="SB181" s="41"/>
      <c r="SC181" s="41"/>
      <c r="SD181" s="41"/>
      <c r="SE181" s="41"/>
      <c r="SF181" s="41"/>
      <c r="SG181" s="41"/>
      <c r="SH181" s="41"/>
      <c r="SI181" s="41"/>
      <c r="SJ181" s="41"/>
      <c r="SK181" s="41"/>
      <c r="SL181" s="41"/>
      <c r="SM181" s="41"/>
      <c r="SN181" s="41"/>
      <c r="SO181" s="41"/>
      <c r="SP181" s="41"/>
      <c r="SQ181" s="41"/>
      <c r="SR181" s="41"/>
      <c r="SS181" s="41"/>
      <c r="ST181" s="41"/>
      <c r="SU181" s="41"/>
      <c r="SV181" s="41"/>
      <c r="SW181" s="41"/>
      <c r="SX181" s="41"/>
      <c r="SY181" s="41"/>
      <c r="SZ181" s="41"/>
      <c r="TA181" s="41"/>
      <c r="TB181" s="41"/>
      <c r="TC181" s="41"/>
      <c r="TD181" s="41"/>
      <c r="TE181" s="41"/>
      <c r="TF181" s="41"/>
      <c r="TG181" s="41"/>
      <c r="TH181" s="41"/>
      <c r="TI181" s="41"/>
      <c r="TJ181" s="41"/>
      <c r="TK181" s="41"/>
      <c r="TL181" s="41"/>
      <c r="TM181" s="41"/>
      <c r="TN181" s="41"/>
      <c r="TO181" s="41"/>
      <c r="TP181" s="41"/>
      <c r="TQ181" s="41"/>
      <c r="TR181" s="41"/>
      <c r="TS181" s="41"/>
      <c r="TT181" s="41"/>
      <c r="TU181" s="41"/>
      <c r="TV181" s="41"/>
      <c r="TW181" s="41"/>
      <c r="TX181" s="41"/>
      <c r="TY181" s="41"/>
      <c r="TZ181" s="41"/>
      <c r="UA181" s="41"/>
      <c r="UB181" s="41"/>
      <c r="UC181" s="41"/>
      <c r="UD181" s="41"/>
      <c r="UE181" s="41"/>
      <c r="UF181" s="41"/>
      <c r="UG181" s="41"/>
      <c r="UH181" s="41"/>
      <c r="UI181" s="41"/>
      <c r="UJ181" s="41"/>
      <c r="UK181" s="41"/>
      <c r="UL181" s="41"/>
      <c r="UM181" s="41"/>
      <c r="UN181" s="41"/>
      <c r="UO181" s="41"/>
      <c r="UP181" s="41"/>
      <c r="UQ181" s="41"/>
      <c r="UR181" s="41"/>
      <c r="US181" s="41"/>
      <c r="UT181" s="41"/>
      <c r="UU181" s="41"/>
      <c r="UV181" s="41"/>
      <c r="UW181" s="41"/>
      <c r="UX181" s="41"/>
      <c r="UY181" s="41"/>
      <c r="UZ181" s="41"/>
      <c r="VA181" s="41"/>
      <c r="VB181" s="41"/>
      <c r="VC181" s="41"/>
      <c r="VD181" s="41"/>
      <c r="VE181" s="41"/>
      <c r="VF181" s="41"/>
      <c r="VG181" s="41"/>
      <c r="VH181" s="41"/>
      <c r="VI181" s="41"/>
      <c r="VJ181" s="41"/>
      <c r="VK181" s="41"/>
      <c r="VL181" s="41"/>
      <c r="VM181" s="41"/>
      <c r="VN181" s="41"/>
      <c r="VO181" s="41"/>
      <c r="VP181" s="41"/>
      <c r="VQ181" s="41"/>
      <c r="VR181" s="41"/>
      <c r="VS181" s="41"/>
      <c r="VT181" s="41"/>
      <c r="VU181" s="41"/>
      <c r="VV181" s="41"/>
      <c r="VW181" s="41"/>
      <c r="VX181" s="41"/>
      <c r="VY181" s="41"/>
      <c r="VZ181" s="41"/>
      <c r="WA181" s="41"/>
      <c r="WB181" s="41"/>
      <c r="WC181" s="41"/>
      <c r="WD181" s="41"/>
      <c r="WE181" s="41"/>
      <c r="WF181" s="41"/>
      <c r="WG181" s="41"/>
      <c r="WH181" s="41"/>
      <c r="WI181" s="41"/>
      <c r="WJ181" s="41"/>
      <c r="WK181" s="41"/>
      <c r="WL181" s="41"/>
      <c r="WM181" s="41"/>
      <c r="WN181" s="41"/>
      <c r="WO181" s="41"/>
      <c r="WP181" s="41"/>
      <c r="WQ181" s="41"/>
      <c r="WR181" s="41"/>
      <c r="WS181" s="41"/>
      <c r="WT181" s="41"/>
      <c r="WU181" s="41"/>
      <c r="WV181" s="41"/>
      <c r="WW181" s="41"/>
      <c r="WX181" s="41"/>
    </row>
    <row r="182" spans="1:622" s="67" customFormat="1" ht="15" customHeight="1" outlineLevel="1" x14ac:dyDescent="0.25">
      <c r="A182" s="58"/>
      <c r="B182" s="82" t="s">
        <v>86</v>
      </c>
      <c r="C182" s="83">
        <v>88247</v>
      </c>
      <c r="D182" s="83" t="s">
        <v>80</v>
      </c>
      <c r="E182" s="91" t="s">
        <v>133</v>
      </c>
      <c r="F182" s="90" t="s">
        <v>83</v>
      </c>
      <c r="G182" s="90"/>
      <c r="H182" s="83">
        <v>26.69</v>
      </c>
      <c r="I182" s="86">
        <v>1.25</v>
      </c>
      <c r="J182" s="65"/>
      <c r="K182" s="65">
        <f>Tabela1[[#This Row],[VALOR UNIT]]*H180</f>
        <v>5</v>
      </c>
      <c r="L182" s="46">
        <v>0</v>
      </c>
      <c r="M182" s="47">
        <f t="shared" si="3"/>
        <v>0</v>
      </c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  <c r="AY182" s="41"/>
      <c r="AZ182" s="41"/>
      <c r="BA182" s="41"/>
      <c r="BB182" s="41"/>
      <c r="BC182" s="41"/>
      <c r="BD182" s="41"/>
      <c r="BE182" s="41"/>
      <c r="BF182" s="41"/>
      <c r="BG182" s="41"/>
      <c r="BH182" s="41"/>
      <c r="BI182" s="41"/>
      <c r="BJ182" s="41"/>
      <c r="BK182" s="41"/>
      <c r="BL182" s="41"/>
      <c r="BM182" s="41"/>
      <c r="BN182" s="41"/>
      <c r="BO182" s="41"/>
      <c r="BP182" s="41"/>
      <c r="BQ182" s="41"/>
      <c r="BR182" s="41"/>
      <c r="BS182" s="41"/>
      <c r="BT182" s="41"/>
      <c r="BU182" s="41"/>
      <c r="BV182" s="41"/>
      <c r="BW182" s="41"/>
      <c r="BX182" s="41"/>
      <c r="BY182" s="41"/>
      <c r="BZ182" s="41"/>
      <c r="CA182" s="41"/>
      <c r="CB182" s="41"/>
      <c r="CC182" s="41"/>
      <c r="CD182" s="41"/>
      <c r="CE182" s="41"/>
      <c r="CF182" s="41"/>
      <c r="CG182" s="41"/>
      <c r="CH182" s="41"/>
      <c r="CI182" s="41"/>
      <c r="CJ182" s="41"/>
      <c r="CK182" s="41"/>
      <c r="CL182" s="41"/>
      <c r="CM182" s="41"/>
      <c r="CN182" s="41"/>
      <c r="CO182" s="41"/>
      <c r="CP182" s="41"/>
      <c r="CQ182" s="41"/>
      <c r="CR182" s="41"/>
      <c r="CS182" s="41"/>
      <c r="CT182" s="41"/>
      <c r="CU182" s="41"/>
      <c r="CV182" s="41"/>
      <c r="CW182" s="41"/>
      <c r="CX182" s="41"/>
      <c r="CY182" s="41"/>
      <c r="CZ182" s="41"/>
      <c r="DA182" s="41"/>
      <c r="DB182" s="41"/>
      <c r="DC182" s="41"/>
      <c r="DD182" s="41"/>
      <c r="DE182" s="41"/>
      <c r="DF182" s="41"/>
      <c r="DG182" s="41"/>
      <c r="DH182" s="41"/>
      <c r="DI182" s="41"/>
      <c r="DJ182" s="41"/>
      <c r="DK182" s="41"/>
      <c r="DL182" s="41"/>
      <c r="DM182" s="41"/>
      <c r="DN182" s="41"/>
      <c r="DO182" s="41"/>
      <c r="DP182" s="41"/>
      <c r="DQ182" s="41"/>
      <c r="DR182" s="41"/>
      <c r="DS182" s="41"/>
      <c r="DT182" s="41"/>
      <c r="DU182" s="41"/>
      <c r="DV182" s="41"/>
      <c r="DW182" s="41"/>
      <c r="DX182" s="41"/>
      <c r="DY182" s="41"/>
      <c r="DZ182" s="41"/>
      <c r="EA182" s="41"/>
      <c r="EB182" s="41"/>
      <c r="EC182" s="41"/>
      <c r="ED182" s="41"/>
      <c r="EE182" s="41"/>
      <c r="EF182" s="41"/>
      <c r="EG182" s="41"/>
      <c r="EH182" s="41"/>
      <c r="EI182" s="41"/>
      <c r="EJ182" s="41"/>
      <c r="EK182" s="41"/>
      <c r="EL182" s="41"/>
      <c r="EM182" s="41"/>
      <c r="EN182" s="41"/>
      <c r="EO182" s="41"/>
      <c r="EP182" s="41"/>
      <c r="EQ182" s="41"/>
      <c r="ER182" s="41"/>
      <c r="ES182" s="41"/>
      <c r="ET182" s="41"/>
      <c r="EU182" s="41"/>
      <c r="EV182" s="41"/>
      <c r="EW182" s="41"/>
      <c r="EX182" s="41"/>
      <c r="EY182" s="41"/>
      <c r="EZ182" s="41"/>
      <c r="FA182" s="41"/>
      <c r="FB182" s="41"/>
      <c r="FC182" s="41"/>
      <c r="FD182" s="41"/>
      <c r="FE182" s="41"/>
      <c r="FF182" s="41"/>
      <c r="FG182" s="41"/>
      <c r="FH182" s="41"/>
      <c r="FI182" s="41"/>
      <c r="FJ182" s="41"/>
      <c r="FK182" s="41"/>
      <c r="FL182" s="41"/>
      <c r="FM182" s="41"/>
      <c r="FN182" s="41"/>
      <c r="FO182" s="41"/>
      <c r="FP182" s="41"/>
      <c r="FQ182" s="41"/>
      <c r="FR182" s="41"/>
      <c r="FS182" s="41"/>
      <c r="FT182" s="41"/>
      <c r="FU182" s="41"/>
      <c r="FV182" s="41"/>
      <c r="FW182" s="41"/>
      <c r="FX182" s="41"/>
      <c r="FY182" s="41"/>
      <c r="FZ182" s="41"/>
      <c r="GA182" s="41"/>
      <c r="GB182" s="41"/>
      <c r="GC182" s="41"/>
      <c r="GD182" s="41"/>
      <c r="GE182" s="41"/>
      <c r="GF182" s="41"/>
      <c r="GG182" s="41"/>
      <c r="GH182" s="41"/>
      <c r="GI182" s="41"/>
      <c r="GJ182" s="41"/>
      <c r="GK182" s="41"/>
      <c r="GL182" s="41"/>
      <c r="GM182" s="41"/>
      <c r="GN182" s="41"/>
      <c r="GO182" s="41"/>
      <c r="GP182" s="41"/>
      <c r="GQ182" s="41"/>
      <c r="GR182" s="41"/>
      <c r="GS182" s="41"/>
      <c r="GT182" s="41"/>
      <c r="GU182" s="41"/>
      <c r="GV182" s="41"/>
      <c r="GW182" s="41"/>
      <c r="GX182" s="41"/>
      <c r="GY182" s="41"/>
      <c r="GZ182" s="41"/>
      <c r="HA182" s="41"/>
      <c r="HB182" s="41"/>
      <c r="HC182" s="41"/>
      <c r="HD182" s="41"/>
      <c r="HE182" s="41"/>
      <c r="HF182" s="41"/>
      <c r="HG182" s="41"/>
      <c r="HH182" s="41"/>
      <c r="HI182" s="41"/>
      <c r="HJ182" s="41"/>
      <c r="HK182" s="41"/>
      <c r="HL182" s="41"/>
      <c r="HM182" s="41"/>
      <c r="HN182" s="41"/>
      <c r="HO182" s="41"/>
      <c r="HP182" s="41"/>
      <c r="HQ182" s="41"/>
      <c r="HR182" s="41"/>
      <c r="HS182" s="41"/>
      <c r="HT182" s="41"/>
      <c r="HU182" s="41"/>
      <c r="HV182" s="41"/>
      <c r="HW182" s="41"/>
      <c r="HX182" s="41"/>
      <c r="HY182" s="41"/>
      <c r="HZ182" s="41"/>
      <c r="IA182" s="41"/>
      <c r="IB182" s="41"/>
      <c r="IC182" s="41"/>
      <c r="ID182" s="41"/>
      <c r="IE182" s="41"/>
      <c r="IF182" s="41"/>
      <c r="IG182" s="41"/>
      <c r="IH182" s="41"/>
      <c r="II182" s="41"/>
      <c r="IJ182" s="41"/>
      <c r="IK182" s="41"/>
      <c r="IL182" s="41"/>
      <c r="IM182" s="41"/>
      <c r="IN182" s="41"/>
      <c r="IO182" s="41"/>
      <c r="IP182" s="41"/>
      <c r="IQ182" s="41"/>
      <c r="IR182" s="41"/>
      <c r="IS182" s="41"/>
      <c r="IT182" s="41"/>
      <c r="IU182" s="41"/>
      <c r="IV182" s="41"/>
      <c r="IW182" s="41"/>
      <c r="IX182" s="41"/>
      <c r="IY182" s="41"/>
      <c r="IZ182" s="41"/>
      <c r="JA182" s="41"/>
      <c r="JB182" s="41"/>
      <c r="JC182" s="41"/>
      <c r="JD182" s="41"/>
      <c r="JE182" s="41"/>
      <c r="JF182" s="41"/>
      <c r="JG182" s="41"/>
      <c r="JH182" s="41"/>
      <c r="JI182" s="41"/>
      <c r="JJ182" s="41"/>
      <c r="JK182" s="41"/>
      <c r="JL182" s="41"/>
      <c r="JM182" s="41"/>
      <c r="JN182" s="41"/>
      <c r="JO182" s="41"/>
      <c r="JP182" s="41"/>
      <c r="JQ182" s="41"/>
      <c r="JR182" s="41"/>
      <c r="JS182" s="41"/>
      <c r="JT182" s="41"/>
      <c r="JU182" s="41"/>
      <c r="JV182" s="41"/>
      <c r="JW182" s="41"/>
      <c r="JX182" s="41"/>
      <c r="JY182" s="41"/>
      <c r="JZ182" s="41"/>
      <c r="KA182" s="41"/>
      <c r="KB182" s="41"/>
      <c r="KC182" s="41"/>
      <c r="KD182" s="41"/>
      <c r="KE182" s="41"/>
      <c r="KF182" s="41"/>
      <c r="KG182" s="41"/>
      <c r="KH182" s="41"/>
      <c r="KI182" s="41"/>
      <c r="KJ182" s="41"/>
      <c r="KK182" s="41"/>
      <c r="KL182" s="41"/>
      <c r="KM182" s="41"/>
      <c r="KN182" s="41"/>
      <c r="KO182" s="41"/>
      <c r="KP182" s="41"/>
      <c r="KQ182" s="41"/>
      <c r="KR182" s="41"/>
      <c r="KS182" s="41"/>
      <c r="KT182" s="41"/>
      <c r="KU182" s="41"/>
      <c r="KV182" s="41"/>
      <c r="KW182" s="41"/>
      <c r="KX182" s="41"/>
      <c r="KY182" s="41"/>
      <c r="KZ182" s="41"/>
      <c r="LA182" s="41"/>
      <c r="LB182" s="41"/>
      <c r="LC182" s="41"/>
      <c r="LD182" s="41"/>
      <c r="LE182" s="41"/>
      <c r="LF182" s="41"/>
      <c r="LG182" s="41"/>
      <c r="LH182" s="41"/>
      <c r="LI182" s="41"/>
      <c r="LJ182" s="41"/>
      <c r="LK182" s="41"/>
      <c r="LL182" s="41"/>
      <c r="LM182" s="41"/>
      <c r="LN182" s="41"/>
      <c r="LO182" s="41"/>
      <c r="LP182" s="41"/>
      <c r="LQ182" s="41"/>
      <c r="LR182" s="41"/>
      <c r="LS182" s="41"/>
      <c r="LT182" s="41"/>
      <c r="LU182" s="41"/>
      <c r="LV182" s="41"/>
      <c r="LW182" s="41"/>
      <c r="LX182" s="41"/>
      <c r="LY182" s="41"/>
      <c r="LZ182" s="41"/>
      <c r="MA182" s="41"/>
      <c r="MB182" s="41"/>
      <c r="MC182" s="41"/>
      <c r="MD182" s="41"/>
      <c r="ME182" s="41"/>
      <c r="MF182" s="41"/>
      <c r="MG182" s="41"/>
      <c r="MH182" s="41"/>
      <c r="MI182" s="41"/>
      <c r="MJ182" s="41"/>
      <c r="MK182" s="41"/>
      <c r="ML182" s="41"/>
      <c r="MM182" s="41"/>
      <c r="MN182" s="41"/>
      <c r="MO182" s="41"/>
      <c r="MP182" s="41"/>
      <c r="MQ182" s="41"/>
      <c r="MR182" s="41"/>
      <c r="MS182" s="41"/>
      <c r="MT182" s="41"/>
      <c r="MU182" s="41"/>
      <c r="MV182" s="41"/>
      <c r="MW182" s="41"/>
      <c r="MX182" s="41"/>
      <c r="MY182" s="41"/>
      <c r="MZ182" s="41"/>
      <c r="NA182" s="41"/>
      <c r="NB182" s="41"/>
      <c r="NC182" s="41"/>
      <c r="ND182" s="41"/>
      <c r="NE182" s="41"/>
      <c r="NF182" s="41"/>
      <c r="NG182" s="41"/>
      <c r="NH182" s="41"/>
      <c r="NI182" s="41"/>
      <c r="NJ182" s="41"/>
      <c r="NK182" s="41"/>
      <c r="NL182" s="41"/>
      <c r="NM182" s="41"/>
      <c r="NN182" s="41"/>
      <c r="NO182" s="41"/>
      <c r="NP182" s="41"/>
      <c r="NQ182" s="41"/>
      <c r="NR182" s="41"/>
      <c r="NS182" s="41"/>
      <c r="NT182" s="41"/>
      <c r="NU182" s="41"/>
      <c r="NV182" s="41"/>
      <c r="NW182" s="41"/>
      <c r="NX182" s="41"/>
      <c r="NY182" s="41"/>
      <c r="NZ182" s="41"/>
      <c r="OA182" s="41"/>
      <c r="OB182" s="41"/>
      <c r="OC182" s="41"/>
      <c r="OD182" s="41"/>
      <c r="OE182" s="41"/>
      <c r="OF182" s="41"/>
      <c r="OG182" s="41"/>
      <c r="OH182" s="41"/>
      <c r="OI182" s="41"/>
      <c r="OJ182" s="41"/>
      <c r="OK182" s="41"/>
      <c r="OL182" s="41"/>
      <c r="OM182" s="41"/>
      <c r="ON182" s="41"/>
      <c r="OO182" s="41"/>
      <c r="OP182" s="41"/>
      <c r="OQ182" s="41"/>
      <c r="OR182" s="41"/>
      <c r="OS182" s="41"/>
      <c r="OT182" s="41"/>
      <c r="OU182" s="41"/>
      <c r="OV182" s="41"/>
      <c r="OW182" s="41"/>
      <c r="OX182" s="41"/>
      <c r="OY182" s="41"/>
      <c r="OZ182" s="41"/>
      <c r="PA182" s="41"/>
      <c r="PB182" s="41"/>
      <c r="PC182" s="41"/>
      <c r="PD182" s="41"/>
      <c r="PE182" s="41"/>
      <c r="PF182" s="41"/>
      <c r="PG182" s="41"/>
      <c r="PH182" s="41"/>
      <c r="PI182" s="41"/>
      <c r="PJ182" s="41"/>
      <c r="PK182" s="41"/>
      <c r="PL182" s="41"/>
      <c r="PM182" s="41"/>
      <c r="PN182" s="41"/>
      <c r="PO182" s="41"/>
      <c r="PP182" s="41"/>
      <c r="PQ182" s="41"/>
      <c r="PR182" s="41"/>
      <c r="PS182" s="41"/>
      <c r="PT182" s="41"/>
      <c r="PU182" s="41"/>
      <c r="PV182" s="41"/>
      <c r="PW182" s="41"/>
      <c r="PX182" s="41"/>
      <c r="PY182" s="41"/>
      <c r="PZ182" s="41"/>
      <c r="QA182" s="41"/>
      <c r="QB182" s="41"/>
      <c r="QC182" s="41"/>
      <c r="QD182" s="41"/>
      <c r="QE182" s="41"/>
      <c r="QF182" s="41"/>
      <c r="QG182" s="41"/>
      <c r="QH182" s="41"/>
      <c r="QI182" s="41"/>
      <c r="QJ182" s="41"/>
      <c r="QK182" s="41"/>
      <c r="QL182" s="41"/>
      <c r="QM182" s="41"/>
      <c r="QN182" s="41"/>
      <c r="QO182" s="41"/>
      <c r="QP182" s="41"/>
      <c r="QQ182" s="41"/>
      <c r="QR182" s="41"/>
      <c r="QS182" s="41"/>
      <c r="QT182" s="41"/>
      <c r="QU182" s="41"/>
      <c r="QV182" s="41"/>
      <c r="QW182" s="41"/>
      <c r="QX182" s="41"/>
      <c r="QY182" s="41"/>
      <c r="QZ182" s="41"/>
      <c r="RA182" s="41"/>
      <c r="RB182" s="41"/>
      <c r="RC182" s="41"/>
      <c r="RD182" s="41"/>
      <c r="RE182" s="41"/>
      <c r="RF182" s="41"/>
      <c r="RG182" s="41"/>
      <c r="RH182" s="41"/>
      <c r="RI182" s="41"/>
      <c r="RJ182" s="41"/>
      <c r="RK182" s="41"/>
      <c r="RL182" s="41"/>
      <c r="RM182" s="41"/>
      <c r="RN182" s="41"/>
      <c r="RO182" s="41"/>
      <c r="RP182" s="41"/>
      <c r="RQ182" s="41"/>
      <c r="RR182" s="41"/>
      <c r="RS182" s="41"/>
      <c r="RT182" s="41"/>
      <c r="RU182" s="41"/>
      <c r="RV182" s="41"/>
      <c r="RW182" s="41"/>
      <c r="RX182" s="41"/>
      <c r="RY182" s="41"/>
      <c r="RZ182" s="41"/>
      <c r="SA182" s="41"/>
      <c r="SB182" s="41"/>
      <c r="SC182" s="41"/>
      <c r="SD182" s="41"/>
      <c r="SE182" s="41"/>
      <c r="SF182" s="41"/>
      <c r="SG182" s="41"/>
      <c r="SH182" s="41"/>
      <c r="SI182" s="41"/>
      <c r="SJ182" s="41"/>
      <c r="SK182" s="41"/>
      <c r="SL182" s="41"/>
      <c r="SM182" s="41"/>
      <c r="SN182" s="41"/>
      <c r="SO182" s="41"/>
      <c r="SP182" s="41"/>
      <c r="SQ182" s="41"/>
      <c r="SR182" s="41"/>
      <c r="SS182" s="41"/>
      <c r="ST182" s="41"/>
      <c r="SU182" s="41"/>
      <c r="SV182" s="41"/>
      <c r="SW182" s="41"/>
      <c r="SX182" s="41"/>
      <c r="SY182" s="41"/>
      <c r="SZ182" s="41"/>
      <c r="TA182" s="41"/>
      <c r="TB182" s="41"/>
      <c r="TC182" s="41"/>
      <c r="TD182" s="41"/>
      <c r="TE182" s="41"/>
      <c r="TF182" s="41"/>
      <c r="TG182" s="41"/>
      <c r="TH182" s="41"/>
      <c r="TI182" s="41"/>
      <c r="TJ182" s="41"/>
      <c r="TK182" s="41"/>
      <c r="TL182" s="41"/>
      <c r="TM182" s="41"/>
      <c r="TN182" s="41"/>
      <c r="TO182" s="41"/>
      <c r="TP182" s="41"/>
      <c r="TQ182" s="41"/>
      <c r="TR182" s="41"/>
      <c r="TS182" s="41"/>
      <c r="TT182" s="41"/>
      <c r="TU182" s="41"/>
      <c r="TV182" s="41"/>
      <c r="TW182" s="41"/>
      <c r="TX182" s="41"/>
      <c r="TY182" s="41"/>
      <c r="TZ182" s="41"/>
      <c r="UA182" s="41"/>
      <c r="UB182" s="41"/>
      <c r="UC182" s="41"/>
      <c r="UD182" s="41"/>
      <c r="UE182" s="41"/>
      <c r="UF182" s="41"/>
      <c r="UG182" s="41"/>
      <c r="UH182" s="41"/>
      <c r="UI182" s="41"/>
      <c r="UJ182" s="41"/>
      <c r="UK182" s="41"/>
      <c r="UL182" s="41"/>
      <c r="UM182" s="41"/>
      <c r="UN182" s="41"/>
      <c r="UO182" s="41"/>
      <c r="UP182" s="41"/>
      <c r="UQ182" s="41"/>
      <c r="UR182" s="41"/>
      <c r="US182" s="41"/>
      <c r="UT182" s="41"/>
      <c r="UU182" s="41"/>
      <c r="UV182" s="41"/>
      <c r="UW182" s="41"/>
      <c r="UX182" s="41"/>
      <c r="UY182" s="41"/>
      <c r="UZ182" s="41"/>
      <c r="VA182" s="41"/>
      <c r="VB182" s="41"/>
      <c r="VC182" s="41"/>
      <c r="VD182" s="41"/>
      <c r="VE182" s="41"/>
      <c r="VF182" s="41"/>
      <c r="VG182" s="41"/>
      <c r="VH182" s="41"/>
      <c r="VI182" s="41"/>
      <c r="VJ182" s="41"/>
      <c r="VK182" s="41"/>
      <c r="VL182" s="41"/>
      <c r="VM182" s="41"/>
      <c r="VN182" s="41"/>
      <c r="VO182" s="41"/>
      <c r="VP182" s="41"/>
      <c r="VQ182" s="41"/>
      <c r="VR182" s="41"/>
      <c r="VS182" s="41"/>
      <c r="VT182" s="41"/>
      <c r="VU182" s="41"/>
      <c r="VV182" s="41"/>
      <c r="VW182" s="41"/>
      <c r="VX182" s="41"/>
      <c r="VY182" s="41"/>
      <c r="VZ182" s="41"/>
      <c r="WA182" s="41"/>
      <c r="WB182" s="41"/>
      <c r="WC182" s="41"/>
      <c r="WD182" s="41"/>
      <c r="WE182" s="41"/>
      <c r="WF182" s="41"/>
      <c r="WG182" s="41"/>
      <c r="WH182" s="41"/>
      <c r="WI182" s="41"/>
      <c r="WJ182" s="41"/>
      <c r="WK182" s="41"/>
      <c r="WL182" s="41"/>
      <c r="WM182" s="41"/>
      <c r="WN182" s="41"/>
      <c r="WO182" s="41"/>
      <c r="WP182" s="41"/>
      <c r="WQ182" s="41"/>
      <c r="WR182" s="41"/>
      <c r="WS182" s="41"/>
      <c r="WT182" s="41"/>
      <c r="WU182" s="41"/>
      <c r="WV182" s="41"/>
      <c r="WW182" s="41"/>
      <c r="WX182" s="41"/>
    </row>
    <row r="183" spans="1:622" s="67" customFormat="1" ht="15" customHeight="1" outlineLevel="1" x14ac:dyDescent="0.25">
      <c r="A183" s="58"/>
      <c r="B183" s="82" t="s">
        <v>92</v>
      </c>
      <c r="C183" s="83">
        <v>34653</v>
      </c>
      <c r="D183" s="83" t="s">
        <v>80</v>
      </c>
      <c r="E183" s="91" t="s">
        <v>170</v>
      </c>
      <c r="F183" s="90" t="s">
        <v>24</v>
      </c>
      <c r="G183" s="90"/>
      <c r="H183" s="83">
        <v>7.68</v>
      </c>
      <c r="I183" s="86">
        <v>7.68</v>
      </c>
      <c r="J183" s="65">
        <f>Tabela1[[#This Row],[VALOR UNIT]]*H180</f>
        <v>30.72</v>
      </c>
      <c r="K183" s="65">
        <f>Tabela1[[#This Row],[Coluna1]]*H182</f>
        <v>0</v>
      </c>
      <c r="L183" s="46">
        <v>0</v>
      </c>
      <c r="M183" s="47">
        <f t="shared" si="3"/>
        <v>0</v>
      </c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  <c r="BH183" s="41"/>
      <c r="BI183" s="41"/>
      <c r="BJ183" s="41"/>
      <c r="BK183" s="41"/>
      <c r="BL183" s="41"/>
      <c r="BM183" s="41"/>
      <c r="BN183" s="41"/>
      <c r="BO183" s="41"/>
      <c r="BP183" s="41"/>
      <c r="BQ183" s="41"/>
      <c r="BR183" s="41"/>
      <c r="BS183" s="41"/>
      <c r="BT183" s="41"/>
      <c r="BU183" s="41"/>
      <c r="BV183" s="41"/>
      <c r="BW183" s="41"/>
      <c r="BX183" s="41"/>
      <c r="BY183" s="41"/>
      <c r="BZ183" s="41"/>
      <c r="CA183" s="41"/>
      <c r="CB183" s="41"/>
      <c r="CC183" s="41"/>
      <c r="CD183" s="41"/>
      <c r="CE183" s="41"/>
      <c r="CF183" s="41"/>
      <c r="CG183" s="41"/>
      <c r="CH183" s="41"/>
      <c r="CI183" s="41"/>
      <c r="CJ183" s="41"/>
      <c r="CK183" s="41"/>
      <c r="CL183" s="41"/>
      <c r="CM183" s="41"/>
      <c r="CN183" s="41"/>
      <c r="CO183" s="41"/>
      <c r="CP183" s="41"/>
      <c r="CQ183" s="41"/>
      <c r="CR183" s="41"/>
      <c r="CS183" s="41"/>
      <c r="CT183" s="41"/>
      <c r="CU183" s="41"/>
      <c r="CV183" s="41"/>
      <c r="CW183" s="41"/>
      <c r="CX183" s="41"/>
      <c r="CY183" s="41"/>
      <c r="CZ183" s="41"/>
      <c r="DA183" s="41"/>
      <c r="DB183" s="41"/>
      <c r="DC183" s="41"/>
      <c r="DD183" s="41"/>
      <c r="DE183" s="41"/>
      <c r="DF183" s="41"/>
      <c r="DG183" s="41"/>
      <c r="DH183" s="41"/>
      <c r="DI183" s="41"/>
      <c r="DJ183" s="41"/>
      <c r="DK183" s="41"/>
      <c r="DL183" s="41"/>
      <c r="DM183" s="41"/>
      <c r="DN183" s="41"/>
      <c r="DO183" s="41"/>
      <c r="DP183" s="41"/>
      <c r="DQ183" s="41"/>
      <c r="DR183" s="41"/>
      <c r="DS183" s="41"/>
      <c r="DT183" s="41"/>
      <c r="DU183" s="41"/>
      <c r="DV183" s="41"/>
      <c r="DW183" s="41"/>
      <c r="DX183" s="41"/>
      <c r="DY183" s="41"/>
      <c r="DZ183" s="41"/>
      <c r="EA183" s="41"/>
      <c r="EB183" s="41"/>
      <c r="EC183" s="41"/>
      <c r="ED183" s="41"/>
      <c r="EE183" s="41"/>
      <c r="EF183" s="41"/>
      <c r="EG183" s="41"/>
      <c r="EH183" s="41"/>
      <c r="EI183" s="41"/>
      <c r="EJ183" s="41"/>
      <c r="EK183" s="41"/>
      <c r="EL183" s="41"/>
      <c r="EM183" s="41"/>
      <c r="EN183" s="41"/>
      <c r="EO183" s="41"/>
      <c r="EP183" s="41"/>
      <c r="EQ183" s="41"/>
      <c r="ER183" s="41"/>
      <c r="ES183" s="41"/>
      <c r="ET183" s="41"/>
      <c r="EU183" s="41"/>
      <c r="EV183" s="41"/>
      <c r="EW183" s="41"/>
      <c r="EX183" s="41"/>
      <c r="EY183" s="41"/>
      <c r="EZ183" s="41"/>
      <c r="FA183" s="41"/>
      <c r="FB183" s="41"/>
      <c r="FC183" s="41"/>
      <c r="FD183" s="41"/>
      <c r="FE183" s="41"/>
      <c r="FF183" s="41"/>
      <c r="FG183" s="41"/>
      <c r="FH183" s="41"/>
      <c r="FI183" s="41"/>
      <c r="FJ183" s="41"/>
      <c r="FK183" s="41"/>
      <c r="FL183" s="41"/>
      <c r="FM183" s="41"/>
      <c r="FN183" s="41"/>
      <c r="FO183" s="41"/>
      <c r="FP183" s="41"/>
      <c r="FQ183" s="41"/>
      <c r="FR183" s="41"/>
      <c r="FS183" s="41"/>
      <c r="FT183" s="41"/>
      <c r="FU183" s="41"/>
      <c r="FV183" s="41"/>
      <c r="FW183" s="41"/>
      <c r="FX183" s="41"/>
      <c r="FY183" s="41"/>
      <c r="FZ183" s="41"/>
      <c r="GA183" s="41"/>
      <c r="GB183" s="41"/>
      <c r="GC183" s="41"/>
      <c r="GD183" s="41"/>
      <c r="GE183" s="41"/>
      <c r="GF183" s="41"/>
      <c r="GG183" s="41"/>
      <c r="GH183" s="41"/>
      <c r="GI183" s="41"/>
      <c r="GJ183" s="41"/>
      <c r="GK183" s="41"/>
      <c r="GL183" s="41"/>
      <c r="GM183" s="41"/>
      <c r="GN183" s="41"/>
      <c r="GO183" s="41"/>
      <c r="GP183" s="41"/>
      <c r="GQ183" s="41"/>
      <c r="GR183" s="41"/>
      <c r="GS183" s="41"/>
      <c r="GT183" s="41"/>
      <c r="GU183" s="41"/>
      <c r="GV183" s="41"/>
      <c r="GW183" s="41"/>
      <c r="GX183" s="41"/>
      <c r="GY183" s="41"/>
      <c r="GZ183" s="41"/>
      <c r="HA183" s="41"/>
      <c r="HB183" s="41"/>
      <c r="HC183" s="41"/>
      <c r="HD183" s="41"/>
      <c r="HE183" s="41"/>
      <c r="HF183" s="41"/>
      <c r="HG183" s="41"/>
      <c r="HH183" s="41"/>
      <c r="HI183" s="41"/>
      <c r="HJ183" s="41"/>
      <c r="HK183" s="41"/>
      <c r="HL183" s="41"/>
      <c r="HM183" s="41"/>
      <c r="HN183" s="41"/>
      <c r="HO183" s="41"/>
      <c r="HP183" s="41"/>
      <c r="HQ183" s="41"/>
      <c r="HR183" s="41"/>
      <c r="HS183" s="41"/>
      <c r="HT183" s="41"/>
      <c r="HU183" s="41"/>
      <c r="HV183" s="41"/>
      <c r="HW183" s="41"/>
      <c r="HX183" s="41"/>
      <c r="HY183" s="41"/>
      <c r="HZ183" s="41"/>
      <c r="IA183" s="41"/>
      <c r="IB183" s="41"/>
      <c r="IC183" s="41"/>
      <c r="ID183" s="41"/>
      <c r="IE183" s="41"/>
      <c r="IF183" s="41"/>
      <c r="IG183" s="41"/>
      <c r="IH183" s="41"/>
      <c r="II183" s="41"/>
      <c r="IJ183" s="41"/>
      <c r="IK183" s="41"/>
      <c r="IL183" s="41"/>
      <c r="IM183" s="41"/>
      <c r="IN183" s="41"/>
      <c r="IO183" s="41"/>
      <c r="IP183" s="41"/>
      <c r="IQ183" s="41"/>
      <c r="IR183" s="41"/>
      <c r="IS183" s="41"/>
      <c r="IT183" s="41"/>
      <c r="IU183" s="41"/>
      <c r="IV183" s="41"/>
      <c r="IW183" s="41"/>
      <c r="IX183" s="41"/>
      <c r="IY183" s="41"/>
      <c r="IZ183" s="41"/>
      <c r="JA183" s="41"/>
      <c r="JB183" s="41"/>
      <c r="JC183" s="41"/>
      <c r="JD183" s="41"/>
      <c r="JE183" s="41"/>
      <c r="JF183" s="41"/>
      <c r="JG183" s="41"/>
      <c r="JH183" s="41"/>
      <c r="JI183" s="41"/>
      <c r="JJ183" s="41"/>
      <c r="JK183" s="41"/>
      <c r="JL183" s="41"/>
      <c r="JM183" s="41"/>
      <c r="JN183" s="41"/>
      <c r="JO183" s="41"/>
      <c r="JP183" s="41"/>
      <c r="JQ183" s="41"/>
      <c r="JR183" s="41"/>
      <c r="JS183" s="41"/>
      <c r="JT183" s="41"/>
      <c r="JU183" s="41"/>
      <c r="JV183" s="41"/>
      <c r="JW183" s="41"/>
      <c r="JX183" s="41"/>
      <c r="JY183" s="41"/>
      <c r="JZ183" s="41"/>
      <c r="KA183" s="41"/>
      <c r="KB183" s="41"/>
      <c r="KC183" s="41"/>
      <c r="KD183" s="41"/>
      <c r="KE183" s="41"/>
      <c r="KF183" s="41"/>
      <c r="KG183" s="41"/>
      <c r="KH183" s="41"/>
      <c r="KI183" s="41"/>
      <c r="KJ183" s="41"/>
      <c r="KK183" s="41"/>
      <c r="KL183" s="41"/>
      <c r="KM183" s="41"/>
      <c r="KN183" s="41"/>
      <c r="KO183" s="41"/>
      <c r="KP183" s="41"/>
      <c r="KQ183" s="41"/>
      <c r="KR183" s="41"/>
      <c r="KS183" s="41"/>
      <c r="KT183" s="41"/>
      <c r="KU183" s="41"/>
      <c r="KV183" s="41"/>
      <c r="KW183" s="41"/>
      <c r="KX183" s="41"/>
      <c r="KY183" s="41"/>
      <c r="KZ183" s="41"/>
      <c r="LA183" s="41"/>
      <c r="LB183" s="41"/>
      <c r="LC183" s="41"/>
      <c r="LD183" s="41"/>
      <c r="LE183" s="41"/>
      <c r="LF183" s="41"/>
      <c r="LG183" s="41"/>
      <c r="LH183" s="41"/>
      <c r="LI183" s="41"/>
      <c r="LJ183" s="41"/>
      <c r="LK183" s="41"/>
      <c r="LL183" s="41"/>
      <c r="LM183" s="41"/>
      <c r="LN183" s="41"/>
      <c r="LO183" s="41"/>
      <c r="LP183" s="41"/>
      <c r="LQ183" s="41"/>
      <c r="LR183" s="41"/>
      <c r="LS183" s="41"/>
      <c r="LT183" s="41"/>
      <c r="LU183" s="41"/>
      <c r="LV183" s="41"/>
      <c r="LW183" s="41"/>
      <c r="LX183" s="41"/>
      <c r="LY183" s="41"/>
      <c r="LZ183" s="41"/>
      <c r="MA183" s="41"/>
      <c r="MB183" s="41"/>
      <c r="MC183" s="41"/>
      <c r="MD183" s="41"/>
      <c r="ME183" s="41"/>
      <c r="MF183" s="41"/>
      <c r="MG183" s="41"/>
      <c r="MH183" s="41"/>
      <c r="MI183" s="41"/>
      <c r="MJ183" s="41"/>
      <c r="MK183" s="41"/>
      <c r="ML183" s="41"/>
      <c r="MM183" s="41"/>
      <c r="MN183" s="41"/>
      <c r="MO183" s="41"/>
      <c r="MP183" s="41"/>
      <c r="MQ183" s="41"/>
      <c r="MR183" s="41"/>
      <c r="MS183" s="41"/>
      <c r="MT183" s="41"/>
      <c r="MU183" s="41"/>
      <c r="MV183" s="41"/>
      <c r="MW183" s="41"/>
      <c r="MX183" s="41"/>
      <c r="MY183" s="41"/>
      <c r="MZ183" s="41"/>
      <c r="NA183" s="41"/>
      <c r="NB183" s="41"/>
      <c r="NC183" s="41"/>
      <c r="ND183" s="41"/>
      <c r="NE183" s="41"/>
      <c r="NF183" s="41"/>
      <c r="NG183" s="41"/>
      <c r="NH183" s="41"/>
      <c r="NI183" s="41"/>
      <c r="NJ183" s="41"/>
      <c r="NK183" s="41"/>
      <c r="NL183" s="41"/>
      <c r="NM183" s="41"/>
      <c r="NN183" s="41"/>
      <c r="NO183" s="41"/>
      <c r="NP183" s="41"/>
      <c r="NQ183" s="41"/>
      <c r="NR183" s="41"/>
      <c r="NS183" s="41"/>
      <c r="NT183" s="41"/>
      <c r="NU183" s="41"/>
      <c r="NV183" s="41"/>
      <c r="NW183" s="41"/>
      <c r="NX183" s="41"/>
      <c r="NY183" s="41"/>
      <c r="NZ183" s="41"/>
      <c r="OA183" s="41"/>
      <c r="OB183" s="41"/>
      <c r="OC183" s="41"/>
      <c r="OD183" s="41"/>
      <c r="OE183" s="41"/>
      <c r="OF183" s="41"/>
      <c r="OG183" s="41"/>
      <c r="OH183" s="41"/>
      <c r="OI183" s="41"/>
      <c r="OJ183" s="41"/>
      <c r="OK183" s="41"/>
      <c r="OL183" s="41"/>
      <c r="OM183" s="41"/>
      <c r="ON183" s="41"/>
      <c r="OO183" s="41"/>
      <c r="OP183" s="41"/>
      <c r="OQ183" s="41"/>
      <c r="OR183" s="41"/>
      <c r="OS183" s="41"/>
      <c r="OT183" s="41"/>
      <c r="OU183" s="41"/>
      <c r="OV183" s="41"/>
      <c r="OW183" s="41"/>
      <c r="OX183" s="41"/>
      <c r="OY183" s="41"/>
      <c r="OZ183" s="41"/>
      <c r="PA183" s="41"/>
      <c r="PB183" s="41"/>
      <c r="PC183" s="41"/>
      <c r="PD183" s="41"/>
      <c r="PE183" s="41"/>
      <c r="PF183" s="41"/>
      <c r="PG183" s="41"/>
      <c r="PH183" s="41"/>
      <c r="PI183" s="41"/>
      <c r="PJ183" s="41"/>
      <c r="PK183" s="41"/>
      <c r="PL183" s="41"/>
      <c r="PM183" s="41"/>
      <c r="PN183" s="41"/>
      <c r="PO183" s="41"/>
      <c r="PP183" s="41"/>
      <c r="PQ183" s="41"/>
      <c r="PR183" s="41"/>
      <c r="PS183" s="41"/>
      <c r="PT183" s="41"/>
      <c r="PU183" s="41"/>
      <c r="PV183" s="41"/>
      <c r="PW183" s="41"/>
      <c r="PX183" s="41"/>
      <c r="PY183" s="41"/>
      <c r="PZ183" s="41"/>
      <c r="QA183" s="41"/>
      <c r="QB183" s="41"/>
      <c r="QC183" s="41"/>
      <c r="QD183" s="41"/>
      <c r="QE183" s="41"/>
      <c r="QF183" s="41"/>
      <c r="QG183" s="41"/>
      <c r="QH183" s="41"/>
      <c r="QI183" s="41"/>
      <c r="QJ183" s="41"/>
      <c r="QK183" s="41"/>
      <c r="QL183" s="41"/>
      <c r="QM183" s="41"/>
      <c r="QN183" s="41"/>
      <c r="QO183" s="41"/>
      <c r="QP183" s="41"/>
      <c r="QQ183" s="41"/>
      <c r="QR183" s="41"/>
      <c r="QS183" s="41"/>
      <c r="QT183" s="41"/>
      <c r="QU183" s="41"/>
      <c r="QV183" s="41"/>
      <c r="QW183" s="41"/>
      <c r="QX183" s="41"/>
      <c r="QY183" s="41"/>
      <c r="QZ183" s="41"/>
      <c r="RA183" s="41"/>
      <c r="RB183" s="41"/>
      <c r="RC183" s="41"/>
      <c r="RD183" s="41"/>
      <c r="RE183" s="41"/>
      <c r="RF183" s="41"/>
      <c r="RG183" s="41"/>
      <c r="RH183" s="41"/>
      <c r="RI183" s="41"/>
      <c r="RJ183" s="41"/>
      <c r="RK183" s="41"/>
      <c r="RL183" s="41"/>
      <c r="RM183" s="41"/>
      <c r="RN183" s="41"/>
      <c r="RO183" s="41"/>
      <c r="RP183" s="41"/>
      <c r="RQ183" s="41"/>
      <c r="RR183" s="41"/>
      <c r="RS183" s="41"/>
      <c r="RT183" s="41"/>
      <c r="RU183" s="41"/>
      <c r="RV183" s="41"/>
      <c r="RW183" s="41"/>
      <c r="RX183" s="41"/>
      <c r="RY183" s="41"/>
      <c r="RZ183" s="41"/>
      <c r="SA183" s="41"/>
      <c r="SB183" s="41"/>
      <c r="SC183" s="41"/>
      <c r="SD183" s="41"/>
      <c r="SE183" s="41"/>
      <c r="SF183" s="41"/>
      <c r="SG183" s="41"/>
      <c r="SH183" s="41"/>
      <c r="SI183" s="41"/>
      <c r="SJ183" s="41"/>
      <c r="SK183" s="41"/>
      <c r="SL183" s="41"/>
      <c r="SM183" s="41"/>
      <c r="SN183" s="41"/>
      <c r="SO183" s="41"/>
      <c r="SP183" s="41"/>
      <c r="SQ183" s="41"/>
      <c r="SR183" s="41"/>
      <c r="SS183" s="41"/>
      <c r="ST183" s="41"/>
      <c r="SU183" s="41"/>
      <c r="SV183" s="41"/>
      <c r="SW183" s="41"/>
      <c r="SX183" s="41"/>
      <c r="SY183" s="41"/>
      <c r="SZ183" s="41"/>
      <c r="TA183" s="41"/>
      <c r="TB183" s="41"/>
      <c r="TC183" s="41"/>
      <c r="TD183" s="41"/>
      <c r="TE183" s="41"/>
      <c r="TF183" s="41"/>
      <c r="TG183" s="41"/>
      <c r="TH183" s="41"/>
      <c r="TI183" s="41"/>
      <c r="TJ183" s="41"/>
      <c r="TK183" s="41"/>
      <c r="TL183" s="41"/>
      <c r="TM183" s="41"/>
      <c r="TN183" s="41"/>
      <c r="TO183" s="41"/>
      <c r="TP183" s="41"/>
      <c r="TQ183" s="41"/>
      <c r="TR183" s="41"/>
      <c r="TS183" s="41"/>
      <c r="TT183" s="41"/>
      <c r="TU183" s="41"/>
      <c r="TV183" s="41"/>
      <c r="TW183" s="41"/>
      <c r="TX183" s="41"/>
      <c r="TY183" s="41"/>
      <c r="TZ183" s="41"/>
      <c r="UA183" s="41"/>
      <c r="UB183" s="41"/>
      <c r="UC183" s="41"/>
      <c r="UD183" s="41"/>
      <c r="UE183" s="41"/>
      <c r="UF183" s="41"/>
      <c r="UG183" s="41"/>
      <c r="UH183" s="41"/>
      <c r="UI183" s="41"/>
      <c r="UJ183" s="41"/>
      <c r="UK183" s="41"/>
      <c r="UL183" s="41"/>
      <c r="UM183" s="41"/>
      <c r="UN183" s="41"/>
      <c r="UO183" s="41"/>
      <c r="UP183" s="41"/>
      <c r="UQ183" s="41"/>
      <c r="UR183" s="41"/>
      <c r="US183" s="41"/>
      <c r="UT183" s="41"/>
      <c r="UU183" s="41"/>
      <c r="UV183" s="41"/>
      <c r="UW183" s="41"/>
      <c r="UX183" s="41"/>
      <c r="UY183" s="41"/>
      <c r="UZ183" s="41"/>
      <c r="VA183" s="41"/>
      <c r="VB183" s="41"/>
      <c r="VC183" s="41"/>
      <c r="VD183" s="41"/>
      <c r="VE183" s="41"/>
      <c r="VF183" s="41"/>
      <c r="VG183" s="41"/>
      <c r="VH183" s="41"/>
      <c r="VI183" s="41"/>
      <c r="VJ183" s="41"/>
      <c r="VK183" s="41"/>
      <c r="VL183" s="41"/>
      <c r="VM183" s="41"/>
      <c r="VN183" s="41"/>
      <c r="VO183" s="41"/>
      <c r="VP183" s="41"/>
      <c r="VQ183" s="41"/>
      <c r="VR183" s="41"/>
      <c r="VS183" s="41"/>
      <c r="VT183" s="41"/>
      <c r="VU183" s="41"/>
      <c r="VV183" s="41"/>
      <c r="VW183" s="41"/>
      <c r="VX183" s="41"/>
      <c r="VY183" s="41"/>
      <c r="VZ183" s="41"/>
      <c r="WA183" s="41"/>
      <c r="WB183" s="41"/>
      <c r="WC183" s="41"/>
      <c r="WD183" s="41"/>
      <c r="WE183" s="41"/>
      <c r="WF183" s="41"/>
      <c r="WG183" s="41"/>
      <c r="WH183" s="41"/>
      <c r="WI183" s="41"/>
      <c r="WJ183" s="41"/>
      <c r="WK183" s="41"/>
      <c r="WL183" s="41"/>
      <c r="WM183" s="41"/>
      <c r="WN183" s="41"/>
      <c r="WO183" s="41"/>
      <c r="WP183" s="41"/>
      <c r="WQ183" s="41"/>
      <c r="WR183" s="41"/>
      <c r="WS183" s="41"/>
      <c r="WT183" s="41"/>
      <c r="WU183" s="41"/>
      <c r="WV183" s="41"/>
      <c r="WW183" s="41"/>
      <c r="WX183" s="41"/>
    </row>
    <row r="184" spans="1:622" s="67" customFormat="1" ht="15" customHeight="1" outlineLevel="1" x14ac:dyDescent="0.25">
      <c r="A184" s="58"/>
      <c r="B184" s="82" t="s">
        <v>92</v>
      </c>
      <c r="C184" s="83">
        <v>1571</v>
      </c>
      <c r="D184" s="83" t="s">
        <v>80</v>
      </c>
      <c r="E184" s="91" t="s">
        <v>171</v>
      </c>
      <c r="F184" s="90" t="s">
        <v>24</v>
      </c>
      <c r="G184" s="90"/>
      <c r="H184" s="83">
        <v>1.4</v>
      </c>
      <c r="I184" s="86">
        <v>1.4</v>
      </c>
      <c r="J184" s="65">
        <f>Tabela1[[#This Row],[VALOR UNIT]]*H180</f>
        <v>5.6</v>
      </c>
      <c r="K184" s="65">
        <f>Tabela1[[#This Row],[Coluna1]]*H183</f>
        <v>0</v>
      </c>
      <c r="L184" s="46">
        <v>0</v>
      </c>
      <c r="M184" s="47">
        <f t="shared" si="3"/>
        <v>0</v>
      </c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41"/>
      <c r="BJ184" s="41"/>
      <c r="BK184" s="41"/>
      <c r="BL184" s="41"/>
      <c r="BM184" s="41"/>
      <c r="BN184" s="41"/>
      <c r="BO184" s="41"/>
      <c r="BP184" s="41"/>
      <c r="BQ184" s="41"/>
      <c r="BR184" s="41"/>
      <c r="BS184" s="41"/>
      <c r="BT184" s="41"/>
      <c r="BU184" s="41"/>
      <c r="BV184" s="41"/>
      <c r="BW184" s="41"/>
      <c r="BX184" s="41"/>
      <c r="BY184" s="41"/>
      <c r="BZ184" s="41"/>
      <c r="CA184" s="41"/>
      <c r="CB184" s="41"/>
      <c r="CC184" s="41"/>
      <c r="CD184" s="41"/>
      <c r="CE184" s="41"/>
      <c r="CF184" s="41"/>
      <c r="CG184" s="41"/>
      <c r="CH184" s="41"/>
      <c r="CI184" s="41"/>
      <c r="CJ184" s="41"/>
      <c r="CK184" s="41"/>
      <c r="CL184" s="41"/>
      <c r="CM184" s="41"/>
      <c r="CN184" s="41"/>
      <c r="CO184" s="41"/>
      <c r="CP184" s="41"/>
      <c r="CQ184" s="41"/>
      <c r="CR184" s="41"/>
      <c r="CS184" s="41"/>
      <c r="CT184" s="41"/>
      <c r="CU184" s="41"/>
      <c r="CV184" s="41"/>
      <c r="CW184" s="41"/>
      <c r="CX184" s="41"/>
      <c r="CY184" s="41"/>
      <c r="CZ184" s="41"/>
      <c r="DA184" s="41"/>
      <c r="DB184" s="41"/>
      <c r="DC184" s="41"/>
      <c r="DD184" s="41"/>
      <c r="DE184" s="41"/>
      <c r="DF184" s="41"/>
      <c r="DG184" s="41"/>
      <c r="DH184" s="41"/>
      <c r="DI184" s="41"/>
      <c r="DJ184" s="41"/>
      <c r="DK184" s="41"/>
      <c r="DL184" s="41"/>
      <c r="DM184" s="41"/>
      <c r="DN184" s="41"/>
      <c r="DO184" s="41"/>
      <c r="DP184" s="41"/>
      <c r="DQ184" s="41"/>
      <c r="DR184" s="41"/>
      <c r="DS184" s="41"/>
      <c r="DT184" s="41"/>
      <c r="DU184" s="41"/>
      <c r="DV184" s="41"/>
      <c r="DW184" s="41"/>
      <c r="DX184" s="41"/>
      <c r="DY184" s="41"/>
      <c r="DZ184" s="41"/>
      <c r="EA184" s="41"/>
      <c r="EB184" s="41"/>
      <c r="EC184" s="41"/>
      <c r="ED184" s="41"/>
      <c r="EE184" s="41"/>
      <c r="EF184" s="41"/>
      <c r="EG184" s="41"/>
      <c r="EH184" s="41"/>
      <c r="EI184" s="41"/>
      <c r="EJ184" s="41"/>
      <c r="EK184" s="41"/>
      <c r="EL184" s="41"/>
      <c r="EM184" s="41"/>
      <c r="EN184" s="41"/>
      <c r="EO184" s="41"/>
      <c r="EP184" s="41"/>
      <c r="EQ184" s="41"/>
      <c r="ER184" s="41"/>
      <c r="ES184" s="41"/>
      <c r="ET184" s="41"/>
      <c r="EU184" s="41"/>
      <c r="EV184" s="41"/>
      <c r="EW184" s="41"/>
      <c r="EX184" s="41"/>
      <c r="EY184" s="41"/>
      <c r="EZ184" s="41"/>
      <c r="FA184" s="41"/>
      <c r="FB184" s="41"/>
      <c r="FC184" s="41"/>
      <c r="FD184" s="41"/>
      <c r="FE184" s="41"/>
      <c r="FF184" s="41"/>
      <c r="FG184" s="41"/>
      <c r="FH184" s="41"/>
      <c r="FI184" s="41"/>
      <c r="FJ184" s="41"/>
      <c r="FK184" s="41"/>
      <c r="FL184" s="41"/>
      <c r="FM184" s="41"/>
      <c r="FN184" s="41"/>
      <c r="FO184" s="41"/>
      <c r="FP184" s="41"/>
      <c r="FQ184" s="41"/>
      <c r="FR184" s="41"/>
      <c r="FS184" s="41"/>
      <c r="FT184" s="41"/>
      <c r="FU184" s="41"/>
      <c r="FV184" s="41"/>
      <c r="FW184" s="41"/>
      <c r="FX184" s="41"/>
      <c r="FY184" s="41"/>
      <c r="FZ184" s="41"/>
      <c r="GA184" s="41"/>
      <c r="GB184" s="41"/>
      <c r="GC184" s="41"/>
      <c r="GD184" s="41"/>
      <c r="GE184" s="41"/>
      <c r="GF184" s="41"/>
      <c r="GG184" s="41"/>
      <c r="GH184" s="41"/>
      <c r="GI184" s="41"/>
      <c r="GJ184" s="41"/>
      <c r="GK184" s="41"/>
      <c r="GL184" s="41"/>
      <c r="GM184" s="41"/>
      <c r="GN184" s="41"/>
      <c r="GO184" s="41"/>
      <c r="GP184" s="41"/>
      <c r="GQ184" s="41"/>
      <c r="GR184" s="41"/>
      <c r="GS184" s="41"/>
      <c r="GT184" s="41"/>
      <c r="GU184" s="41"/>
      <c r="GV184" s="41"/>
      <c r="GW184" s="41"/>
      <c r="GX184" s="41"/>
      <c r="GY184" s="41"/>
      <c r="GZ184" s="41"/>
      <c r="HA184" s="41"/>
      <c r="HB184" s="41"/>
      <c r="HC184" s="41"/>
      <c r="HD184" s="41"/>
      <c r="HE184" s="41"/>
      <c r="HF184" s="41"/>
      <c r="HG184" s="41"/>
      <c r="HH184" s="41"/>
      <c r="HI184" s="41"/>
      <c r="HJ184" s="41"/>
      <c r="HK184" s="41"/>
      <c r="HL184" s="41"/>
      <c r="HM184" s="41"/>
      <c r="HN184" s="41"/>
      <c r="HO184" s="41"/>
      <c r="HP184" s="41"/>
      <c r="HQ184" s="41"/>
      <c r="HR184" s="41"/>
      <c r="HS184" s="41"/>
      <c r="HT184" s="41"/>
      <c r="HU184" s="41"/>
      <c r="HV184" s="41"/>
      <c r="HW184" s="41"/>
      <c r="HX184" s="41"/>
      <c r="HY184" s="41"/>
      <c r="HZ184" s="41"/>
      <c r="IA184" s="41"/>
      <c r="IB184" s="41"/>
      <c r="IC184" s="41"/>
      <c r="ID184" s="41"/>
      <c r="IE184" s="41"/>
      <c r="IF184" s="41"/>
      <c r="IG184" s="41"/>
      <c r="IH184" s="41"/>
      <c r="II184" s="41"/>
      <c r="IJ184" s="41"/>
      <c r="IK184" s="41"/>
      <c r="IL184" s="41"/>
      <c r="IM184" s="41"/>
      <c r="IN184" s="41"/>
      <c r="IO184" s="41"/>
      <c r="IP184" s="41"/>
      <c r="IQ184" s="41"/>
      <c r="IR184" s="41"/>
      <c r="IS184" s="41"/>
      <c r="IT184" s="41"/>
      <c r="IU184" s="41"/>
      <c r="IV184" s="41"/>
      <c r="IW184" s="41"/>
      <c r="IX184" s="41"/>
      <c r="IY184" s="41"/>
      <c r="IZ184" s="41"/>
      <c r="JA184" s="41"/>
      <c r="JB184" s="41"/>
      <c r="JC184" s="41"/>
      <c r="JD184" s="41"/>
      <c r="JE184" s="41"/>
      <c r="JF184" s="41"/>
      <c r="JG184" s="41"/>
      <c r="JH184" s="41"/>
      <c r="JI184" s="41"/>
      <c r="JJ184" s="41"/>
      <c r="JK184" s="41"/>
      <c r="JL184" s="41"/>
      <c r="JM184" s="41"/>
      <c r="JN184" s="41"/>
      <c r="JO184" s="41"/>
      <c r="JP184" s="41"/>
      <c r="JQ184" s="41"/>
      <c r="JR184" s="41"/>
      <c r="JS184" s="41"/>
      <c r="JT184" s="41"/>
      <c r="JU184" s="41"/>
      <c r="JV184" s="41"/>
      <c r="JW184" s="41"/>
      <c r="JX184" s="41"/>
      <c r="JY184" s="41"/>
      <c r="JZ184" s="41"/>
      <c r="KA184" s="41"/>
      <c r="KB184" s="41"/>
      <c r="KC184" s="41"/>
      <c r="KD184" s="41"/>
      <c r="KE184" s="41"/>
      <c r="KF184" s="41"/>
      <c r="KG184" s="41"/>
      <c r="KH184" s="41"/>
      <c r="KI184" s="41"/>
      <c r="KJ184" s="41"/>
      <c r="KK184" s="41"/>
      <c r="KL184" s="41"/>
      <c r="KM184" s="41"/>
      <c r="KN184" s="41"/>
      <c r="KO184" s="41"/>
      <c r="KP184" s="41"/>
      <c r="KQ184" s="41"/>
      <c r="KR184" s="41"/>
      <c r="KS184" s="41"/>
      <c r="KT184" s="41"/>
      <c r="KU184" s="41"/>
      <c r="KV184" s="41"/>
      <c r="KW184" s="41"/>
      <c r="KX184" s="41"/>
      <c r="KY184" s="41"/>
      <c r="KZ184" s="41"/>
      <c r="LA184" s="41"/>
      <c r="LB184" s="41"/>
      <c r="LC184" s="41"/>
      <c r="LD184" s="41"/>
      <c r="LE184" s="41"/>
      <c r="LF184" s="41"/>
      <c r="LG184" s="41"/>
      <c r="LH184" s="41"/>
      <c r="LI184" s="41"/>
      <c r="LJ184" s="41"/>
      <c r="LK184" s="41"/>
      <c r="LL184" s="41"/>
      <c r="LM184" s="41"/>
      <c r="LN184" s="41"/>
      <c r="LO184" s="41"/>
      <c r="LP184" s="41"/>
      <c r="LQ184" s="41"/>
      <c r="LR184" s="41"/>
      <c r="LS184" s="41"/>
      <c r="LT184" s="41"/>
      <c r="LU184" s="41"/>
      <c r="LV184" s="41"/>
      <c r="LW184" s="41"/>
      <c r="LX184" s="41"/>
      <c r="LY184" s="41"/>
      <c r="LZ184" s="41"/>
      <c r="MA184" s="41"/>
      <c r="MB184" s="41"/>
      <c r="MC184" s="41"/>
      <c r="MD184" s="41"/>
      <c r="ME184" s="41"/>
      <c r="MF184" s="41"/>
      <c r="MG184" s="41"/>
      <c r="MH184" s="41"/>
      <c r="MI184" s="41"/>
      <c r="MJ184" s="41"/>
      <c r="MK184" s="41"/>
      <c r="ML184" s="41"/>
      <c r="MM184" s="41"/>
      <c r="MN184" s="41"/>
      <c r="MO184" s="41"/>
      <c r="MP184" s="41"/>
      <c r="MQ184" s="41"/>
      <c r="MR184" s="41"/>
      <c r="MS184" s="41"/>
      <c r="MT184" s="41"/>
      <c r="MU184" s="41"/>
      <c r="MV184" s="41"/>
      <c r="MW184" s="41"/>
      <c r="MX184" s="41"/>
      <c r="MY184" s="41"/>
      <c r="MZ184" s="41"/>
      <c r="NA184" s="41"/>
      <c r="NB184" s="41"/>
      <c r="NC184" s="41"/>
      <c r="ND184" s="41"/>
      <c r="NE184" s="41"/>
      <c r="NF184" s="41"/>
      <c r="NG184" s="41"/>
      <c r="NH184" s="41"/>
      <c r="NI184" s="41"/>
      <c r="NJ184" s="41"/>
      <c r="NK184" s="41"/>
      <c r="NL184" s="41"/>
      <c r="NM184" s="41"/>
      <c r="NN184" s="41"/>
      <c r="NO184" s="41"/>
      <c r="NP184" s="41"/>
      <c r="NQ184" s="41"/>
      <c r="NR184" s="41"/>
      <c r="NS184" s="41"/>
      <c r="NT184" s="41"/>
      <c r="NU184" s="41"/>
      <c r="NV184" s="41"/>
      <c r="NW184" s="41"/>
      <c r="NX184" s="41"/>
      <c r="NY184" s="41"/>
      <c r="NZ184" s="41"/>
      <c r="OA184" s="41"/>
      <c r="OB184" s="41"/>
      <c r="OC184" s="41"/>
      <c r="OD184" s="41"/>
      <c r="OE184" s="41"/>
      <c r="OF184" s="41"/>
      <c r="OG184" s="41"/>
      <c r="OH184" s="41"/>
      <c r="OI184" s="41"/>
      <c r="OJ184" s="41"/>
      <c r="OK184" s="41"/>
      <c r="OL184" s="41"/>
      <c r="OM184" s="41"/>
      <c r="ON184" s="41"/>
      <c r="OO184" s="41"/>
      <c r="OP184" s="41"/>
      <c r="OQ184" s="41"/>
      <c r="OR184" s="41"/>
      <c r="OS184" s="41"/>
      <c r="OT184" s="41"/>
      <c r="OU184" s="41"/>
      <c r="OV184" s="41"/>
      <c r="OW184" s="41"/>
      <c r="OX184" s="41"/>
      <c r="OY184" s="41"/>
      <c r="OZ184" s="41"/>
      <c r="PA184" s="41"/>
      <c r="PB184" s="41"/>
      <c r="PC184" s="41"/>
      <c r="PD184" s="41"/>
      <c r="PE184" s="41"/>
      <c r="PF184" s="41"/>
      <c r="PG184" s="41"/>
      <c r="PH184" s="41"/>
      <c r="PI184" s="41"/>
      <c r="PJ184" s="41"/>
      <c r="PK184" s="41"/>
      <c r="PL184" s="41"/>
      <c r="PM184" s="41"/>
      <c r="PN184" s="41"/>
      <c r="PO184" s="41"/>
      <c r="PP184" s="41"/>
      <c r="PQ184" s="41"/>
      <c r="PR184" s="41"/>
      <c r="PS184" s="41"/>
      <c r="PT184" s="41"/>
      <c r="PU184" s="41"/>
      <c r="PV184" s="41"/>
      <c r="PW184" s="41"/>
      <c r="PX184" s="41"/>
      <c r="PY184" s="41"/>
      <c r="PZ184" s="41"/>
      <c r="QA184" s="41"/>
      <c r="QB184" s="41"/>
      <c r="QC184" s="41"/>
      <c r="QD184" s="41"/>
      <c r="QE184" s="41"/>
      <c r="QF184" s="41"/>
      <c r="QG184" s="41"/>
      <c r="QH184" s="41"/>
      <c r="QI184" s="41"/>
      <c r="QJ184" s="41"/>
      <c r="QK184" s="41"/>
      <c r="QL184" s="41"/>
      <c r="QM184" s="41"/>
      <c r="QN184" s="41"/>
      <c r="QO184" s="41"/>
      <c r="QP184" s="41"/>
      <c r="QQ184" s="41"/>
      <c r="QR184" s="41"/>
      <c r="QS184" s="41"/>
      <c r="QT184" s="41"/>
      <c r="QU184" s="41"/>
      <c r="QV184" s="41"/>
      <c r="QW184" s="41"/>
      <c r="QX184" s="41"/>
      <c r="QY184" s="41"/>
      <c r="QZ184" s="41"/>
      <c r="RA184" s="41"/>
      <c r="RB184" s="41"/>
      <c r="RC184" s="41"/>
      <c r="RD184" s="41"/>
      <c r="RE184" s="41"/>
      <c r="RF184" s="41"/>
      <c r="RG184" s="41"/>
      <c r="RH184" s="41"/>
      <c r="RI184" s="41"/>
      <c r="RJ184" s="41"/>
      <c r="RK184" s="41"/>
      <c r="RL184" s="41"/>
      <c r="RM184" s="41"/>
      <c r="RN184" s="41"/>
      <c r="RO184" s="41"/>
      <c r="RP184" s="41"/>
      <c r="RQ184" s="41"/>
      <c r="RR184" s="41"/>
      <c r="RS184" s="41"/>
      <c r="RT184" s="41"/>
      <c r="RU184" s="41"/>
      <c r="RV184" s="41"/>
      <c r="RW184" s="41"/>
      <c r="RX184" s="41"/>
      <c r="RY184" s="41"/>
      <c r="RZ184" s="41"/>
      <c r="SA184" s="41"/>
      <c r="SB184" s="41"/>
      <c r="SC184" s="41"/>
      <c r="SD184" s="41"/>
      <c r="SE184" s="41"/>
      <c r="SF184" s="41"/>
      <c r="SG184" s="41"/>
      <c r="SH184" s="41"/>
      <c r="SI184" s="41"/>
      <c r="SJ184" s="41"/>
      <c r="SK184" s="41"/>
      <c r="SL184" s="41"/>
      <c r="SM184" s="41"/>
      <c r="SN184" s="41"/>
      <c r="SO184" s="41"/>
      <c r="SP184" s="41"/>
      <c r="SQ184" s="41"/>
      <c r="SR184" s="41"/>
      <c r="SS184" s="41"/>
      <c r="ST184" s="41"/>
      <c r="SU184" s="41"/>
      <c r="SV184" s="41"/>
      <c r="SW184" s="41"/>
      <c r="SX184" s="41"/>
      <c r="SY184" s="41"/>
      <c r="SZ184" s="41"/>
      <c r="TA184" s="41"/>
      <c r="TB184" s="41"/>
      <c r="TC184" s="41"/>
      <c r="TD184" s="41"/>
      <c r="TE184" s="41"/>
      <c r="TF184" s="41"/>
      <c r="TG184" s="41"/>
      <c r="TH184" s="41"/>
      <c r="TI184" s="41"/>
      <c r="TJ184" s="41"/>
      <c r="TK184" s="41"/>
      <c r="TL184" s="41"/>
      <c r="TM184" s="41"/>
      <c r="TN184" s="41"/>
      <c r="TO184" s="41"/>
      <c r="TP184" s="41"/>
      <c r="TQ184" s="41"/>
      <c r="TR184" s="41"/>
      <c r="TS184" s="41"/>
      <c r="TT184" s="41"/>
      <c r="TU184" s="41"/>
      <c r="TV184" s="41"/>
      <c r="TW184" s="41"/>
      <c r="TX184" s="41"/>
      <c r="TY184" s="41"/>
      <c r="TZ184" s="41"/>
      <c r="UA184" s="41"/>
      <c r="UB184" s="41"/>
      <c r="UC184" s="41"/>
      <c r="UD184" s="41"/>
      <c r="UE184" s="41"/>
      <c r="UF184" s="41"/>
      <c r="UG184" s="41"/>
      <c r="UH184" s="41"/>
      <c r="UI184" s="41"/>
      <c r="UJ184" s="41"/>
      <c r="UK184" s="41"/>
      <c r="UL184" s="41"/>
      <c r="UM184" s="41"/>
      <c r="UN184" s="41"/>
      <c r="UO184" s="41"/>
      <c r="UP184" s="41"/>
      <c r="UQ184" s="41"/>
      <c r="UR184" s="41"/>
      <c r="US184" s="41"/>
      <c r="UT184" s="41"/>
      <c r="UU184" s="41"/>
      <c r="UV184" s="41"/>
      <c r="UW184" s="41"/>
      <c r="UX184" s="41"/>
      <c r="UY184" s="41"/>
      <c r="UZ184" s="41"/>
      <c r="VA184" s="41"/>
      <c r="VB184" s="41"/>
      <c r="VC184" s="41"/>
      <c r="VD184" s="41"/>
      <c r="VE184" s="41"/>
      <c r="VF184" s="41"/>
      <c r="VG184" s="41"/>
      <c r="VH184" s="41"/>
      <c r="VI184" s="41"/>
      <c r="VJ184" s="41"/>
      <c r="VK184" s="41"/>
      <c r="VL184" s="41"/>
      <c r="VM184" s="41"/>
      <c r="VN184" s="41"/>
      <c r="VO184" s="41"/>
      <c r="VP184" s="41"/>
      <c r="VQ184" s="41"/>
      <c r="VR184" s="41"/>
      <c r="VS184" s="41"/>
      <c r="VT184" s="41"/>
      <c r="VU184" s="41"/>
      <c r="VV184" s="41"/>
      <c r="VW184" s="41"/>
      <c r="VX184" s="41"/>
      <c r="VY184" s="41"/>
      <c r="VZ184" s="41"/>
      <c r="WA184" s="41"/>
      <c r="WB184" s="41"/>
      <c r="WC184" s="41"/>
      <c r="WD184" s="41"/>
      <c r="WE184" s="41"/>
      <c r="WF184" s="41"/>
      <c r="WG184" s="41"/>
      <c r="WH184" s="41"/>
      <c r="WI184" s="41"/>
      <c r="WJ184" s="41"/>
      <c r="WK184" s="41"/>
      <c r="WL184" s="41"/>
      <c r="WM184" s="41"/>
      <c r="WN184" s="41"/>
      <c r="WO184" s="41"/>
      <c r="WP184" s="41"/>
      <c r="WQ184" s="41"/>
      <c r="WR184" s="41"/>
      <c r="WS184" s="41"/>
      <c r="WT184" s="41"/>
      <c r="WU184" s="41"/>
      <c r="WV184" s="41"/>
      <c r="WW184" s="41"/>
      <c r="WX184" s="41"/>
    </row>
    <row r="185" spans="1:622" s="67" customFormat="1" ht="15" customHeight="1" x14ac:dyDescent="0.25">
      <c r="A185" s="58"/>
      <c r="B185" s="58">
        <v>93658</v>
      </c>
      <c r="C185" s="63"/>
      <c r="D185" s="63" t="s">
        <v>80</v>
      </c>
      <c r="E185" s="74" t="s">
        <v>175</v>
      </c>
      <c r="F185" s="79" t="s">
        <v>24</v>
      </c>
      <c r="G185" s="79"/>
      <c r="H185" s="80">
        <v>2</v>
      </c>
      <c r="I185" s="65">
        <v>20.64</v>
      </c>
      <c r="J185" s="65"/>
      <c r="K185" s="65">
        <f>Tabela1[[#This Row],[Coluna1]]*H184</f>
        <v>0</v>
      </c>
      <c r="L185" s="65">
        <f>H185*I185</f>
        <v>41.28</v>
      </c>
      <c r="M185" s="47">
        <f t="shared" si="3"/>
        <v>51.405838409507972</v>
      </c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  <c r="AJ185" s="66"/>
      <c r="AK185" s="66"/>
      <c r="AL185" s="66"/>
      <c r="AM185" s="66"/>
      <c r="AN185" s="66"/>
      <c r="AO185" s="66"/>
      <c r="AP185" s="66"/>
      <c r="AQ185" s="66"/>
      <c r="AR185" s="66"/>
      <c r="AS185" s="66"/>
      <c r="AT185" s="66"/>
      <c r="AU185" s="66"/>
      <c r="AV185" s="66"/>
      <c r="AW185" s="66"/>
      <c r="AX185" s="66"/>
      <c r="AY185" s="66"/>
      <c r="AZ185" s="66"/>
      <c r="BA185" s="66"/>
      <c r="BB185" s="66"/>
      <c r="BC185" s="66"/>
      <c r="BD185" s="66"/>
      <c r="BE185" s="66"/>
      <c r="BF185" s="66"/>
      <c r="BG185" s="66"/>
      <c r="BH185" s="66"/>
      <c r="BI185" s="66"/>
      <c r="BJ185" s="66"/>
      <c r="BK185" s="66"/>
      <c r="BL185" s="66"/>
      <c r="BM185" s="66"/>
      <c r="BN185" s="66"/>
      <c r="BO185" s="66"/>
      <c r="BP185" s="66"/>
      <c r="BQ185" s="66"/>
      <c r="BR185" s="66"/>
      <c r="BS185" s="66"/>
      <c r="BT185" s="66"/>
      <c r="BU185" s="66"/>
      <c r="BV185" s="66"/>
      <c r="BW185" s="66"/>
      <c r="BX185" s="66"/>
      <c r="BY185" s="66"/>
      <c r="BZ185" s="66"/>
      <c r="CA185" s="66"/>
      <c r="CB185" s="66"/>
      <c r="CC185" s="66"/>
      <c r="CD185" s="66"/>
      <c r="CE185" s="66"/>
      <c r="CF185" s="66"/>
      <c r="CG185" s="66"/>
      <c r="CH185" s="66"/>
      <c r="CI185" s="66"/>
      <c r="CJ185" s="66"/>
      <c r="CK185" s="66"/>
      <c r="CL185" s="66"/>
      <c r="CM185" s="66"/>
      <c r="CN185" s="66"/>
      <c r="CO185" s="66"/>
      <c r="CP185" s="66"/>
      <c r="CQ185" s="66"/>
      <c r="CR185" s="66"/>
      <c r="CS185" s="66"/>
      <c r="CT185" s="66"/>
      <c r="CU185" s="66"/>
      <c r="CV185" s="66"/>
      <c r="CW185" s="66"/>
      <c r="CX185" s="66"/>
      <c r="CY185" s="66"/>
      <c r="CZ185" s="66"/>
      <c r="DA185" s="66"/>
      <c r="DB185" s="66"/>
      <c r="DC185" s="66"/>
      <c r="DD185" s="66"/>
      <c r="DE185" s="66"/>
      <c r="DF185" s="66"/>
      <c r="DG185" s="66"/>
      <c r="DH185" s="66"/>
      <c r="DI185" s="66"/>
      <c r="DJ185" s="66"/>
      <c r="DK185" s="66"/>
      <c r="DL185" s="66"/>
      <c r="DM185" s="66"/>
      <c r="DN185" s="66"/>
      <c r="DO185" s="66"/>
      <c r="DP185" s="66"/>
      <c r="DQ185" s="66"/>
      <c r="DR185" s="66"/>
      <c r="DS185" s="66"/>
      <c r="DT185" s="66"/>
      <c r="DU185" s="66"/>
      <c r="DV185" s="66"/>
      <c r="DW185" s="66"/>
      <c r="DX185" s="66"/>
      <c r="DY185" s="66"/>
      <c r="DZ185" s="66"/>
      <c r="EA185" s="66"/>
      <c r="EB185" s="66"/>
      <c r="EC185" s="66"/>
      <c r="ED185" s="66"/>
      <c r="EE185" s="66"/>
      <c r="EF185" s="66"/>
      <c r="EG185" s="66"/>
      <c r="EH185" s="66"/>
      <c r="EI185" s="66"/>
      <c r="EJ185" s="66"/>
      <c r="EK185" s="66"/>
      <c r="EL185" s="66"/>
      <c r="EM185" s="66"/>
      <c r="EN185" s="66"/>
      <c r="EO185" s="66"/>
      <c r="EP185" s="66"/>
      <c r="EQ185" s="66"/>
      <c r="ER185" s="66"/>
      <c r="ES185" s="66"/>
      <c r="ET185" s="66"/>
      <c r="EU185" s="66"/>
      <c r="EV185" s="66"/>
      <c r="EW185" s="66"/>
      <c r="EX185" s="66"/>
      <c r="EY185" s="66"/>
      <c r="EZ185" s="66"/>
      <c r="FA185" s="66"/>
      <c r="FB185" s="66"/>
      <c r="FC185" s="66"/>
      <c r="FD185" s="66"/>
      <c r="FE185" s="66"/>
      <c r="FF185" s="66"/>
      <c r="FG185" s="66"/>
      <c r="FH185" s="66"/>
      <c r="FI185" s="66"/>
      <c r="FJ185" s="66"/>
      <c r="FK185" s="66"/>
      <c r="FL185" s="66"/>
      <c r="FM185" s="66"/>
      <c r="FN185" s="66"/>
      <c r="FO185" s="66"/>
      <c r="FP185" s="66"/>
      <c r="FQ185" s="66"/>
      <c r="FR185" s="66"/>
      <c r="FS185" s="66"/>
      <c r="FT185" s="66"/>
      <c r="FU185" s="66"/>
      <c r="FV185" s="66"/>
      <c r="FW185" s="66"/>
      <c r="FX185" s="66"/>
      <c r="FY185" s="66"/>
      <c r="FZ185" s="66"/>
      <c r="GA185" s="66"/>
      <c r="GB185" s="66"/>
      <c r="GC185" s="66"/>
      <c r="GD185" s="66"/>
      <c r="GE185" s="66"/>
      <c r="GF185" s="66"/>
      <c r="GG185" s="66"/>
      <c r="GH185" s="66"/>
      <c r="GI185" s="66"/>
      <c r="GJ185" s="66"/>
      <c r="GK185" s="66"/>
      <c r="GL185" s="66"/>
      <c r="GM185" s="66"/>
      <c r="GN185" s="66"/>
      <c r="GO185" s="66"/>
      <c r="GP185" s="66"/>
      <c r="GQ185" s="66"/>
      <c r="GR185" s="66"/>
      <c r="GS185" s="66"/>
      <c r="GT185" s="66"/>
      <c r="GU185" s="66"/>
      <c r="GV185" s="66"/>
      <c r="GW185" s="66"/>
      <c r="GX185" s="66"/>
      <c r="GY185" s="66"/>
      <c r="GZ185" s="66"/>
      <c r="HA185" s="66"/>
      <c r="HB185" s="66"/>
      <c r="HC185" s="66"/>
      <c r="HD185" s="66"/>
      <c r="HE185" s="66"/>
      <c r="HF185" s="66"/>
      <c r="HG185" s="66"/>
      <c r="HH185" s="66"/>
      <c r="HI185" s="66"/>
      <c r="HJ185" s="66"/>
      <c r="HK185" s="66"/>
      <c r="HL185" s="66"/>
      <c r="HM185" s="66"/>
      <c r="HN185" s="66"/>
      <c r="HO185" s="66"/>
      <c r="HP185" s="66"/>
      <c r="HQ185" s="66"/>
      <c r="HR185" s="66"/>
      <c r="HS185" s="66"/>
      <c r="HT185" s="66"/>
      <c r="HU185" s="66"/>
      <c r="HV185" s="66"/>
      <c r="HW185" s="66"/>
      <c r="HX185" s="66"/>
      <c r="HY185" s="66"/>
      <c r="HZ185" s="66"/>
      <c r="IA185" s="66"/>
      <c r="IB185" s="66"/>
      <c r="IC185" s="66"/>
      <c r="ID185" s="66"/>
      <c r="IE185" s="66"/>
      <c r="IF185" s="66"/>
      <c r="IG185" s="66"/>
      <c r="IH185" s="66"/>
      <c r="II185" s="66"/>
      <c r="IJ185" s="66"/>
      <c r="IK185" s="66"/>
      <c r="IL185" s="66"/>
      <c r="IM185" s="66"/>
      <c r="IN185" s="66"/>
      <c r="IO185" s="66"/>
      <c r="IP185" s="66"/>
      <c r="IQ185" s="66"/>
      <c r="IR185" s="66"/>
      <c r="IS185" s="66"/>
      <c r="IT185" s="66"/>
      <c r="IU185" s="66"/>
      <c r="IV185" s="66"/>
      <c r="IW185" s="66"/>
      <c r="IX185" s="66"/>
      <c r="IY185" s="66"/>
      <c r="IZ185" s="66"/>
      <c r="JA185" s="66"/>
      <c r="JB185" s="66"/>
      <c r="JC185" s="66"/>
      <c r="JD185" s="66"/>
      <c r="JE185" s="66"/>
      <c r="JF185" s="66"/>
      <c r="JG185" s="66"/>
      <c r="JH185" s="66"/>
      <c r="JI185" s="66"/>
      <c r="JJ185" s="66"/>
      <c r="JK185" s="66"/>
      <c r="JL185" s="66"/>
      <c r="JM185" s="66"/>
      <c r="JN185" s="66"/>
      <c r="JO185" s="66"/>
      <c r="JP185" s="66"/>
      <c r="JQ185" s="66"/>
      <c r="JR185" s="66"/>
      <c r="JS185" s="66"/>
      <c r="JT185" s="66"/>
      <c r="JU185" s="66"/>
      <c r="JV185" s="66"/>
      <c r="JW185" s="66"/>
      <c r="JX185" s="66"/>
      <c r="JY185" s="66"/>
      <c r="JZ185" s="66"/>
      <c r="KA185" s="66"/>
      <c r="KB185" s="66"/>
      <c r="KC185" s="66"/>
      <c r="KD185" s="66"/>
      <c r="KE185" s="66"/>
      <c r="KF185" s="66"/>
      <c r="KG185" s="66"/>
      <c r="KH185" s="66"/>
      <c r="KI185" s="66"/>
      <c r="KJ185" s="66"/>
      <c r="KK185" s="66"/>
      <c r="KL185" s="66"/>
      <c r="KM185" s="66"/>
      <c r="KN185" s="66"/>
      <c r="KO185" s="66"/>
      <c r="KP185" s="66"/>
      <c r="KQ185" s="66"/>
      <c r="KR185" s="66"/>
      <c r="KS185" s="66"/>
      <c r="KT185" s="66"/>
      <c r="KU185" s="66"/>
      <c r="KV185" s="66"/>
      <c r="KW185" s="66"/>
      <c r="KX185" s="66"/>
      <c r="KY185" s="66"/>
      <c r="KZ185" s="66"/>
      <c r="LA185" s="66"/>
      <c r="LB185" s="66"/>
      <c r="LC185" s="66"/>
      <c r="LD185" s="66"/>
      <c r="LE185" s="66"/>
      <c r="LF185" s="66"/>
      <c r="LG185" s="66"/>
      <c r="LH185" s="66"/>
      <c r="LI185" s="66"/>
      <c r="LJ185" s="66"/>
      <c r="LK185" s="66"/>
      <c r="LL185" s="66"/>
      <c r="LM185" s="66"/>
      <c r="LN185" s="66"/>
      <c r="LO185" s="66"/>
      <c r="LP185" s="66"/>
      <c r="LQ185" s="66"/>
      <c r="LR185" s="66"/>
      <c r="LS185" s="66"/>
      <c r="LT185" s="66"/>
      <c r="LU185" s="66"/>
      <c r="LV185" s="66"/>
      <c r="LW185" s="66"/>
      <c r="LX185" s="66"/>
      <c r="LY185" s="66"/>
      <c r="LZ185" s="66"/>
      <c r="MA185" s="66"/>
      <c r="MB185" s="66"/>
      <c r="MC185" s="66"/>
      <c r="MD185" s="66"/>
      <c r="ME185" s="66"/>
      <c r="MF185" s="66"/>
      <c r="MG185" s="66"/>
      <c r="MH185" s="66"/>
      <c r="MI185" s="66"/>
      <c r="MJ185" s="66"/>
      <c r="MK185" s="66"/>
      <c r="ML185" s="66"/>
      <c r="MM185" s="66"/>
      <c r="MN185" s="66"/>
      <c r="MO185" s="66"/>
      <c r="MP185" s="66"/>
      <c r="MQ185" s="66"/>
      <c r="MR185" s="66"/>
      <c r="MS185" s="66"/>
      <c r="MT185" s="66"/>
      <c r="MU185" s="66"/>
      <c r="MV185" s="66"/>
      <c r="MW185" s="66"/>
      <c r="MX185" s="66"/>
      <c r="MY185" s="66"/>
      <c r="MZ185" s="66"/>
      <c r="NA185" s="66"/>
      <c r="NB185" s="66"/>
      <c r="NC185" s="66"/>
      <c r="ND185" s="66"/>
      <c r="NE185" s="66"/>
      <c r="NF185" s="66"/>
      <c r="NG185" s="66"/>
      <c r="NH185" s="66"/>
      <c r="NI185" s="66"/>
      <c r="NJ185" s="66"/>
      <c r="NK185" s="66"/>
      <c r="NL185" s="66"/>
      <c r="NM185" s="66"/>
      <c r="NN185" s="66"/>
      <c r="NO185" s="66"/>
      <c r="NP185" s="66"/>
      <c r="NQ185" s="66"/>
      <c r="NR185" s="66"/>
      <c r="NS185" s="66"/>
      <c r="NT185" s="66"/>
      <c r="NU185" s="66"/>
      <c r="NV185" s="66"/>
      <c r="NW185" s="66"/>
      <c r="NX185" s="66"/>
      <c r="NY185" s="66"/>
      <c r="NZ185" s="66"/>
      <c r="OA185" s="66"/>
      <c r="OB185" s="66"/>
      <c r="OC185" s="66"/>
      <c r="OD185" s="66"/>
      <c r="OE185" s="66"/>
      <c r="OF185" s="66"/>
      <c r="OG185" s="66"/>
      <c r="OH185" s="66"/>
      <c r="OI185" s="66"/>
      <c r="OJ185" s="66"/>
      <c r="OK185" s="66"/>
      <c r="OL185" s="66"/>
      <c r="OM185" s="66"/>
      <c r="ON185" s="66"/>
      <c r="OO185" s="66"/>
      <c r="OP185" s="66"/>
      <c r="OQ185" s="66"/>
      <c r="OR185" s="66"/>
      <c r="OS185" s="66"/>
      <c r="OT185" s="66"/>
      <c r="OU185" s="66"/>
      <c r="OV185" s="66"/>
      <c r="OW185" s="66"/>
      <c r="OX185" s="66"/>
      <c r="OY185" s="66"/>
      <c r="OZ185" s="66"/>
      <c r="PA185" s="66"/>
      <c r="PB185" s="66"/>
      <c r="PC185" s="66"/>
      <c r="PD185" s="66"/>
      <c r="PE185" s="66"/>
      <c r="PF185" s="66"/>
      <c r="PG185" s="66"/>
      <c r="PH185" s="66"/>
      <c r="PI185" s="66"/>
      <c r="PJ185" s="66"/>
      <c r="PK185" s="66"/>
      <c r="PL185" s="66"/>
      <c r="PM185" s="66"/>
      <c r="PN185" s="66"/>
      <c r="PO185" s="66"/>
      <c r="PP185" s="66"/>
      <c r="PQ185" s="66"/>
      <c r="PR185" s="66"/>
      <c r="PS185" s="66"/>
      <c r="PT185" s="66"/>
      <c r="PU185" s="66"/>
      <c r="PV185" s="66"/>
      <c r="PW185" s="66"/>
      <c r="PX185" s="66"/>
      <c r="PY185" s="66"/>
      <c r="PZ185" s="66"/>
      <c r="QA185" s="66"/>
      <c r="QB185" s="66"/>
      <c r="QC185" s="66"/>
      <c r="QD185" s="66"/>
      <c r="QE185" s="66"/>
      <c r="QF185" s="66"/>
      <c r="QG185" s="66"/>
      <c r="QH185" s="66"/>
      <c r="QI185" s="66"/>
      <c r="QJ185" s="66"/>
      <c r="QK185" s="66"/>
      <c r="QL185" s="66"/>
      <c r="QM185" s="66"/>
      <c r="QN185" s="66"/>
      <c r="QO185" s="66"/>
      <c r="QP185" s="66"/>
      <c r="QQ185" s="66"/>
      <c r="QR185" s="66"/>
      <c r="QS185" s="66"/>
      <c r="QT185" s="66"/>
      <c r="QU185" s="66"/>
      <c r="QV185" s="66"/>
      <c r="QW185" s="66"/>
      <c r="QX185" s="66"/>
      <c r="QY185" s="66"/>
      <c r="QZ185" s="66"/>
      <c r="RA185" s="66"/>
      <c r="RB185" s="66"/>
      <c r="RC185" s="66"/>
      <c r="RD185" s="66"/>
      <c r="RE185" s="66"/>
      <c r="RF185" s="66"/>
      <c r="RG185" s="66"/>
      <c r="RH185" s="66"/>
      <c r="RI185" s="66"/>
      <c r="RJ185" s="66"/>
      <c r="RK185" s="66"/>
      <c r="RL185" s="66"/>
      <c r="RM185" s="66"/>
      <c r="RN185" s="66"/>
      <c r="RO185" s="66"/>
      <c r="RP185" s="66"/>
      <c r="RQ185" s="66"/>
      <c r="RR185" s="66"/>
      <c r="RS185" s="66"/>
      <c r="RT185" s="66"/>
      <c r="RU185" s="66"/>
      <c r="RV185" s="66"/>
      <c r="RW185" s="66"/>
      <c r="RX185" s="66"/>
      <c r="RY185" s="66"/>
      <c r="RZ185" s="66"/>
      <c r="SA185" s="66"/>
      <c r="SB185" s="66"/>
      <c r="SC185" s="66"/>
      <c r="SD185" s="66"/>
      <c r="SE185" s="66"/>
      <c r="SF185" s="66"/>
      <c r="SG185" s="66"/>
      <c r="SH185" s="66"/>
      <c r="SI185" s="66"/>
      <c r="SJ185" s="66"/>
      <c r="SK185" s="66"/>
      <c r="SL185" s="66"/>
      <c r="SM185" s="66"/>
      <c r="SN185" s="66"/>
      <c r="SO185" s="66"/>
      <c r="SP185" s="66"/>
      <c r="SQ185" s="66"/>
      <c r="SR185" s="66"/>
      <c r="SS185" s="66"/>
      <c r="ST185" s="66"/>
      <c r="SU185" s="66"/>
      <c r="SV185" s="66"/>
      <c r="SW185" s="66"/>
      <c r="SX185" s="66"/>
      <c r="SY185" s="66"/>
      <c r="SZ185" s="66"/>
      <c r="TA185" s="66"/>
      <c r="TB185" s="66"/>
      <c r="TC185" s="66"/>
      <c r="TD185" s="66"/>
      <c r="TE185" s="66"/>
      <c r="TF185" s="66"/>
      <c r="TG185" s="66"/>
      <c r="TH185" s="66"/>
      <c r="TI185" s="66"/>
      <c r="TJ185" s="66"/>
      <c r="TK185" s="66"/>
      <c r="TL185" s="66"/>
      <c r="TM185" s="66"/>
      <c r="TN185" s="66"/>
      <c r="TO185" s="66"/>
      <c r="TP185" s="66"/>
      <c r="TQ185" s="66"/>
      <c r="TR185" s="66"/>
      <c r="TS185" s="66"/>
      <c r="TT185" s="66"/>
      <c r="TU185" s="66"/>
      <c r="TV185" s="66"/>
      <c r="TW185" s="66"/>
      <c r="TX185" s="66"/>
      <c r="TY185" s="66"/>
      <c r="TZ185" s="66"/>
      <c r="UA185" s="66"/>
      <c r="UB185" s="66"/>
      <c r="UC185" s="66"/>
      <c r="UD185" s="66"/>
      <c r="UE185" s="66"/>
      <c r="UF185" s="66"/>
      <c r="UG185" s="66"/>
      <c r="UH185" s="66"/>
      <c r="UI185" s="66"/>
      <c r="UJ185" s="66"/>
      <c r="UK185" s="66"/>
      <c r="UL185" s="66"/>
      <c r="UM185" s="66"/>
      <c r="UN185" s="66"/>
      <c r="UO185" s="66"/>
      <c r="UP185" s="66"/>
      <c r="UQ185" s="66"/>
      <c r="UR185" s="66"/>
      <c r="US185" s="66"/>
      <c r="UT185" s="66"/>
      <c r="UU185" s="66"/>
      <c r="UV185" s="66"/>
      <c r="UW185" s="66"/>
      <c r="UX185" s="66"/>
      <c r="UY185" s="66"/>
      <c r="UZ185" s="66"/>
      <c r="VA185" s="66"/>
      <c r="VB185" s="66"/>
      <c r="VC185" s="66"/>
      <c r="VD185" s="66"/>
      <c r="VE185" s="66"/>
      <c r="VF185" s="66"/>
      <c r="VG185" s="66"/>
      <c r="VH185" s="66"/>
      <c r="VI185" s="66"/>
      <c r="VJ185" s="66"/>
      <c r="VK185" s="66"/>
      <c r="VL185" s="66"/>
      <c r="VM185" s="66"/>
      <c r="VN185" s="66"/>
      <c r="VO185" s="66"/>
      <c r="VP185" s="66"/>
      <c r="VQ185" s="66"/>
      <c r="VR185" s="66"/>
      <c r="VS185" s="66"/>
      <c r="VT185" s="66"/>
      <c r="VU185" s="66"/>
      <c r="VV185" s="66"/>
      <c r="VW185" s="66"/>
      <c r="VX185" s="66"/>
      <c r="VY185" s="66"/>
      <c r="VZ185" s="66"/>
      <c r="WA185" s="66"/>
      <c r="WB185" s="66"/>
      <c r="WC185" s="66"/>
      <c r="WD185" s="66"/>
      <c r="WE185" s="66"/>
      <c r="WF185" s="66"/>
      <c r="WG185" s="66"/>
      <c r="WH185" s="66"/>
      <c r="WI185" s="66"/>
      <c r="WJ185" s="66"/>
      <c r="WK185" s="66"/>
      <c r="WL185" s="66"/>
      <c r="WM185" s="66"/>
      <c r="WN185" s="66"/>
      <c r="WO185" s="66"/>
      <c r="WP185" s="66"/>
      <c r="WQ185" s="66"/>
      <c r="WR185" s="66"/>
      <c r="WS185" s="66"/>
      <c r="WT185" s="66"/>
      <c r="WU185" s="66"/>
      <c r="WV185" s="66"/>
      <c r="WW185" s="66"/>
      <c r="WX185" s="66"/>
    </row>
    <row r="186" spans="1:622" s="48" customFormat="1" ht="15" customHeight="1" outlineLevel="1" x14ac:dyDescent="0.25">
      <c r="A186" s="42"/>
      <c r="B186" s="82" t="s">
        <v>86</v>
      </c>
      <c r="C186" s="83">
        <v>88264</v>
      </c>
      <c r="D186" s="83" t="s">
        <v>80</v>
      </c>
      <c r="E186" s="91" t="s">
        <v>132</v>
      </c>
      <c r="F186" s="90" t="s">
        <v>83</v>
      </c>
      <c r="G186" s="90"/>
      <c r="H186" s="85">
        <v>31.99</v>
      </c>
      <c r="I186" s="86">
        <v>4.0599999999999996</v>
      </c>
      <c r="J186" s="46"/>
      <c r="K186" s="46">
        <f>Tabela1[[#This Row],[VALOR UNIT]]*H185</f>
        <v>8.1199999999999992</v>
      </c>
      <c r="L186" s="46">
        <v>0</v>
      </c>
      <c r="M186" s="47">
        <f t="shared" si="3"/>
        <v>0</v>
      </c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  <c r="AY186" s="41"/>
      <c r="AZ186" s="41"/>
      <c r="BA186" s="41"/>
      <c r="BB186" s="41"/>
      <c r="BC186" s="41"/>
      <c r="BD186" s="41"/>
      <c r="BE186" s="41"/>
      <c r="BF186" s="41"/>
      <c r="BG186" s="41"/>
      <c r="BH186" s="41"/>
      <c r="BI186" s="41"/>
      <c r="BJ186" s="41"/>
      <c r="BK186" s="41"/>
      <c r="BL186" s="41"/>
      <c r="BM186" s="41"/>
      <c r="BN186" s="41"/>
      <c r="BO186" s="41"/>
      <c r="BP186" s="41"/>
      <c r="BQ186" s="41"/>
      <c r="BR186" s="41"/>
      <c r="BS186" s="41"/>
      <c r="BT186" s="41"/>
      <c r="BU186" s="41"/>
      <c r="BV186" s="41"/>
      <c r="BW186" s="41"/>
      <c r="BX186" s="41"/>
      <c r="BY186" s="41"/>
      <c r="BZ186" s="41"/>
      <c r="CA186" s="41"/>
      <c r="CB186" s="41"/>
      <c r="CC186" s="41"/>
      <c r="CD186" s="41"/>
      <c r="CE186" s="41"/>
      <c r="CF186" s="41"/>
      <c r="CG186" s="41"/>
      <c r="CH186" s="41"/>
      <c r="CI186" s="41"/>
      <c r="CJ186" s="41"/>
      <c r="CK186" s="41"/>
      <c r="CL186" s="41"/>
      <c r="CM186" s="41"/>
      <c r="CN186" s="41"/>
      <c r="CO186" s="41"/>
      <c r="CP186" s="41"/>
      <c r="CQ186" s="41"/>
      <c r="CR186" s="41"/>
      <c r="CS186" s="41"/>
      <c r="CT186" s="41"/>
      <c r="CU186" s="41"/>
      <c r="CV186" s="41"/>
      <c r="CW186" s="41"/>
      <c r="CX186" s="41"/>
      <c r="CY186" s="41"/>
      <c r="CZ186" s="41"/>
      <c r="DA186" s="41"/>
      <c r="DB186" s="41"/>
      <c r="DC186" s="41"/>
      <c r="DD186" s="41"/>
      <c r="DE186" s="41"/>
      <c r="DF186" s="41"/>
      <c r="DG186" s="41"/>
      <c r="DH186" s="41"/>
      <c r="DI186" s="41"/>
      <c r="DJ186" s="41"/>
      <c r="DK186" s="41"/>
      <c r="DL186" s="41"/>
      <c r="DM186" s="41"/>
      <c r="DN186" s="41"/>
      <c r="DO186" s="41"/>
      <c r="DP186" s="41"/>
      <c r="DQ186" s="41"/>
      <c r="DR186" s="41"/>
      <c r="DS186" s="41"/>
      <c r="DT186" s="41"/>
      <c r="DU186" s="41"/>
      <c r="DV186" s="41"/>
      <c r="DW186" s="41"/>
      <c r="DX186" s="41"/>
      <c r="DY186" s="41"/>
      <c r="DZ186" s="41"/>
      <c r="EA186" s="41"/>
      <c r="EB186" s="41"/>
      <c r="EC186" s="41"/>
      <c r="ED186" s="41"/>
      <c r="EE186" s="41"/>
      <c r="EF186" s="41"/>
      <c r="EG186" s="41"/>
      <c r="EH186" s="41"/>
      <c r="EI186" s="41"/>
      <c r="EJ186" s="41"/>
      <c r="EK186" s="41"/>
      <c r="EL186" s="41"/>
      <c r="EM186" s="41"/>
      <c r="EN186" s="41"/>
      <c r="EO186" s="41"/>
      <c r="EP186" s="41"/>
      <c r="EQ186" s="41"/>
      <c r="ER186" s="41"/>
      <c r="ES186" s="41"/>
      <c r="ET186" s="41"/>
      <c r="EU186" s="41"/>
      <c r="EV186" s="41"/>
      <c r="EW186" s="41"/>
      <c r="EX186" s="41"/>
      <c r="EY186" s="41"/>
      <c r="EZ186" s="41"/>
      <c r="FA186" s="41"/>
      <c r="FB186" s="41"/>
      <c r="FC186" s="41"/>
      <c r="FD186" s="41"/>
      <c r="FE186" s="41"/>
      <c r="FF186" s="41"/>
      <c r="FG186" s="41"/>
      <c r="FH186" s="41"/>
      <c r="FI186" s="41"/>
      <c r="FJ186" s="41"/>
      <c r="FK186" s="41"/>
      <c r="FL186" s="41"/>
      <c r="FM186" s="41"/>
      <c r="FN186" s="41"/>
      <c r="FO186" s="41"/>
      <c r="FP186" s="41"/>
      <c r="FQ186" s="41"/>
      <c r="FR186" s="41"/>
      <c r="FS186" s="41"/>
      <c r="FT186" s="41"/>
      <c r="FU186" s="41"/>
      <c r="FV186" s="41"/>
      <c r="FW186" s="41"/>
      <c r="FX186" s="41"/>
      <c r="FY186" s="41"/>
      <c r="FZ186" s="41"/>
      <c r="GA186" s="41"/>
      <c r="GB186" s="41"/>
      <c r="GC186" s="41"/>
      <c r="GD186" s="41"/>
      <c r="GE186" s="41"/>
      <c r="GF186" s="41"/>
      <c r="GG186" s="41"/>
      <c r="GH186" s="41"/>
      <c r="GI186" s="41"/>
      <c r="GJ186" s="41"/>
      <c r="GK186" s="41"/>
      <c r="GL186" s="41"/>
      <c r="GM186" s="41"/>
      <c r="GN186" s="41"/>
      <c r="GO186" s="41"/>
      <c r="GP186" s="41"/>
      <c r="GQ186" s="41"/>
      <c r="GR186" s="41"/>
      <c r="GS186" s="41"/>
      <c r="GT186" s="41"/>
      <c r="GU186" s="41"/>
      <c r="GV186" s="41"/>
      <c r="GW186" s="41"/>
      <c r="GX186" s="41"/>
      <c r="GY186" s="41"/>
      <c r="GZ186" s="41"/>
      <c r="HA186" s="41"/>
      <c r="HB186" s="41"/>
      <c r="HC186" s="41"/>
      <c r="HD186" s="41"/>
      <c r="HE186" s="41"/>
      <c r="HF186" s="41"/>
      <c r="HG186" s="41"/>
      <c r="HH186" s="41"/>
      <c r="HI186" s="41"/>
      <c r="HJ186" s="41"/>
      <c r="HK186" s="41"/>
      <c r="HL186" s="41"/>
      <c r="HM186" s="41"/>
      <c r="HN186" s="41"/>
      <c r="HO186" s="41"/>
      <c r="HP186" s="41"/>
      <c r="HQ186" s="41"/>
      <c r="HR186" s="41"/>
      <c r="HS186" s="41"/>
      <c r="HT186" s="41"/>
      <c r="HU186" s="41"/>
      <c r="HV186" s="41"/>
      <c r="HW186" s="41"/>
      <c r="HX186" s="41"/>
      <c r="HY186" s="41"/>
      <c r="HZ186" s="41"/>
      <c r="IA186" s="41"/>
      <c r="IB186" s="41"/>
      <c r="IC186" s="41"/>
      <c r="ID186" s="41"/>
      <c r="IE186" s="41"/>
      <c r="IF186" s="41"/>
      <c r="IG186" s="41"/>
      <c r="IH186" s="41"/>
      <c r="II186" s="41"/>
      <c r="IJ186" s="41"/>
      <c r="IK186" s="41"/>
      <c r="IL186" s="41"/>
      <c r="IM186" s="41"/>
      <c r="IN186" s="41"/>
      <c r="IO186" s="41"/>
      <c r="IP186" s="41"/>
      <c r="IQ186" s="41"/>
      <c r="IR186" s="41"/>
      <c r="IS186" s="41"/>
      <c r="IT186" s="41"/>
      <c r="IU186" s="41"/>
      <c r="IV186" s="41"/>
      <c r="IW186" s="41"/>
      <c r="IX186" s="41"/>
      <c r="IY186" s="41"/>
      <c r="IZ186" s="41"/>
      <c r="JA186" s="41"/>
      <c r="JB186" s="41"/>
      <c r="JC186" s="41"/>
      <c r="JD186" s="41"/>
      <c r="JE186" s="41"/>
      <c r="JF186" s="41"/>
      <c r="JG186" s="41"/>
      <c r="JH186" s="41"/>
      <c r="JI186" s="41"/>
      <c r="JJ186" s="41"/>
      <c r="JK186" s="41"/>
      <c r="JL186" s="41"/>
      <c r="JM186" s="41"/>
      <c r="JN186" s="41"/>
      <c r="JO186" s="41"/>
      <c r="JP186" s="41"/>
      <c r="JQ186" s="41"/>
      <c r="JR186" s="41"/>
      <c r="JS186" s="41"/>
      <c r="JT186" s="41"/>
      <c r="JU186" s="41"/>
      <c r="JV186" s="41"/>
      <c r="JW186" s="41"/>
      <c r="JX186" s="41"/>
      <c r="JY186" s="41"/>
      <c r="JZ186" s="41"/>
      <c r="KA186" s="41"/>
      <c r="KB186" s="41"/>
      <c r="KC186" s="41"/>
      <c r="KD186" s="41"/>
      <c r="KE186" s="41"/>
      <c r="KF186" s="41"/>
      <c r="KG186" s="41"/>
      <c r="KH186" s="41"/>
      <c r="KI186" s="41"/>
      <c r="KJ186" s="41"/>
      <c r="KK186" s="41"/>
      <c r="KL186" s="41"/>
      <c r="KM186" s="41"/>
      <c r="KN186" s="41"/>
      <c r="KO186" s="41"/>
      <c r="KP186" s="41"/>
      <c r="KQ186" s="41"/>
      <c r="KR186" s="41"/>
      <c r="KS186" s="41"/>
      <c r="KT186" s="41"/>
      <c r="KU186" s="41"/>
      <c r="KV186" s="41"/>
      <c r="KW186" s="41"/>
      <c r="KX186" s="41"/>
      <c r="KY186" s="41"/>
      <c r="KZ186" s="41"/>
      <c r="LA186" s="41"/>
      <c r="LB186" s="41"/>
      <c r="LC186" s="41"/>
      <c r="LD186" s="41"/>
      <c r="LE186" s="41"/>
      <c r="LF186" s="41"/>
      <c r="LG186" s="41"/>
      <c r="LH186" s="41"/>
      <c r="LI186" s="41"/>
      <c r="LJ186" s="41"/>
      <c r="LK186" s="41"/>
      <c r="LL186" s="41"/>
      <c r="LM186" s="41"/>
      <c r="LN186" s="41"/>
      <c r="LO186" s="41"/>
      <c r="LP186" s="41"/>
      <c r="LQ186" s="41"/>
      <c r="LR186" s="41"/>
      <c r="LS186" s="41"/>
      <c r="LT186" s="41"/>
      <c r="LU186" s="41"/>
      <c r="LV186" s="41"/>
      <c r="LW186" s="41"/>
      <c r="LX186" s="41"/>
      <c r="LY186" s="41"/>
      <c r="LZ186" s="41"/>
      <c r="MA186" s="41"/>
      <c r="MB186" s="41"/>
      <c r="MC186" s="41"/>
      <c r="MD186" s="41"/>
      <c r="ME186" s="41"/>
      <c r="MF186" s="41"/>
      <c r="MG186" s="41"/>
      <c r="MH186" s="41"/>
      <c r="MI186" s="41"/>
      <c r="MJ186" s="41"/>
      <c r="MK186" s="41"/>
      <c r="ML186" s="41"/>
      <c r="MM186" s="41"/>
      <c r="MN186" s="41"/>
      <c r="MO186" s="41"/>
      <c r="MP186" s="41"/>
      <c r="MQ186" s="41"/>
      <c r="MR186" s="41"/>
      <c r="MS186" s="41"/>
      <c r="MT186" s="41"/>
      <c r="MU186" s="41"/>
      <c r="MV186" s="41"/>
      <c r="MW186" s="41"/>
      <c r="MX186" s="41"/>
      <c r="MY186" s="41"/>
      <c r="MZ186" s="41"/>
      <c r="NA186" s="41"/>
      <c r="NB186" s="41"/>
      <c r="NC186" s="41"/>
      <c r="ND186" s="41"/>
      <c r="NE186" s="41"/>
      <c r="NF186" s="41"/>
      <c r="NG186" s="41"/>
      <c r="NH186" s="41"/>
      <c r="NI186" s="41"/>
      <c r="NJ186" s="41"/>
      <c r="NK186" s="41"/>
      <c r="NL186" s="41"/>
      <c r="NM186" s="41"/>
      <c r="NN186" s="41"/>
      <c r="NO186" s="41"/>
      <c r="NP186" s="41"/>
      <c r="NQ186" s="41"/>
      <c r="NR186" s="41"/>
      <c r="NS186" s="41"/>
      <c r="NT186" s="41"/>
      <c r="NU186" s="41"/>
      <c r="NV186" s="41"/>
      <c r="NW186" s="41"/>
      <c r="NX186" s="41"/>
      <c r="NY186" s="41"/>
      <c r="NZ186" s="41"/>
      <c r="OA186" s="41"/>
      <c r="OB186" s="41"/>
      <c r="OC186" s="41"/>
      <c r="OD186" s="41"/>
      <c r="OE186" s="41"/>
      <c r="OF186" s="41"/>
      <c r="OG186" s="41"/>
      <c r="OH186" s="41"/>
      <c r="OI186" s="41"/>
      <c r="OJ186" s="41"/>
      <c r="OK186" s="41"/>
      <c r="OL186" s="41"/>
      <c r="OM186" s="41"/>
      <c r="ON186" s="41"/>
      <c r="OO186" s="41"/>
      <c r="OP186" s="41"/>
      <c r="OQ186" s="41"/>
      <c r="OR186" s="41"/>
      <c r="OS186" s="41"/>
      <c r="OT186" s="41"/>
      <c r="OU186" s="41"/>
      <c r="OV186" s="41"/>
      <c r="OW186" s="41"/>
      <c r="OX186" s="41"/>
      <c r="OY186" s="41"/>
      <c r="OZ186" s="41"/>
      <c r="PA186" s="41"/>
      <c r="PB186" s="41"/>
      <c r="PC186" s="41"/>
      <c r="PD186" s="41"/>
      <c r="PE186" s="41"/>
      <c r="PF186" s="41"/>
      <c r="PG186" s="41"/>
      <c r="PH186" s="41"/>
      <c r="PI186" s="41"/>
      <c r="PJ186" s="41"/>
      <c r="PK186" s="41"/>
      <c r="PL186" s="41"/>
      <c r="PM186" s="41"/>
      <c r="PN186" s="41"/>
      <c r="PO186" s="41"/>
      <c r="PP186" s="41"/>
      <c r="PQ186" s="41"/>
      <c r="PR186" s="41"/>
      <c r="PS186" s="41"/>
      <c r="PT186" s="41"/>
      <c r="PU186" s="41"/>
      <c r="PV186" s="41"/>
      <c r="PW186" s="41"/>
      <c r="PX186" s="41"/>
      <c r="PY186" s="41"/>
      <c r="PZ186" s="41"/>
      <c r="QA186" s="41"/>
      <c r="QB186" s="41"/>
      <c r="QC186" s="41"/>
      <c r="QD186" s="41"/>
      <c r="QE186" s="41"/>
      <c r="QF186" s="41"/>
      <c r="QG186" s="41"/>
      <c r="QH186" s="41"/>
      <c r="QI186" s="41"/>
      <c r="QJ186" s="41"/>
      <c r="QK186" s="41"/>
      <c r="QL186" s="41"/>
      <c r="QM186" s="41"/>
      <c r="QN186" s="41"/>
      <c r="QO186" s="41"/>
      <c r="QP186" s="41"/>
      <c r="QQ186" s="41"/>
      <c r="QR186" s="41"/>
      <c r="QS186" s="41"/>
      <c r="QT186" s="41"/>
      <c r="QU186" s="41"/>
      <c r="QV186" s="41"/>
      <c r="QW186" s="41"/>
      <c r="QX186" s="41"/>
      <c r="QY186" s="41"/>
      <c r="QZ186" s="41"/>
      <c r="RA186" s="41"/>
      <c r="RB186" s="41"/>
      <c r="RC186" s="41"/>
      <c r="RD186" s="41"/>
      <c r="RE186" s="41"/>
      <c r="RF186" s="41"/>
      <c r="RG186" s="41"/>
      <c r="RH186" s="41"/>
      <c r="RI186" s="41"/>
      <c r="RJ186" s="41"/>
      <c r="RK186" s="41"/>
      <c r="RL186" s="41"/>
      <c r="RM186" s="41"/>
      <c r="RN186" s="41"/>
      <c r="RO186" s="41"/>
      <c r="RP186" s="41"/>
      <c r="RQ186" s="41"/>
      <c r="RR186" s="41"/>
      <c r="RS186" s="41"/>
      <c r="RT186" s="41"/>
      <c r="RU186" s="41"/>
      <c r="RV186" s="41"/>
      <c r="RW186" s="41"/>
      <c r="RX186" s="41"/>
      <c r="RY186" s="41"/>
      <c r="RZ186" s="41"/>
      <c r="SA186" s="41"/>
      <c r="SB186" s="41"/>
      <c r="SC186" s="41"/>
      <c r="SD186" s="41"/>
      <c r="SE186" s="41"/>
      <c r="SF186" s="41"/>
      <c r="SG186" s="41"/>
      <c r="SH186" s="41"/>
      <c r="SI186" s="41"/>
      <c r="SJ186" s="41"/>
      <c r="SK186" s="41"/>
      <c r="SL186" s="41"/>
      <c r="SM186" s="41"/>
      <c r="SN186" s="41"/>
      <c r="SO186" s="41"/>
      <c r="SP186" s="41"/>
      <c r="SQ186" s="41"/>
      <c r="SR186" s="41"/>
      <c r="SS186" s="41"/>
      <c r="ST186" s="41"/>
      <c r="SU186" s="41"/>
      <c r="SV186" s="41"/>
      <c r="SW186" s="41"/>
      <c r="SX186" s="41"/>
      <c r="SY186" s="41"/>
      <c r="SZ186" s="41"/>
      <c r="TA186" s="41"/>
      <c r="TB186" s="41"/>
      <c r="TC186" s="41"/>
      <c r="TD186" s="41"/>
      <c r="TE186" s="41"/>
      <c r="TF186" s="41"/>
      <c r="TG186" s="41"/>
      <c r="TH186" s="41"/>
      <c r="TI186" s="41"/>
      <c r="TJ186" s="41"/>
      <c r="TK186" s="41"/>
      <c r="TL186" s="41"/>
      <c r="TM186" s="41"/>
      <c r="TN186" s="41"/>
      <c r="TO186" s="41"/>
      <c r="TP186" s="41"/>
      <c r="TQ186" s="41"/>
      <c r="TR186" s="41"/>
      <c r="TS186" s="41"/>
      <c r="TT186" s="41"/>
      <c r="TU186" s="41"/>
      <c r="TV186" s="41"/>
      <c r="TW186" s="41"/>
      <c r="TX186" s="41"/>
      <c r="TY186" s="41"/>
      <c r="TZ186" s="41"/>
      <c r="UA186" s="41"/>
      <c r="UB186" s="41"/>
      <c r="UC186" s="41"/>
      <c r="UD186" s="41"/>
      <c r="UE186" s="41"/>
      <c r="UF186" s="41"/>
      <c r="UG186" s="41"/>
      <c r="UH186" s="41"/>
      <c r="UI186" s="41"/>
      <c r="UJ186" s="41"/>
      <c r="UK186" s="41"/>
      <c r="UL186" s="41"/>
      <c r="UM186" s="41"/>
      <c r="UN186" s="41"/>
      <c r="UO186" s="41"/>
      <c r="UP186" s="41"/>
      <c r="UQ186" s="41"/>
      <c r="UR186" s="41"/>
      <c r="US186" s="41"/>
      <c r="UT186" s="41"/>
      <c r="UU186" s="41"/>
      <c r="UV186" s="41"/>
      <c r="UW186" s="41"/>
      <c r="UX186" s="41"/>
      <c r="UY186" s="41"/>
      <c r="UZ186" s="41"/>
      <c r="VA186" s="41"/>
      <c r="VB186" s="41"/>
      <c r="VC186" s="41"/>
      <c r="VD186" s="41"/>
      <c r="VE186" s="41"/>
      <c r="VF186" s="41"/>
      <c r="VG186" s="41"/>
      <c r="VH186" s="41"/>
      <c r="VI186" s="41"/>
      <c r="VJ186" s="41"/>
      <c r="VK186" s="41"/>
      <c r="VL186" s="41"/>
      <c r="VM186" s="41"/>
      <c r="VN186" s="41"/>
      <c r="VO186" s="41"/>
      <c r="VP186" s="41"/>
      <c r="VQ186" s="41"/>
      <c r="VR186" s="41"/>
      <c r="VS186" s="41"/>
      <c r="VT186" s="41"/>
      <c r="VU186" s="41"/>
      <c r="VV186" s="41"/>
      <c r="VW186" s="41"/>
      <c r="VX186" s="41"/>
      <c r="VY186" s="41"/>
      <c r="VZ186" s="41"/>
      <c r="WA186" s="41"/>
      <c r="WB186" s="41"/>
      <c r="WC186" s="41"/>
      <c r="WD186" s="41"/>
      <c r="WE186" s="41"/>
      <c r="WF186" s="41"/>
      <c r="WG186" s="41"/>
      <c r="WH186" s="41"/>
      <c r="WI186" s="41"/>
      <c r="WJ186" s="41"/>
      <c r="WK186" s="41"/>
      <c r="WL186" s="41"/>
      <c r="WM186" s="41"/>
      <c r="WN186" s="41"/>
      <c r="WO186" s="41"/>
      <c r="WP186" s="41"/>
      <c r="WQ186" s="41"/>
      <c r="WR186" s="41"/>
      <c r="WS186" s="41"/>
      <c r="WT186" s="41"/>
      <c r="WU186" s="41"/>
      <c r="WV186" s="41"/>
      <c r="WW186" s="41"/>
      <c r="WX186" s="41"/>
    </row>
    <row r="187" spans="1:622" s="48" customFormat="1" ht="15" customHeight="1" outlineLevel="1" x14ac:dyDescent="0.25">
      <c r="A187" s="42"/>
      <c r="B187" s="82" t="s">
        <v>86</v>
      </c>
      <c r="C187" s="83">
        <v>88247</v>
      </c>
      <c r="D187" s="83" t="s">
        <v>80</v>
      </c>
      <c r="E187" s="91" t="s">
        <v>133</v>
      </c>
      <c r="F187" s="90" t="s">
        <v>83</v>
      </c>
      <c r="G187" s="90"/>
      <c r="H187" s="85">
        <v>26.69</v>
      </c>
      <c r="I187" s="86">
        <v>3.39</v>
      </c>
      <c r="J187" s="46"/>
      <c r="K187" s="46">
        <f>Tabela1[[#This Row],[VALOR UNIT]]*H185</f>
        <v>6.78</v>
      </c>
      <c r="L187" s="46">
        <v>0</v>
      </c>
      <c r="M187" s="47">
        <f t="shared" ref="M187:M250" si="4">L187*(1+$G$5)</f>
        <v>0</v>
      </c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  <c r="AY187" s="41"/>
      <c r="AZ187" s="41"/>
      <c r="BA187" s="41"/>
      <c r="BB187" s="41"/>
      <c r="BC187" s="41"/>
      <c r="BD187" s="41"/>
      <c r="BE187" s="41"/>
      <c r="BF187" s="41"/>
      <c r="BG187" s="41"/>
      <c r="BH187" s="41"/>
      <c r="BI187" s="41"/>
      <c r="BJ187" s="41"/>
      <c r="BK187" s="41"/>
      <c r="BL187" s="41"/>
      <c r="BM187" s="41"/>
      <c r="BN187" s="41"/>
      <c r="BO187" s="41"/>
      <c r="BP187" s="41"/>
      <c r="BQ187" s="41"/>
      <c r="BR187" s="41"/>
      <c r="BS187" s="41"/>
      <c r="BT187" s="41"/>
      <c r="BU187" s="41"/>
      <c r="BV187" s="41"/>
      <c r="BW187" s="41"/>
      <c r="BX187" s="41"/>
      <c r="BY187" s="41"/>
      <c r="BZ187" s="41"/>
      <c r="CA187" s="41"/>
      <c r="CB187" s="41"/>
      <c r="CC187" s="41"/>
      <c r="CD187" s="41"/>
      <c r="CE187" s="41"/>
      <c r="CF187" s="41"/>
      <c r="CG187" s="41"/>
      <c r="CH187" s="41"/>
      <c r="CI187" s="41"/>
      <c r="CJ187" s="41"/>
      <c r="CK187" s="41"/>
      <c r="CL187" s="41"/>
      <c r="CM187" s="41"/>
      <c r="CN187" s="41"/>
      <c r="CO187" s="41"/>
      <c r="CP187" s="41"/>
      <c r="CQ187" s="41"/>
      <c r="CR187" s="41"/>
      <c r="CS187" s="41"/>
      <c r="CT187" s="41"/>
      <c r="CU187" s="41"/>
      <c r="CV187" s="41"/>
      <c r="CW187" s="41"/>
      <c r="CX187" s="41"/>
      <c r="CY187" s="41"/>
      <c r="CZ187" s="41"/>
      <c r="DA187" s="41"/>
      <c r="DB187" s="41"/>
      <c r="DC187" s="41"/>
      <c r="DD187" s="41"/>
      <c r="DE187" s="41"/>
      <c r="DF187" s="41"/>
      <c r="DG187" s="41"/>
      <c r="DH187" s="41"/>
      <c r="DI187" s="41"/>
      <c r="DJ187" s="41"/>
      <c r="DK187" s="41"/>
      <c r="DL187" s="41"/>
      <c r="DM187" s="41"/>
      <c r="DN187" s="41"/>
      <c r="DO187" s="41"/>
      <c r="DP187" s="41"/>
      <c r="DQ187" s="41"/>
      <c r="DR187" s="41"/>
      <c r="DS187" s="41"/>
      <c r="DT187" s="41"/>
      <c r="DU187" s="41"/>
      <c r="DV187" s="41"/>
      <c r="DW187" s="41"/>
      <c r="DX187" s="41"/>
      <c r="DY187" s="41"/>
      <c r="DZ187" s="41"/>
      <c r="EA187" s="41"/>
      <c r="EB187" s="41"/>
      <c r="EC187" s="41"/>
      <c r="ED187" s="41"/>
      <c r="EE187" s="41"/>
      <c r="EF187" s="41"/>
      <c r="EG187" s="41"/>
      <c r="EH187" s="41"/>
      <c r="EI187" s="41"/>
      <c r="EJ187" s="41"/>
      <c r="EK187" s="41"/>
      <c r="EL187" s="41"/>
      <c r="EM187" s="41"/>
      <c r="EN187" s="41"/>
      <c r="EO187" s="41"/>
      <c r="EP187" s="41"/>
      <c r="EQ187" s="41"/>
      <c r="ER187" s="41"/>
      <c r="ES187" s="41"/>
      <c r="ET187" s="41"/>
      <c r="EU187" s="41"/>
      <c r="EV187" s="41"/>
      <c r="EW187" s="41"/>
      <c r="EX187" s="41"/>
      <c r="EY187" s="41"/>
      <c r="EZ187" s="41"/>
      <c r="FA187" s="41"/>
      <c r="FB187" s="41"/>
      <c r="FC187" s="41"/>
      <c r="FD187" s="41"/>
      <c r="FE187" s="41"/>
      <c r="FF187" s="41"/>
      <c r="FG187" s="41"/>
      <c r="FH187" s="41"/>
      <c r="FI187" s="41"/>
      <c r="FJ187" s="41"/>
      <c r="FK187" s="41"/>
      <c r="FL187" s="41"/>
      <c r="FM187" s="41"/>
      <c r="FN187" s="41"/>
      <c r="FO187" s="41"/>
      <c r="FP187" s="41"/>
      <c r="FQ187" s="41"/>
      <c r="FR187" s="41"/>
      <c r="FS187" s="41"/>
      <c r="FT187" s="41"/>
      <c r="FU187" s="41"/>
      <c r="FV187" s="41"/>
      <c r="FW187" s="41"/>
      <c r="FX187" s="41"/>
      <c r="FY187" s="41"/>
      <c r="FZ187" s="41"/>
      <c r="GA187" s="41"/>
      <c r="GB187" s="41"/>
      <c r="GC187" s="41"/>
      <c r="GD187" s="41"/>
      <c r="GE187" s="41"/>
      <c r="GF187" s="41"/>
      <c r="GG187" s="41"/>
      <c r="GH187" s="41"/>
      <c r="GI187" s="41"/>
      <c r="GJ187" s="41"/>
      <c r="GK187" s="41"/>
      <c r="GL187" s="41"/>
      <c r="GM187" s="41"/>
      <c r="GN187" s="41"/>
      <c r="GO187" s="41"/>
      <c r="GP187" s="41"/>
      <c r="GQ187" s="41"/>
      <c r="GR187" s="41"/>
      <c r="GS187" s="41"/>
      <c r="GT187" s="41"/>
      <c r="GU187" s="41"/>
      <c r="GV187" s="41"/>
      <c r="GW187" s="41"/>
      <c r="GX187" s="41"/>
      <c r="GY187" s="41"/>
      <c r="GZ187" s="41"/>
      <c r="HA187" s="41"/>
      <c r="HB187" s="41"/>
      <c r="HC187" s="41"/>
      <c r="HD187" s="41"/>
      <c r="HE187" s="41"/>
      <c r="HF187" s="41"/>
      <c r="HG187" s="41"/>
      <c r="HH187" s="41"/>
      <c r="HI187" s="41"/>
      <c r="HJ187" s="41"/>
      <c r="HK187" s="41"/>
      <c r="HL187" s="41"/>
      <c r="HM187" s="41"/>
      <c r="HN187" s="41"/>
      <c r="HO187" s="41"/>
      <c r="HP187" s="41"/>
      <c r="HQ187" s="41"/>
      <c r="HR187" s="41"/>
      <c r="HS187" s="41"/>
      <c r="HT187" s="41"/>
      <c r="HU187" s="41"/>
      <c r="HV187" s="41"/>
      <c r="HW187" s="41"/>
      <c r="HX187" s="41"/>
      <c r="HY187" s="41"/>
      <c r="HZ187" s="41"/>
      <c r="IA187" s="41"/>
      <c r="IB187" s="41"/>
      <c r="IC187" s="41"/>
      <c r="ID187" s="41"/>
      <c r="IE187" s="41"/>
      <c r="IF187" s="41"/>
      <c r="IG187" s="41"/>
      <c r="IH187" s="41"/>
      <c r="II187" s="41"/>
      <c r="IJ187" s="41"/>
      <c r="IK187" s="41"/>
      <c r="IL187" s="41"/>
      <c r="IM187" s="41"/>
      <c r="IN187" s="41"/>
      <c r="IO187" s="41"/>
      <c r="IP187" s="41"/>
      <c r="IQ187" s="41"/>
      <c r="IR187" s="41"/>
      <c r="IS187" s="41"/>
      <c r="IT187" s="41"/>
      <c r="IU187" s="41"/>
      <c r="IV187" s="41"/>
      <c r="IW187" s="41"/>
      <c r="IX187" s="41"/>
      <c r="IY187" s="41"/>
      <c r="IZ187" s="41"/>
      <c r="JA187" s="41"/>
      <c r="JB187" s="41"/>
      <c r="JC187" s="41"/>
      <c r="JD187" s="41"/>
      <c r="JE187" s="41"/>
      <c r="JF187" s="41"/>
      <c r="JG187" s="41"/>
      <c r="JH187" s="41"/>
      <c r="JI187" s="41"/>
      <c r="JJ187" s="41"/>
      <c r="JK187" s="41"/>
      <c r="JL187" s="41"/>
      <c r="JM187" s="41"/>
      <c r="JN187" s="41"/>
      <c r="JO187" s="41"/>
      <c r="JP187" s="41"/>
      <c r="JQ187" s="41"/>
      <c r="JR187" s="41"/>
      <c r="JS187" s="41"/>
      <c r="JT187" s="41"/>
      <c r="JU187" s="41"/>
      <c r="JV187" s="41"/>
      <c r="JW187" s="41"/>
      <c r="JX187" s="41"/>
      <c r="JY187" s="41"/>
      <c r="JZ187" s="41"/>
      <c r="KA187" s="41"/>
      <c r="KB187" s="41"/>
      <c r="KC187" s="41"/>
      <c r="KD187" s="41"/>
      <c r="KE187" s="41"/>
      <c r="KF187" s="41"/>
      <c r="KG187" s="41"/>
      <c r="KH187" s="41"/>
      <c r="KI187" s="41"/>
      <c r="KJ187" s="41"/>
      <c r="KK187" s="41"/>
      <c r="KL187" s="41"/>
      <c r="KM187" s="41"/>
      <c r="KN187" s="41"/>
      <c r="KO187" s="41"/>
      <c r="KP187" s="41"/>
      <c r="KQ187" s="41"/>
      <c r="KR187" s="41"/>
      <c r="KS187" s="41"/>
      <c r="KT187" s="41"/>
      <c r="KU187" s="41"/>
      <c r="KV187" s="41"/>
      <c r="KW187" s="41"/>
      <c r="KX187" s="41"/>
      <c r="KY187" s="41"/>
      <c r="KZ187" s="41"/>
      <c r="LA187" s="41"/>
      <c r="LB187" s="41"/>
      <c r="LC187" s="41"/>
      <c r="LD187" s="41"/>
      <c r="LE187" s="41"/>
      <c r="LF187" s="41"/>
      <c r="LG187" s="41"/>
      <c r="LH187" s="41"/>
      <c r="LI187" s="41"/>
      <c r="LJ187" s="41"/>
      <c r="LK187" s="41"/>
      <c r="LL187" s="41"/>
      <c r="LM187" s="41"/>
      <c r="LN187" s="41"/>
      <c r="LO187" s="41"/>
      <c r="LP187" s="41"/>
      <c r="LQ187" s="41"/>
      <c r="LR187" s="41"/>
      <c r="LS187" s="41"/>
      <c r="LT187" s="41"/>
      <c r="LU187" s="41"/>
      <c r="LV187" s="41"/>
      <c r="LW187" s="41"/>
      <c r="LX187" s="41"/>
      <c r="LY187" s="41"/>
      <c r="LZ187" s="41"/>
      <c r="MA187" s="41"/>
      <c r="MB187" s="41"/>
      <c r="MC187" s="41"/>
      <c r="MD187" s="41"/>
      <c r="ME187" s="41"/>
      <c r="MF187" s="41"/>
      <c r="MG187" s="41"/>
      <c r="MH187" s="41"/>
      <c r="MI187" s="41"/>
      <c r="MJ187" s="41"/>
      <c r="MK187" s="41"/>
      <c r="ML187" s="41"/>
      <c r="MM187" s="41"/>
      <c r="MN187" s="41"/>
      <c r="MO187" s="41"/>
      <c r="MP187" s="41"/>
      <c r="MQ187" s="41"/>
      <c r="MR187" s="41"/>
      <c r="MS187" s="41"/>
      <c r="MT187" s="41"/>
      <c r="MU187" s="41"/>
      <c r="MV187" s="41"/>
      <c r="MW187" s="41"/>
      <c r="MX187" s="41"/>
      <c r="MY187" s="41"/>
      <c r="MZ187" s="41"/>
      <c r="NA187" s="41"/>
      <c r="NB187" s="41"/>
      <c r="NC187" s="41"/>
      <c r="ND187" s="41"/>
      <c r="NE187" s="41"/>
      <c r="NF187" s="41"/>
      <c r="NG187" s="41"/>
      <c r="NH187" s="41"/>
      <c r="NI187" s="41"/>
      <c r="NJ187" s="41"/>
      <c r="NK187" s="41"/>
      <c r="NL187" s="41"/>
      <c r="NM187" s="41"/>
      <c r="NN187" s="41"/>
      <c r="NO187" s="41"/>
      <c r="NP187" s="41"/>
      <c r="NQ187" s="41"/>
      <c r="NR187" s="41"/>
      <c r="NS187" s="41"/>
      <c r="NT187" s="41"/>
      <c r="NU187" s="41"/>
      <c r="NV187" s="41"/>
      <c r="NW187" s="41"/>
      <c r="NX187" s="41"/>
      <c r="NY187" s="41"/>
      <c r="NZ187" s="41"/>
      <c r="OA187" s="41"/>
      <c r="OB187" s="41"/>
      <c r="OC187" s="41"/>
      <c r="OD187" s="41"/>
      <c r="OE187" s="41"/>
      <c r="OF187" s="41"/>
      <c r="OG187" s="41"/>
      <c r="OH187" s="41"/>
      <c r="OI187" s="41"/>
      <c r="OJ187" s="41"/>
      <c r="OK187" s="41"/>
      <c r="OL187" s="41"/>
      <c r="OM187" s="41"/>
      <c r="ON187" s="41"/>
      <c r="OO187" s="41"/>
      <c r="OP187" s="41"/>
      <c r="OQ187" s="41"/>
      <c r="OR187" s="41"/>
      <c r="OS187" s="41"/>
      <c r="OT187" s="41"/>
      <c r="OU187" s="41"/>
      <c r="OV187" s="41"/>
      <c r="OW187" s="41"/>
      <c r="OX187" s="41"/>
      <c r="OY187" s="41"/>
      <c r="OZ187" s="41"/>
      <c r="PA187" s="41"/>
      <c r="PB187" s="41"/>
      <c r="PC187" s="41"/>
      <c r="PD187" s="41"/>
      <c r="PE187" s="41"/>
      <c r="PF187" s="41"/>
      <c r="PG187" s="41"/>
      <c r="PH187" s="41"/>
      <c r="PI187" s="41"/>
      <c r="PJ187" s="41"/>
      <c r="PK187" s="41"/>
      <c r="PL187" s="41"/>
      <c r="PM187" s="41"/>
      <c r="PN187" s="41"/>
      <c r="PO187" s="41"/>
      <c r="PP187" s="41"/>
      <c r="PQ187" s="41"/>
      <c r="PR187" s="41"/>
      <c r="PS187" s="41"/>
      <c r="PT187" s="41"/>
      <c r="PU187" s="41"/>
      <c r="PV187" s="41"/>
      <c r="PW187" s="41"/>
      <c r="PX187" s="41"/>
      <c r="PY187" s="41"/>
      <c r="PZ187" s="41"/>
      <c r="QA187" s="41"/>
      <c r="QB187" s="41"/>
      <c r="QC187" s="41"/>
      <c r="QD187" s="41"/>
      <c r="QE187" s="41"/>
      <c r="QF187" s="41"/>
      <c r="QG187" s="41"/>
      <c r="QH187" s="41"/>
      <c r="QI187" s="41"/>
      <c r="QJ187" s="41"/>
      <c r="QK187" s="41"/>
      <c r="QL187" s="41"/>
      <c r="QM187" s="41"/>
      <c r="QN187" s="41"/>
      <c r="QO187" s="41"/>
      <c r="QP187" s="41"/>
      <c r="QQ187" s="41"/>
      <c r="QR187" s="41"/>
      <c r="QS187" s="41"/>
      <c r="QT187" s="41"/>
      <c r="QU187" s="41"/>
      <c r="QV187" s="41"/>
      <c r="QW187" s="41"/>
      <c r="QX187" s="41"/>
      <c r="QY187" s="41"/>
      <c r="QZ187" s="41"/>
      <c r="RA187" s="41"/>
      <c r="RB187" s="41"/>
      <c r="RC187" s="41"/>
      <c r="RD187" s="41"/>
      <c r="RE187" s="41"/>
      <c r="RF187" s="41"/>
      <c r="RG187" s="41"/>
      <c r="RH187" s="41"/>
      <c r="RI187" s="41"/>
      <c r="RJ187" s="41"/>
      <c r="RK187" s="41"/>
      <c r="RL187" s="41"/>
      <c r="RM187" s="41"/>
      <c r="RN187" s="41"/>
      <c r="RO187" s="41"/>
      <c r="RP187" s="41"/>
      <c r="RQ187" s="41"/>
      <c r="RR187" s="41"/>
      <c r="RS187" s="41"/>
      <c r="RT187" s="41"/>
      <c r="RU187" s="41"/>
      <c r="RV187" s="41"/>
      <c r="RW187" s="41"/>
      <c r="RX187" s="41"/>
      <c r="RY187" s="41"/>
      <c r="RZ187" s="41"/>
      <c r="SA187" s="41"/>
      <c r="SB187" s="41"/>
      <c r="SC187" s="41"/>
      <c r="SD187" s="41"/>
      <c r="SE187" s="41"/>
      <c r="SF187" s="41"/>
      <c r="SG187" s="41"/>
      <c r="SH187" s="41"/>
      <c r="SI187" s="41"/>
      <c r="SJ187" s="41"/>
      <c r="SK187" s="41"/>
      <c r="SL187" s="41"/>
      <c r="SM187" s="41"/>
      <c r="SN187" s="41"/>
      <c r="SO187" s="41"/>
      <c r="SP187" s="41"/>
      <c r="SQ187" s="41"/>
      <c r="SR187" s="41"/>
      <c r="SS187" s="41"/>
      <c r="ST187" s="41"/>
      <c r="SU187" s="41"/>
      <c r="SV187" s="41"/>
      <c r="SW187" s="41"/>
      <c r="SX187" s="41"/>
      <c r="SY187" s="41"/>
      <c r="SZ187" s="41"/>
      <c r="TA187" s="41"/>
      <c r="TB187" s="41"/>
      <c r="TC187" s="41"/>
      <c r="TD187" s="41"/>
      <c r="TE187" s="41"/>
      <c r="TF187" s="41"/>
      <c r="TG187" s="41"/>
      <c r="TH187" s="41"/>
      <c r="TI187" s="41"/>
      <c r="TJ187" s="41"/>
      <c r="TK187" s="41"/>
      <c r="TL187" s="41"/>
      <c r="TM187" s="41"/>
      <c r="TN187" s="41"/>
      <c r="TO187" s="41"/>
      <c r="TP187" s="41"/>
      <c r="TQ187" s="41"/>
      <c r="TR187" s="41"/>
      <c r="TS187" s="41"/>
      <c r="TT187" s="41"/>
      <c r="TU187" s="41"/>
      <c r="TV187" s="41"/>
      <c r="TW187" s="41"/>
      <c r="TX187" s="41"/>
      <c r="TY187" s="41"/>
      <c r="TZ187" s="41"/>
      <c r="UA187" s="41"/>
      <c r="UB187" s="41"/>
      <c r="UC187" s="41"/>
      <c r="UD187" s="41"/>
      <c r="UE187" s="41"/>
      <c r="UF187" s="41"/>
      <c r="UG187" s="41"/>
      <c r="UH187" s="41"/>
      <c r="UI187" s="41"/>
      <c r="UJ187" s="41"/>
      <c r="UK187" s="41"/>
      <c r="UL187" s="41"/>
      <c r="UM187" s="41"/>
      <c r="UN187" s="41"/>
      <c r="UO187" s="41"/>
      <c r="UP187" s="41"/>
      <c r="UQ187" s="41"/>
      <c r="UR187" s="41"/>
      <c r="US187" s="41"/>
      <c r="UT187" s="41"/>
      <c r="UU187" s="41"/>
      <c r="UV187" s="41"/>
      <c r="UW187" s="41"/>
      <c r="UX187" s="41"/>
      <c r="UY187" s="41"/>
      <c r="UZ187" s="41"/>
      <c r="VA187" s="41"/>
      <c r="VB187" s="41"/>
      <c r="VC187" s="41"/>
      <c r="VD187" s="41"/>
      <c r="VE187" s="41"/>
      <c r="VF187" s="41"/>
      <c r="VG187" s="41"/>
      <c r="VH187" s="41"/>
      <c r="VI187" s="41"/>
      <c r="VJ187" s="41"/>
      <c r="VK187" s="41"/>
      <c r="VL187" s="41"/>
      <c r="VM187" s="41"/>
      <c r="VN187" s="41"/>
      <c r="VO187" s="41"/>
      <c r="VP187" s="41"/>
      <c r="VQ187" s="41"/>
      <c r="VR187" s="41"/>
      <c r="VS187" s="41"/>
      <c r="VT187" s="41"/>
      <c r="VU187" s="41"/>
      <c r="VV187" s="41"/>
      <c r="VW187" s="41"/>
      <c r="VX187" s="41"/>
      <c r="VY187" s="41"/>
      <c r="VZ187" s="41"/>
      <c r="WA187" s="41"/>
      <c r="WB187" s="41"/>
      <c r="WC187" s="41"/>
      <c r="WD187" s="41"/>
      <c r="WE187" s="41"/>
      <c r="WF187" s="41"/>
      <c r="WG187" s="41"/>
      <c r="WH187" s="41"/>
      <c r="WI187" s="41"/>
      <c r="WJ187" s="41"/>
      <c r="WK187" s="41"/>
      <c r="WL187" s="41"/>
      <c r="WM187" s="41"/>
      <c r="WN187" s="41"/>
      <c r="WO187" s="41"/>
      <c r="WP187" s="41"/>
      <c r="WQ187" s="41"/>
      <c r="WR187" s="41"/>
      <c r="WS187" s="41"/>
      <c r="WT187" s="41"/>
      <c r="WU187" s="41"/>
      <c r="WV187" s="41"/>
      <c r="WW187" s="41"/>
      <c r="WX187" s="41"/>
    </row>
    <row r="188" spans="1:622" s="48" customFormat="1" ht="15" customHeight="1" outlineLevel="1" x14ac:dyDescent="0.25">
      <c r="A188" s="42"/>
      <c r="B188" s="82" t="s">
        <v>92</v>
      </c>
      <c r="C188" s="83">
        <v>34686</v>
      </c>
      <c r="D188" s="83" t="s">
        <v>80</v>
      </c>
      <c r="E188" s="91" t="s">
        <v>176</v>
      </c>
      <c r="F188" s="90" t="s">
        <v>24</v>
      </c>
      <c r="G188" s="90"/>
      <c r="H188" s="85">
        <v>11.39</v>
      </c>
      <c r="I188" s="86">
        <v>11.39</v>
      </c>
      <c r="J188" s="46">
        <f>Tabela1[[#This Row],[VALOR UNIT]]*H185</f>
        <v>22.78</v>
      </c>
      <c r="K188" s="46">
        <f>Tabela1[[#This Row],[Coluna1]]*H187</f>
        <v>0</v>
      </c>
      <c r="L188" s="46">
        <v>0</v>
      </c>
      <c r="M188" s="47">
        <f t="shared" si="4"/>
        <v>0</v>
      </c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  <c r="AY188" s="41"/>
      <c r="AZ188" s="41"/>
      <c r="BA188" s="41"/>
      <c r="BB188" s="41"/>
      <c r="BC188" s="41"/>
      <c r="BD188" s="41"/>
      <c r="BE188" s="41"/>
      <c r="BF188" s="41"/>
      <c r="BG188" s="41"/>
      <c r="BH188" s="41"/>
      <c r="BI188" s="41"/>
      <c r="BJ188" s="41"/>
      <c r="BK188" s="41"/>
      <c r="BL188" s="41"/>
      <c r="BM188" s="41"/>
      <c r="BN188" s="41"/>
      <c r="BO188" s="41"/>
      <c r="BP188" s="41"/>
      <c r="BQ188" s="41"/>
      <c r="BR188" s="41"/>
      <c r="BS188" s="41"/>
      <c r="BT188" s="41"/>
      <c r="BU188" s="41"/>
      <c r="BV188" s="41"/>
      <c r="BW188" s="41"/>
      <c r="BX188" s="41"/>
      <c r="BY188" s="41"/>
      <c r="BZ188" s="41"/>
      <c r="CA188" s="41"/>
      <c r="CB188" s="41"/>
      <c r="CC188" s="41"/>
      <c r="CD188" s="41"/>
      <c r="CE188" s="41"/>
      <c r="CF188" s="41"/>
      <c r="CG188" s="41"/>
      <c r="CH188" s="41"/>
      <c r="CI188" s="41"/>
      <c r="CJ188" s="41"/>
      <c r="CK188" s="41"/>
      <c r="CL188" s="41"/>
      <c r="CM188" s="41"/>
      <c r="CN188" s="41"/>
      <c r="CO188" s="41"/>
      <c r="CP188" s="41"/>
      <c r="CQ188" s="41"/>
      <c r="CR188" s="41"/>
      <c r="CS188" s="41"/>
      <c r="CT188" s="41"/>
      <c r="CU188" s="41"/>
      <c r="CV188" s="41"/>
      <c r="CW188" s="41"/>
      <c r="CX188" s="41"/>
      <c r="CY188" s="41"/>
      <c r="CZ188" s="41"/>
      <c r="DA188" s="41"/>
      <c r="DB188" s="41"/>
      <c r="DC188" s="41"/>
      <c r="DD188" s="41"/>
      <c r="DE188" s="41"/>
      <c r="DF188" s="41"/>
      <c r="DG188" s="41"/>
      <c r="DH188" s="41"/>
      <c r="DI188" s="41"/>
      <c r="DJ188" s="41"/>
      <c r="DK188" s="41"/>
      <c r="DL188" s="41"/>
      <c r="DM188" s="41"/>
      <c r="DN188" s="41"/>
      <c r="DO188" s="41"/>
      <c r="DP188" s="41"/>
      <c r="DQ188" s="41"/>
      <c r="DR188" s="41"/>
      <c r="DS188" s="41"/>
      <c r="DT188" s="41"/>
      <c r="DU188" s="41"/>
      <c r="DV188" s="41"/>
      <c r="DW188" s="41"/>
      <c r="DX188" s="41"/>
      <c r="DY188" s="41"/>
      <c r="DZ188" s="41"/>
      <c r="EA188" s="41"/>
      <c r="EB188" s="41"/>
      <c r="EC188" s="41"/>
      <c r="ED188" s="41"/>
      <c r="EE188" s="41"/>
      <c r="EF188" s="41"/>
      <c r="EG188" s="41"/>
      <c r="EH188" s="41"/>
      <c r="EI188" s="41"/>
      <c r="EJ188" s="41"/>
      <c r="EK188" s="41"/>
      <c r="EL188" s="41"/>
      <c r="EM188" s="41"/>
      <c r="EN188" s="41"/>
      <c r="EO188" s="41"/>
      <c r="EP188" s="41"/>
      <c r="EQ188" s="41"/>
      <c r="ER188" s="41"/>
      <c r="ES188" s="41"/>
      <c r="ET188" s="41"/>
      <c r="EU188" s="41"/>
      <c r="EV188" s="41"/>
      <c r="EW188" s="41"/>
      <c r="EX188" s="41"/>
      <c r="EY188" s="41"/>
      <c r="EZ188" s="41"/>
      <c r="FA188" s="41"/>
      <c r="FB188" s="41"/>
      <c r="FC188" s="41"/>
      <c r="FD188" s="41"/>
      <c r="FE188" s="41"/>
      <c r="FF188" s="41"/>
      <c r="FG188" s="41"/>
      <c r="FH188" s="41"/>
      <c r="FI188" s="41"/>
      <c r="FJ188" s="41"/>
      <c r="FK188" s="41"/>
      <c r="FL188" s="41"/>
      <c r="FM188" s="41"/>
      <c r="FN188" s="41"/>
      <c r="FO188" s="41"/>
      <c r="FP188" s="41"/>
      <c r="FQ188" s="41"/>
      <c r="FR188" s="41"/>
      <c r="FS188" s="41"/>
      <c r="FT188" s="41"/>
      <c r="FU188" s="41"/>
      <c r="FV188" s="41"/>
      <c r="FW188" s="41"/>
      <c r="FX188" s="41"/>
      <c r="FY188" s="41"/>
      <c r="FZ188" s="41"/>
      <c r="GA188" s="41"/>
      <c r="GB188" s="41"/>
      <c r="GC188" s="41"/>
      <c r="GD188" s="41"/>
      <c r="GE188" s="41"/>
      <c r="GF188" s="41"/>
      <c r="GG188" s="41"/>
      <c r="GH188" s="41"/>
      <c r="GI188" s="41"/>
      <c r="GJ188" s="41"/>
      <c r="GK188" s="41"/>
      <c r="GL188" s="41"/>
      <c r="GM188" s="41"/>
      <c r="GN188" s="41"/>
      <c r="GO188" s="41"/>
      <c r="GP188" s="41"/>
      <c r="GQ188" s="41"/>
      <c r="GR188" s="41"/>
      <c r="GS188" s="41"/>
      <c r="GT188" s="41"/>
      <c r="GU188" s="41"/>
      <c r="GV188" s="41"/>
      <c r="GW188" s="41"/>
      <c r="GX188" s="41"/>
      <c r="GY188" s="41"/>
      <c r="GZ188" s="41"/>
      <c r="HA188" s="41"/>
      <c r="HB188" s="41"/>
      <c r="HC188" s="41"/>
      <c r="HD188" s="41"/>
      <c r="HE188" s="41"/>
      <c r="HF188" s="41"/>
      <c r="HG188" s="41"/>
      <c r="HH188" s="41"/>
      <c r="HI188" s="41"/>
      <c r="HJ188" s="41"/>
      <c r="HK188" s="41"/>
      <c r="HL188" s="41"/>
      <c r="HM188" s="41"/>
      <c r="HN188" s="41"/>
      <c r="HO188" s="41"/>
      <c r="HP188" s="41"/>
      <c r="HQ188" s="41"/>
      <c r="HR188" s="41"/>
      <c r="HS188" s="41"/>
      <c r="HT188" s="41"/>
      <c r="HU188" s="41"/>
      <c r="HV188" s="41"/>
      <c r="HW188" s="41"/>
      <c r="HX188" s="41"/>
      <c r="HY188" s="41"/>
      <c r="HZ188" s="41"/>
      <c r="IA188" s="41"/>
      <c r="IB188" s="41"/>
      <c r="IC188" s="41"/>
      <c r="ID188" s="41"/>
      <c r="IE188" s="41"/>
      <c r="IF188" s="41"/>
      <c r="IG188" s="41"/>
      <c r="IH188" s="41"/>
      <c r="II188" s="41"/>
      <c r="IJ188" s="41"/>
      <c r="IK188" s="41"/>
      <c r="IL188" s="41"/>
      <c r="IM188" s="41"/>
      <c r="IN188" s="41"/>
      <c r="IO188" s="41"/>
      <c r="IP188" s="41"/>
      <c r="IQ188" s="41"/>
      <c r="IR188" s="41"/>
      <c r="IS188" s="41"/>
      <c r="IT188" s="41"/>
      <c r="IU188" s="41"/>
      <c r="IV188" s="41"/>
      <c r="IW188" s="41"/>
      <c r="IX188" s="41"/>
      <c r="IY188" s="41"/>
      <c r="IZ188" s="41"/>
      <c r="JA188" s="41"/>
      <c r="JB188" s="41"/>
      <c r="JC188" s="41"/>
      <c r="JD188" s="41"/>
      <c r="JE188" s="41"/>
      <c r="JF188" s="41"/>
      <c r="JG188" s="41"/>
      <c r="JH188" s="41"/>
      <c r="JI188" s="41"/>
      <c r="JJ188" s="41"/>
      <c r="JK188" s="41"/>
      <c r="JL188" s="41"/>
      <c r="JM188" s="41"/>
      <c r="JN188" s="41"/>
      <c r="JO188" s="41"/>
      <c r="JP188" s="41"/>
      <c r="JQ188" s="41"/>
      <c r="JR188" s="41"/>
      <c r="JS188" s="41"/>
      <c r="JT188" s="41"/>
      <c r="JU188" s="41"/>
      <c r="JV188" s="41"/>
      <c r="JW188" s="41"/>
      <c r="JX188" s="41"/>
      <c r="JY188" s="41"/>
      <c r="JZ188" s="41"/>
      <c r="KA188" s="41"/>
      <c r="KB188" s="41"/>
      <c r="KC188" s="41"/>
      <c r="KD188" s="41"/>
      <c r="KE188" s="41"/>
      <c r="KF188" s="41"/>
      <c r="KG188" s="41"/>
      <c r="KH188" s="41"/>
      <c r="KI188" s="41"/>
      <c r="KJ188" s="41"/>
      <c r="KK188" s="41"/>
      <c r="KL188" s="41"/>
      <c r="KM188" s="41"/>
      <c r="KN188" s="41"/>
      <c r="KO188" s="41"/>
      <c r="KP188" s="41"/>
      <c r="KQ188" s="41"/>
      <c r="KR188" s="41"/>
      <c r="KS188" s="41"/>
      <c r="KT188" s="41"/>
      <c r="KU188" s="41"/>
      <c r="KV188" s="41"/>
      <c r="KW188" s="41"/>
      <c r="KX188" s="41"/>
      <c r="KY188" s="41"/>
      <c r="KZ188" s="41"/>
      <c r="LA188" s="41"/>
      <c r="LB188" s="41"/>
      <c r="LC188" s="41"/>
      <c r="LD188" s="41"/>
      <c r="LE188" s="41"/>
      <c r="LF188" s="41"/>
      <c r="LG188" s="41"/>
      <c r="LH188" s="41"/>
      <c r="LI188" s="41"/>
      <c r="LJ188" s="41"/>
      <c r="LK188" s="41"/>
      <c r="LL188" s="41"/>
      <c r="LM188" s="41"/>
      <c r="LN188" s="41"/>
      <c r="LO188" s="41"/>
      <c r="LP188" s="41"/>
      <c r="LQ188" s="41"/>
      <c r="LR188" s="41"/>
      <c r="LS188" s="41"/>
      <c r="LT188" s="41"/>
      <c r="LU188" s="41"/>
      <c r="LV188" s="41"/>
      <c r="LW188" s="41"/>
      <c r="LX188" s="41"/>
      <c r="LY188" s="41"/>
      <c r="LZ188" s="41"/>
      <c r="MA188" s="41"/>
      <c r="MB188" s="41"/>
      <c r="MC188" s="41"/>
      <c r="MD188" s="41"/>
      <c r="ME188" s="41"/>
      <c r="MF188" s="41"/>
      <c r="MG188" s="41"/>
      <c r="MH188" s="41"/>
      <c r="MI188" s="41"/>
      <c r="MJ188" s="41"/>
      <c r="MK188" s="41"/>
      <c r="ML188" s="41"/>
      <c r="MM188" s="41"/>
      <c r="MN188" s="41"/>
      <c r="MO188" s="41"/>
      <c r="MP188" s="41"/>
      <c r="MQ188" s="41"/>
      <c r="MR188" s="41"/>
      <c r="MS188" s="41"/>
      <c r="MT188" s="41"/>
      <c r="MU188" s="41"/>
      <c r="MV188" s="41"/>
      <c r="MW188" s="41"/>
      <c r="MX188" s="41"/>
      <c r="MY188" s="41"/>
      <c r="MZ188" s="41"/>
      <c r="NA188" s="41"/>
      <c r="NB188" s="41"/>
      <c r="NC188" s="41"/>
      <c r="ND188" s="41"/>
      <c r="NE188" s="41"/>
      <c r="NF188" s="41"/>
      <c r="NG188" s="41"/>
      <c r="NH188" s="41"/>
      <c r="NI188" s="41"/>
      <c r="NJ188" s="41"/>
      <c r="NK188" s="41"/>
      <c r="NL188" s="41"/>
      <c r="NM188" s="41"/>
      <c r="NN188" s="41"/>
      <c r="NO188" s="41"/>
      <c r="NP188" s="41"/>
      <c r="NQ188" s="41"/>
      <c r="NR188" s="41"/>
      <c r="NS188" s="41"/>
      <c r="NT188" s="41"/>
      <c r="NU188" s="41"/>
      <c r="NV188" s="41"/>
      <c r="NW188" s="41"/>
      <c r="NX188" s="41"/>
      <c r="NY188" s="41"/>
      <c r="NZ188" s="41"/>
      <c r="OA188" s="41"/>
      <c r="OB188" s="41"/>
      <c r="OC188" s="41"/>
      <c r="OD188" s="41"/>
      <c r="OE188" s="41"/>
      <c r="OF188" s="41"/>
      <c r="OG188" s="41"/>
      <c r="OH188" s="41"/>
      <c r="OI188" s="41"/>
      <c r="OJ188" s="41"/>
      <c r="OK188" s="41"/>
      <c r="OL188" s="41"/>
      <c r="OM188" s="41"/>
      <c r="ON188" s="41"/>
      <c r="OO188" s="41"/>
      <c r="OP188" s="41"/>
      <c r="OQ188" s="41"/>
      <c r="OR188" s="41"/>
      <c r="OS188" s="41"/>
      <c r="OT188" s="41"/>
      <c r="OU188" s="41"/>
      <c r="OV188" s="41"/>
      <c r="OW188" s="41"/>
      <c r="OX188" s="41"/>
      <c r="OY188" s="41"/>
      <c r="OZ188" s="41"/>
      <c r="PA188" s="41"/>
      <c r="PB188" s="41"/>
      <c r="PC188" s="41"/>
      <c r="PD188" s="41"/>
      <c r="PE188" s="41"/>
      <c r="PF188" s="41"/>
      <c r="PG188" s="41"/>
      <c r="PH188" s="41"/>
      <c r="PI188" s="41"/>
      <c r="PJ188" s="41"/>
      <c r="PK188" s="41"/>
      <c r="PL188" s="41"/>
      <c r="PM188" s="41"/>
      <c r="PN188" s="41"/>
      <c r="PO188" s="41"/>
      <c r="PP188" s="41"/>
      <c r="PQ188" s="41"/>
      <c r="PR188" s="41"/>
      <c r="PS188" s="41"/>
      <c r="PT188" s="41"/>
      <c r="PU188" s="41"/>
      <c r="PV188" s="41"/>
      <c r="PW188" s="41"/>
      <c r="PX188" s="41"/>
      <c r="PY188" s="41"/>
      <c r="PZ188" s="41"/>
      <c r="QA188" s="41"/>
      <c r="QB188" s="41"/>
      <c r="QC188" s="41"/>
      <c r="QD188" s="41"/>
      <c r="QE188" s="41"/>
      <c r="QF188" s="41"/>
      <c r="QG188" s="41"/>
      <c r="QH188" s="41"/>
      <c r="QI188" s="41"/>
      <c r="QJ188" s="41"/>
      <c r="QK188" s="41"/>
      <c r="QL188" s="41"/>
      <c r="QM188" s="41"/>
      <c r="QN188" s="41"/>
      <c r="QO188" s="41"/>
      <c r="QP188" s="41"/>
      <c r="QQ188" s="41"/>
      <c r="QR188" s="41"/>
      <c r="QS188" s="41"/>
      <c r="QT188" s="41"/>
      <c r="QU188" s="41"/>
      <c r="QV188" s="41"/>
      <c r="QW188" s="41"/>
      <c r="QX188" s="41"/>
      <c r="QY188" s="41"/>
      <c r="QZ188" s="41"/>
      <c r="RA188" s="41"/>
      <c r="RB188" s="41"/>
      <c r="RC188" s="41"/>
      <c r="RD188" s="41"/>
      <c r="RE188" s="41"/>
      <c r="RF188" s="41"/>
      <c r="RG188" s="41"/>
      <c r="RH188" s="41"/>
      <c r="RI188" s="41"/>
      <c r="RJ188" s="41"/>
      <c r="RK188" s="41"/>
      <c r="RL188" s="41"/>
      <c r="RM188" s="41"/>
      <c r="RN188" s="41"/>
      <c r="RO188" s="41"/>
      <c r="RP188" s="41"/>
      <c r="RQ188" s="41"/>
      <c r="RR188" s="41"/>
      <c r="RS188" s="41"/>
      <c r="RT188" s="41"/>
      <c r="RU188" s="41"/>
      <c r="RV188" s="41"/>
      <c r="RW188" s="41"/>
      <c r="RX188" s="41"/>
      <c r="RY188" s="41"/>
      <c r="RZ188" s="41"/>
      <c r="SA188" s="41"/>
      <c r="SB188" s="41"/>
      <c r="SC188" s="41"/>
      <c r="SD188" s="41"/>
      <c r="SE188" s="41"/>
      <c r="SF188" s="41"/>
      <c r="SG188" s="41"/>
      <c r="SH188" s="41"/>
      <c r="SI188" s="41"/>
      <c r="SJ188" s="41"/>
      <c r="SK188" s="41"/>
      <c r="SL188" s="41"/>
      <c r="SM188" s="41"/>
      <c r="SN188" s="41"/>
      <c r="SO188" s="41"/>
      <c r="SP188" s="41"/>
      <c r="SQ188" s="41"/>
      <c r="SR188" s="41"/>
      <c r="SS188" s="41"/>
      <c r="ST188" s="41"/>
      <c r="SU188" s="41"/>
      <c r="SV188" s="41"/>
      <c r="SW188" s="41"/>
      <c r="SX188" s="41"/>
      <c r="SY188" s="41"/>
      <c r="SZ188" s="41"/>
      <c r="TA188" s="41"/>
      <c r="TB188" s="41"/>
      <c r="TC188" s="41"/>
      <c r="TD188" s="41"/>
      <c r="TE188" s="41"/>
      <c r="TF188" s="41"/>
      <c r="TG188" s="41"/>
      <c r="TH188" s="41"/>
      <c r="TI188" s="41"/>
      <c r="TJ188" s="41"/>
      <c r="TK188" s="41"/>
      <c r="TL188" s="41"/>
      <c r="TM188" s="41"/>
      <c r="TN188" s="41"/>
      <c r="TO188" s="41"/>
      <c r="TP188" s="41"/>
      <c r="TQ188" s="41"/>
      <c r="TR188" s="41"/>
      <c r="TS188" s="41"/>
      <c r="TT188" s="41"/>
      <c r="TU188" s="41"/>
      <c r="TV188" s="41"/>
      <c r="TW188" s="41"/>
      <c r="TX188" s="41"/>
      <c r="TY188" s="41"/>
      <c r="TZ188" s="41"/>
      <c r="UA188" s="41"/>
      <c r="UB188" s="41"/>
      <c r="UC188" s="41"/>
      <c r="UD188" s="41"/>
      <c r="UE188" s="41"/>
      <c r="UF188" s="41"/>
      <c r="UG188" s="41"/>
      <c r="UH188" s="41"/>
      <c r="UI188" s="41"/>
      <c r="UJ188" s="41"/>
      <c r="UK188" s="41"/>
      <c r="UL188" s="41"/>
      <c r="UM188" s="41"/>
      <c r="UN188" s="41"/>
      <c r="UO188" s="41"/>
      <c r="UP188" s="41"/>
      <c r="UQ188" s="41"/>
      <c r="UR188" s="41"/>
      <c r="US188" s="41"/>
      <c r="UT188" s="41"/>
      <c r="UU188" s="41"/>
      <c r="UV188" s="41"/>
      <c r="UW188" s="41"/>
      <c r="UX188" s="41"/>
      <c r="UY188" s="41"/>
      <c r="UZ188" s="41"/>
      <c r="VA188" s="41"/>
      <c r="VB188" s="41"/>
      <c r="VC188" s="41"/>
      <c r="VD188" s="41"/>
      <c r="VE188" s="41"/>
      <c r="VF188" s="41"/>
      <c r="VG188" s="41"/>
      <c r="VH188" s="41"/>
      <c r="VI188" s="41"/>
      <c r="VJ188" s="41"/>
      <c r="VK188" s="41"/>
      <c r="VL188" s="41"/>
      <c r="VM188" s="41"/>
      <c r="VN188" s="41"/>
      <c r="VO188" s="41"/>
      <c r="VP188" s="41"/>
      <c r="VQ188" s="41"/>
      <c r="VR188" s="41"/>
      <c r="VS188" s="41"/>
      <c r="VT188" s="41"/>
      <c r="VU188" s="41"/>
      <c r="VV188" s="41"/>
      <c r="VW188" s="41"/>
      <c r="VX188" s="41"/>
      <c r="VY188" s="41"/>
      <c r="VZ188" s="41"/>
      <c r="WA188" s="41"/>
      <c r="WB188" s="41"/>
      <c r="WC188" s="41"/>
      <c r="WD188" s="41"/>
      <c r="WE188" s="41"/>
      <c r="WF188" s="41"/>
      <c r="WG188" s="41"/>
      <c r="WH188" s="41"/>
      <c r="WI188" s="41"/>
      <c r="WJ188" s="41"/>
      <c r="WK188" s="41"/>
      <c r="WL188" s="41"/>
      <c r="WM188" s="41"/>
      <c r="WN188" s="41"/>
      <c r="WO188" s="41"/>
      <c r="WP188" s="41"/>
      <c r="WQ188" s="41"/>
      <c r="WR188" s="41"/>
      <c r="WS188" s="41"/>
      <c r="WT188" s="41"/>
      <c r="WU188" s="41"/>
      <c r="WV188" s="41"/>
      <c r="WW188" s="41"/>
      <c r="WX188" s="41"/>
    </row>
    <row r="189" spans="1:622" s="48" customFormat="1" ht="15" customHeight="1" outlineLevel="1" x14ac:dyDescent="0.25">
      <c r="A189" s="42"/>
      <c r="B189" s="82" t="s">
        <v>92</v>
      </c>
      <c r="C189" s="83">
        <v>1574</v>
      </c>
      <c r="D189" s="83" t="s">
        <v>80</v>
      </c>
      <c r="E189" s="91" t="s">
        <v>177</v>
      </c>
      <c r="F189" s="90" t="s">
        <v>24</v>
      </c>
      <c r="G189" s="90"/>
      <c r="H189" s="85">
        <v>1.8</v>
      </c>
      <c r="I189" s="86">
        <v>1.8</v>
      </c>
      <c r="J189" s="46">
        <f>Tabela1[[#This Row],[VALOR UNIT]]*H185</f>
        <v>3.6</v>
      </c>
      <c r="K189" s="46">
        <f>Tabela1[[#This Row],[Coluna1]]*H188</f>
        <v>0</v>
      </c>
      <c r="L189" s="46">
        <v>0</v>
      </c>
      <c r="M189" s="47">
        <f t="shared" si="4"/>
        <v>0</v>
      </c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  <c r="FZ189" s="41"/>
      <c r="GA189" s="41"/>
      <c r="GB189" s="41"/>
      <c r="GC189" s="41"/>
      <c r="GD189" s="41"/>
      <c r="GE189" s="41"/>
      <c r="GF189" s="41"/>
      <c r="GG189" s="41"/>
      <c r="GH189" s="41"/>
      <c r="GI189" s="41"/>
      <c r="GJ189" s="41"/>
      <c r="GK189" s="41"/>
      <c r="GL189" s="41"/>
      <c r="GM189" s="41"/>
      <c r="GN189" s="41"/>
      <c r="GO189" s="41"/>
      <c r="GP189" s="41"/>
      <c r="GQ189" s="41"/>
      <c r="GR189" s="41"/>
      <c r="GS189" s="41"/>
      <c r="GT189" s="41"/>
      <c r="GU189" s="41"/>
      <c r="GV189" s="41"/>
      <c r="GW189" s="41"/>
      <c r="GX189" s="41"/>
      <c r="GY189" s="41"/>
      <c r="GZ189" s="41"/>
      <c r="HA189" s="41"/>
      <c r="HB189" s="41"/>
      <c r="HC189" s="41"/>
      <c r="HD189" s="41"/>
      <c r="HE189" s="41"/>
      <c r="HF189" s="41"/>
      <c r="HG189" s="41"/>
      <c r="HH189" s="41"/>
      <c r="HI189" s="41"/>
      <c r="HJ189" s="41"/>
      <c r="HK189" s="41"/>
      <c r="HL189" s="41"/>
      <c r="HM189" s="41"/>
      <c r="HN189" s="41"/>
      <c r="HO189" s="41"/>
      <c r="HP189" s="41"/>
      <c r="HQ189" s="41"/>
      <c r="HR189" s="41"/>
      <c r="HS189" s="41"/>
      <c r="HT189" s="41"/>
      <c r="HU189" s="41"/>
      <c r="HV189" s="41"/>
      <c r="HW189" s="41"/>
      <c r="HX189" s="41"/>
      <c r="HY189" s="41"/>
      <c r="HZ189" s="41"/>
      <c r="IA189" s="41"/>
      <c r="IB189" s="41"/>
      <c r="IC189" s="41"/>
      <c r="ID189" s="41"/>
      <c r="IE189" s="41"/>
      <c r="IF189" s="41"/>
      <c r="IG189" s="41"/>
      <c r="IH189" s="41"/>
      <c r="II189" s="41"/>
      <c r="IJ189" s="41"/>
      <c r="IK189" s="41"/>
      <c r="IL189" s="41"/>
      <c r="IM189" s="41"/>
      <c r="IN189" s="41"/>
      <c r="IO189" s="41"/>
      <c r="IP189" s="41"/>
      <c r="IQ189" s="41"/>
      <c r="IR189" s="41"/>
      <c r="IS189" s="41"/>
      <c r="IT189" s="41"/>
      <c r="IU189" s="41"/>
      <c r="IV189" s="41"/>
      <c r="IW189" s="41"/>
      <c r="IX189" s="41"/>
      <c r="IY189" s="41"/>
      <c r="IZ189" s="41"/>
      <c r="JA189" s="41"/>
      <c r="JB189" s="41"/>
      <c r="JC189" s="41"/>
      <c r="JD189" s="41"/>
      <c r="JE189" s="41"/>
      <c r="JF189" s="41"/>
      <c r="JG189" s="41"/>
      <c r="JH189" s="41"/>
      <c r="JI189" s="41"/>
      <c r="JJ189" s="41"/>
      <c r="JK189" s="41"/>
      <c r="JL189" s="41"/>
      <c r="JM189" s="41"/>
      <c r="JN189" s="41"/>
      <c r="JO189" s="41"/>
      <c r="JP189" s="41"/>
      <c r="JQ189" s="41"/>
      <c r="JR189" s="41"/>
      <c r="JS189" s="41"/>
      <c r="JT189" s="41"/>
      <c r="JU189" s="41"/>
      <c r="JV189" s="41"/>
      <c r="JW189" s="41"/>
      <c r="JX189" s="41"/>
      <c r="JY189" s="41"/>
      <c r="JZ189" s="41"/>
      <c r="KA189" s="41"/>
      <c r="KB189" s="41"/>
      <c r="KC189" s="41"/>
      <c r="KD189" s="41"/>
      <c r="KE189" s="41"/>
      <c r="KF189" s="41"/>
      <c r="KG189" s="41"/>
      <c r="KH189" s="41"/>
      <c r="KI189" s="41"/>
      <c r="KJ189" s="41"/>
      <c r="KK189" s="41"/>
      <c r="KL189" s="41"/>
      <c r="KM189" s="41"/>
      <c r="KN189" s="41"/>
      <c r="KO189" s="41"/>
      <c r="KP189" s="41"/>
      <c r="KQ189" s="41"/>
      <c r="KR189" s="41"/>
      <c r="KS189" s="41"/>
      <c r="KT189" s="41"/>
      <c r="KU189" s="41"/>
      <c r="KV189" s="41"/>
      <c r="KW189" s="41"/>
      <c r="KX189" s="41"/>
      <c r="KY189" s="41"/>
      <c r="KZ189" s="41"/>
      <c r="LA189" s="41"/>
      <c r="LB189" s="41"/>
      <c r="LC189" s="41"/>
      <c r="LD189" s="41"/>
      <c r="LE189" s="41"/>
      <c r="LF189" s="41"/>
      <c r="LG189" s="41"/>
      <c r="LH189" s="41"/>
      <c r="LI189" s="41"/>
      <c r="LJ189" s="41"/>
      <c r="LK189" s="41"/>
      <c r="LL189" s="41"/>
      <c r="LM189" s="41"/>
      <c r="LN189" s="41"/>
      <c r="LO189" s="41"/>
      <c r="LP189" s="41"/>
      <c r="LQ189" s="41"/>
      <c r="LR189" s="41"/>
      <c r="LS189" s="41"/>
      <c r="LT189" s="41"/>
      <c r="LU189" s="41"/>
      <c r="LV189" s="41"/>
      <c r="LW189" s="41"/>
      <c r="LX189" s="41"/>
      <c r="LY189" s="41"/>
      <c r="LZ189" s="41"/>
      <c r="MA189" s="41"/>
      <c r="MB189" s="41"/>
      <c r="MC189" s="41"/>
      <c r="MD189" s="41"/>
      <c r="ME189" s="41"/>
      <c r="MF189" s="41"/>
      <c r="MG189" s="41"/>
      <c r="MH189" s="41"/>
      <c r="MI189" s="41"/>
      <c r="MJ189" s="41"/>
      <c r="MK189" s="41"/>
      <c r="ML189" s="41"/>
      <c r="MM189" s="41"/>
      <c r="MN189" s="41"/>
      <c r="MO189" s="41"/>
      <c r="MP189" s="41"/>
      <c r="MQ189" s="41"/>
      <c r="MR189" s="41"/>
      <c r="MS189" s="41"/>
      <c r="MT189" s="41"/>
      <c r="MU189" s="41"/>
      <c r="MV189" s="41"/>
      <c r="MW189" s="41"/>
      <c r="MX189" s="41"/>
      <c r="MY189" s="41"/>
      <c r="MZ189" s="41"/>
      <c r="NA189" s="41"/>
      <c r="NB189" s="41"/>
      <c r="NC189" s="41"/>
      <c r="ND189" s="41"/>
      <c r="NE189" s="41"/>
      <c r="NF189" s="41"/>
      <c r="NG189" s="41"/>
      <c r="NH189" s="41"/>
      <c r="NI189" s="41"/>
      <c r="NJ189" s="41"/>
      <c r="NK189" s="41"/>
      <c r="NL189" s="41"/>
      <c r="NM189" s="41"/>
      <c r="NN189" s="41"/>
      <c r="NO189" s="41"/>
      <c r="NP189" s="41"/>
      <c r="NQ189" s="41"/>
      <c r="NR189" s="41"/>
      <c r="NS189" s="41"/>
      <c r="NT189" s="41"/>
      <c r="NU189" s="41"/>
      <c r="NV189" s="41"/>
      <c r="NW189" s="41"/>
      <c r="NX189" s="41"/>
      <c r="NY189" s="41"/>
      <c r="NZ189" s="41"/>
      <c r="OA189" s="41"/>
      <c r="OB189" s="41"/>
      <c r="OC189" s="41"/>
      <c r="OD189" s="41"/>
      <c r="OE189" s="41"/>
      <c r="OF189" s="41"/>
      <c r="OG189" s="41"/>
      <c r="OH189" s="41"/>
      <c r="OI189" s="41"/>
      <c r="OJ189" s="41"/>
      <c r="OK189" s="41"/>
      <c r="OL189" s="41"/>
      <c r="OM189" s="41"/>
      <c r="ON189" s="41"/>
      <c r="OO189" s="41"/>
      <c r="OP189" s="41"/>
      <c r="OQ189" s="41"/>
      <c r="OR189" s="41"/>
      <c r="OS189" s="41"/>
      <c r="OT189" s="41"/>
      <c r="OU189" s="41"/>
      <c r="OV189" s="41"/>
      <c r="OW189" s="41"/>
      <c r="OX189" s="41"/>
      <c r="OY189" s="41"/>
      <c r="OZ189" s="41"/>
      <c r="PA189" s="41"/>
      <c r="PB189" s="41"/>
      <c r="PC189" s="41"/>
      <c r="PD189" s="41"/>
      <c r="PE189" s="41"/>
      <c r="PF189" s="41"/>
      <c r="PG189" s="41"/>
      <c r="PH189" s="41"/>
      <c r="PI189" s="41"/>
      <c r="PJ189" s="41"/>
      <c r="PK189" s="41"/>
      <c r="PL189" s="41"/>
      <c r="PM189" s="41"/>
      <c r="PN189" s="41"/>
      <c r="PO189" s="41"/>
      <c r="PP189" s="41"/>
      <c r="PQ189" s="41"/>
      <c r="PR189" s="41"/>
      <c r="PS189" s="41"/>
      <c r="PT189" s="41"/>
      <c r="PU189" s="41"/>
      <c r="PV189" s="41"/>
      <c r="PW189" s="41"/>
      <c r="PX189" s="41"/>
      <c r="PY189" s="41"/>
      <c r="PZ189" s="41"/>
      <c r="QA189" s="41"/>
      <c r="QB189" s="41"/>
      <c r="QC189" s="41"/>
      <c r="QD189" s="41"/>
      <c r="QE189" s="41"/>
      <c r="QF189" s="41"/>
      <c r="QG189" s="41"/>
      <c r="QH189" s="41"/>
      <c r="QI189" s="41"/>
      <c r="QJ189" s="41"/>
      <c r="QK189" s="41"/>
      <c r="QL189" s="41"/>
      <c r="QM189" s="41"/>
      <c r="QN189" s="41"/>
      <c r="QO189" s="41"/>
      <c r="QP189" s="41"/>
      <c r="QQ189" s="41"/>
      <c r="QR189" s="41"/>
      <c r="QS189" s="41"/>
      <c r="QT189" s="41"/>
      <c r="QU189" s="41"/>
      <c r="QV189" s="41"/>
      <c r="QW189" s="41"/>
      <c r="QX189" s="41"/>
      <c r="QY189" s="41"/>
      <c r="QZ189" s="41"/>
      <c r="RA189" s="41"/>
      <c r="RB189" s="41"/>
      <c r="RC189" s="41"/>
      <c r="RD189" s="41"/>
      <c r="RE189" s="41"/>
      <c r="RF189" s="41"/>
      <c r="RG189" s="41"/>
      <c r="RH189" s="41"/>
      <c r="RI189" s="41"/>
      <c r="RJ189" s="41"/>
      <c r="RK189" s="41"/>
      <c r="RL189" s="41"/>
      <c r="RM189" s="41"/>
      <c r="RN189" s="41"/>
      <c r="RO189" s="41"/>
      <c r="RP189" s="41"/>
      <c r="RQ189" s="41"/>
      <c r="RR189" s="41"/>
      <c r="RS189" s="41"/>
      <c r="RT189" s="41"/>
      <c r="RU189" s="41"/>
      <c r="RV189" s="41"/>
      <c r="RW189" s="41"/>
      <c r="RX189" s="41"/>
      <c r="RY189" s="41"/>
      <c r="RZ189" s="41"/>
      <c r="SA189" s="41"/>
      <c r="SB189" s="41"/>
      <c r="SC189" s="41"/>
      <c r="SD189" s="41"/>
      <c r="SE189" s="41"/>
      <c r="SF189" s="41"/>
      <c r="SG189" s="41"/>
      <c r="SH189" s="41"/>
      <c r="SI189" s="41"/>
      <c r="SJ189" s="41"/>
      <c r="SK189" s="41"/>
      <c r="SL189" s="41"/>
      <c r="SM189" s="41"/>
      <c r="SN189" s="41"/>
      <c r="SO189" s="41"/>
      <c r="SP189" s="41"/>
      <c r="SQ189" s="41"/>
      <c r="SR189" s="41"/>
      <c r="SS189" s="41"/>
      <c r="ST189" s="41"/>
      <c r="SU189" s="41"/>
      <c r="SV189" s="41"/>
      <c r="SW189" s="41"/>
      <c r="SX189" s="41"/>
      <c r="SY189" s="41"/>
      <c r="SZ189" s="41"/>
      <c r="TA189" s="41"/>
      <c r="TB189" s="41"/>
      <c r="TC189" s="41"/>
      <c r="TD189" s="41"/>
      <c r="TE189" s="41"/>
      <c r="TF189" s="41"/>
      <c r="TG189" s="41"/>
      <c r="TH189" s="41"/>
      <c r="TI189" s="41"/>
      <c r="TJ189" s="41"/>
      <c r="TK189" s="41"/>
      <c r="TL189" s="41"/>
      <c r="TM189" s="41"/>
      <c r="TN189" s="41"/>
      <c r="TO189" s="41"/>
      <c r="TP189" s="41"/>
      <c r="TQ189" s="41"/>
      <c r="TR189" s="41"/>
      <c r="TS189" s="41"/>
      <c r="TT189" s="41"/>
      <c r="TU189" s="41"/>
      <c r="TV189" s="41"/>
      <c r="TW189" s="41"/>
      <c r="TX189" s="41"/>
      <c r="TY189" s="41"/>
      <c r="TZ189" s="41"/>
      <c r="UA189" s="41"/>
      <c r="UB189" s="41"/>
      <c r="UC189" s="41"/>
      <c r="UD189" s="41"/>
      <c r="UE189" s="41"/>
      <c r="UF189" s="41"/>
      <c r="UG189" s="41"/>
      <c r="UH189" s="41"/>
      <c r="UI189" s="41"/>
      <c r="UJ189" s="41"/>
      <c r="UK189" s="41"/>
      <c r="UL189" s="41"/>
      <c r="UM189" s="41"/>
      <c r="UN189" s="41"/>
      <c r="UO189" s="41"/>
      <c r="UP189" s="41"/>
      <c r="UQ189" s="41"/>
      <c r="UR189" s="41"/>
      <c r="US189" s="41"/>
      <c r="UT189" s="41"/>
      <c r="UU189" s="41"/>
      <c r="UV189" s="41"/>
      <c r="UW189" s="41"/>
      <c r="UX189" s="41"/>
      <c r="UY189" s="41"/>
      <c r="UZ189" s="41"/>
      <c r="VA189" s="41"/>
      <c r="VB189" s="41"/>
      <c r="VC189" s="41"/>
      <c r="VD189" s="41"/>
      <c r="VE189" s="41"/>
      <c r="VF189" s="41"/>
      <c r="VG189" s="41"/>
      <c r="VH189" s="41"/>
      <c r="VI189" s="41"/>
      <c r="VJ189" s="41"/>
      <c r="VK189" s="41"/>
      <c r="VL189" s="41"/>
      <c r="VM189" s="41"/>
      <c r="VN189" s="41"/>
      <c r="VO189" s="41"/>
      <c r="VP189" s="41"/>
      <c r="VQ189" s="41"/>
      <c r="VR189" s="41"/>
      <c r="VS189" s="41"/>
      <c r="VT189" s="41"/>
      <c r="VU189" s="41"/>
      <c r="VV189" s="41"/>
      <c r="VW189" s="41"/>
      <c r="VX189" s="41"/>
      <c r="VY189" s="41"/>
      <c r="VZ189" s="41"/>
      <c r="WA189" s="41"/>
      <c r="WB189" s="41"/>
      <c r="WC189" s="41"/>
      <c r="WD189" s="41"/>
      <c r="WE189" s="41"/>
      <c r="WF189" s="41"/>
      <c r="WG189" s="41"/>
      <c r="WH189" s="41"/>
      <c r="WI189" s="41"/>
      <c r="WJ189" s="41"/>
      <c r="WK189" s="41"/>
      <c r="WL189" s="41"/>
      <c r="WM189" s="41"/>
      <c r="WN189" s="41"/>
      <c r="WO189" s="41"/>
      <c r="WP189" s="41"/>
      <c r="WQ189" s="41"/>
      <c r="WR189" s="41"/>
      <c r="WS189" s="41"/>
      <c r="WT189" s="41"/>
      <c r="WU189" s="41"/>
      <c r="WV189" s="41"/>
      <c r="WW189" s="41"/>
      <c r="WX189" s="41"/>
    </row>
    <row r="190" spans="1:622" s="67" customFormat="1" ht="15" customHeight="1" x14ac:dyDescent="0.25">
      <c r="A190" s="58"/>
      <c r="B190" s="58">
        <v>93664</v>
      </c>
      <c r="C190" s="63"/>
      <c r="D190" s="63" t="s">
        <v>80</v>
      </c>
      <c r="E190" s="74" t="s">
        <v>178</v>
      </c>
      <c r="F190" s="79" t="s">
        <v>24</v>
      </c>
      <c r="G190" s="79"/>
      <c r="H190" s="80">
        <v>1</v>
      </c>
      <c r="I190" s="65">
        <v>57.55</v>
      </c>
      <c r="J190" s="65"/>
      <c r="K190" s="65">
        <f>Tabela1[[#This Row],[Coluna1]]*H189</f>
        <v>0</v>
      </c>
      <c r="L190" s="65">
        <f>H190*I190</f>
        <v>57.55</v>
      </c>
      <c r="M190" s="47">
        <f t="shared" si="4"/>
        <v>71.666812026821304</v>
      </c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66"/>
      <c r="AE190" s="66"/>
      <c r="AF190" s="66"/>
      <c r="AG190" s="66"/>
      <c r="AH190" s="66"/>
      <c r="AI190" s="66"/>
      <c r="AJ190" s="66"/>
      <c r="AK190" s="66"/>
      <c r="AL190" s="66"/>
      <c r="AM190" s="66"/>
      <c r="AN190" s="66"/>
      <c r="AO190" s="66"/>
      <c r="AP190" s="66"/>
      <c r="AQ190" s="66"/>
      <c r="AR190" s="66"/>
      <c r="AS190" s="66"/>
      <c r="AT190" s="66"/>
      <c r="AU190" s="66"/>
      <c r="AV190" s="66"/>
      <c r="AW190" s="66"/>
      <c r="AX190" s="66"/>
      <c r="AY190" s="66"/>
      <c r="AZ190" s="66"/>
      <c r="BA190" s="66"/>
      <c r="BB190" s="66"/>
      <c r="BC190" s="66"/>
      <c r="BD190" s="66"/>
      <c r="BE190" s="66"/>
      <c r="BF190" s="66"/>
      <c r="BG190" s="66"/>
      <c r="BH190" s="66"/>
      <c r="BI190" s="66"/>
      <c r="BJ190" s="66"/>
      <c r="BK190" s="66"/>
      <c r="BL190" s="66"/>
      <c r="BM190" s="66"/>
      <c r="BN190" s="66"/>
      <c r="BO190" s="66"/>
      <c r="BP190" s="66"/>
      <c r="BQ190" s="66"/>
      <c r="BR190" s="66"/>
      <c r="BS190" s="66"/>
      <c r="BT190" s="66"/>
      <c r="BU190" s="66"/>
      <c r="BV190" s="66"/>
      <c r="BW190" s="66"/>
      <c r="BX190" s="66"/>
      <c r="BY190" s="66"/>
      <c r="BZ190" s="66"/>
      <c r="CA190" s="66"/>
      <c r="CB190" s="66"/>
      <c r="CC190" s="66"/>
      <c r="CD190" s="66"/>
      <c r="CE190" s="66"/>
      <c r="CF190" s="66"/>
      <c r="CG190" s="66"/>
      <c r="CH190" s="66"/>
      <c r="CI190" s="66"/>
      <c r="CJ190" s="66"/>
      <c r="CK190" s="66"/>
      <c r="CL190" s="66"/>
      <c r="CM190" s="66"/>
      <c r="CN190" s="66"/>
      <c r="CO190" s="66"/>
      <c r="CP190" s="66"/>
      <c r="CQ190" s="66"/>
      <c r="CR190" s="66"/>
      <c r="CS190" s="66"/>
      <c r="CT190" s="66"/>
      <c r="CU190" s="66"/>
      <c r="CV190" s="66"/>
      <c r="CW190" s="66"/>
      <c r="CX190" s="66"/>
      <c r="CY190" s="66"/>
      <c r="CZ190" s="66"/>
      <c r="DA190" s="66"/>
      <c r="DB190" s="66"/>
      <c r="DC190" s="66"/>
      <c r="DD190" s="66"/>
      <c r="DE190" s="66"/>
      <c r="DF190" s="66"/>
      <c r="DG190" s="66"/>
      <c r="DH190" s="66"/>
      <c r="DI190" s="66"/>
      <c r="DJ190" s="66"/>
      <c r="DK190" s="66"/>
      <c r="DL190" s="66"/>
      <c r="DM190" s="66"/>
      <c r="DN190" s="66"/>
      <c r="DO190" s="66"/>
      <c r="DP190" s="66"/>
      <c r="DQ190" s="66"/>
      <c r="DR190" s="66"/>
      <c r="DS190" s="66"/>
      <c r="DT190" s="66"/>
      <c r="DU190" s="66"/>
      <c r="DV190" s="66"/>
      <c r="DW190" s="66"/>
      <c r="DX190" s="66"/>
      <c r="DY190" s="66"/>
      <c r="DZ190" s="66"/>
      <c r="EA190" s="66"/>
      <c r="EB190" s="66"/>
      <c r="EC190" s="66"/>
      <c r="ED190" s="66"/>
      <c r="EE190" s="66"/>
      <c r="EF190" s="66"/>
      <c r="EG190" s="66"/>
      <c r="EH190" s="66"/>
      <c r="EI190" s="66"/>
      <c r="EJ190" s="66"/>
      <c r="EK190" s="66"/>
      <c r="EL190" s="66"/>
      <c r="EM190" s="66"/>
      <c r="EN190" s="66"/>
      <c r="EO190" s="66"/>
      <c r="EP190" s="66"/>
      <c r="EQ190" s="66"/>
      <c r="ER190" s="66"/>
      <c r="ES190" s="66"/>
      <c r="ET190" s="66"/>
      <c r="EU190" s="66"/>
      <c r="EV190" s="66"/>
      <c r="EW190" s="66"/>
      <c r="EX190" s="66"/>
      <c r="EY190" s="66"/>
      <c r="EZ190" s="66"/>
      <c r="FA190" s="66"/>
      <c r="FB190" s="66"/>
      <c r="FC190" s="66"/>
      <c r="FD190" s="66"/>
      <c r="FE190" s="66"/>
      <c r="FF190" s="66"/>
      <c r="FG190" s="66"/>
      <c r="FH190" s="66"/>
      <c r="FI190" s="66"/>
      <c r="FJ190" s="66"/>
      <c r="FK190" s="66"/>
      <c r="FL190" s="66"/>
      <c r="FM190" s="66"/>
      <c r="FN190" s="66"/>
      <c r="FO190" s="66"/>
      <c r="FP190" s="66"/>
      <c r="FQ190" s="66"/>
      <c r="FR190" s="66"/>
      <c r="FS190" s="66"/>
      <c r="FT190" s="66"/>
      <c r="FU190" s="66"/>
      <c r="FV190" s="66"/>
      <c r="FW190" s="66"/>
      <c r="FX190" s="66"/>
      <c r="FY190" s="66"/>
      <c r="FZ190" s="66"/>
      <c r="GA190" s="66"/>
      <c r="GB190" s="66"/>
      <c r="GC190" s="66"/>
      <c r="GD190" s="66"/>
      <c r="GE190" s="66"/>
      <c r="GF190" s="66"/>
      <c r="GG190" s="66"/>
      <c r="GH190" s="66"/>
      <c r="GI190" s="66"/>
      <c r="GJ190" s="66"/>
      <c r="GK190" s="66"/>
      <c r="GL190" s="66"/>
      <c r="GM190" s="66"/>
      <c r="GN190" s="66"/>
      <c r="GO190" s="66"/>
      <c r="GP190" s="66"/>
      <c r="GQ190" s="66"/>
      <c r="GR190" s="66"/>
      <c r="GS190" s="66"/>
      <c r="GT190" s="66"/>
      <c r="GU190" s="66"/>
      <c r="GV190" s="66"/>
      <c r="GW190" s="66"/>
      <c r="GX190" s="66"/>
      <c r="GY190" s="66"/>
      <c r="GZ190" s="66"/>
      <c r="HA190" s="66"/>
      <c r="HB190" s="66"/>
      <c r="HC190" s="66"/>
      <c r="HD190" s="66"/>
      <c r="HE190" s="66"/>
      <c r="HF190" s="66"/>
      <c r="HG190" s="66"/>
      <c r="HH190" s="66"/>
      <c r="HI190" s="66"/>
      <c r="HJ190" s="66"/>
      <c r="HK190" s="66"/>
      <c r="HL190" s="66"/>
      <c r="HM190" s="66"/>
      <c r="HN190" s="66"/>
      <c r="HO190" s="66"/>
      <c r="HP190" s="66"/>
      <c r="HQ190" s="66"/>
      <c r="HR190" s="66"/>
      <c r="HS190" s="66"/>
      <c r="HT190" s="66"/>
      <c r="HU190" s="66"/>
      <c r="HV190" s="66"/>
      <c r="HW190" s="66"/>
      <c r="HX190" s="66"/>
      <c r="HY190" s="66"/>
      <c r="HZ190" s="66"/>
      <c r="IA190" s="66"/>
      <c r="IB190" s="66"/>
      <c r="IC190" s="66"/>
      <c r="ID190" s="66"/>
      <c r="IE190" s="66"/>
      <c r="IF190" s="66"/>
      <c r="IG190" s="66"/>
      <c r="IH190" s="66"/>
      <c r="II190" s="66"/>
      <c r="IJ190" s="66"/>
      <c r="IK190" s="66"/>
      <c r="IL190" s="66"/>
      <c r="IM190" s="66"/>
      <c r="IN190" s="66"/>
      <c r="IO190" s="66"/>
      <c r="IP190" s="66"/>
      <c r="IQ190" s="66"/>
      <c r="IR190" s="66"/>
      <c r="IS190" s="66"/>
      <c r="IT190" s="66"/>
      <c r="IU190" s="66"/>
      <c r="IV190" s="66"/>
      <c r="IW190" s="66"/>
      <c r="IX190" s="66"/>
      <c r="IY190" s="66"/>
      <c r="IZ190" s="66"/>
      <c r="JA190" s="66"/>
      <c r="JB190" s="66"/>
      <c r="JC190" s="66"/>
      <c r="JD190" s="66"/>
      <c r="JE190" s="66"/>
      <c r="JF190" s="66"/>
      <c r="JG190" s="66"/>
      <c r="JH190" s="66"/>
      <c r="JI190" s="66"/>
      <c r="JJ190" s="66"/>
      <c r="JK190" s="66"/>
      <c r="JL190" s="66"/>
      <c r="JM190" s="66"/>
      <c r="JN190" s="66"/>
      <c r="JO190" s="66"/>
      <c r="JP190" s="66"/>
      <c r="JQ190" s="66"/>
      <c r="JR190" s="66"/>
      <c r="JS190" s="66"/>
      <c r="JT190" s="66"/>
      <c r="JU190" s="66"/>
      <c r="JV190" s="66"/>
      <c r="JW190" s="66"/>
      <c r="JX190" s="66"/>
      <c r="JY190" s="66"/>
      <c r="JZ190" s="66"/>
      <c r="KA190" s="66"/>
      <c r="KB190" s="66"/>
      <c r="KC190" s="66"/>
      <c r="KD190" s="66"/>
      <c r="KE190" s="66"/>
      <c r="KF190" s="66"/>
      <c r="KG190" s="66"/>
      <c r="KH190" s="66"/>
      <c r="KI190" s="66"/>
      <c r="KJ190" s="66"/>
      <c r="KK190" s="66"/>
      <c r="KL190" s="66"/>
      <c r="KM190" s="66"/>
      <c r="KN190" s="66"/>
      <c r="KO190" s="66"/>
      <c r="KP190" s="66"/>
      <c r="KQ190" s="66"/>
      <c r="KR190" s="66"/>
      <c r="KS190" s="66"/>
      <c r="KT190" s="66"/>
      <c r="KU190" s="66"/>
      <c r="KV190" s="66"/>
      <c r="KW190" s="66"/>
      <c r="KX190" s="66"/>
      <c r="KY190" s="66"/>
      <c r="KZ190" s="66"/>
      <c r="LA190" s="66"/>
      <c r="LB190" s="66"/>
      <c r="LC190" s="66"/>
      <c r="LD190" s="66"/>
      <c r="LE190" s="66"/>
      <c r="LF190" s="66"/>
      <c r="LG190" s="66"/>
      <c r="LH190" s="66"/>
      <c r="LI190" s="66"/>
      <c r="LJ190" s="66"/>
      <c r="LK190" s="66"/>
      <c r="LL190" s="66"/>
      <c r="LM190" s="66"/>
      <c r="LN190" s="66"/>
      <c r="LO190" s="66"/>
      <c r="LP190" s="66"/>
      <c r="LQ190" s="66"/>
      <c r="LR190" s="66"/>
      <c r="LS190" s="66"/>
      <c r="LT190" s="66"/>
      <c r="LU190" s="66"/>
      <c r="LV190" s="66"/>
      <c r="LW190" s="66"/>
      <c r="LX190" s="66"/>
      <c r="LY190" s="66"/>
      <c r="LZ190" s="66"/>
      <c r="MA190" s="66"/>
      <c r="MB190" s="66"/>
      <c r="MC190" s="66"/>
      <c r="MD190" s="66"/>
      <c r="ME190" s="66"/>
      <c r="MF190" s="66"/>
      <c r="MG190" s="66"/>
      <c r="MH190" s="66"/>
      <c r="MI190" s="66"/>
      <c r="MJ190" s="66"/>
      <c r="MK190" s="66"/>
      <c r="ML190" s="66"/>
      <c r="MM190" s="66"/>
      <c r="MN190" s="66"/>
      <c r="MO190" s="66"/>
      <c r="MP190" s="66"/>
      <c r="MQ190" s="66"/>
      <c r="MR190" s="66"/>
      <c r="MS190" s="66"/>
      <c r="MT190" s="66"/>
      <c r="MU190" s="66"/>
      <c r="MV190" s="66"/>
      <c r="MW190" s="66"/>
      <c r="MX190" s="66"/>
      <c r="MY190" s="66"/>
      <c r="MZ190" s="66"/>
      <c r="NA190" s="66"/>
      <c r="NB190" s="66"/>
      <c r="NC190" s="66"/>
      <c r="ND190" s="66"/>
      <c r="NE190" s="66"/>
      <c r="NF190" s="66"/>
      <c r="NG190" s="66"/>
      <c r="NH190" s="66"/>
      <c r="NI190" s="66"/>
      <c r="NJ190" s="66"/>
      <c r="NK190" s="66"/>
      <c r="NL190" s="66"/>
      <c r="NM190" s="66"/>
      <c r="NN190" s="66"/>
      <c r="NO190" s="66"/>
      <c r="NP190" s="66"/>
      <c r="NQ190" s="66"/>
      <c r="NR190" s="66"/>
      <c r="NS190" s="66"/>
      <c r="NT190" s="66"/>
      <c r="NU190" s="66"/>
      <c r="NV190" s="66"/>
      <c r="NW190" s="66"/>
      <c r="NX190" s="66"/>
      <c r="NY190" s="66"/>
      <c r="NZ190" s="66"/>
      <c r="OA190" s="66"/>
      <c r="OB190" s="66"/>
      <c r="OC190" s="66"/>
      <c r="OD190" s="66"/>
      <c r="OE190" s="66"/>
      <c r="OF190" s="66"/>
      <c r="OG190" s="66"/>
      <c r="OH190" s="66"/>
      <c r="OI190" s="66"/>
      <c r="OJ190" s="66"/>
      <c r="OK190" s="66"/>
      <c r="OL190" s="66"/>
      <c r="OM190" s="66"/>
      <c r="ON190" s="66"/>
      <c r="OO190" s="66"/>
      <c r="OP190" s="66"/>
      <c r="OQ190" s="66"/>
      <c r="OR190" s="66"/>
      <c r="OS190" s="66"/>
      <c r="OT190" s="66"/>
      <c r="OU190" s="66"/>
      <c r="OV190" s="66"/>
      <c r="OW190" s="66"/>
      <c r="OX190" s="66"/>
      <c r="OY190" s="66"/>
      <c r="OZ190" s="66"/>
      <c r="PA190" s="66"/>
      <c r="PB190" s="66"/>
      <c r="PC190" s="66"/>
      <c r="PD190" s="66"/>
      <c r="PE190" s="66"/>
      <c r="PF190" s="66"/>
      <c r="PG190" s="66"/>
      <c r="PH190" s="66"/>
      <c r="PI190" s="66"/>
      <c r="PJ190" s="66"/>
      <c r="PK190" s="66"/>
      <c r="PL190" s="66"/>
      <c r="PM190" s="66"/>
      <c r="PN190" s="66"/>
      <c r="PO190" s="66"/>
      <c r="PP190" s="66"/>
      <c r="PQ190" s="66"/>
      <c r="PR190" s="66"/>
      <c r="PS190" s="66"/>
      <c r="PT190" s="66"/>
      <c r="PU190" s="66"/>
      <c r="PV190" s="66"/>
      <c r="PW190" s="66"/>
      <c r="PX190" s="66"/>
      <c r="PY190" s="66"/>
      <c r="PZ190" s="66"/>
      <c r="QA190" s="66"/>
      <c r="QB190" s="66"/>
      <c r="QC190" s="66"/>
      <c r="QD190" s="66"/>
      <c r="QE190" s="66"/>
      <c r="QF190" s="66"/>
      <c r="QG190" s="66"/>
      <c r="QH190" s="66"/>
      <c r="QI190" s="66"/>
      <c r="QJ190" s="66"/>
      <c r="QK190" s="66"/>
      <c r="QL190" s="66"/>
      <c r="QM190" s="66"/>
      <c r="QN190" s="66"/>
      <c r="QO190" s="66"/>
      <c r="QP190" s="66"/>
      <c r="QQ190" s="66"/>
      <c r="QR190" s="66"/>
      <c r="QS190" s="66"/>
      <c r="QT190" s="66"/>
      <c r="QU190" s="66"/>
      <c r="QV190" s="66"/>
      <c r="QW190" s="66"/>
      <c r="QX190" s="66"/>
      <c r="QY190" s="66"/>
      <c r="QZ190" s="66"/>
      <c r="RA190" s="66"/>
      <c r="RB190" s="66"/>
      <c r="RC190" s="66"/>
      <c r="RD190" s="66"/>
      <c r="RE190" s="66"/>
      <c r="RF190" s="66"/>
      <c r="RG190" s="66"/>
      <c r="RH190" s="66"/>
      <c r="RI190" s="66"/>
      <c r="RJ190" s="66"/>
      <c r="RK190" s="66"/>
      <c r="RL190" s="66"/>
      <c r="RM190" s="66"/>
      <c r="RN190" s="66"/>
      <c r="RO190" s="66"/>
      <c r="RP190" s="66"/>
      <c r="RQ190" s="66"/>
      <c r="RR190" s="66"/>
      <c r="RS190" s="66"/>
      <c r="RT190" s="66"/>
      <c r="RU190" s="66"/>
      <c r="RV190" s="66"/>
      <c r="RW190" s="66"/>
      <c r="RX190" s="66"/>
      <c r="RY190" s="66"/>
      <c r="RZ190" s="66"/>
      <c r="SA190" s="66"/>
      <c r="SB190" s="66"/>
      <c r="SC190" s="66"/>
      <c r="SD190" s="66"/>
      <c r="SE190" s="66"/>
      <c r="SF190" s="66"/>
      <c r="SG190" s="66"/>
      <c r="SH190" s="66"/>
      <c r="SI190" s="66"/>
      <c r="SJ190" s="66"/>
      <c r="SK190" s="66"/>
      <c r="SL190" s="66"/>
      <c r="SM190" s="66"/>
      <c r="SN190" s="66"/>
      <c r="SO190" s="66"/>
      <c r="SP190" s="66"/>
      <c r="SQ190" s="66"/>
      <c r="SR190" s="66"/>
      <c r="SS190" s="66"/>
      <c r="ST190" s="66"/>
      <c r="SU190" s="66"/>
      <c r="SV190" s="66"/>
      <c r="SW190" s="66"/>
      <c r="SX190" s="66"/>
      <c r="SY190" s="66"/>
      <c r="SZ190" s="66"/>
      <c r="TA190" s="66"/>
      <c r="TB190" s="66"/>
      <c r="TC190" s="66"/>
      <c r="TD190" s="66"/>
      <c r="TE190" s="66"/>
      <c r="TF190" s="66"/>
      <c r="TG190" s="66"/>
      <c r="TH190" s="66"/>
      <c r="TI190" s="66"/>
      <c r="TJ190" s="66"/>
      <c r="TK190" s="66"/>
      <c r="TL190" s="66"/>
      <c r="TM190" s="66"/>
      <c r="TN190" s="66"/>
      <c r="TO190" s="66"/>
      <c r="TP190" s="66"/>
      <c r="TQ190" s="66"/>
      <c r="TR190" s="66"/>
      <c r="TS190" s="66"/>
      <c r="TT190" s="66"/>
      <c r="TU190" s="66"/>
      <c r="TV190" s="66"/>
      <c r="TW190" s="66"/>
      <c r="TX190" s="66"/>
      <c r="TY190" s="66"/>
      <c r="TZ190" s="66"/>
      <c r="UA190" s="66"/>
      <c r="UB190" s="66"/>
      <c r="UC190" s="66"/>
      <c r="UD190" s="66"/>
      <c r="UE190" s="66"/>
      <c r="UF190" s="66"/>
      <c r="UG190" s="66"/>
      <c r="UH190" s="66"/>
      <c r="UI190" s="66"/>
      <c r="UJ190" s="66"/>
      <c r="UK190" s="66"/>
      <c r="UL190" s="66"/>
      <c r="UM190" s="66"/>
      <c r="UN190" s="66"/>
      <c r="UO190" s="66"/>
      <c r="UP190" s="66"/>
      <c r="UQ190" s="66"/>
      <c r="UR190" s="66"/>
      <c r="US190" s="66"/>
      <c r="UT190" s="66"/>
      <c r="UU190" s="66"/>
      <c r="UV190" s="66"/>
      <c r="UW190" s="66"/>
      <c r="UX190" s="66"/>
      <c r="UY190" s="66"/>
      <c r="UZ190" s="66"/>
      <c r="VA190" s="66"/>
      <c r="VB190" s="66"/>
      <c r="VC190" s="66"/>
      <c r="VD190" s="66"/>
      <c r="VE190" s="66"/>
      <c r="VF190" s="66"/>
      <c r="VG190" s="66"/>
      <c r="VH190" s="66"/>
      <c r="VI190" s="66"/>
      <c r="VJ190" s="66"/>
      <c r="VK190" s="66"/>
      <c r="VL190" s="66"/>
      <c r="VM190" s="66"/>
      <c r="VN190" s="66"/>
      <c r="VO190" s="66"/>
      <c r="VP190" s="66"/>
      <c r="VQ190" s="66"/>
      <c r="VR190" s="66"/>
      <c r="VS190" s="66"/>
      <c r="VT190" s="66"/>
      <c r="VU190" s="66"/>
      <c r="VV190" s="66"/>
      <c r="VW190" s="66"/>
      <c r="VX190" s="66"/>
      <c r="VY190" s="66"/>
      <c r="VZ190" s="66"/>
      <c r="WA190" s="66"/>
      <c r="WB190" s="66"/>
      <c r="WC190" s="66"/>
      <c r="WD190" s="66"/>
      <c r="WE190" s="66"/>
      <c r="WF190" s="66"/>
      <c r="WG190" s="66"/>
      <c r="WH190" s="66"/>
      <c r="WI190" s="66"/>
      <c r="WJ190" s="66"/>
      <c r="WK190" s="66"/>
      <c r="WL190" s="66"/>
      <c r="WM190" s="66"/>
      <c r="WN190" s="66"/>
      <c r="WO190" s="66"/>
      <c r="WP190" s="66"/>
      <c r="WQ190" s="66"/>
      <c r="WR190" s="66"/>
      <c r="WS190" s="66"/>
      <c r="WT190" s="66"/>
      <c r="WU190" s="66"/>
      <c r="WV190" s="66"/>
      <c r="WW190" s="66"/>
      <c r="WX190" s="66"/>
    </row>
    <row r="191" spans="1:622" s="48" customFormat="1" ht="15" customHeight="1" outlineLevel="1" x14ac:dyDescent="0.25">
      <c r="A191" s="42"/>
      <c r="B191" s="82" t="s">
        <v>86</v>
      </c>
      <c r="C191" s="83">
        <v>88264</v>
      </c>
      <c r="D191" s="83" t="s">
        <v>80</v>
      </c>
      <c r="E191" s="91" t="s">
        <v>132</v>
      </c>
      <c r="F191" s="90" t="s">
        <v>83</v>
      </c>
      <c r="G191" s="90"/>
      <c r="H191" s="85">
        <v>31.99</v>
      </c>
      <c r="I191" s="86">
        <v>5.55</v>
      </c>
      <c r="J191" s="46"/>
      <c r="K191" s="46">
        <f>Tabela1[[#This Row],[VALOR UNIT]]*H190</f>
        <v>5.55</v>
      </c>
      <c r="L191" s="46">
        <v>0</v>
      </c>
      <c r="M191" s="47">
        <f t="shared" si="4"/>
        <v>0</v>
      </c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  <c r="AY191" s="41"/>
      <c r="AZ191" s="41"/>
      <c r="BA191" s="41"/>
      <c r="BB191" s="41"/>
      <c r="BC191" s="41"/>
      <c r="BD191" s="41"/>
      <c r="BE191" s="41"/>
      <c r="BF191" s="41"/>
      <c r="BG191" s="41"/>
      <c r="BH191" s="41"/>
      <c r="BI191" s="41"/>
      <c r="BJ191" s="41"/>
      <c r="BK191" s="41"/>
      <c r="BL191" s="41"/>
      <c r="BM191" s="41"/>
      <c r="BN191" s="41"/>
      <c r="BO191" s="41"/>
      <c r="BP191" s="41"/>
      <c r="BQ191" s="41"/>
      <c r="BR191" s="41"/>
      <c r="BS191" s="41"/>
      <c r="BT191" s="41"/>
      <c r="BU191" s="41"/>
      <c r="BV191" s="41"/>
      <c r="BW191" s="41"/>
      <c r="BX191" s="41"/>
      <c r="BY191" s="41"/>
      <c r="BZ191" s="41"/>
      <c r="CA191" s="41"/>
      <c r="CB191" s="41"/>
      <c r="CC191" s="41"/>
      <c r="CD191" s="41"/>
      <c r="CE191" s="41"/>
      <c r="CF191" s="41"/>
      <c r="CG191" s="41"/>
      <c r="CH191" s="41"/>
      <c r="CI191" s="41"/>
      <c r="CJ191" s="41"/>
      <c r="CK191" s="41"/>
      <c r="CL191" s="41"/>
      <c r="CM191" s="41"/>
      <c r="CN191" s="41"/>
      <c r="CO191" s="41"/>
      <c r="CP191" s="41"/>
      <c r="CQ191" s="41"/>
      <c r="CR191" s="41"/>
      <c r="CS191" s="41"/>
      <c r="CT191" s="41"/>
      <c r="CU191" s="41"/>
      <c r="CV191" s="41"/>
      <c r="CW191" s="41"/>
      <c r="CX191" s="41"/>
      <c r="CY191" s="41"/>
      <c r="CZ191" s="41"/>
      <c r="DA191" s="41"/>
      <c r="DB191" s="41"/>
      <c r="DC191" s="41"/>
      <c r="DD191" s="41"/>
      <c r="DE191" s="41"/>
      <c r="DF191" s="41"/>
      <c r="DG191" s="41"/>
      <c r="DH191" s="41"/>
      <c r="DI191" s="41"/>
      <c r="DJ191" s="41"/>
      <c r="DK191" s="41"/>
      <c r="DL191" s="41"/>
      <c r="DM191" s="41"/>
      <c r="DN191" s="41"/>
      <c r="DO191" s="41"/>
      <c r="DP191" s="41"/>
      <c r="DQ191" s="41"/>
      <c r="DR191" s="41"/>
      <c r="DS191" s="41"/>
      <c r="DT191" s="41"/>
      <c r="DU191" s="41"/>
      <c r="DV191" s="41"/>
      <c r="DW191" s="41"/>
      <c r="DX191" s="41"/>
      <c r="DY191" s="41"/>
      <c r="DZ191" s="41"/>
      <c r="EA191" s="41"/>
      <c r="EB191" s="41"/>
      <c r="EC191" s="41"/>
      <c r="ED191" s="41"/>
      <c r="EE191" s="41"/>
      <c r="EF191" s="41"/>
      <c r="EG191" s="41"/>
      <c r="EH191" s="41"/>
      <c r="EI191" s="41"/>
      <c r="EJ191" s="41"/>
      <c r="EK191" s="41"/>
      <c r="EL191" s="41"/>
      <c r="EM191" s="41"/>
      <c r="EN191" s="41"/>
      <c r="EO191" s="41"/>
      <c r="EP191" s="41"/>
      <c r="EQ191" s="41"/>
      <c r="ER191" s="41"/>
      <c r="ES191" s="41"/>
      <c r="ET191" s="41"/>
      <c r="EU191" s="41"/>
      <c r="EV191" s="41"/>
      <c r="EW191" s="41"/>
      <c r="EX191" s="41"/>
      <c r="EY191" s="41"/>
      <c r="EZ191" s="41"/>
      <c r="FA191" s="41"/>
      <c r="FB191" s="41"/>
      <c r="FC191" s="41"/>
      <c r="FD191" s="41"/>
      <c r="FE191" s="41"/>
      <c r="FF191" s="41"/>
      <c r="FG191" s="41"/>
      <c r="FH191" s="41"/>
      <c r="FI191" s="41"/>
      <c r="FJ191" s="41"/>
      <c r="FK191" s="41"/>
      <c r="FL191" s="41"/>
      <c r="FM191" s="41"/>
      <c r="FN191" s="41"/>
      <c r="FO191" s="41"/>
      <c r="FP191" s="41"/>
      <c r="FQ191" s="41"/>
      <c r="FR191" s="41"/>
      <c r="FS191" s="41"/>
      <c r="FT191" s="41"/>
      <c r="FU191" s="41"/>
      <c r="FV191" s="41"/>
      <c r="FW191" s="41"/>
      <c r="FX191" s="41"/>
      <c r="FY191" s="41"/>
      <c r="FZ191" s="41"/>
      <c r="GA191" s="41"/>
      <c r="GB191" s="41"/>
      <c r="GC191" s="41"/>
      <c r="GD191" s="41"/>
      <c r="GE191" s="41"/>
      <c r="GF191" s="41"/>
      <c r="GG191" s="41"/>
      <c r="GH191" s="41"/>
      <c r="GI191" s="41"/>
      <c r="GJ191" s="41"/>
      <c r="GK191" s="41"/>
      <c r="GL191" s="41"/>
      <c r="GM191" s="41"/>
      <c r="GN191" s="41"/>
      <c r="GO191" s="41"/>
      <c r="GP191" s="41"/>
      <c r="GQ191" s="41"/>
      <c r="GR191" s="41"/>
      <c r="GS191" s="41"/>
      <c r="GT191" s="41"/>
      <c r="GU191" s="41"/>
      <c r="GV191" s="41"/>
      <c r="GW191" s="41"/>
      <c r="GX191" s="41"/>
      <c r="GY191" s="41"/>
      <c r="GZ191" s="41"/>
      <c r="HA191" s="41"/>
      <c r="HB191" s="41"/>
      <c r="HC191" s="41"/>
      <c r="HD191" s="41"/>
      <c r="HE191" s="41"/>
      <c r="HF191" s="41"/>
      <c r="HG191" s="41"/>
      <c r="HH191" s="41"/>
      <c r="HI191" s="41"/>
      <c r="HJ191" s="41"/>
      <c r="HK191" s="41"/>
      <c r="HL191" s="41"/>
      <c r="HM191" s="41"/>
      <c r="HN191" s="41"/>
      <c r="HO191" s="41"/>
      <c r="HP191" s="41"/>
      <c r="HQ191" s="41"/>
      <c r="HR191" s="41"/>
      <c r="HS191" s="41"/>
      <c r="HT191" s="41"/>
      <c r="HU191" s="41"/>
      <c r="HV191" s="41"/>
      <c r="HW191" s="41"/>
      <c r="HX191" s="41"/>
      <c r="HY191" s="41"/>
      <c r="HZ191" s="41"/>
      <c r="IA191" s="41"/>
      <c r="IB191" s="41"/>
      <c r="IC191" s="41"/>
      <c r="ID191" s="41"/>
      <c r="IE191" s="41"/>
      <c r="IF191" s="41"/>
      <c r="IG191" s="41"/>
      <c r="IH191" s="41"/>
      <c r="II191" s="41"/>
      <c r="IJ191" s="41"/>
      <c r="IK191" s="41"/>
      <c r="IL191" s="41"/>
      <c r="IM191" s="41"/>
      <c r="IN191" s="41"/>
      <c r="IO191" s="41"/>
      <c r="IP191" s="41"/>
      <c r="IQ191" s="41"/>
      <c r="IR191" s="41"/>
      <c r="IS191" s="41"/>
      <c r="IT191" s="41"/>
      <c r="IU191" s="41"/>
      <c r="IV191" s="41"/>
      <c r="IW191" s="41"/>
      <c r="IX191" s="41"/>
      <c r="IY191" s="41"/>
      <c r="IZ191" s="41"/>
      <c r="JA191" s="41"/>
      <c r="JB191" s="41"/>
      <c r="JC191" s="41"/>
      <c r="JD191" s="41"/>
      <c r="JE191" s="41"/>
      <c r="JF191" s="41"/>
      <c r="JG191" s="41"/>
      <c r="JH191" s="41"/>
      <c r="JI191" s="41"/>
      <c r="JJ191" s="41"/>
      <c r="JK191" s="41"/>
      <c r="JL191" s="41"/>
      <c r="JM191" s="41"/>
      <c r="JN191" s="41"/>
      <c r="JO191" s="41"/>
      <c r="JP191" s="41"/>
      <c r="JQ191" s="41"/>
      <c r="JR191" s="41"/>
      <c r="JS191" s="41"/>
      <c r="JT191" s="41"/>
      <c r="JU191" s="41"/>
      <c r="JV191" s="41"/>
      <c r="JW191" s="41"/>
      <c r="JX191" s="41"/>
      <c r="JY191" s="41"/>
      <c r="JZ191" s="41"/>
      <c r="KA191" s="41"/>
      <c r="KB191" s="41"/>
      <c r="KC191" s="41"/>
      <c r="KD191" s="41"/>
      <c r="KE191" s="41"/>
      <c r="KF191" s="41"/>
      <c r="KG191" s="41"/>
      <c r="KH191" s="41"/>
      <c r="KI191" s="41"/>
      <c r="KJ191" s="41"/>
      <c r="KK191" s="41"/>
      <c r="KL191" s="41"/>
      <c r="KM191" s="41"/>
      <c r="KN191" s="41"/>
      <c r="KO191" s="41"/>
      <c r="KP191" s="41"/>
      <c r="KQ191" s="41"/>
      <c r="KR191" s="41"/>
      <c r="KS191" s="41"/>
      <c r="KT191" s="41"/>
      <c r="KU191" s="41"/>
      <c r="KV191" s="41"/>
      <c r="KW191" s="41"/>
      <c r="KX191" s="41"/>
      <c r="KY191" s="41"/>
      <c r="KZ191" s="41"/>
      <c r="LA191" s="41"/>
      <c r="LB191" s="41"/>
      <c r="LC191" s="41"/>
      <c r="LD191" s="41"/>
      <c r="LE191" s="41"/>
      <c r="LF191" s="41"/>
      <c r="LG191" s="41"/>
      <c r="LH191" s="41"/>
      <c r="LI191" s="41"/>
      <c r="LJ191" s="41"/>
      <c r="LK191" s="41"/>
      <c r="LL191" s="41"/>
      <c r="LM191" s="41"/>
      <c r="LN191" s="41"/>
      <c r="LO191" s="41"/>
      <c r="LP191" s="41"/>
      <c r="LQ191" s="41"/>
      <c r="LR191" s="41"/>
      <c r="LS191" s="41"/>
      <c r="LT191" s="41"/>
      <c r="LU191" s="41"/>
      <c r="LV191" s="41"/>
      <c r="LW191" s="41"/>
      <c r="LX191" s="41"/>
      <c r="LY191" s="41"/>
      <c r="LZ191" s="41"/>
      <c r="MA191" s="41"/>
      <c r="MB191" s="41"/>
      <c r="MC191" s="41"/>
      <c r="MD191" s="41"/>
      <c r="ME191" s="41"/>
      <c r="MF191" s="41"/>
      <c r="MG191" s="41"/>
      <c r="MH191" s="41"/>
      <c r="MI191" s="41"/>
      <c r="MJ191" s="41"/>
      <c r="MK191" s="41"/>
      <c r="ML191" s="41"/>
      <c r="MM191" s="41"/>
      <c r="MN191" s="41"/>
      <c r="MO191" s="41"/>
      <c r="MP191" s="41"/>
      <c r="MQ191" s="41"/>
      <c r="MR191" s="41"/>
      <c r="MS191" s="41"/>
      <c r="MT191" s="41"/>
      <c r="MU191" s="41"/>
      <c r="MV191" s="41"/>
      <c r="MW191" s="41"/>
      <c r="MX191" s="41"/>
      <c r="MY191" s="41"/>
      <c r="MZ191" s="41"/>
      <c r="NA191" s="41"/>
      <c r="NB191" s="41"/>
      <c r="NC191" s="41"/>
      <c r="ND191" s="41"/>
      <c r="NE191" s="41"/>
      <c r="NF191" s="41"/>
      <c r="NG191" s="41"/>
      <c r="NH191" s="41"/>
      <c r="NI191" s="41"/>
      <c r="NJ191" s="41"/>
      <c r="NK191" s="41"/>
      <c r="NL191" s="41"/>
      <c r="NM191" s="41"/>
      <c r="NN191" s="41"/>
      <c r="NO191" s="41"/>
      <c r="NP191" s="41"/>
      <c r="NQ191" s="41"/>
      <c r="NR191" s="41"/>
      <c r="NS191" s="41"/>
      <c r="NT191" s="41"/>
      <c r="NU191" s="41"/>
      <c r="NV191" s="41"/>
      <c r="NW191" s="41"/>
      <c r="NX191" s="41"/>
      <c r="NY191" s="41"/>
      <c r="NZ191" s="41"/>
      <c r="OA191" s="41"/>
      <c r="OB191" s="41"/>
      <c r="OC191" s="41"/>
      <c r="OD191" s="41"/>
      <c r="OE191" s="41"/>
      <c r="OF191" s="41"/>
      <c r="OG191" s="41"/>
      <c r="OH191" s="41"/>
      <c r="OI191" s="41"/>
      <c r="OJ191" s="41"/>
      <c r="OK191" s="41"/>
      <c r="OL191" s="41"/>
      <c r="OM191" s="41"/>
      <c r="ON191" s="41"/>
      <c r="OO191" s="41"/>
      <c r="OP191" s="41"/>
      <c r="OQ191" s="41"/>
      <c r="OR191" s="41"/>
      <c r="OS191" s="41"/>
      <c r="OT191" s="41"/>
      <c r="OU191" s="41"/>
      <c r="OV191" s="41"/>
      <c r="OW191" s="41"/>
      <c r="OX191" s="41"/>
      <c r="OY191" s="41"/>
      <c r="OZ191" s="41"/>
      <c r="PA191" s="41"/>
      <c r="PB191" s="41"/>
      <c r="PC191" s="41"/>
      <c r="PD191" s="41"/>
      <c r="PE191" s="41"/>
      <c r="PF191" s="41"/>
      <c r="PG191" s="41"/>
      <c r="PH191" s="41"/>
      <c r="PI191" s="41"/>
      <c r="PJ191" s="41"/>
      <c r="PK191" s="41"/>
      <c r="PL191" s="41"/>
      <c r="PM191" s="41"/>
      <c r="PN191" s="41"/>
      <c r="PO191" s="41"/>
      <c r="PP191" s="41"/>
      <c r="PQ191" s="41"/>
      <c r="PR191" s="41"/>
      <c r="PS191" s="41"/>
      <c r="PT191" s="41"/>
      <c r="PU191" s="41"/>
      <c r="PV191" s="41"/>
      <c r="PW191" s="41"/>
      <c r="PX191" s="41"/>
      <c r="PY191" s="41"/>
      <c r="PZ191" s="41"/>
      <c r="QA191" s="41"/>
      <c r="QB191" s="41"/>
      <c r="QC191" s="41"/>
      <c r="QD191" s="41"/>
      <c r="QE191" s="41"/>
      <c r="QF191" s="41"/>
      <c r="QG191" s="41"/>
      <c r="QH191" s="41"/>
      <c r="QI191" s="41"/>
      <c r="QJ191" s="41"/>
      <c r="QK191" s="41"/>
      <c r="QL191" s="41"/>
      <c r="QM191" s="41"/>
      <c r="QN191" s="41"/>
      <c r="QO191" s="41"/>
      <c r="QP191" s="41"/>
      <c r="QQ191" s="41"/>
      <c r="QR191" s="41"/>
      <c r="QS191" s="41"/>
      <c r="QT191" s="41"/>
      <c r="QU191" s="41"/>
      <c r="QV191" s="41"/>
      <c r="QW191" s="41"/>
      <c r="QX191" s="41"/>
      <c r="QY191" s="41"/>
      <c r="QZ191" s="41"/>
      <c r="RA191" s="41"/>
      <c r="RB191" s="41"/>
      <c r="RC191" s="41"/>
      <c r="RD191" s="41"/>
      <c r="RE191" s="41"/>
      <c r="RF191" s="41"/>
      <c r="RG191" s="41"/>
      <c r="RH191" s="41"/>
      <c r="RI191" s="41"/>
      <c r="RJ191" s="41"/>
      <c r="RK191" s="41"/>
      <c r="RL191" s="41"/>
      <c r="RM191" s="41"/>
      <c r="RN191" s="41"/>
      <c r="RO191" s="41"/>
      <c r="RP191" s="41"/>
      <c r="RQ191" s="41"/>
      <c r="RR191" s="41"/>
      <c r="RS191" s="41"/>
      <c r="RT191" s="41"/>
      <c r="RU191" s="41"/>
      <c r="RV191" s="41"/>
      <c r="RW191" s="41"/>
      <c r="RX191" s="41"/>
      <c r="RY191" s="41"/>
      <c r="RZ191" s="41"/>
      <c r="SA191" s="41"/>
      <c r="SB191" s="41"/>
      <c r="SC191" s="41"/>
      <c r="SD191" s="41"/>
      <c r="SE191" s="41"/>
      <c r="SF191" s="41"/>
      <c r="SG191" s="41"/>
      <c r="SH191" s="41"/>
      <c r="SI191" s="41"/>
      <c r="SJ191" s="41"/>
      <c r="SK191" s="41"/>
      <c r="SL191" s="41"/>
      <c r="SM191" s="41"/>
      <c r="SN191" s="41"/>
      <c r="SO191" s="41"/>
      <c r="SP191" s="41"/>
      <c r="SQ191" s="41"/>
      <c r="SR191" s="41"/>
      <c r="SS191" s="41"/>
      <c r="ST191" s="41"/>
      <c r="SU191" s="41"/>
      <c r="SV191" s="41"/>
      <c r="SW191" s="41"/>
      <c r="SX191" s="41"/>
      <c r="SY191" s="41"/>
      <c r="SZ191" s="41"/>
      <c r="TA191" s="41"/>
      <c r="TB191" s="41"/>
      <c r="TC191" s="41"/>
      <c r="TD191" s="41"/>
      <c r="TE191" s="41"/>
      <c r="TF191" s="41"/>
      <c r="TG191" s="41"/>
      <c r="TH191" s="41"/>
      <c r="TI191" s="41"/>
      <c r="TJ191" s="41"/>
      <c r="TK191" s="41"/>
      <c r="TL191" s="41"/>
      <c r="TM191" s="41"/>
      <c r="TN191" s="41"/>
      <c r="TO191" s="41"/>
      <c r="TP191" s="41"/>
      <c r="TQ191" s="41"/>
      <c r="TR191" s="41"/>
      <c r="TS191" s="41"/>
      <c r="TT191" s="41"/>
      <c r="TU191" s="41"/>
      <c r="TV191" s="41"/>
      <c r="TW191" s="41"/>
      <c r="TX191" s="41"/>
      <c r="TY191" s="41"/>
      <c r="TZ191" s="41"/>
      <c r="UA191" s="41"/>
      <c r="UB191" s="41"/>
      <c r="UC191" s="41"/>
      <c r="UD191" s="41"/>
      <c r="UE191" s="41"/>
      <c r="UF191" s="41"/>
      <c r="UG191" s="41"/>
      <c r="UH191" s="41"/>
      <c r="UI191" s="41"/>
      <c r="UJ191" s="41"/>
      <c r="UK191" s="41"/>
      <c r="UL191" s="41"/>
      <c r="UM191" s="41"/>
      <c r="UN191" s="41"/>
      <c r="UO191" s="41"/>
      <c r="UP191" s="41"/>
      <c r="UQ191" s="41"/>
      <c r="UR191" s="41"/>
      <c r="US191" s="41"/>
      <c r="UT191" s="41"/>
      <c r="UU191" s="41"/>
      <c r="UV191" s="41"/>
      <c r="UW191" s="41"/>
      <c r="UX191" s="41"/>
      <c r="UY191" s="41"/>
      <c r="UZ191" s="41"/>
      <c r="VA191" s="41"/>
      <c r="VB191" s="41"/>
      <c r="VC191" s="41"/>
      <c r="VD191" s="41"/>
      <c r="VE191" s="41"/>
      <c r="VF191" s="41"/>
      <c r="VG191" s="41"/>
      <c r="VH191" s="41"/>
      <c r="VI191" s="41"/>
      <c r="VJ191" s="41"/>
      <c r="VK191" s="41"/>
      <c r="VL191" s="41"/>
      <c r="VM191" s="41"/>
      <c r="VN191" s="41"/>
      <c r="VO191" s="41"/>
      <c r="VP191" s="41"/>
      <c r="VQ191" s="41"/>
      <c r="VR191" s="41"/>
      <c r="VS191" s="41"/>
      <c r="VT191" s="41"/>
      <c r="VU191" s="41"/>
      <c r="VV191" s="41"/>
      <c r="VW191" s="41"/>
      <c r="VX191" s="41"/>
      <c r="VY191" s="41"/>
      <c r="VZ191" s="41"/>
      <c r="WA191" s="41"/>
      <c r="WB191" s="41"/>
      <c r="WC191" s="41"/>
      <c r="WD191" s="41"/>
      <c r="WE191" s="41"/>
      <c r="WF191" s="41"/>
      <c r="WG191" s="41"/>
      <c r="WH191" s="41"/>
      <c r="WI191" s="41"/>
      <c r="WJ191" s="41"/>
      <c r="WK191" s="41"/>
      <c r="WL191" s="41"/>
      <c r="WM191" s="41"/>
      <c r="WN191" s="41"/>
      <c r="WO191" s="41"/>
      <c r="WP191" s="41"/>
      <c r="WQ191" s="41"/>
      <c r="WR191" s="41"/>
      <c r="WS191" s="41"/>
      <c r="WT191" s="41"/>
      <c r="WU191" s="41"/>
      <c r="WV191" s="41"/>
      <c r="WW191" s="41"/>
      <c r="WX191" s="41"/>
    </row>
    <row r="192" spans="1:622" s="48" customFormat="1" ht="15" customHeight="1" outlineLevel="1" x14ac:dyDescent="0.25">
      <c r="A192" s="42"/>
      <c r="B192" s="82" t="s">
        <v>86</v>
      </c>
      <c r="C192" s="83">
        <v>88247</v>
      </c>
      <c r="D192" s="83" t="s">
        <v>80</v>
      </c>
      <c r="E192" s="91" t="s">
        <v>133</v>
      </c>
      <c r="F192" s="90" t="s">
        <v>83</v>
      </c>
      <c r="G192" s="90"/>
      <c r="H192" s="85">
        <v>26.69</v>
      </c>
      <c r="I192" s="86">
        <v>4.63</v>
      </c>
      <c r="J192" s="46"/>
      <c r="K192" s="46">
        <f>Tabela1[[#This Row],[VALOR UNIT]]*H190</f>
        <v>4.63</v>
      </c>
      <c r="L192" s="46">
        <v>0</v>
      </c>
      <c r="M192" s="47">
        <f t="shared" si="4"/>
        <v>0</v>
      </c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  <c r="AY192" s="41"/>
      <c r="AZ192" s="41"/>
      <c r="BA192" s="41"/>
      <c r="BB192" s="41"/>
      <c r="BC192" s="41"/>
      <c r="BD192" s="41"/>
      <c r="BE192" s="41"/>
      <c r="BF192" s="41"/>
      <c r="BG192" s="41"/>
      <c r="BH192" s="41"/>
      <c r="BI192" s="41"/>
      <c r="BJ192" s="41"/>
      <c r="BK192" s="41"/>
      <c r="BL192" s="41"/>
      <c r="BM192" s="41"/>
      <c r="BN192" s="41"/>
      <c r="BO192" s="41"/>
      <c r="BP192" s="41"/>
      <c r="BQ192" s="41"/>
      <c r="BR192" s="41"/>
      <c r="BS192" s="41"/>
      <c r="BT192" s="41"/>
      <c r="BU192" s="41"/>
      <c r="BV192" s="41"/>
      <c r="BW192" s="41"/>
      <c r="BX192" s="41"/>
      <c r="BY192" s="41"/>
      <c r="BZ192" s="41"/>
      <c r="CA192" s="41"/>
      <c r="CB192" s="41"/>
      <c r="CC192" s="41"/>
      <c r="CD192" s="41"/>
      <c r="CE192" s="41"/>
      <c r="CF192" s="41"/>
      <c r="CG192" s="41"/>
      <c r="CH192" s="41"/>
      <c r="CI192" s="41"/>
      <c r="CJ192" s="41"/>
      <c r="CK192" s="41"/>
      <c r="CL192" s="41"/>
      <c r="CM192" s="41"/>
      <c r="CN192" s="41"/>
      <c r="CO192" s="41"/>
      <c r="CP192" s="41"/>
      <c r="CQ192" s="41"/>
      <c r="CR192" s="41"/>
      <c r="CS192" s="41"/>
      <c r="CT192" s="41"/>
      <c r="CU192" s="41"/>
      <c r="CV192" s="41"/>
      <c r="CW192" s="41"/>
      <c r="CX192" s="41"/>
      <c r="CY192" s="41"/>
      <c r="CZ192" s="41"/>
      <c r="DA192" s="41"/>
      <c r="DB192" s="41"/>
      <c r="DC192" s="41"/>
      <c r="DD192" s="41"/>
      <c r="DE192" s="41"/>
      <c r="DF192" s="41"/>
      <c r="DG192" s="41"/>
      <c r="DH192" s="41"/>
      <c r="DI192" s="41"/>
      <c r="DJ192" s="41"/>
      <c r="DK192" s="41"/>
      <c r="DL192" s="41"/>
      <c r="DM192" s="41"/>
      <c r="DN192" s="41"/>
      <c r="DO192" s="41"/>
      <c r="DP192" s="41"/>
      <c r="DQ192" s="41"/>
      <c r="DR192" s="41"/>
      <c r="DS192" s="41"/>
      <c r="DT192" s="41"/>
      <c r="DU192" s="41"/>
      <c r="DV192" s="41"/>
      <c r="DW192" s="41"/>
      <c r="DX192" s="41"/>
      <c r="DY192" s="41"/>
      <c r="DZ192" s="41"/>
      <c r="EA192" s="41"/>
      <c r="EB192" s="41"/>
      <c r="EC192" s="41"/>
      <c r="ED192" s="41"/>
      <c r="EE192" s="41"/>
      <c r="EF192" s="41"/>
      <c r="EG192" s="41"/>
      <c r="EH192" s="41"/>
      <c r="EI192" s="41"/>
      <c r="EJ192" s="41"/>
      <c r="EK192" s="41"/>
      <c r="EL192" s="41"/>
      <c r="EM192" s="41"/>
      <c r="EN192" s="41"/>
      <c r="EO192" s="41"/>
      <c r="EP192" s="41"/>
      <c r="EQ192" s="41"/>
      <c r="ER192" s="41"/>
      <c r="ES192" s="41"/>
      <c r="ET192" s="41"/>
      <c r="EU192" s="41"/>
      <c r="EV192" s="41"/>
      <c r="EW192" s="41"/>
      <c r="EX192" s="41"/>
      <c r="EY192" s="41"/>
      <c r="EZ192" s="41"/>
      <c r="FA192" s="41"/>
      <c r="FB192" s="41"/>
      <c r="FC192" s="41"/>
      <c r="FD192" s="41"/>
      <c r="FE192" s="41"/>
      <c r="FF192" s="41"/>
      <c r="FG192" s="41"/>
      <c r="FH192" s="41"/>
      <c r="FI192" s="41"/>
      <c r="FJ192" s="41"/>
      <c r="FK192" s="41"/>
      <c r="FL192" s="41"/>
      <c r="FM192" s="41"/>
      <c r="FN192" s="41"/>
      <c r="FO192" s="41"/>
      <c r="FP192" s="41"/>
      <c r="FQ192" s="41"/>
      <c r="FR192" s="41"/>
      <c r="FS192" s="41"/>
      <c r="FT192" s="41"/>
      <c r="FU192" s="41"/>
      <c r="FV192" s="41"/>
      <c r="FW192" s="41"/>
      <c r="FX192" s="41"/>
      <c r="FY192" s="41"/>
      <c r="FZ192" s="41"/>
      <c r="GA192" s="41"/>
      <c r="GB192" s="41"/>
      <c r="GC192" s="41"/>
      <c r="GD192" s="41"/>
      <c r="GE192" s="41"/>
      <c r="GF192" s="41"/>
      <c r="GG192" s="41"/>
      <c r="GH192" s="41"/>
      <c r="GI192" s="41"/>
      <c r="GJ192" s="41"/>
      <c r="GK192" s="41"/>
      <c r="GL192" s="41"/>
      <c r="GM192" s="41"/>
      <c r="GN192" s="41"/>
      <c r="GO192" s="41"/>
      <c r="GP192" s="41"/>
      <c r="GQ192" s="41"/>
      <c r="GR192" s="41"/>
      <c r="GS192" s="41"/>
      <c r="GT192" s="41"/>
      <c r="GU192" s="41"/>
      <c r="GV192" s="41"/>
      <c r="GW192" s="41"/>
      <c r="GX192" s="41"/>
      <c r="GY192" s="41"/>
      <c r="GZ192" s="41"/>
      <c r="HA192" s="41"/>
      <c r="HB192" s="41"/>
      <c r="HC192" s="41"/>
      <c r="HD192" s="41"/>
      <c r="HE192" s="41"/>
      <c r="HF192" s="41"/>
      <c r="HG192" s="41"/>
      <c r="HH192" s="41"/>
      <c r="HI192" s="41"/>
      <c r="HJ192" s="41"/>
      <c r="HK192" s="41"/>
      <c r="HL192" s="41"/>
      <c r="HM192" s="41"/>
      <c r="HN192" s="41"/>
      <c r="HO192" s="41"/>
      <c r="HP192" s="41"/>
      <c r="HQ192" s="41"/>
      <c r="HR192" s="41"/>
      <c r="HS192" s="41"/>
      <c r="HT192" s="41"/>
      <c r="HU192" s="41"/>
      <c r="HV192" s="41"/>
      <c r="HW192" s="41"/>
      <c r="HX192" s="41"/>
      <c r="HY192" s="41"/>
      <c r="HZ192" s="41"/>
      <c r="IA192" s="41"/>
      <c r="IB192" s="41"/>
      <c r="IC192" s="41"/>
      <c r="ID192" s="41"/>
      <c r="IE192" s="41"/>
      <c r="IF192" s="41"/>
      <c r="IG192" s="41"/>
      <c r="IH192" s="41"/>
      <c r="II192" s="41"/>
      <c r="IJ192" s="41"/>
      <c r="IK192" s="41"/>
      <c r="IL192" s="41"/>
      <c r="IM192" s="41"/>
      <c r="IN192" s="41"/>
      <c r="IO192" s="41"/>
      <c r="IP192" s="41"/>
      <c r="IQ192" s="41"/>
      <c r="IR192" s="41"/>
      <c r="IS192" s="41"/>
      <c r="IT192" s="41"/>
      <c r="IU192" s="41"/>
      <c r="IV192" s="41"/>
      <c r="IW192" s="41"/>
      <c r="IX192" s="41"/>
      <c r="IY192" s="41"/>
      <c r="IZ192" s="41"/>
      <c r="JA192" s="41"/>
      <c r="JB192" s="41"/>
      <c r="JC192" s="41"/>
      <c r="JD192" s="41"/>
      <c r="JE192" s="41"/>
      <c r="JF192" s="41"/>
      <c r="JG192" s="41"/>
      <c r="JH192" s="41"/>
      <c r="JI192" s="41"/>
      <c r="JJ192" s="41"/>
      <c r="JK192" s="41"/>
      <c r="JL192" s="41"/>
      <c r="JM192" s="41"/>
      <c r="JN192" s="41"/>
      <c r="JO192" s="41"/>
      <c r="JP192" s="41"/>
      <c r="JQ192" s="41"/>
      <c r="JR192" s="41"/>
      <c r="JS192" s="41"/>
      <c r="JT192" s="41"/>
      <c r="JU192" s="41"/>
      <c r="JV192" s="41"/>
      <c r="JW192" s="41"/>
      <c r="JX192" s="41"/>
      <c r="JY192" s="41"/>
      <c r="JZ192" s="41"/>
      <c r="KA192" s="41"/>
      <c r="KB192" s="41"/>
      <c r="KC192" s="41"/>
      <c r="KD192" s="41"/>
      <c r="KE192" s="41"/>
      <c r="KF192" s="41"/>
      <c r="KG192" s="41"/>
      <c r="KH192" s="41"/>
      <c r="KI192" s="41"/>
      <c r="KJ192" s="41"/>
      <c r="KK192" s="41"/>
      <c r="KL192" s="41"/>
      <c r="KM192" s="41"/>
      <c r="KN192" s="41"/>
      <c r="KO192" s="41"/>
      <c r="KP192" s="41"/>
      <c r="KQ192" s="41"/>
      <c r="KR192" s="41"/>
      <c r="KS192" s="41"/>
      <c r="KT192" s="41"/>
      <c r="KU192" s="41"/>
      <c r="KV192" s="41"/>
      <c r="KW192" s="41"/>
      <c r="KX192" s="41"/>
      <c r="KY192" s="41"/>
      <c r="KZ192" s="41"/>
      <c r="LA192" s="41"/>
      <c r="LB192" s="41"/>
      <c r="LC192" s="41"/>
      <c r="LD192" s="41"/>
      <c r="LE192" s="41"/>
      <c r="LF192" s="41"/>
      <c r="LG192" s="41"/>
      <c r="LH192" s="41"/>
      <c r="LI192" s="41"/>
      <c r="LJ192" s="41"/>
      <c r="LK192" s="41"/>
      <c r="LL192" s="41"/>
      <c r="LM192" s="41"/>
      <c r="LN192" s="41"/>
      <c r="LO192" s="41"/>
      <c r="LP192" s="41"/>
      <c r="LQ192" s="41"/>
      <c r="LR192" s="41"/>
      <c r="LS192" s="41"/>
      <c r="LT192" s="41"/>
      <c r="LU192" s="41"/>
      <c r="LV192" s="41"/>
      <c r="LW192" s="41"/>
      <c r="LX192" s="41"/>
      <c r="LY192" s="41"/>
      <c r="LZ192" s="41"/>
      <c r="MA192" s="41"/>
      <c r="MB192" s="41"/>
      <c r="MC192" s="41"/>
      <c r="MD192" s="41"/>
      <c r="ME192" s="41"/>
      <c r="MF192" s="41"/>
      <c r="MG192" s="41"/>
      <c r="MH192" s="41"/>
      <c r="MI192" s="41"/>
      <c r="MJ192" s="41"/>
      <c r="MK192" s="41"/>
      <c r="ML192" s="41"/>
      <c r="MM192" s="41"/>
      <c r="MN192" s="41"/>
      <c r="MO192" s="41"/>
      <c r="MP192" s="41"/>
      <c r="MQ192" s="41"/>
      <c r="MR192" s="41"/>
      <c r="MS192" s="41"/>
      <c r="MT192" s="41"/>
      <c r="MU192" s="41"/>
      <c r="MV192" s="41"/>
      <c r="MW192" s="41"/>
      <c r="MX192" s="41"/>
      <c r="MY192" s="41"/>
      <c r="MZ192" s="41"/>
      <c r="NA192" s="41"/>
      <c r="NB192" s="41"/>
      <c r="NC192" s="41"/>
      <c r="ND192" s="41"/>
      <c r="NE192" s="41"/>
      <c r="NF192" s="41"/>
      <c r="NG192" s="41"/>
      <c r="NH192" s="41"/>
      <c r="NI192" s="41"/>
      <c r="NJ192" s="41"/>
      <c r="NK192" s="41"/>
      <c r="NL192" s="41"/>
      <c r="NM192" s="41"/>
      <c r="NN192" s="41"/>
      <c r="NO192" s="41"/>
      <c r="NP192" s="41"/>
      <c r="NQ192" s="41"/>
      <c r="NR192" s="41"/>
      <c r="NS192" s="41"/>
      <c r="NT192" s="41"/>
      <c r="NU192" s="41"/>
      <c r="NV192" s="41"/>
      <c r="NW192" s="41"/>
      <c r="NX192" s="41"/>
      <c r="NY192" s="41"/>
      <c r="NZ192" s="41"/>
      <c r="OA192" s="41"/>
      <c r="OB192" s="41"/>
      <c r="OC192" s="41"/>
      <c r="OD192" s="41"/>
      <c r="OE192" s="41"/>
      <c r="OF192" s="41"/>
      <c r="OG192" s="41"/>
      <c r="OH192" s="41"/>
      <c r="OI192" s="41"/>
      <c r="OJ192" s="41"/>
      <c r="OK192" s="41"/>
      <c r="OL192" s="41"/>
      <c r="OM192" s="41"/>
      <c r="ON192" s="41"/>
      <c r="OO192" s="41"/>
      <c r="OP192" s="41"/>
      <c r="OQ192" s="41"/>
      <c r="OR192" s="41"/>
      <c r="OS192" s="41"/>
      <c r="OT192" s="41"/>
      <c r="OU192" s="41"/>
      <c r="OV192" s="41"/>
      <c r="OW192" s="41"/>
      <c r="OX192" s="41"/>
      <c r="OY192" s="41"/>
      <c r="OZ192" s="41"/>
      <c r="PA192" s="41"/>
      <c r="PB192" s="41"/>
      <c r="PC192" s="41"/>
      <c r="PD192" s="41"/>
      <c r="PE192" s="41"/>
      <c r="PF192" s="41"/>
      <c r="PG192" s="41"/>
      <c r="PH192" s="41"/>
      <c r="PI192" s="41"/>
      <c r="PJ192" s="41"/>
      <c r="PK192" s="41"/>
      <c r="PL192" s="41"/>
      <c r="PM192" s="41"/>
      <c r="PN192" s="41"/>
      <c r="PO192" s="41"/>
      <c r="PP192" s="41"/>
      <c r="PQ192" s="41"/>
      <c r="PR192" s="41"/>
      <c r="PS192" s="41"/>
      <c r="PT192" s="41"/>
      <c r="PU192" s="41"/>
      <c r="PV192" s="41"/>
      <c r="PW192" s="41"/>
      <c r="PX192" s="41"/>
      <c r="PY192" s="41"/>
      <c r="PZ192" s="41"/>
      <c r="QA192" s="41"/>
      <c r="QB192" s="41"/>
      <c r="QC192" s="41"/>
      <c r="QD192" s="41"/>
      <c r="QE192" s="41"/>
      <c r="QF192" s="41"/>
      <c r="QG192" s="41"/>
      <c r="QH192" s="41"/>
      <c r="QI192" s="41"/>
      <c r="QJ192" s="41"/>
      <c r="QK192" s="41"/>
      <c r="QL192" s="41"/>
      <c r="QM192" s="41"/>
      <c r="QN192" s="41"/>
      <c r="QO192" s="41"/>
      <c r="QP192" s="41"/>
      <c r="QQ192" s="41"/>
      <c r="QR192" s="41"/>
      <c r="QS192" s="41"/>
      <c r="QT192" s="41"/>
      <c r="QU192" s="41"/>
      <c r="QV192" s="41"/>
      <c r="QW192" s="41"/>
      <c r="QX192" s="41"/>
      <c r="QY192" s="41"/>
      <c r="QZ192" s="41"/>
      <c r="RA192" s="41"/>
      <c r="RB192" s="41"/>
      <c r="RC192" s="41"/>
      <c r="RD192" s="41"/>
      <c r="RE192" s="41"/>
      <c r="RF192" s="41"/>
      <c r="RG192" s="41"/>
      <c r="RH192" s="41"/>
      <c r="RI192" s="41"/>
      <c r="RJ192" s="41"/>
      <c r="RK192" s="41"/>
      <c r="RL192" s="41"/>
      <c r="RM192" s="41"/>
      <c r="RN192" s="41"/>
      <c r="RO192" s="41"/>
      <c r="RP192" s="41"/>
      <c r="RQ192" s="41"/>
      <c r="RR192" s="41"/>
      <c r="RS192" s="41"/>
      <c r="RT192" s="41"/>
      <c r="RU192" s="41"/>
      <c r="RV192" s="41"/>
      <c r="RW192" s="41"/>
      <c r="RX192" s="41"/>
      <c r="RY192" s="41"/>
      <c r="RZ192" s="41"/>
      <c r="SA192" s="41"/>
      <c r="SB192" s="41"/>
      <c r="SC192" s="41"/>
      <c r="SD192" s="41"/>
      <c r="SE192" s="41"/>
      <c r="SF192" s="41"/>
      <c r="SG192" s="41"/>
      <c r="SH192" s="41"/>
      <c r="SI192" s="41"/>
      <c r="SJ192" s="41"/>
      <c r="SK192" s="41"/>
      <c r="SL192" s="41"/>
      <c r="SM192" s="41"/>
      <c r="SN192" s="41"/>
      <c r="SO192" s="41"/>
      <c r="SP192" s="41"/>
      <c r="SQ192" s="41"/>
      <c r="SR192" s="41"/>
      <c r="SS192" s="41"/>
      <c r="ST192" s="41"/>
      <c r="SU192" s="41"/>
      <c r="SV192" s="41"/>
      <c r="SW192" s="41"/>
      <c r="SX192" s="41"/>
      <c r="SY192" s="41"/>
      <c r="SZ192" s="41"/>
      <c r="TA192" s="41"/>
      <c r="TB192" s="41"/>
      <c r="TC192" s="41"/>
      <c r="TD192" s="41"/>
      <c r="TE192" s="41"/>
      <c r="TF192" s="41"/>
      <c r="TG192" s="41"/>
      <c r="TH192" s="41"/>
      <c r="TI192" s="41"/>
      <c r="TJ192" s="41"/>
      <c r="TK192" s="41"/>
      <c r="TL192" s="41"/>
      <c r="TM192" s="41"/>
      <c r="TN192" s="41"/>
      <c r="TO192" s="41"/>
      <c r="TP192" s="41"/>
      <c r="TQ192" s="41"/>
      <c r="TR192" s="41"/>
      <c r="TS192" s="41"/>
      <c r="TT192" s="41"/>
      <c r="TU192" s="41"/>
      <c r="TV192" s="41"/>
      <c r="TW192" s="41"/>
      <c r="TX192" s="41"/>
      <c r="TY192" s="41"/>
      <c r="TZ192" s="41"/>
      <c r="UA192" s="41"/>
      <c r="UB192" s="41"/>
      <c r="UC192" s="41"/>
      <c r="UD192" s="41"/>
      <c r="UE192" s="41"/>
      <c r="UF192" s="41"/>
      <c r="UG192" s="41"/>
      <c r="UH192" s="41"/>
      <c r="UI192" s="41"/>
      <c r="UJ192" s="41"/>
      <c r="UK192" s="41"/>
      <c r="UL192" s="41"/>
      <c r="UM192" s="41"/>
      <c r="UN192" s="41"/>
      <c r="UO192" s="41"/>
      <c r="UP192" s="41"/>
      <c r="UQ192" s="41"/>
      <c r="UR192" s="41"/>
      <c r="US192" s="41"/>
      <c r="UT192" s="41"/>
      <c r="UU192" s="41"/>
      <c r="UV192" s="41"/>
      <c r="UW192" s="41"/>
      <c r="UX192" s="41"/>
      <c r="UY192" s="41"/>
      <c r="UZ192" s="41"/>
      <c r="VA192" s="41"/>
      <c r="VB192" s="41"/>
      <c r="VC192" s="41"/>
      <c r="VD192" s="41"/>
      <c r="VE192" s="41"/>
      <c r="VF192" s="41"/>
      <c r="VG192" s="41"/>
      <c r="VH192" s="41"/>
      <c r="VI192" s="41"/>
      <c r="VJ192" s="41"/>
      <c r="VK192" s="41"/>
      <c r="VL192" s="41"/>
      <c r="VM192" s="41"/>
      <c r="VN192" s="41"/>
      <c r="VO192" s="41"/>
      <c r="VP192" s="41"/>
      <c r="VQ192" s="41"/>
      <c r="VR192" s="41"/>
      <c r="VS192" s="41"/>
      <c r="VT192" s="41"/>
      <c r="VU192" s="41"/>
      <c r="VV192" s="41"/>
      <c r="VW192" s="41"/>
      <c r="VX192" s="41"/>
      <c r="VY192" s="41"/>
      <c r="VZ192" s="41"/>
      <c r="WA192" s="41"/>
      <c r="WB192" s="41"/>
      <c r="WC192" s="41"/>
      <c r="WD192" s="41"/>
      <c r="WE192" s="41"/>
      <c r="WF192" s="41"/>
      <c r="WG192" s="41"/>
      <c r="WH192" s="41"/>
      <c r="WI192" s="41"/>
      <c r="WJ192" s="41"/>
      <c r="WK192" s="41"/>
      <c r="WL192" s="41"/>
      <c r="WM192" s="41"/>
      <c r="WN192" s="41"/>
      <c r="WO192" s="41"/>
      <c r="WP192" s="41"/>
      <c r="WQ192" s="41"/>
      <c r="WR192" s="41"/>
      <c r="WS192" s="41"/>
      <c r="WT192" s="41"/>
      <c r="WU192" s="41"/>
      <c r="WV192" s="41"/>
      <c r="WW192" s="41"/>
      <c r="WX192" s="41"/>
    </row>
    <row r="193" spans="1:622" s="48" customFormat="1" ht="15" customHeight="1" outlineLevel="1" x14ac:dyDescent="0.25">
      <c r="A193" s="42"/>
      <c r="B193" s="82" t="s">
        <v>92</v>
      </c>
      <c r="C193" s="83">
        <v>34616</v>
      </c>
      <c r="D193" s="83" t="s">
        <v>80</v>
      </c>
      <c r="E193" s="91" t="s">
        <v>179</v>
      </c>
      <c r="F193" s="90" t="s">
        <v>24</v>
      </c>
      <c r="G193" s="90"/>
      <c r="H193" s="85">
        <v>44.03</v>
      </c>
      <c r="I193" s="86">
        <v>44.03</v>
      </c>
      <c r="J193" s="46">
        <f>Tabela1[[#This Row],[VALOR UNIT]]*H190</f>
        <v>44.03</v>
      </c>
      <c r="K193" s="46">
        <f>Tabela1[[#This Row],[Coluna1]]*H192</f>
        <v>0</v>
      </c>
      <c r="L193" s="46">
        <v>0</v>
      </c>
      <c r="M193" s="47">
        <f t="shared" si="4"/>
        <v>0</v>
      </c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  <c r="AY193" s="41"/>
      <c r="AZ193" s="41"/>
      <c r="BA193" s="41"/>
      <c r="BB193" s="41"/>
      <c r="BC193" s="41"/>
      <c r="BD193" s="41"/>
      <c r="BE193" s="41"/>
      <c r="BF193" s="41"/>
      <c r="BG193" s="41"/>
      <c r="BH193" s="41"/>
      <c r="BI193" s="41"/>
      <c r="BJ193" s="41"/>
      <c r="BK193" s="41"/>
      <c r="BL193" s="41"/>
      <c r="BM193" s="41"/>
      <c r="BN193" s="41"/>
      <c r="BO193" s="41"/>
      <c r="BP193" s="41"/>
      <c r="BQ193" s="41"/>
      <c r="BR193" s="41"/>
      <c r="BS193" s="41"/>
      <c r="BT193" s="41"/>
      <c r="BU193" s="41"/>
      <c r="BV193" s="41"/>
      <c r="BW193" s="41"/>
      <c r="BX193" s="41"/>
      <c r="BY193" s="41"/>
      <c r="BZ193" s="41"/>
      <c r="CA193" s="41"/>
      <c r="CB193" s="41"/>
      <c r="CC193" s="41"/>
      <c r="CD193" s="41"/>
      <c r="CE193" s="41"/>
      <c r="CF193" s="41"/>
      <c r="CG193" s="41"/>
      <c r="CH193" s="41"/>
      <c r="CI193" s="41"/>
      <c r="CJ193" s="41"/>
      <c r="CK193" s="41"/>
      <c r="CL193" s="41"/>
      <c r="CM193" s="41"/>
      <c r="CN193" s="41"/>
      <c r="CO193" s="41"/>
      <c r="CP193" s="41"/>
      <c r="CQ193" s="41"/>
      <c r="CR193" s="41"/>
      <c r="CS193" s="41"/>
      <c r="CT193" s="41"/>
      <c r="CU193" s="41"/>
      <c r="CV193" s="41"/>
      <c r="CW193" s="41"/>
      <c r="CX193" s="41"/>
      <c r="CY193" s="41"/>
      <c r="CZ193" s="41"/>
      <c r="DA193" s="41"/>
      <c r="DB193" s="41"/>
      <c r="DC193" s="41"/>
      <c r="DD193" s="41"/>
      <c r="DE193" s="41"/>
      <c r="DF193" s="41"/>
      <c r="DG193" s="41"/>
      <c r="DH193" s="41"/>
      <c r="DI193" s="41"/>
      <c r="DJ193" s="41"/>
      <c r="DK193" s="41"/>
      <c r="DL193" s="41"/>
      <c r="DM193" s="41"/>
      <c r="DN193" s="41"/>
      <c r="DO193" s="41"/>
      <c r="DP193" s="41"/>
      <c r="DQ193" s="41"/>
      <c r="DR193" s="41"/>
      <c r="DS193" s="41"/>
      <c r="DT193" s="41"/>
      <c r="DU193" s="41"/>
      <c r="DV193" s="41"/>
      <c r="DW193" s="41"/>
      <c r="DX193" s="41"/>
      <c r="DY193" s="41"/>
      <c r="DZ193" s="41"/>
      <c r="EA193" s="41"/>
      <c r="EB193" s="41"/>
      <c r="EC193" s="41"/>
      <c r="ED193" s="41"/>
      <c r="EE193" s="41"/>
      <c r="EF193" s="41"/>
      <c r="EG193" s="41"/>
      <c r="EH193" s="41"/>
      <c r="EI193" s="41"/>
      <c r="EJ193" s="41"/>
      <c r="EK193" s="41"/>
      <c r="EL193" s="41"/>
      <c r="EM193" s="41"/>
      <c r="EN193" s="41"/>
      <c r="EO193" s="41"/>
      <c r="EP193" s="41"/>
      <c r="EQ193" s="41"/>
      <c r="ER193" s="41"/>
      <c r="ES193" s="41"/>
      <c r="ET193" s="41"/>
      <c r="EU193" s="41"/>
      <c r="EV193" s="41"/>
      <c r="EW193" s="41"/>
      <c r="EX193" s="41"/>
      <c r="EY193" s="41"/>
      <c r="EZ193" s="41"/>
      <c r="FA193" s="41"/>
      <c r="FB193" s="41"/>
      <c r="FC193" s="41"/>
      <c r="FD193" s="41"/>
      <c r="FE193" s="41"/>
      <c r="FF193" s="41"/>
      <c r="FG193" s="41"/>
      <c r="FH193" s="41"/>
      <c r="FI193" s="41"/>
      <c r="FJ193" s="41"/>
      <c r="FK193" s="41"/>
      <c r="FL193" s="41"/>
      <c r="FM193" s="41"/>
      <c r="FN193" s="41"/>
      <c r="FO193" s="41"/>
      <c r="FP193" s="41"/>
      <c r="FQ193" s="41"/>
      <c r="FR193" s="41"/>
      <c r="FS193" s="41"/>
      <c r="FT193" s="41"/>
      <c r="FU193" s="41"/>
      <c r="FV193" s="41"/>
      <c r="FW193" s="41"/>
      <c r="FX193" s="41"/>
      <c r="FY193" s="41"/>
      <c r="FZ193" s="41"/>
      <c r="GA193" s="41"/>
      <c r="GB193" s="41"/>
      <c r="GC193" s="41"/>
      <c r="GD193" s="41"/>
      <c r="GE193" s="41"/>
      <c r="GF193" s="41"/>
      <c r="GG193" s="41"/>
      <c r="GH193" s="41"/>
      <c r="GI193" s="41"/>
      <c r="GJ193" s="41"/>
      <c r="GK193" s="41"/>
      <c r="GL193" s="41"/>
      <c r="GM193" s="41"/>
      <c r="GN193" s="41"/>
      <c r="GO193" s="41"/>
      <c r="GP193" s="41"/>
      <c r="GQ193" s="41"/>
      <c r="GR193" s="41"/>
      <c r="GS193" s="41"/>
      <c r="GT193" s="41"/>
      <c r="GU193" s="41"/>
      <c r="GV193" s="41"/>
      <c r="GW193" s="41"/>
      <c r="GX193" s="41"/>
      <c r="GY193" s="41"/>
      <c r="GZ193" s="41"/>
      <c r="HA193" s="41"/>
      <c r="HB193" s="41"/>
      <c r="HC193" s="41"/>
      <c r="HD193" s="41"/>
      <c r="HE193" s="41"/>
      <c r="HF193" s="41"/>
      <c r="HG193" s="41"/>
      <c r="HH193" s="41"/>
      <c r="HI193" s="41"/>
      <c r="HJ193" s="41"/>
      <c r="HK193" s="41"/>
      <c r="HL193" s="41"/>
      <c r="HM193" s="41"/>
      <c r="HN193" s="41"/>
      <c r="HO193" s="41"/>
      <c r="HP193" s="41"/>
      <c r="HQ193" s="41"/>
      <c r="HR193" s="41"/>
      <c r="HS193" s="41"/>
      <c r="HT193" s="41"/>
      <c r="HU193" s="41"/>
      <c r="HV193" s="41"/>
      <c r="HW193" s="41"/>
      <c r="HX193" s="41"/>
      <c r="HY193" s="41"/>
      <c r="HZ193" s="41"/>
      <c r="IA193" s="41"/>
      <c r="IB193" s="41"/>
      <c r="IC193" s="41"/>
      <c r="ID193" s="41"/>
      <c r="IE193" s="41"/>
      <c r="IF193" s="41"/>
      <c r="IG193" s="41"/>
      <c r="IH193" s="41"/>
      <c r="II193" s="41"/>
      <c r="IJ193" s="41"/>
      <c r="IK193" s="41"/>
      <c r="IL193" s="41"/>
      <c r="IM193" s="41"/>
      <c r="IN193" s="41"/>
      <c r="IO193" s="41"/>
      <c r="IP193" s="41"/>
      <c r="IQ193" s="41"/>
      <c r="IR193" s="41"/>
      <c r="IS193" s="41"/>
      <c r="IT193" s="41"/>
      <c r="IU193" s="41"/>
      <c r="IV193" s="41"/>
      <c r="IW193" s="41"/>
      <c r="IX193" s="41"/>
      <c r="IY193" s="41"/>
      <c r="IZ193" s="41"/>
      <c r="JA193" s="41"/>
      <c r="JB193" s="41"/>
      <c r="JC193" s="41"/>
      <c r="JD193" s="41"/>
      <c r="JE193" s="41"/>
      <c r="JF193" s="41"/>
      <c r="JG193" s="41"/>
      <c r="JH193" s="41"/>
      <c r="JI193" s="41"/>
      <c r="JJ193" s="41"/>
      <c r="JK193" s="41"/>
      <c r="JL193" s="41"/>
      <c r="JM193" s="41"/>
      <c r="JN193" s="41"/>
      <c r="JO193" s="41"/>
      <c r="JP193" s="41"/>
      <c r="JQ193" s="41"/>
      <c r="JR193" s="41"/>
      <c r="JS193" s="41"/>
      <c r="JT193" s="41"/>
      <c r="JU193" s="41"/>
      <c r="JV193" s="41"/>
      <c r="JW193" s="41"/>
      <c r="JX193" s="41"/>
      <c r="JY193" s="41"/>
      <c r="JZ193" s="41"/>
      <c r="KA193" s="41"/>
      <c r="KB193" s="41"/>
      <c r="KC193" s="41"/>
      <c r="KD193" s="41"/>
      <c r="KE193" s="41"/>
      <c r="KF193" s="41"/>
      <c r="KG193" s="41"/>
      <c r="KH193" s="41"/>
      <c r="KI193" s="41"/>
      <c r="KJ193" s="41"/>
      <c r="KK193" s="41"/>
      <c r="KL193" s="41"/>
      <c r="KM193" s="41"/>
      <c r="KN193" s="41"/>
      <c r="KO193" s="41"/>
      <c r="KP193" s="41"/>
      <c r="KQ193" s="41"/>
      <c r="KR193" s="41"/>
      <c r="KS193" s="41"/>
      <c r="KT193" s="41"/>
      <c r="KU193" s="41"/>
      <c r="KV193" s="41"/>
      <c r="KW193" s="41"/>
      <c r="KX193" s="41"/>
      <c r="KY193" s="41"/>
      <c r="KZ193" s="41"/>
      <c r="LA193" s="41"/>
      <c r="LB193" s="41"/>
      <c r="LC193" s="41"/>
      <c r="LD193" s="41"/>
      <c r="LE193" s="41"/>
      <c r="LF193" s="41"/>
      <c r="LG193" s="41"/>
      <c r="LH193" s="41"/>
      <c r="LI193" s="41"/>
      <c r="LJ193" s="41"/>
      <c r="LK193" s="41"/>
      <c r="LL193" s="41"/>
      <c r="LM193" s="41"/>
      <c r="LN193" s="41"/>
      <c r="LO193" s="41"/>
      <c r="LP193" s="41"/>
      <c r="LQ193" s="41"/>
      <c r="LR193" s="41"/>
      <c r="LS193" s="41"/>
      <c r="LT193" s="41"/>
      <c r="LU193" s="41"/>
      <c r="LV193" s="41"/>
      <c r="LW193" s="41"/>
      <c r="LX193" s="41"/>
      <c r="LY193" s="41"/>
      <c r="LZ193" s="41"/>
      <c r="MA193" s="41"/>
      <c r="MB193" s="41"/>
      <c r="MC193" s="41"/>
      <c r="MD193" s="41"/>
      <c r="ME193" s="41"/>
      <c r="MF193" s="41"/>
      <c r="MG193" s="41"/>
      <c r="MH193" s="41"/>
      <c r="MI193" s="41"/>
      <c r="MJ193" s="41"/>
      <c r="MK193" s="41"/>
      <c r="ML193" s="41"/>
      <c r="MM193" s="41"/>
      <c r="MN193" s="41"/>
      <c r="MO193" s="41"/>
      <c r="MP193" s="41"/>
      <c r="MQ193" s="41"/>
      <c r="MR193" s="41"/>
      <c r="MS193" s="41"/>
      <c r="MT193" s="41"/>
      <c r="MU193" s="41"/>
      <c r="MV193" s="41"/>
      <c r="MW193" s="41"/>
      <c r="MX193" s="41"/>
      <c r="MY193" s="41"/>
      <c r="MZ193" s="41"/>
      <c r="NA193" s="41"/>
      <c r="NB193" s="41"/>
      <c r="NC193" s="41"/>
      <c r="ND193" s="41"/>
      <c r="NE193" s="41"/>
      <c r="NF193" s="41"/>
      <c r="NG193" s="41"/>
      <c r="NH193" s="41"/>
      <c r="NI193" s="41"/>
      <c r="NJ193" s="41"/>
      <c r="NK193" s="41"/>
      <c r="NL193" s="41"/>
      <c r="NM193" s="41"/>
      <c r="NN193" s="41"/>
      <c r="NO193" s="41"/>
      <c r="NP193" s="41"/>
      <c r="NQ193" s="41"/>
      <c r="NR193" s="41"/>
      <c r="NS193" s="41"/>
      <c r="NT193" s="41"/>
      <c r="NU193" s="41"/>
      <c r="NV193" s="41"/>
      <c r="NW193" s="41"/>
      <c r="NX193" s="41"/>
      <c r="NY193" s="41"/>
      <c r="NZ193" s="41"/>
      <c r="OA193" s="41"/>
      <c r="OB193" s="41"/>
      <c r="OC193" s="41"/>
      <c r="OD193" s="41"/>
      <c r="OE193" s="41"/>
      <c r="OF193" s="41"/>
      <c r="OG193" s="41"/>
      <c r="OH193" s="41"/>
      <c r="OI193" s="41"/>
      <c r="OJ193" s="41"/>
      <c r="OK193" s="41"/>
      <c r="OL193" s="41"/>
      <c r="OM193" s="41"/>
      <c r="ON193" s="41"/>
      <c r="OO193" s="41"/>
      <c r="OP193" s="41"/>
      <c r="OQ193" s="41"/>
      <c r="OR193" s="41"/>
      <c r="OS193" s="41"/>
      <c r="OT193" s="41"/>
      <c r="OU193" s="41"/>
      <c r="OV193" s="41"/>
      <c r="OW193" s="41"/>
      <c r="OX193" s="41"/>
      <c r="OY193" s="41"/>
      <c r="OZ193" s="41"/>
      <c r="PA193" s="41"/>
      <c r="PB193" s="41"/>
      <c r="PC193" s="41"/>
      <c r="PD193" s="41"/>
      <c r="PE193" s="41"/>
      <c r="PF193" s="41"/>
      <c r="PG193" s="41"/>
      <c r="PH193" s="41"/>
      <c r="PI193" s="41"/>
      <c r="PJ193" s="41"/>
      <c r="PK193" s="41"/>
      <c r="PL193" s="41"/>
      <c r="PM193" s="41"/>
      <c r="PN193" s="41"/>
      <c r="PO193" s="41"/>
      <c r="PP193" s="41"/>
      <c r="PQ193" s="41"/>
      <c r="PR193" s="41"/>
      <c r="PS193" s="41"/>
      <c r="PT193" s="41"/>
      <c r="PU193" s="41"/>
      <c r="PV193" s="41"/>
      <c r="PW193" s="41"/>
      <c r="PX193" s="41"/>
      <c r="PY193" s="41"/>
      <c r="PZ193" s="41"/>
      <c r="QA193" s="41"/>
      <c r="QB193" s="41"/>
      <c r="QC193" s="41"/>
      <c r="QD193" s="41"/>
      <c r="QE193" s="41"/>
      <c r="QF193" s="41"/>
      <c r="QG193" s="41"/>
      <c r="QH193" s="41"/>
      <c r="QI193" s="41"/>
      <c r="QJ193" s="41"/>
      <c r="QK193" s="41"/>
      <c r="QL193" s="41"/>
      <c r="QM193" s="41"/>
      <c r="QN193" s="41"/>
      <c r="QO193" s="41"/>
      <c r="QP193" s="41"/>
      <c r="QQ193" s="41"/>
      <c r="QR193" s="41"/>
      <c r="QS193" s="41"/>
      <c r="QT193" s="41"/>
      <c r="QU193" s="41"/>
      <c r="QV193" s="41"/>
      <c r="QW193" s="41"/>
      <c r="QX193" s="41"/>
      <c r="QY193" s="41"/>
      <c r="QZ193" s="41"/>
      <c r="RA193" s="41"/>
      <c r="RB193" s="41"/>
      <c r="RC193" s="41"/>
      <c r="RD193" s="41"/>
      <c r="RE193" s="41"/>
      <c r="RF193" s="41"/>
      <c r="RG193" s="41"/>
      <c r="RH193" s="41"/>
      <c r="RI193" s="41"/>
      <c r="RJ193" s="41"/>
      <c r="RK193" s="41"/>
      <c r="RL193" s="41"/>
      <c r="RM193" s="41"/>
      <c r="RN193" s="41"/>
      <c r="RO193" s="41"/>
      <c r="RP193" s="41"/>
      <c r="RQ193" s="41"/>
      <c r="RR193" s="41"/>
      <c r="RS193" s="41"/>
      <c r="RT193" s="41"/>
      <c r="RU193" s="41"/>
      <c r="RV193" s="41"/>
      <c r="RW193" s="41"/>
      <c r="RX193" s="41"/>
      <c r="RY193" s="41"/>
      <c r="RZ193" s="41"/>
      <c r="SA193" s="41"/>
      <c r="SB193" s="41"/>
      <c r="SC193" s="41"/>
      <c r="SD193" s="41"/>
      <c r="SE193" s="41"/>
      <c r="SF193" s="41"/>
      <c r="SG193" s="41"/>
      <c r="SH193" s="41"/>
      <c r="SI193" s="41"/>
      <c r="SJ193" s="41"/>
      <c r="SK193" s="41"/>
      <c r="SL193" s="41"/>
      <c r="SM193" s="41"/>
      <c r="SN193" s="41"/>
      <c r="SO193" s="41"/>
      <c r="SP193" s="41"/>
      <c r="SQ193" s="41"/>
      <c r="SR193" s="41"/>
      <c r="SS193" s="41"/>
      <c r="ST193" s="41"/>
      <c r="SU193" s="41"/>
      <c r="SV193" s="41"/>
      <c r="SW193" s="41"/>
      <c r="SX193" s="41"/>
      <c r="SY193" s="41"/>
      <c r="SZ193" s="41"/>
      <c r="TA193" s="41"/>
      <c r="TB193" s="41"/>
      <c r="TC193" s="41"/>
      <c r="TD193" s="41"/>
      <c r="TE193" s="41"/>
      <c r="TF193" s="41"/>
      <c r="TG193" s="41"/>
      <c r="TH193" s="41"/>
      <c r="TI193" s="41"/>
      <c r="TJ193" s="41"/>
      <c r="TK193" s="41"/>
      <c r="TL193" s="41"/>
      <c r="TM193" s="41"/>
      <c r="TN193" s="41"/>
      <c r="TO193" s="41"/>
      <c r="TP193" s="41"/>
      <c r="TQ193" s="41"/>
      <c r="TR193" s="41"/>
      <c r="TS193" s="41"/>
      <c r="TT193" s="41"/>
      <c r="TU193" s="41"/>
      <c r="TV193" s="41"/>
      <c r="TW193" s="41"/>
      <c r="TX193" s="41"/>
      <c r="TY193" s="41"/>
      <c r="TZ193" s="41"/>
      <c r="UA193" s="41"/>
      <c r="UB193" s="41"/>
      <c r="UC193" s="41"/>
      <c r="UD193" s="41"/>
      <c r="UE193" s="41"/>
      <c r="UF193" s="41"/>
      <c r="UG193" s="41"/>
      <c r="UH193" s="41"/>
      <c r="UI193" s="41"/>
      <c r="UJ193" s="41"/>
      <c r="UK193" s="41"/>
      <c r="UL193" s="41"/>
      <c r="UM193" s="41"/>
      <c r="UN193" s="41"/>
      <c r="UO193" s="41"/>
      <c r="UP193" s="41"/>
      <c r="UQ193" s="41"/>
      <c r="UR193" s="41"/>
      <c r="US193" s="41"/>
      <c r="UT193" s="41"/>
      <c r="UU193" s="41"/>
      <c r="UV193" s="41"/>
      <c r="UW193" s="41"/>
      <c r="UX193" s="41"/>
      <c r="UY193" s="41"/>
      <c r="UZ193" s="41"/>
      <c r="VA193" s="41"/>
      <c r="VB193" s="41"/>
      <c r="VC193" s="41"/>
      <c r="VD193" s="41"/>
      <c r="VE193" s="41"/>
      <c r="VF193" s="41"/>
      <c r="VG193" s="41"/>
      <c r="VH193" s="41"/>
      <c r="VI193" s="41"/>
      <c r="VJ193" s="41"/>
      <c r="VK193" s="41"/>
      <c r="VL193" s="41"/>
      <c r="VM193" s="41"/>
      <c r="VN193" s="41"/>
      <c r="VO193" s="41"/>
      <c r="VP193" s="41"/>
      <c r="VQ193" s="41"/>
      <c r="VR193" s="41"/>
      <c r="VS193" s="41"/>
      <c r="VT193" s="41"/>
      <c r="VU193" s="41"/>
      <c r="VV193" s="41"/>
      <c r="VW193" s="41"/>
      <c r="VX193" s="41"/>
      <c r="VY193" s="41"/>
      <c r="VZ193" s="41"/>
      <c r="WA193" s="41"/>
      <c r="WB193" s="41"/>
      <c r="WC193" s="41"/>
      <c r="WD193" s="41"/>
      <c r="WE193" s="41"/>
      <c r="WF193" s="41"/>
      <c r="WG193" s="41"/>
      <c r="WH193" s="41"/>
      <c r="WI193" s="41"/>
      <c r="WJ193" s="41"/>
      <c r="WK193" s="41"/>
      <c r="WL193" s="41"/>
      <c r="WM193" s="41"/>
      <c r="WN193" s="41"/>
      <c r="WO193" s="41"/>
      <c r="WP193" s="41"/>
      <c r="WQ193" s="41"/>
      <c r="WR193" s="41"/>
      <c r="WS193" s="41"/>
      <c r="WT193" s="41"/>
      <c r="WU193" s="41"/>
      <c r="WV193" s="41"/>
      <c r="WW193" s="41"/>
      <c r="WX193" s="41"/>
    </row>
    <row r="194" spans="1:622" s="48" customFormat="1" ht="15" customHeight="1" outlineLevel="1" x14ac:dyDescent="0.25">
      <c r="A194" s="42"/>
      <c r="B194" s="82" t="s">
        <v>92</v>
      </c>
      <c r="C194" s="83">
        <v>1573</v>
      </c>
      <c r="D194" s="83" t="s">
        <v>80</v>
      </c>
      <c r="E194" s="91" t="s">
        <v>180</v>
      </c>
      <c r="F194" s="90" t="s">
        <v>24</v>
      </c>
      <c r="G194" s="90"/>
      <c r="H194" s="85">
        <v>1.67</v>
      </c>
      <c r="I194" s="86">
        <v>3.34</v>
      </c>
      <c r="J194" s="46">
        <f>Tabela1[[#This Row],[VALOR UNIT]]*H190</f>
        <v>3.34</v>
      </c>
      <c r="K194" s="46">
        <f>Tabela1[[#This Row],[Coluna1]]*H193</f>
        <v>0</v>
      </c>
      <c r="L194" s="46">
        <v>0</v>
      </c>
      <c r="M194" s="47">
        <f t="shared" si="4"/>
        <v>0</v>
      </c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  <c r="AY194" s="41"/>
      <c r="AZ194" s="41"/>
      <c r="BA194" s="41"/>
      <c r="BB194" s="41"/>
      <c r="BC194" s="41"/>
      <c r="BD194" s="41"/>
      <c r="BE194" s="41"/>
      <c r="BF194" s="41"/>
      <c r="BG194" s="41"/>
      <c r="BH194" s="41"/>
      <c r="BI194" s="41"/>
      <c r="BJ194" s="41"/>
      <c r="BK194" s="41"/>
      <c r="BL194" s="41"/>
      <c r="BM194" s="41"/>
      <c r="BN194" s="41"/>
      <c r="BO194" s="41"/>
      <c r="BP194" s="41"/>
      <c r="BQ194" s="41"/>
      <c r="BR194" s="41"/>
      <c r="BS194" s="41"/>
      <c r="BT194" s="41"/>
      <c r="BU194" s="41"/>
      <c r="BV194" s="41"/>
      <c r="BW194" s="41"/>
      <c r="BX194" s="41"/>
      <c r="BY194" s="41"/>
      <c r="BZ194" s="41"/>
      <c r="CA194" s="41"/>
      <c r="CB194" s="41"/>
      <c r="CC194" s="41"/>
      <c r="CD194" s="41"/>
      <c r="CE194" s="41"/>
      <c r="CF194" s="41"/>
      <c r="CG194" s="41"/>
      <c r="CH194" s="41"/>
      <c r="CI194" s="41"/>
      <c r="CJ194" s="41"/>
      <c r="CK194" s="41"/>
      <c r="CL194" s="41"/>
      <c r="CM194" s="41"/>
      <c r="CN194" s="41"/>
      <c r="CO194" s="41"/>
      <c r="CP194" s="41"/>
      <c r="CQ194" s="41"/>
      <c r="CR194" s="41"/>
      <c r="CS194" s="41"/>
      <c r="CT194" s="41"/>
      <c r="CU194" s="41"/>
      <c r="CV194" s="41"/>
      <c r="CW194" s="41"/>
      <c r="CX194" s="41"/>
      <c r="CY194" s="41"/>
      <c r="CZ194" s="41"/>
      <c r="DA194" s="41"/>
      <c r="DB194" s="41"/>
      <c r="DC194" s="41"/>
      <c r="DD194" s="41"/>
      <c r="DE194" s="41"/>
      <c r="DF194" s="41"/>
      <c r="DG194" s="41"/>
      <c r="DH194" s="41"/>
      <c r="DI194" s="41"/>
      <c r="DJ194" s="41"/>
      <c r="DK194" s="41"/>
      <c r="DL194" s="41"/>
      <c r="DM194" s="41"/>
      <c r="DN194" s="41"/>
      <c r="DO194" s="41"/>
      <c r="DP194" s="41"/>
      <c r="DQ194" s="41"/>
      <c r="DR194" s="41"/>
      <c r="DS194" s="41"/>
      <c r="DT194" s="41"/>
      <c r="DU194" s="41"/>
      <c r="DV194" s="41"/>
      <c r="DW194" s="41"/>
      <c r="DX194" s="41"/>
      <c r="DY194" s="41"/>
      <c r="DZ194" s="41"/>
      <c r="EA194" s="41"/>
      <c r="EB194" s="41"/>
      <c r="EC194" s="41"/>
      <c r="ED194" s="41"/>
      <c r="EE194" s="41"/>
      <c r="EF194" s="41"/>
      <c r="EG194" s="41"/>
      <c r="EH194" s="41"/>
      <c r="EI194" s="41"/>
      <c r="EJ194" s="41"/>
      <c r="EK194" s="41"/>
      <c r="EL194" s="41"/>
      <c r="EM194" s="41"/>
      <c r="EN194" s="41"/>
      <c r="EO194" s="41"/>
      <c r="EP194" s="41"/>
      <c r="EQ194" s="41"/>
      <c r="ER194" s="41"/>
      <c r="ES194" s="41"/>
      <c r="ET194" s="41"/>
      <c r="EU194" s="41"/>
      <c r="EV194" s="41"/>
      <c r="EW194" s="41"/>
      <c r="EX194" s="41"/>
      <c r="EY194" s="41"/>
      <c r="EZ194" s="41"/>
      <c r="FA194" s="41"/>
      <c r="FB194" s="41"/>
      <c r="FC194" s="41"/>
      <c r="FD194" s="41"/>
      <c r="FE194" s="41"/>
      <c r="FF194" s="41"/>
      <c r="FG194" s="41"/>
      <c r="FH194" s="41"/>
      <c r="FI194" s="41"/>
      <c r="FJ194" s="41"/>
      <c r="FK194" s="41"/>
      <c r="FL194" s="41"/>
      <c r="FM194" s="41"/>
      <c r="FN194" s="41"/>
      <c r="FO194" s="41"/>
      <c r="FP194" s="41"/>
      <c r="FQ194" s="41"/>
      <c r="FR194" s="41"/>
      <c r="FS194" s="41"/>
      <c r="FT194" s="41"/>
      <c r="FU194" s="41"/>
      <c r="FV194" s="41"/>
      <c r="FW194" s="41"/>
      <c r="FX194" s="41"/>
      <c r="FY194" s="41"/>
      <c r="FZ194" s="41"/>
      <c r="GA194" s="41"/>
      <c r="GB194" s="41"/>
      <c r="GC194" s="41"/>
      <c r="GD194" s="41"/>
      <c r="GE194" s="41"/>
      <c r="GF194" s="41"/>
      <c r="GG194" s="41"/>
      <c r="GH194" s="41"/>
      <c r="GI194" s="41"/>
      <c r="GJ194" s="41"/>
      <c r="GK194" s="41"/>
      <c r="GL194" s="41"/>
      <c r="GM194" s="41"/>
      <c r="GN194" s="41"/>
      <c r="GO194" s="41"/>
      <c r="GP194" s="41"/>
      <c r="GQ194" s="41"/>
      <c r="GR194" s="41"/>
      <c r="GS194" s="41"/>
      <c r="GT194" s="41"/>
      <c r="GU194" s="41"/>
      <c r="GV194" s="41"/>
      <c r="GW194" s="41"/>
      <c r="GX194" s="41"/>
      <c r="GY194" s="41"/>
      <c r="GZ194" s="41"/>
      <c r="HA194" s="41"/>
      <c r="HB194" s="41"/>
      <c r="HC194" s="41"/>
      <c r="HD194" s="41"/>
      <c r="HE194" s="41"/>
      <c r="HF194" s="41"/>
      <c r="HG194" s="41"/>
      <c r="HH194" s="41"/>
      <c r="HI194" s="41"/>
      <c r="HJ194" s="41"/>
      <c r="HK194" s="41"/>
      <c r="HL194" s="41"/>
      <c r="HM194" s="41"/>
      <c r="HN194" s="41"/>
      <c r="HO194" s="41"/>
      <c r="HP194" s="41"/>
      <c r="HQ194" s="41"/>
      <c r="HR194" s="41"/>
      <c r="HS194" s="41"/>
      <c r="HT194" s="41"/>
      <c r="HU194" s="41"/>
      <c r="HV194" s="41"/>
      <c r="HW194" s="41"/>
      <c r="HX194" s="41"/>
      <c r="HY194" s="41"/>
      <c r="HZ194" s="41"/>
      <c r="IA194" s="41"/>
      <c r="IB194" s="41"/>
      <c r="IC194" s="41"/>
      <c r="ID194" s="41"/>
      <c r="IE194" s="41"/>
      <c r="IF194" s="41"/>
      <c r="IG194" s="41"/>
      <c r="IH194" s="41"/>
      <c r="II194" s="41"/>
      <c r="IJ194" s="41"/>
      <c r="IK194" s="41"/>
      <c r="IL194" s="41"/>
      <c r="IM194" s="41"/>
      <c r="IN194" s="41"/>
      <c r="IO194" s="41"/>
      <c r="IP194" s="41"/>
      <c r="IQ194" s="41"/>
      <c r="IR194" s="41"/>
      <c r="IS194" s="41"/>
      <c r="IT194" s="41"/>
      <c r="IU194" s="41"/>
      <c r="IV194" s="41"/>
      <c r="IW194" s="41"/>
      <c r="IX194" s="41"/>
      <c r="IY194" s="41"/>
      <c r="IZ194" s="41"/>
      <c r="JA194" s="41"/>
      <c r="JB194" s="41"/>
      <c r="JC194" s="41"/>
      <c r="JD194" s="41"/>
      <c r="JE194" s="41"/>
      <c r="JF194" s="41"/>
      <c r="JG194" s="41"/>
      <c r="JH194" s="41"/>
      <c r="JI194" s="41"/>
      <c r="JJ194" s="41"/>
      <c r="JK194" s="41"/>
      <c r="JL194" s="41"/>
      <c r="JM194" s="41"/>
      <c r="JN194" s="41"/>
      <c r="JO194" s="41"/>
      <c r="JP194" s="41"/>
      <c r="JQ194" s="41"/>
      <c r="JR194" s="41"/>
      <c r="JS194" s="41"/>
      <c r="JT194" s="41"/>
      <c r="JU194" s="41"/>
      <c r="JV194" s="41"/>
      <c r="JW194" s="41"/>
      <c r="JX194" s="41"/>
      <c r="JY194" s="41"/>
      <c r="JZ194" s="41"/>
      <c r="KA194" s="41"/>
      <c r="KB194" s="41"/>
      <c r="KC194" s="41"/>
      <c r="KD194" s="41"/>
      <c r="KE194" s="41"/>
      <c r="KF194" s="41"/>
      <c r="KG194" s="41"/>
      <c r="KH194" s="41"/>
      <c r="KI194" s="41"/>
      <c r="KJ194" s="41"/>
      <c r="KK194" s="41"/>
      <c r="KL194" s="41"/>
      <c r="KM194" s="41"/>
      <c r="KN194" s="41"/>
      <c r="KO194" s="41"/>
      <c r="KP194" s="41"/>
      <c r="KQ194" s="41"/>
      <c r="KR194" s="41"/>
      <c r="KS194" s="41"/>
      <c r="KT194" s="41"/>
      <c r="KU194" s="41"/>
      <c r="KV194" s="41"/>
      <c r="KW194" s="41"/>
      <c r="KX194" s="41"/>
      <c r="KY194" s="41"/>
      <c r="KZ194" s="41"/>
      <c r="LA194" s="41"/>
      <c r="LB194" s="41"/>
      <c r="LC194" s="41"/>
      <c r="LD194" s="41"/>
      <c r="LE194" s="41"/>
      <c r="LF194" s="41"/>
      <c r="LG194" s="41"/>
      <c r="LH194" s="41"/>
      <c r="LI194" s="41"/>
      <c r="LJ194" s="41"/>
      <c r="LK194" s="41"/>
      <c r="LL194" s="41"/>
      <c r="LM194" s="41"/>
      <c r="LN194" s="41"/>
      <c r="LO194" s="41"/>
      <c r="LP194" s="41"/>
      <c r="LQ194" s="41"/>
      <c r="LR194" s="41"/>
      <c r="LS194" s="41"/>
      <c r="LT194" s="41"/>
      <c r="LU194" s="41"/>
      <c r="LV194" s="41"/>
      <c r="LW194" s="41"/>
      <c r="LX194" s="41"/>
      <c r="LY194" s="41"/>
      <c r="LZ194" s="41"/>
      <c r="MA194" s="41"/>
      <c r="MB194" s="41"/>
      <c r="MC194" s="41"/>
      <c r="MD194" s="41"/>
      <c r="ME194" s="41"/>
      <c r="MF194" s="41"/>
      <c r="MG194" s="41"/>
      <c r="MH194" s="41"/>
      <c r="MI194" s="41"/>
      <c r="MJ194" s="41"/>
      <c r="MK194" s="41"/>
      <c r="ML194" s="41"/>
      <c r="MM194" s="41"/>
      <c r="MN194" s="41"/>
      <c r="MO194" s="41"/>
      <c r="MP194" s="41"/>
      <c r="MQ194" s="41"/>
      <c r="MR194" s="41"/>
      <c r="MS194" s="41"/>
      <c r="MT194" s="41"/>
      <c r="MU194" s="41"/>
      <c r="MV194" s="41"/>
      <c r="MW194" s="41"/>
      <c r="MX194" s="41"/>
      <c r="MY194" s="41"/>
      <c r="MZ194" s="41"/>
      <c r="NA194" s="41"/>
      <c r="NB194" s="41"/>
      <c r="NC194" s="41"/>
      <c r="ND194" s="41"/>
      <c r="NE194" s="41"/>
      <c r="NF194" s="41"/>
      <c r="NG194" s="41"/>
      <c r="NH194" s="41"/>
      <c r="NI194" s="41"/>
      <c r="NJ194" s="41"/>
      <c r="NK194" s="41"/>
      <c r="NL194" s="41"/>
      <c r="NM194" s="41"/>
      <c r="NN194" s="41"/>
      <c r="NO194" s="41"/>
      <c r="NP194" s="41"/>
      <c r="NQ194" s="41"/>
      <c r="NR194" s="41"/>
      <c r="NS194" s="41"/>
      <c r="NT194" s="41"/>
      <c r="NU194" s="41"/>
      <c r="NV194" s="41"/>
      <c r="NW194" s="41"/>
      <c r="NX194" s="41"/>
      <c r="NY194" s="41"/>
      <c r="NZ194" s="41"/>
      <c r="OA194" s="41"/>
      <c r="OB194" s="41"/>
      <c r="OC194" s="41"/>
      <c r="OD194" s="41"/>
      <c r="OE194" s="41"/>
      <c r="OF194" s="41"/>
      <c r="OG194" s="41"/>
      <c r="OH194" s="41"/>
      <c r="OI194" s="41"/>
      <c r="OJ194" s="41"/>
      <c r="OK194" s="41"/>
      <c r="OL194" s="41"/>
      <c r="OM194" s="41"/>
      <c r="ON194" s="41"/>
      <c r="OO194" s="41"/>
      <c r="OP194" s="41"/>
      <c r="OQ194" s="41"/>
      <c r="OR194" s="41"/>
      <c r="OS194" s="41"/>
      <c r="OT194" s="41"/>
      <c r="OU194" s="41"/>
      <c r="OV194" s="41"/>
      <c r="OW194" s="41"/>
      <c r="OX194" s="41"/>
      <c r="OY194" s="41"/>
      <c r="OZ194" s="41"/>
      <c r="PA194" s="41"/>
      <c r="PB194" s="41"/>
      <c r="PC194" s="41"/>
      <c r="PD194" s="41"/>
      <c r="PE194" s="41"/>
      <c r="PF194" s="41"/>
      <c r="PG194" s="41"/>
      <c r="PH194" s="41"/>
      <c r="PI194" s="41"/>
      <c r="PJ194" s="41"/>
      <c r="PK194" s="41"/>
      <c r="PL194" s="41"/>
      <c r="PM194" s="41"/>
      <c r="PN194" s="41"/>
      <c r="PO194" s="41"/>
      <c r="PP194" s="41"/>
      <c r="PQ194" s="41"/>
      <c r="PR194" s="41"/>
      <c r="PS194" s="41"/>
      <c r="PT194" s="41"/>
      <c r="PU194" s="41"/>
      <c r="PV194" s="41"/>
      <c r="PW194" s="41"/>
      <c r="PX194" s="41"/>
      <c r="PY194" s="41"/>
      <c r="PZ194" s="41"/>
      <c r="QA194" s="41"/>
      <c r="QB194" s="41"/>
      <c r="QC194" s="41"/>
      <c r="QD194" s="41"/>
      <c r="QE194" s="41"/>
      <c r="QF194" s="41"/>
      <c r="QG194" s="41"/>
      <c r="QH194" s="41"/>
      <c r="QI194" s="41"/>
      <c r="QJ194" s="41"/>
      <c r="QK194" s="41"/>
      <c r="QL194" s="41"/>
      <c r="QM194" s="41"/>
      <c r="QN194" s="41"/>
      <c r="QO194" s="41"/>
      <c r="QP194" s="41"/>
      <c r="QQ194" s="41"/>
      <c r="QR194" s="41"/>
      <c r="QS194" s="41"/>
      <c r="QT194" s="41"/>
      <c r="QU194" s="41"/>
      <c r="QV194" s="41"/>
      <c r="QW194" s="41"/>
      <c r="QX194" s="41"/>
      <c r="QY194" s="41"/>
      <c r="QZ194" s="41"/>
      <c r="RA194" s="41"/>
      <c r="RB194" s="41"/>
      <c r="RC194" s="41"/>
      <c r="RD194" s="41"/>
      <c r="RE194" s="41"/>
      <c r="RF194" s="41"/>
      <c r="RG194" s="41"/>
      <c r="RH194" s="41"/>
      <c r="RI194" s="41"/>
      <c r="RJ194" s="41"/>
      <c r="RK194" s="41"/>
      <c r="RL194" s="41"/>
      <c r="RM194" s="41"/>
      <c r="RN194" s="41"/>
      <c r="RO194" s="41"/>
      <c r="RP194" s="41"/>
      <c r="RQ194" s="41"/>
      <c r="RR194" s="41"/>
      <c r="RS194" s="41"/>
      <c r="RT194" s="41"/>
      <c r="RU194" s="41"/>
      <c r="RV194" s="41"/>
      <c r="RW194" s="41"/>
      <c r="RX194" s="41"/>
      <c r="RY194" s="41"/>
      <c r="RZ194" s="41"/>
      <c r="SA194" s="41"/>
      <c r="SB194" s="41"/>
      <c r="SC194" s="41"/>
      <c r="SD194" s="41"/>
      <c r="SE194" s="41"/>
      <c r="SF194" s="41"/>
      <c r="SG194" s="41"/>
      <c r="SH194" s="41"/>
      <c r="SI194" s="41"/>
      <c r="SJ194" s="41"/>
      <c r="SK194" s="41"/>
      <c r="SL194" s="41"/>
      <c r="SM194" s="41"/>
      <c r="SN194" s="41"/>
      <c r="SO194" s="41"/>
      <c r="SP194" s="41"/>
      <c r="SQ194" s="41"/>
      <c r="SR194" s="41"/>
      <c r="SS194" s="41"/>
      <c r="ST194" s="41"/>
      <c r="SU194" s="41"/>
      <c r="SV194" s="41"/>
      <c r="SW194" s="41"/>
      <c r="SX194" s="41"/>
      <c r="SY194" s="41"/>
      <c r="SZ194" s="41"/>
      <c r="TA194" s="41"/>
      <c r="TB194" s="41"/>
      <c r="TC194" s="41"/>
      <c r="TD194" s="41"/>
      <c r="TE194" s="41"/>
      <c r="TF194" s="41"/>
      <c r="TG194" s="41"/>
      <c r="TH194" s="41"/>
      <c r="TI194" s="41"/>
      <c r="TJ194" s="41"/>
      <c r="TK194" s="41"/>
      <c r="TL194" s="41"/>
      <c r="TM194" s="41"/>
      <c r="TN194" s="41"/>
      <c r="TO194" s="41"/>
      <c r="TP194" s="41"/>
      <c r="TQ194" s="41"/>
      <c r="TR194" s="41"/>
      <c r="TS194" s="41"/>
      <c r="TT194" s="41"/>
      <c r="TU194" s="41"/>
      <c r="TV194" s="41"/>
      <c r="TW194" s="41"/>
      <c r="TX194" s="41"/>
      <c r="TY194" s="41"/>
      <c r="TZ194" s="41"/>
      <c r="UA194" s="41"/>
      <c r="UB194" s="41"/>
      <c r="UC194" s="41"/>
      <c r="UD194" s="41"/>
      <c r="UE194" s="41"/>
      <c r="UF194" s="41"/>
      <c r="UG194" s="41"/>
      <c r="UH194" s="41"/>
      <c r="UI194" s="41"/>
      <c r="UJ194" s="41"/>
      <c r="UK194" s="41"/>
      <c r="UL194" s="41"/>
      <c r="UM194" s="41"/>
      <c r="UN194" s="41"/>
      <c r="UO194" s="41"/>
      <c r="UP194" s="41"/>
      <c r="UQ194" s="41"/>
      <c r="UR194" s="41"/>
      <c r="US194" s="41"/>
      <c r="UT194" s="41"/>
      <c r="UU194" s="41"/>
      <c r="UV194" s="41"/>
      <c r="UW194" s="41"/>
      <c r="UX194" s="41"/>
      <c r="UY194" s="41"/>
      <c r="UZ194" s="41"/>
      <c r="VA194" s="41"/>
      <c r="VB194" s="41"/>
      <c r="VC194" s="41"/>
      <c r="VD194" s="41"/>
      <c r="VE194" s="41"/>
      <c r="VF194" s="41"/>
      <c r="VG194" s="41"/>
      <c r="VH194" s="41"/>
      <c r="VI194" s="41"/>
      <c r="VJ194" s="41"/>
      <c r="VK194" s="41"/>
      <c r="VL194" s="41"/>
      <c r="VM194" s="41"/>
      <c r="VN194" s="41"/>
      <c r="VO194" s="41"/>
      <c r="VP194" s="41"/>
      <c r="VQ194" s="41"/>
      <c r="VR194" s="41"/>
      <c r="VS194" s="41"/>
      <c r="VT194" s="41"/>
      <c r="VU194" s="41"/>
      <c r="VV194" s="41"/>
      <c r="VW194" s="41"/>
      <c r="VX194" s="41"/>
      <c r="VY194" s="41"/>
      <c r="VZ194" s="41"/>
      <c r="WA194" s="41"/>
      <c r="WB194" s="41"/>
      <c r="WC194" s="41"/>
      <c r="WD194" s="41"/>
      <c r="WE194" s="41"/>
      <c r="WF194" s="41"/>
      <c r="WG194" s="41"/>
      <c r="WH194" s="41"/>
      <c r="WI194" s="41"/>
      <c r="WJ194" s="41"/>
      <c r="WK194" s="41"/>
      <c r="WL194" s="41"/>
      <c r="WM194" s="41"/>
      <c r="WN194" s="41"/>
      <c r="WO194" s="41"/>
      <c r="WP194" s="41"/>
      <c r="WQ194" s="41"/>
      <c r="WR194" s="41"/>
      <c r="WS194" s="41"/>
      <c r="WT194" s="41"/>
      <c r="WU194" s="41"/>
      <c r="WV194" s="41"/>
      <c r="WW194" s="41"/>
      <c r="WX194" s="41"/>
    </row>
    <row r="195" spans="1:622" s="67" customFormat="1" ht="15" customHeight="1" x14ac:dyDescent="0.25">
      <c r="A195" s="58"/>
      <c r="B195" s="58">
        <v>93663</v>
      </c>
      <c r="C195" s="63"/>
      <c r="D195" s="63" t="s">
        <v>80</v>
      </c>
      <c r="E195" s="74" t="s">
        <v>181</v>
      </c>
      <c r="F195" s="79" t="s">
        <v>24</v>
      </c>
      <c r="G195" s="79"/>
      <c r="H195" s="80">
        <v>4</v>
      </c>
      <c r="I195" s="65">
        <v>54.33</v>
      </c>
      <c r="J195" s="65"/>
      <c r="K195" s="65">
        <f>Tabela1[[#This Row],[Coluna1]]*H194</f>
        <v>0</v>
      </c>
      <c r="L195" s="65">
        <f>H195*I195</f>
        <v>217.32</v>
      </c>
      <c r="M195" s="47">
        <f t="shared" si="4"/>
        <v>270.62782953377598</v>
      </c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66"/>
      <c r="AE195" s="66"/>
      <c r="AF195" s="66"/>
      <c r="AG195" s="66"/>
      <c r="AH195" s="66"/>
      <c r="AI195" s="66"/>
      <c r="AJ195" s="66"/>
      <c r="AK195" s="66"/>
      <c r="AL195" s="66"/>
      <c r="AM195" s="66"/>
      <c r="AN195" s="66"/>
      <c r="AO195" s="66"/>
      <c r="AP195" s="66"/>
      <c r="AQ195" s="66"/>
      <c r="AR195" s="66"/>
      <c r="AS195" s="66"/>
      <c r="AT195" s="66"/>
      <c r="AU195" s="66"/>
      <c r="AV195" s="66"/>
      <c r="AW195" s="66"/>
      <c r="AX195" s="66"/>
      <c r="AY195" s="66"/>
      <c r="AZ195" s="66"/>
      <c r="BA195" s="66"/>
      <c r="BB195" s="66"/>
      <c r="BC195" s="66"/>
      <c r="BD195" s="66"/>
      <c r="BE195" s="66"/>
      <c r="BF195" s="66"/>
      <c r="BG195" s="66"/>
      <c r="BH195" s="66"/>
      <c r="BI195" s="66"/>
      <c r="BJ195" s="66"/>
      <c r="BK195" s="66"/>
      <c r="BL195" s="66"/>
      <c r="BM195" s="66"/>
      <c r="BN195" s="66"/>
      <c r="BO195" s="66"/>
      <c r="BP195" s="66"/>
      <c r="BQ195" s="66"/>
      <c r="BR195" s="66"/>
      <c r="BS195" s="66"/>
      <c r="BT195" s="66"/>
      <c r="BU195" s="66"/>
      <c r="BV195" s="66"/>
      <c r="BW195" s="66"/>
      <c r="BX195" s="66"/>
      <c r="BY195" s="66"/>
      <c r="BZ195" s="66"/>
      <c r="CA195" s="66"/>
      <c r="CB195" s="66"/>
      <c r="CC195" s="66"/>
      <c r="CD195" s="66"/>
      <c r="CE195" s="66"/>
      <c r="CF195" s="66"/>
      <c r="CG195" s="66"/>
      <c r="CH195" s="66"/>
      <c r="CI195" s="66"/>
      <c r="CJ195" s="66"/>
      <c r="CK195" s="66"/>
      <c r="CL195" s="66"/>
      <c r="CM195" s="66"/>
      <c r="CN195" s="66"/>
      <c r="CO195" s="66"/>
      <c r="CP195" s="66"/>
      <c r="CQ195" s="66"/>
      <c r="CR195" s="66"/>
      <c r="CS195" s="66"/>
      <c r="CT195" s="66"/>
      <c r="CU195" s="66"/>
      <c r="CV195" s="66"/>
      <c r="CW195" s="66"/>
      <c r="CX195" s="66"/>
      <c r="CY195" s="66"/>
      <c r="CZ195" s="66"/>
      <c r="DA195" s="66"/>
      <c r="DB195" s="66"/>
      <c r="DC195" s="66"/>
      <c r="DD195" s="66"/>
      <c r="DE195" s="66"/>
      <c r="DF195" s="66"/>
      <c r="DG195" s="66"/>
      <c r="DH195" s="66"/>
      <c r="DI195" s="66"/>
      <c r="DJ195" s="66"/>
      <c r="DK195" s="66"/>
      <c r="DL195" s="66"/>
      <c r="DM195" s="66"/>
      <c r="DN195" s="66"/>
      <c r="DO195" s="66"/>
      <c r="DP195" s="66"/>
      <c r="DQ195" s="66"/>
      <c r="DR195" s="66"/>
      <c r="DS195" s="66"/>
      <c r="DT195" s="66"/>
      <c r="DU195" s="66"/>
      <c r="DV195" s="66"/>
      <c r="DW195" s="66"/>
      <c r="DX195" s="66"/>
      <c r="DY195" s="66"/>
      <c r="DZ195" s="66"/>
      <c r="EA195" s="66"/>
      <c r="EB195" s="66"/>
      <c r="EC195" s="66"/>
      <c r="ED195" s="66"/>
      <c r="EE195" s="66"/>
      <c r="EF195" s="66"/>
      <c r="EG195" s="66"/>
      <c r="EH195" s="66"/>
      <c r="EI195" s="66"/>
      <c r="EJ195" s="66"/>
      <c r="EK195" s="66"/>
      <c r="EL195" s="66"/>
      <c r="EM195" s="66"/>
      <c r="EN195" s="66"/>
      <c r="EO195" s="66"/>
      <c r="EP195" s="66"/>
      <c r="EQ195" s="66"/>
      <c r="ER195" s="66"/>
      <c r="ES195" s="66"/>
      <c r="ET195" s="66"/>
      <c r="EU195" s="66"/>
      <c r="EV195" s="66"/>
      <c r="EW195" s="66"/>
      <c r="EX195" s="66"/>
      <c r="EY195" s="66"/>
      <c r="EZ195" s="66"/>
      <c r="FA195" s="66"/>
      <c r="FB195" s="66"/>
      <c r="FC195" s="66"/>
      <c r="FD195" s="66"/>
      <c r="FE195" s="66"/>
      <c r="FF195" s="66"/>
      <c r="FG195" s="66"/>
      <c r="FH195" s="66"/>
      <c r="FI195" s="66"/>
      <c r="FJ195" s="66"/>
      <c r="FK195" s="66"/>
      <c r="FL195" s="66"/>
      <c r="FM195" s="66"/>
      <c r="FN195" s="66"/>
      <c r="FO195" s="66"/>
      <c r="FP195" s="66"/>
      <c r="FQ195" s="66"/>
      <c r="FR195" s="66"/>
      <c r="FS195" s="66"/>
      <c r="FT195" s="66"/>
      <c r="FU195" s="66"/>
      <c r="FV195" s="66"/>
      <c r="FW195" s="66"/>
      <c r="FX195" s="66"/>
      <c r="FY195" s="66"/>
      <c r="FZ195" s="66"/>
      <c r="GA195" s="66"/>
      <c r="GB195" s="66"/>
      <c r="GC195" s="66"/>
      <c r="GD195" s="66"/>
      <c r="GE195" s="66"/>
      <c r="GF195" s="66"/>
      <c r="GG195" s="66"/>
      <c r="GH195" s="66"/>
      <c r="GI195" s="66"/>
      <c r="GJ195" s="66"/>
      <c r="GK195" s="66"/>
      <c r="GL195" s="66"/>
      <c r="GM195" s="66"/>
      <c r="GN195" s="66"/>
      <c r="GO195" s="66"/>
      <c r="GP195" s="66"/>
      <c r="GQ195" s="66"/>
      <c r="GR195" s="66"/>
      <c r="GS195" s="66"/>
      <c r="GT195" s="66"/>
      <c r="GU195" s="66"/>
      <c r="GV195" s="66"/>
      <c r="GW195" s="66"/>
      <c r="GX195" s="66"/>
      <c r="GY195" s="66"/>
      <c r="GZ195" s="66"/>
      <c r="HA195" s="66"/>
      <c r="HB195" s="66"/>
      <c r="HC195" s="66"/>
      <c r="HD195" s="66"/>
      <c r="HE195" s="66"/>
      <c r="HF195" s="66"/>
      <c r="HG195" s="66"/>
      <c r="HH195" s="66"/>
      <c r="HI195" s="66"/>
      <c r="HJ195" s="66"/>
      <c r="HK195" s="66"/>
      <c r="HL195" s="66"/>
      <c r="HM195" s="66"/>
      <c r="HN195" s="66"/>
      <c r="HO195" s="66"/>
      <c r="HP195" s="66"/>
      <c r="HQ195" s="66"/>
      <c r="HR195" s="66"/>
      <c r="HS195" s="66"/>
      <c r="HT195" s="66"/>
      <c r="HU195" s="66"/>
      <c r="HV195" s="66"/>
      <c r="HW195" s="66"/>
      <c r="HX195" s="66"/>
      <c r="HY195" s="66"/>
      <c r="HZ195" s="66"/>
      <c r="IA195" s="66"/>
      <c r="IB195" s="66"/>
      <c r="IC195" s="66"/>
      <c r="ID195" s="66"/>
      <c r="IE195" s="66"/>
      <c r="IF195" s="66"/>
      <c r="IG195" s="66"/>
      <c r="IH195" s="66"/>
      <c r="II195" s="66"/>
      <c r="IJ195" s="66"/>
      <c r="IK195" s="66"/>
      <c r="IL195" s="66"/>
      <c r="IM195" s="66"/>
      <c r="IN195" s="66"/>
      <c r="IO195" s="66"/>
      <c r="IP195" s="66"/>
      <c r="IQ195" s="66"/>
      <c r="IR195" s="66"/>
      <c r="IS195" s="66"/>
      <c r="IT195" s="66"/>
      <c r="IU195" s="66"/>
      <c r="IV195" s="66"/>
      <c r="IW195" s="66"/>
      <c r="IX195" s="66"/>
      <c r="IY195" s="66"/>
      <c r="IZ195" s="66"/>
      <c r="JA195" s="66"/>
      <c r="JB195" s="66"/>
      <c r="JC195" s="66"/>
      <c r="JD195" s="66"/>
      <c r="JE195" s="66"/>
      <c r="JF195" s="66"/>
      <c r="JG195" s="66"/>
      <c r="JH195" s="66"/>
      <c r="JI195" s="66"/>
      <c r="JJ195" s="66"/>
      <c r="JK195" s="66"/>
      <c r="JL195" s="66"/>
      <c r="JM195" s="66"/>
      <c r="JN195" s="66"/>
      <c r="JO195" s="66"/>
      <c r="JP195" s="66"/>
      <c r="JQ195" s="66"/>
      <c r="JR195" s="66"/>
      <c r="JS195" s="66"/>
      <c r="JT195" s="66"/>
      <c r="JU195" s="66"/>
      <c r="JV195" s="66"/>
      <c r="JW195" s="66"/>
      <c r="JX195" s="66"/>
      <c r="JY195" s="66"/>
      <c r="JZ195" s="66"/>
      <c r="KA195" s="66"/>
      <c r="KB195" s="66"/>
      <c r="KC195" s="66"/>
      <c r="KD195" s="66"/>
      <c r="KE195" s="66"/>
      <c r="KF195" s="66"/>
      <c r="KG195" s="66"/>
      <c r="KH195" s="66"/>
      <c r="KI195" s="66"/>
      <c r="KJ195" s="66"/>
      <c r="KK195" s="66"/>
      <c r="KL195" s="66"/>
      <c r="KM195" s="66"/>
      <c r="KN195" s="66"/>
      <c r="KO195" s="66"/>
      <c r="KP195" s="66"/>
      <c r="KQ195" s="66"/>
      <c r="KR195" s="66"/>
      <c r="KS195" s="66"/>
      <c r="KT195" s="66"/>
      <c r="KU195" s="66"/>
      <c r="KV195" s="66"/>
      <c r="KW195" s="66"/>
      <c r="KX195" s="66"/>
      <c r="KY195" s="66"/>
      <c r="KZ195" s="66"/>
      <c r="LA195" s="66"/>
      <c r="LB195" s="66"/>
      <c r="LC195" s="66"/>
      <c r="LD195" s="66"/>
      <c r="LE195" s="66"/>
      <c r="LF195" s="66"/>
      <c r="LG195" s="66"/>
      <c r="LH195" s="66"/>
      <c r="LI195" s="66"/>
      <c r="LJ195" s="66"/>
      <c r="LK195" s="66"/>
      <c r="LL195" s="66"/>
      <c r="LM195" s="66"/>
      <c r="LN195" s="66"/>
      <c r="LO195" s="66"/>
      <c r="LP195" s="66"/>
      <c r="LQ195" s="66"/>
      <c r="LR195" s="66"/>
      <c r="LS195" s="66"/>
      <c r="LT195" s="66"/>
      <c r="LU195" s="66"/>
      <c r="LV195" s="66"/>
      <c r="LW195" s="66"/>
      <c r="LX195" s="66"/>
      <c r="LY195" s="66"/>
      <c r="LZ195" s="66"/>
      <c r="MA195" s="66"/>
      <c r="MB195" s="66"/>
      <c r="MC195" s="66"/>
      <c r="MD195" s="66"/>
      <c r="ME195" s="66"/>
      <c r="MF195" s="66"/>
      <c r="MG195" s="66"/>
      <c r="MH195" s="66"/>
      <c r="MI195" s="66"/>
      <c r="MJ195" s="66"/>
      <c r="MK195" s="66"/>
      <c r="ML195" s="66"/>
      <c r="MM195" s="66"/>
      <c r="MN195" s="66"/>
      <c r="MO195" s="66"/>
      <c r="MP195" s="66"/>
      <c r="MQ195" s="66"/>
      <c r="MR195" s="66"/>
      <c r="MS195" s="66"/>
      <c r="MT195" s="66"/>
      <c r="MU195" s="66"/>
      <c r="MV195" s="66"/>
      <c r="MW195" s="66"/>
      <c r="MX195" s="66"/>
      <c r="MY195" s="66"/>
      <c r="MZ195" s="66"/>
      <c r="NA195" s="66"/>
      <c r="NB195" s="66"/>
      <c r="NC195" s="66"/>
      <c r="ND195" s="66"/>
      <c r="NE195" s="66"/>
      <c r="NF195" s="66"/>
      <c r="NG195" s="66"/>
      <c r="NH195" s="66"/>
      <c r="NI195" s="66"/>
      <c r="NJ195" s="66"/>
      <c r="NK195" s="66"/>
      <c r="NL195" s="66"/>
      <c r="NM195" s="66"/>
      <c r="NN195" s="66"/>
      <c r="NO195" s="66"/>
      <c r="NP195" s="66"/>
      <c r="NQ195" s="66"/>
      <c r="NR195" s="66"/>
      <c r="NS195" s="66"/>
      <c r="NT195" s="66"/>
      <c r="NU195" s="66"/>
      <c r="NV195" s="66"/>
      <c r="NW195" s="66"/>
      <c r="NX195" s="66"/>
      <c r="NY195" s="66"/>
      <c r="NZ195" s="66"/>
      <c r="OA195" s="66"/>
      <c r="OB195" s="66"/>
      <c r="OC195" s="66"/>
      <c r="OD195" s="66"/>
      <c r="OE195" s="66"/>
      <c r="OF195" s="66"/>
      <c r="OG195" s="66"/>
      <c r="OH195" s="66"/>
      <c r="OI195" s="66"/>
      <c r="OJ195" s="66"/>
      <c r="OK195" s="66"/>
      <c r="OL195" s="66"/>
      <c r="OM195" s="66"/>
      <c r="ON195" s="66"/>
      <c r="OO195" s="66"/>
      <c r="OP195" s="66"/>
      <c r="OQ195" s="66"/>
      <c r="OR195" s="66"/>
      <c r="OS195" s="66"/>
      <c r="OT195" s="66"/>
      <c r="OU195" s="66"/>
      <c r="OV195" s="66"/>
      <c r="OW195" s="66"/>
      <c r="OX195" s="66"/>
      <c r="OY195" s="66"/>
      <c r="OZ195" s="66"/>
      <c r="PA195" s="66"/>
      <c r="PB195" s="66"/>
      <c r="PC195" s="66"/>
      <c r="PD195" s="66"/>
      <c r="PE195" s="66"/>
      <c r="PF195" s="66"/>
      <c r="PG195" s="66"/>
      <c r="PH195" s="66"/>
      <c r="PI195" s="66"/>
      <c r="PJ195" s="66"/>
      <c r="PK195" s="66"/>
      <c r="PL195" s="66"/>
      <c r="PM195" s="66"/>
      <c r="PN195" s="66"/>
      <c r="PO195" s="66"/>
      <c r="PP195" s="66"/>
      <c r="PQ195" s="66"/>
      <c r="PR195" s="66"/>
      <c r="PS195" s="66"/>
      <c r="PT195" s="66"/>
      <c r="PU195" s="66"/>
      <c r="PV195" s="66"/>
      <c r="PW195" s="66"/>
      <c r="PX195" s="66"/>
      <c r="PY195" s="66"/>
      <c r="PZ195" s="66"/>
      <c r="QA195" s="66"/>
      <c r="QB195" s="66"/>
      <c r="QC195" s="66"/>
      <c r="QD195" s="66"/>
      <c r="QE195" s="66"/>
      <c r="QF195" s="66"/>
      <c r="QG195" s="66"/>
      <c r="QH195" s="66"/>
      <c r="QI195" s="66"/>
      <c r="QJ195" s="66"/>
      <c r="QK195" s="66"/>
      <c r="QL195" s="66"/>
      <c r="QM195" s="66"/>
      <c r="QN195" s="66"/>
      <c r="QO195" s="66"/>
      <c r="QP195" s="66"/>
      <c r="QQ195" s="66"/>
      <c r="QR195" s="66"/>
      <c r="QS195" s="66"/>
      <c r="QT195" s="66"/>
      <c r="QU195" s="66"/>
      <c r="QV195" s="66"/>
      <c r="QW195" s="66"/>
      <c r="QX195" s="66"/>
      <c r="QY195" s="66"/>
      <c r="QZ195" s="66"/>
      <c r="RA195" s="66"/>
      <c r="RB195" s="66"/>
      <c r="RC195" s="66"/>
      <c r="RD195" s="66"/>
      <c r="RE195" s="66"/>
      <c r="RF195" s="66"/>
      <c r="RG195" s="66"/>
      <c r="RH195" s="66"/>
      <c r="RI195" s="66"/>
      <c r="RJ195" s="66"/>
      <c r="RK195" s="66"/>
      <c r="RL195" s="66"/>
      <c r="RM195" s="66"/>
      <c r="RN195" s="66"/>
      <c r="RO195" s="66"/>
      <c r="RP195" s="66"/>
      <c r="RQ195" s="66"/>
      <c r="RR195" s="66"/>
      <c r="RS195" s="66"/>
      <c r="RT195" s="66"/>
      <c r="RU195" s="66"/>
      <c r="RV195" s="66"/>
      <c r="RW195" s="66"/>
      <c r="RX195" s="66"/>
      <c r="RY195" s="66"/>
      <c r="RZ195" s="66"/>
      <c r="SA195" s="66"/>
      <c r="SB195" s="66"/>
      <c r="SC195" s="66"/>
      <c r="SD195" s="66"/>
      <c r="SE195" s="66"/>
      <c r="SF195" s="66"/>
      <c r="SG195" s="66"/>
      <c r="SH195" s="66"/>
      <c r="SI195" s="66"/>
      <c r="SJ195" s="66"/>
      <c r="SK195" s="66"/>
      <c r="SL195" s="66"/>
      <c r="SM195" s="66"/>
      <c r="SN195" s="66"/>
      <c r="SO195" s="66"/>
      <c r="SP195" s="66"/>
      <c r="SQ195" s="66"/>
      <c r="SR195" s="66"/>
      <c r="SS195" s="66"/>
      <c r="ST195" s="66"/>
      <c r="SU195" s="66"/>
      <c r="SV195" s="66"/>
      <c r="SW195" s="66"/>
      <c r="SX195" s="66"/>
      <c r="SY195" s="66"/>
      <c r="SZ195" s="66"/>
      <c r="TA195" s="66"/>
      <c r="TB195" s="66"/>
      <c r="TC195" s="66"/>
      <c r="TD195" s="66"/>
      <c r="TE195" s="66"/>
      <c r="TF195" s="66"/>
      <c r="TG195" s="66"/>
      <c r="TH195" s="66"/>
      <c r="TI195" s="66"/>
      <c r="TJ195" s="66"/>
      <c r="TK195" s="66"/>
      <c r="TL195" s="66"/>
      <c r="TM195" s="66"/>
      <c r="TN195" s="66"/>
      <c r="TO195" s="66"/>
      <c r="TP195" s="66"/>
      <c r="TQ195" s="66"/>
      <c r="TR195" s="66"/>
      <c r="TS195" s="66"/>
      <c r="TT195" s="66"/>
      <c r="TU195" s="66"/>
      <c r="TV195" s="66"/>
      <c r="TW195" s="66"/>
      <c r="TX195" s="66"/>
      <c r="TY195" s="66"/>
      <c r="TZ195" s="66"/>
      <c r="UA195" s="66"/>
      <c r="UB195" s="66"/>
      <c r="UC195" s="66"/>
      <c r="UD195" s="66"/>
      <c r="UE195" s="66"/>
      <c r="UF195" s="66"/>
      <c r="UG195" s="66"/>
      <c r="UH195" s="66"/>
      <c r="UI195" s="66"/>
      <c r="UJ195" s="66"/>
      <c r="UK195" s="66"/>
      <c r="UL195" s="66"/>
      <c r="UM195" s="66"/>
      <c r="UN195" s="66"/>
      <c r="UO195" s="66"/>
      <c r="UP195" s="66"/>
      <c r="UQ195" s="66"/>
      <c r="UR195" s="66"/>
      <c r="US195" s="66"/>
      <c r="UT195" s="66"/>
      <c r="UU195" s="66"/>
      <c r="UV195" s="66"/>
      <c r="UW195" s="66"/>
      <c r="UX195" s="66"/>
      <c r="UY195" s="66"/>
      <c r="UZ195" s="66"/>
      <c r="VA195" s="66"/>
      <c r="VB195" s="66"/>
      <c r="VC195" s="66"/>
      <c r="VD195" s="66"/>
      <c r="VE195" s="66"/>
      <c r="VF195" s="66"/>
      <c r="VG195" s="66"/>
      <c r="VH195" s="66"/>
      <c r="VI195" s="66"/>
      <c r="VJ195" s="66"/>
      <c r="VK195" s="66"/>
      <c r="VL195" s="66"/>
      <c r="VM195" s="66"/>
      <c r="VN195" s="66"/>
      <c r="VO195" s="66"/>
      <c r="VP195" s="66"/>
      <c r="VQ195" s="66"/>
      <c r="VR195" s="66"/>
      <c r="VS195" s="66"/>
      <c r="VT195" s="66"/>
      <c r="VU195" s="66"/>
      <c r="VV195" s="66"/>
      <c r="VW195" s="66"/>
      <c r="VX195" s="66"/>
      <c r="VY195" s="66"/>
      <c r="VZ195" s="66"/>
      <c r="WA195" s="66"/>
      <c r="WB195" s="66"/>
      <c r="WC195" s="66"/>
      <c r="WD195" s="66"/>
      <c r="WE195" s="66"/>
      <c r="WF195" s="66"/>
      <c r="WG195" s="66"/>
      <c r="WH195" s="66"/>
      <c r="WI195" s="66"/>
      <c r="WJ195" s="66"/>
      <c r="WK195" s="66"/>
      <c r="WL195" s="66"/>
      <c r="WM195" s="66"/>
      <c r="WN195" s="66"/>
      <c r="WO195" s="66"/>
      <c r="WP195" s="66"/>
      <c r="WQ195" s="66"/>
      <c r="WR195" s="66"/>
      <c r="WS195" s="66"/>
      <c r="WT195" s="66"/>
      <c r="WU195" s="66"/>
      <c r="WV195" s="66"/>
      <c r="WW195" s="66"/>
      <c r="WX195" s="66"/>
    </row>
    <row r="196" spans="1:622" s="48" customFormat="1" ht="15" customHeight="1" outlineLevel="1" x14ac:dyDescent="0.25">
      <c r="A196" s="42"/>
      <c r="B196" s="82" t="s">
        <v>86</v>
      </c>
      <c r="C196" s="83">
        <v>88264</v>
      </c>
      <c r="D196" s="83" t="s">
        <v>80</v>
      </c>
      <c r="E196" s="91" t="s">
        <v>132</v>
      </c>
      <c r="F196" s="90" t="s">
        <v>83</v>
      </c>
      <c r="G196" s="90"/>
      <c r="H196" s="85">
        <v>31.99</v>
      </c>
      <c r="I196" s="86">
        <v>4.09</v>
      </c>
      <c r="J196" s="46"/>
      <c r="K196" s="46">
        <f>Tabela1[[#This Row],[VALOR UNIT]]*H195</f>
        <v>16.36</v>
      </c>
      <c r="L196" s="46">
        <v>0</v>
      </c>
      <c r="M196" s="47">
        <f t="shared" si="4"/>
        <v>0</v>
      </c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/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  <c r="FZ196" s="41"/>
      <c r="GA196" s="41"/>
      <c r="GB196" s="41"/>
      <c r="GC196" s="41"/>
      <c r="GD196" s="41"/>
      <c r="GE196" s="41"/>
      <c r="GF196" s="41"/>
      <c r="GG196" s="41"/>
      <c r="GH196" s="41"/>
      <c r="GI196" s="41"/>
      <c r="GJ196" s="41"/>
      <c r="GK196" s="41"/>
      <c r="GL196" s="41"/>
      <c r="GM196" s="41"/>
      <c r="GN196" s="41"/>
      <c r="GO196" s="41"/>
      <c r="GP196" s="41"/>
      <c r="GQ196" s="41"/>
      <c r="GR196" s="41"/>
      <c r="GS196" s="41"/>
      <c r="GT196" s="41"/>
      <c r="GU196" s="41"/>
      <c r="GV196" s="41"/>
      <c r="GW196" s="41"/>
      <c r="GX196" s="41"/>
      <c r="GY196" s="41"/>
      <c r="GZ196" s="41"/>
      <c r="HA196" s="41"/>
      <c r="HB196" s="41"/>
      <c r="HC196" s="41"/>
      <c r="HD196" s="41"/>
      <c r="HE196" s="41"/>
      <c r="HF196" s="41"/>
      <c r="HG196" s="41"/>
      <c r="HH196" s="41"/>
      <c r="HI196" s="41"/>
      <c r="HJ196" s="41"/>
      <c r="HK196" s="41"/>
      <c r="HL196" s="41"/>
      <c r="HM196" s="41"/>
      <c r="HN196" s="41"/>
      <c r="HO196" s="41"/>
      <c r="HP196" s="41"/>
      <c r="HQ196" s="41"/>
      <c r="HR196" s="41"/>
      <c r="HS196" s="41"/>
      <c r="HT196" s="41"/>
      <c r="HU196" s="41"/>
      <c r="HV196" s="41"/>
      <c r="HW196" s="41"/>
      <c r="HX196" s="41"/>
      <c r="HY196" s="41"/>
      <c r="HZ196" s="41"/>
      <c r="IA196" s="41"/>
      <c r="IB196" s="41"/>
      <c r="IC196" s="41"/>
      <c r="ID196" s="41"/>
      <c r="IE196" s="41"/>
      <c r="IF196" s="41"/>
      <c r="IG196" s="41"/>
      <c r="IH196" s="41"/>
      <c r="II196" s="41"/>
      <c r="IJ196" s="41"/>
      <c r="IK196" s="41"/>
      <c r="IL196" s="41"/>
      <c r="IM196" s="41"/>
      <c r="IN196" s="41"/>
      <c r="IO196" s="41"/>
      <c r="IP196" s="41"/>
      <c r="IQ196" s="41"/>
      <c r="IR196" s="41"/>
      <c r="IS196" s="41"/>
      <c r="IT196" s="41"/>
      <c r="IU196" s="41"/>
      <c r="IV196" s="41"/>
      <c r="IW196" s="41"/>
      <c r="IX196" s="41"/>
      <c r="IY196" s="41"/>
      <c r="IZ196" s="41"/>
      <c r="JA196" s="41"/>
      <c r="JB196" s="41"/>
      <c r="JC196" s="41"/>
      <c r="JD196" s="41"/>
      <c r="JE196" s="41"/>
      <c r="JF196" s="41"/>
      <c r="JG196" s="41"/>
      <c r="JH196" s="41"/>
      <c r="JI196" s="41"/>
      <c r="JJ196" s="41"/>
      <c r="JK196" s="41"/>
      <c r="JL196" s="41"/>
      <c r="JM196" s="41"/>
      <c r="JN196" s="41"/>
      <c r="JO196" s="41"/>
      <c r="JP196" s="41"/>
      <c r="JQ196" s="41"/>
      <c r="JR196" s="41"/>
      <c r="JS196" s="41"/>
      <c r="JT196" s="41"/>
      <c r="JU196" s="41"/>
      <c r="JV196" s="41"/>
      <c r="JW196" s="41"/>
      <c r="JX196" s="41"/>
      <c r="JY196" s="41"/>
      <c r="JZ196" s="41"/>
      <c r="KA196" s="41"/>
      <c r="KB196" s="41"/>
      <c r="KC196" s="41"/>
      <c r="KD196" s="41"/>
      <c r="KE196" s="41"/>
      <c r="KF196" s="41"/>
      <c r="KG196" s="41"/>
      <c r="KH196" s="41"/>
      <c r="KI196" s="41"/>
      <c r="KJ196" s="41"/>
      <c r="KK196" s="41"/>
      <c r="KL196" s="41"/>
      <c r="KM196" s="41"/>
      <c r="KN196" s="41"/>
      <c r="KO196" s="41"/>
      <c r="KP196" s="41"/>
      <c r="KQ196" s="41"/>
      <c r="KR196" s="41"/>
      <c r="KS196" s="41"/>
      <c r="KT196" s="41"/>
      <c r="KU196" s="41"/>
      <c r="KV196" s="41"/>
      <c r="KW196" s="41"/>
      <c r="KX196" s="41"/>
      <c r="KY196" s="41"/>
      <c r="KZ196" s="41"/>
      <c r="LA196" s="41"/>
      <c r="LB196" s="41"/>
      <c r="LC196" s="41"/>
      <c r="LD196" s="41"/>
      <c r="LE196" s="41"/>
      <c r="LF196" s="41"/>
      <c r="LG196" s="41"/>
      <c r="LH196" s="41"/>
      <c r="LI196" s="41"/>
      <c r="LJ196" s="41"/>
      <c r="LK196" s="41"/>
      <c r="LL196" s="41"/>
      <c r="LM196" s="41"/>
      <c r="LN196" s="41"/>
      <c r="LO196" s="41"/>
      <c r="LP196" s="41"/>
      <c r="LQ196" s="41"/>
      <c r="LR196" s="41"/>
      <c r="LS196" s="41"/>
      <c r="LT196" s="41"/>
      <c r="LU196" s="41"/>
      <c r="LV196" s="41"/>
      <c r="LW196" s="41"/>
      <c r="LX196" s="41"/>
      <c r="LY196" s="41"/>
      <c r="LZ196" s="41"/>
      <c r="MA196" s="41"/>
      <c r="MB196" s="41"/>
      <c r="MC196" s="41"/>
      <c r="MD196" s="41"/>
      <c r="ME196" s="41"/>
      <c r="MF196" s="41"/>
      <c r="MG196" s="41"/>
      <c r="MH196" s="41"/>
      <c r="MI196" s="41"/>
      <c r="MJ196" s="41"/>
      <c r="MK196" s="41"/>
      <c r="ML196" s="41"/>
      <c r="MM196" s="41"/>
      <c r="MN196" s="41"/>
      <c r="MO196" s="41"/>
      <c r="MP196" s="41"/>
      <c r="MQ196" s="41"/>
      <c r="MR196" s="41"/>
      <c r="MS196" s="41"/>
      <c r="MT196" s="41"/>
      <c r="MU196" s="41"/>
      <c r="MV196" s="41"/>
      <c r="MW196" s="41"/>
      <c r="MX196" s="41"/>
      <c r="MY196" s="41"/>
      <c r="MZ196" s="41"/>
      <c r="NA196" s="41"/>
      <c r="NB196" s="41"/>
      <c r="NC196" s="41"/>
      <c r="ND196" s="41"/>
      <c r="NE196" s="41"/>
      <c r="NF196" s="41"/>
      <c r="NG196" s="41"/>
      <c r="NH196" s="41"/>
      <c r="NI196" s="41"/>
      <c r="NJ196" s="41"/>
      <c r="NK196" s="41"/>
      <c r="NL196" s="41"/>
      <c r="NM196" s="41"/>
      <c r="NN196" s="41"/>
      <c r="NO196" s="41"/>
      <c r="NP196" s="41"/>
      <c r="NQ196" s="41"/>
      <c r="NR196" s="41"/>
      <c r="NS196" s="41"/>
      <c r="NT196" s="41"/>
      <c r="NU196" s="41"/>
      <c r="NV196" s="41"/>
      <c r="NW196" s="41"/>
      <c r="NX196" s="41"/>
      <c r="NY196" s="41"/>
      <c r="NZ196" s="41"/>
      <c r="OA196" s="41"/>
      <c r="OB196" s="41"/>
      <c r="OC196" s="41"/>
      <c r="OD196" s="41"/>
      <c r="OE196" s="41"/>
      <c r="OF196" s="41"/>
      <c r="OG196" s="41"/>
      <c r="OH196" s="41"/>
      <c r="OI196" s="41"/>
      <c r="OJ196" s="41"/>
      <c r="OK196" s="41"/>
      <c r="OL196" s="41"/>
      <c r="OM196" s="41"/>
      <c r="ON196" s="41"/>
      <c r="OO196" s="41"/>
      <c r="OP196" s="41"/>
      <c r="OQ196" s="41"/>
      <c r="OR196" s="41"/>
      <c r="OS196" s="41"/>
      <c r="OT196" s="41"/>
      <c r="OU196" s="41"/>
      <c r="OV196" s="41"/>
      <c r="OW196" s="41"/>
      <c r="OX196" s="41"/>
      <c r="OY196" s="41"/>
      <c r="OZ196" s="41"/>
      <c r="PA196" s="41"/>
      <c r="PB196" s="41"/>
      <c r="PC196" s="41"/>
      <c r="PD196" s="41"/>
      <c r="PE196" s="41"/>
      <c r="PF196" s="41"/>
      <c r="PG196" s="41"/>
      <c r="PH196" s="41"/>
      <c r="PI196" s="41"/>
      <c r="PJ196" s="41"/>
      <c r="PK196" s="41"/>
      <c r="PL196" s="41"/>
      <c r="PM196" s="41"/>
      <c r="PN196" s="41"/>
      <c r="PO196" s="41"/>
      <c r="PP196" s="41"/>
      <c r="PQ196" s="41"/>
      <c r="PR196" s="41"/>
      <c r="PS196" s="41"/>
      <c r="PT196" s="41"/>
      <c r="PU196" s="41"/>
      <c r="PV196" s="41"/>
      <c r="PW196" s="41"/>
      <c r="PX196" s="41"/>
      <c r="PY196" s="41"/>
      <c r="PZ196" s="41"/>
      <c r="QA196" s="41"/>
      <c r="QB196" s="41"/>
      <c r="QC196" s="41"/>
      <c r="QD196" s="41"/>
      <c r="QE196" s="41"/>
      <c r="QF196" s="41"/>
      <c r="QG196" s="41"/>
      <c r="QH196" s="41"/>
      <c r="QI196" s="41"/>
      <c r="QJ196" s="41"/>
      <c r="QK196" s="41"/>
      <c r="QL196" s="41"/>
      <c r="QM196" s="41"/>
      <c r="QN196" s="41"/>
      <c r="QO196" s="41"/>
      <c r="QP196" s="41"/>
      <c r="QQ196" s="41"/>
      <c r="QR196" s="41"/>
      <c r="QS196" s="41"/>
      <c r="QT196" s="41"/>
      <c r="QU196" s="41"/>
      <c r="QV196" s="41"/>
      <c r="QW196" s="41"/>
      <c r="QX196" s="41"/>
      <c r="QY196" s="41"/>
      <c r="QZ196" s="41"/>
      <c r="RA196" s="41"/>
      <c r="RB196" s="41"/>
      <c r="RC196" s="41"/>
      <c r="RD196" s="41"/>
      <c r="RE196" s="41"/>
      <c r="RF196" s="41"/>
      <c r="RG196" s="41"/>
      <c r="RH196" s="41"/>
      <c r="RI196" s="41"/>
      <c r="RJ196" s="41"/>
      <c r="RK196" s="41"/>
      <c r="RL196" s="41"/>
      <c r="RM196" s="41"/>
      <c r="RN196" s="41"/>
      <c r="RO196" s="41"/>
      <c r="RP196" s="41"/>
      <c r="RQ196" s="41"/>
      <c r="RR196" s="41"/>
      <c r="RS196" s="41"/>
      <c r="RT196" s="41"/>
      <c r="RU196" s="41"/>
      <c r="RV196" s="41"/>
      <c r="RW196" s="41"/>
      <c r="RX196" s="41"/>
      <c r="RY196" s="41"/>
      <c r="RZ196" s="41"/>
      <c r="SA196" s="41"/>
      <c r="SB196" s="41"/>
      <c r="SC196" s="41"/>
      <c r="SD196" s="41"/>
      <c r="SE196" s="41"/>
      <c r="SF196" s="41"/>
      <c r="SG196" s="41"/>
      <c r="SH196" s="41"/>
      <c r="SI196" s="41"/>
      <c r="SJ196" s="41"/>
      <c r="SK196" s="41"/>
      <c r="SL196" s="41"/>
      <c r="SM196" s="41"/>
      <c r="SN196" s="41"/>
      <c r="SO196" s="41"/>
      <c r="SP196" s="41"/>
      <c r="SQ196" s="41"/>
      <c r="SR196" s="41"/>
      <c r="SS196" s="41"/>
      <c r="ST196" s="41"/>
      <c r="SU196" s="41"/>
      <c r="SV196" s="41"/>
      <c r="SW196" s="41"/>
      <c r="SX196" s="41"/>
      <c r="SY196" s="41"/>
      <c r="SZ196" s="41"/>
      <c r="TA196" s="41"/>
      <c r="TB196" s="41"/>
      <c r="TC196" s="41"/>
      <c r="TD196" s="41"/>
      <c r="TE196" s="41"/>
      <c r="TF196" s="41"/>
      <c r="TG196" s="41"/>
      <c r="TH196" s="41"/>
      <c r="TI196" s="41"/>
      <c r="TJ196" s="41"/>
      <c r="TK196" s="41"/>
      <c r="TL196" s="41"/>
      <c r="TM196" s="41"/>
      <c r="TN196" s="41"/>
      <c r="TO196" s="41"/>
      <c r="TP196" s="41"/>
      <c r="TQ196" s="41"/>
      <c r="TR196" s="41"/>
      <c r="TS196" s="41"/>
      <c r="TT196" s="41"/>
      <c r="TU196" s="41"/>
      <c r="TV196" s="41"/>
      <c r="TW196" s="41"/>
      <c r="TX196" s="41"/>
      <c r="TY196" s="41"/>
      <c r="TZ196" s="41"/>
      <c r="UA196" s="41"/>
      <c r="UB196" s="41"/>
      <c r="UC196" s="41"/>
      <c r="UD196" s="41"/>
      <c r="UE196" s="41"/>
      <c r="UF196" s="41"/>
      <c r="UG196" s="41"/>
      <c r="UH196" s="41"/>
      <c r="UI196" s="41"/>
      <c r="UJ196" s="41"/>
      <c r="UK196" s="41"/>
      <c r="UL196" s="41"/>
      <c r="UM196" s="41"/>
      <c r="UN196" s="41"/>
      <c r="UO196" s="41"/>
      <c r="UP196" s="41"/>
      <c r="UQ196" s="41"/>
      <c r="UR196" s="41"/>
      <c r="US196" s="41"/>
      <c r="UT196" s="41"/>
      <c r="UU196" s="41"/>
      <c r="UV196" s="41"/>
      <c r="UW196" s="41"/>
      <c r="UX196" s="41"/>
      <c r="UY196" s="41"/>
      <c r="UZ196" s="41"/>
      <c r="VA196" s="41"/>
      <c r="VB196" s="41"/>
      <c r="VC196" s="41"/>
      <c r="VD196" s="41"/>
      <c r="VE196" s="41"/>
      <c r="VF196" s="41"/>
      <c r="VG196" s="41"/>
      <c r="VH196" s="41"/>
      <c r="VI196" s="41"/>
      <c r="VJ196" s="41"/>
      <c r="VK196" s="41"/>
      <c r="VL196" s="41"/>
      <c r="VM196" s="41"/>
      <c r="VN196" s="41"/>
      <c r="VO196" s="41"/>
      <c r="VP196" s="41"/>
      <c r="VQ196" s="41"/>
      <c r="VR196" s="41"/>
      <c r="VS196" s="41"/>
      <c r="VT196" s="41"/>
      <c r="VU196" s="41"/>
      <c r="VV196" s="41"/>
      <c r="VW196" s="41"/>
      <c r="VX196" s="41"/>
      <c r="VY196" s="41"/>
      <c r="VZ196" s="41"/>
      <c r="WA196" s="41"/>
      <c r="WB196" s="41"/>
      <c r="WC196" s="41"/>
      <c r="WD196" s="41"/>
      <c r="WE196" s="41"/>
      <c r="WF196" s="41"/>
      <c r="WG196" s="41"/>
      <c r="WH196" s="41"/>
      <c r="WI196" s="41"/>
      <c r="WJ196" s="41"/>
      <c r="WK196" s="41"/>
      <c r="WL196" s="41"/>
      <c r="WM196" s="41"/>
      <c r="WN196" s="41"/>
      <c r="WO196" s="41"/>
      <c r="WP196" s="41"/>
      <c r="WQ196" s="41"/>
      <c r="WR196" s="41"/>
      <c r="WS196" s="41"/>
      <c r="WT196" s="41"/>
      <c r="WU196" s="41"/>
      <c r="WV196" s="41"/>
      <c r="WW196" s="41"/>
      <c r="WX196" s="41"/>
    </row>
    <row r="197" spans="1:622" s="67" customFormat="1" ht="15" customHeight="1" outlineLevel="1" x14ac:dyDescent="0.25">
      <c r="A197" s="58"/>
      <c r="B197" s="82" t="s">
        <v>86</v>
      </c>
      <c r="C197" s="83">
        <v>88247</v>
      </c>
      <c r="D197" s="83" t="s">
        <v>80</v>
      </c>
      <c r="E197" s="91" t="s">
        <v>133</v>
      </c>
      <c r="F197" s="90" t="s">
        <v>83</v>
      </c>
      <c r="G197" s="90"/>
      <c r="H197" s="83">
        <v>26.69</v>
      </c>
      <c r="I197" s="86">
        <v>3.41</v>
      </c>
      <c r="J197" s="65"/>
      <c r="K197" s="65">
        <f>Tabela1[[#This Row],[VALOR UNIT]]*H195</f>
        <v>13.64</v>
      </c>
      <c r="L197" s="46">
        <v>0</v>
      </c>
      <c r="M197" s="47">
        <f t="shared" si="4"/>
        <v>0</v>
      </c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  <c r="AY197" s="41"/>
      <c r="AZ197" s="41"/>
      <c r="BA197" s="41"/>
      <c r="BB197" s="41"/>
      <c r="BC197" s="41"/>
      <c r="BD197" s="41"/>
      <c r="BE197" s="41"/>
      <c r="BF197" s="41"/>
      <c r="BG197" s="41"/>
      <c r="BH197" s="41"/>
      <c r="BI197" s="41"/>
      <c r="BJ197" s="41"/>
      <c r="BK197" s="41"/>
      <c r="BL197" s="41"/>
      <c r="BM197" s="41"/>
      <c r="BN197" s="41"/>
      <c r="BO197" s="41"/>
      <c r="BP197" s="41"/>
      <c r="BQ197" s="41"/>
      <c r="BR197" s="41"/>
      <c r="BS197" s="41"/>
      <c r="BT197" s="41"/>
      <c r="BU197" s="41"/>
      <c r="BV197" s="41"/>
      <c r="BW197" s="41"/>
      <c r="BX197" s="41"/>
      <c r="BY197" s="41"/>
      <c r="BZ197" s="41"/>
      <c r="CA197" s="41"/>
      <c r="CB197" s="41"/>
      <c r="CC197" s="41"/>
      <c r="CD197" s="41"/>
      <c r="CE197" s="41"/>
      <c r="CF197" s="41"/>
      <c r="CG197" s="41"/>
      <c r="CH197" s="41"/>
      <c r="CI197" s="41"/>
      <c r="CJ197" s="41"/>
      <c r="CK197" s="41"/>
      <c r="CL197" s="41"/>
      <c r="CM197" s="41"/>
      <c r="CN197" s="41"/>
      <c r="CO197" s="41"/>
      <c r="CP197" s="41"/>
      <c r="CQ197" s="41"/>
      <c r="CR197" s="41"/>
      <c r="CS197" s="41"/>
      <c r="CT197" s="41"/>
      <c r="CU197" s="41"/>
      <c r="CV197" s="41"/>
      <c r="CW197" s="41"/>
      <c r="CX197" s="41"/>
      <c r="CY197" s="41"/>
      <c r="CZ197" s="41"/>
      <c r="DA197" s="41"/>
      <c r="DB197" s="41"/>
      <c r="DC197" s="41"/>
      <c r="DD197" s="41"/>
      <c r="DE197" s="41"/>
      <c r="DF197" s="41"/>
      <c r="DG197" s="41"/>
      <c r="DH197" s="41"/>
      <c r="DI197" s="41"/>
      <c r="DJ197" s="41"/>
      <c r="DK197" s="41"/>
      <c r="DL197" s="41"/>
      <c r="DM197" s="41"/>
      <c r="DN197" s="41"/>
      <c r="DO197" s="41"/>
      <c r="DP197" s="41"/>
      <c r="DQ197" s="41"/>
      <c r="DR197" s="41"/>
      <c r="DS197" s="41"/>
      <c r="DT197" s="41"/>
      <c r="DU197" s="41"/>
      <c r="DV197" s="41"/>
      <c r="DW197" s="41"/>
      <c r="DX197" s="41"/>
      <c r="DY197" s="41"/>
      <c r="DZ197" s="41"/>
      <c r="EA197" s="41"/>
      <c r="EB197" s="41"/>
      <c r="EC197" s="41"/>
      <c r="ED197" s="41"/>
      <c r="EE197" s="41"/>
      <c r="EF197" s="41"/>
      <c r="EG197" s="41"/>
      <c r="EH197" s="41"/>
      <c r="EI197" s="41"/>
      <c r="EJ197" s="41"/>
      <c r="EK197" s="41"/>
      <c r="EL197" s="41"/>
      <c r="EM197" s="41"/>
      <c r="EN197" s="41"/>
      <c r="EO197" s="41"/>
      <c r="EP197" s="41"/>
      <c r="EQ197" s="41"/>
      <c r="ER197" s="41"/>
      <c r="ES197" s="41"/>
      <c r="ET197" s="41"/>
      <c r="EU197" s="41"/>
      <c r="EV197" s="41"/>
      <c r="EW197" s="41"/>
      <c r="EX197" s="41"/>
      <c r="EY197" s="41"/>
      <c r="EZ197" s="41"/>
      <c r="FA197" s="41"/>
      <c r="FB197" s="41"/>
      <c r="FC197" s="41"/>
      <c r="FD197" s="41"/>
      <c r="FE197" s="41"/>
      <c r="FF197" s="41"/>
      <c r="FG197" s="41"/>
      <c r="FH197" s="41"/>
      <c r="FI197" s="41"/>
      <c r="FJ197" s="41"/>
      <c r="FK197" s="41"/>
      <c r="FL197" s="41"/>
      <c r="FM197" s="41"/>
      <c r="FN197" s="41"/>
      <c r="FO197" s="41"/>
      <c r="FP197" s="41"/>
      <c r="FQ197" s="41"/>
      <c r="FR197" s="41"/>
      <c r="FS197" s="41"/>
      <c r="FT197" s="41"/>
      <c r="FU197" s="41"/>
      <c r="FV197" s="41"/>
      <c r="FW197" s="41"/>
      <c r="FX197" s="41"/>
      <c r="FY197" s="41"/>
      <c r="FZ197" s="41"/>
      <c r="GA197" s="41"/>
      <c r="GB197" s="41"/>
      <c r="GC197" s="41"/>
      <c r="GD197" s="41"/>
      <c r="GE197" s="41"/>
      <c r="GF197" s="41"/>
      <c r="GG197" s="41"/>
      <c r="GH197" s="41"/>
      <c r="GI197" s="41"/>
      <c r="GJ197" s="41"/>
      <c r="GK197" s="41"/>
      <c r="GL197" s="41"/>
      <c r="GM197" s="41"/>
      <c r="GN197" s="41"/>
      <c r="GO197" s="41"/>
      <c r="GP197" s="41"/>
      <c r="GQ197" s="41"/>
      <c r="GR197" s="41"/>
      <c r="GS197" s="41"/>
      <c r="GT197" s="41"/>
      <c r="GU197" s="41"/>
      <c r="GV197" s="41"/>
      <c r="GW197" s="41"/>
      <c r="GX197" s="41"/>
      <c r="GY197" s="41"/>
      <c r="GZ197" s="41"/>
      <c r="HA197" s="41"/>
      <c r="HB197" s="41"/>
      <c r="HC197" s="41"/>
      <c r="HD197" s="41"/>
      <c r="HE197" s="41"/>
      <c r="HF197" s="41"/>
      <c r="HG197" s="41"/>
      <c r="HH197" s="41"/>
      <c r="HI197" s="41"/>
      <c r="HJ197" s="41"/>
      <c r="HK197" s="41"/>
      <c r="HL197" s="41"/>
      <c r="HM197" s="41"/>
      <c r="HN197" s="41"/>
      <c r="HO197" s="41"/>
      <c r="HP197" s="41"/>
      <c r="HQ197" s="41"/>
      <c r="HR197" s="41"/>
      <c r="HS197" s="41"/>
      <c r="HT197" s="41"/>
      <c r="HU197" s="41"/>
      <c r="HV197" s="41"/>
      <c r="HW197" s="41"/>
      <c r="HX197" s="41"/>
      <c r="HY197" s="41"/>
      <c r="HZ197" s="41"/>
      <c r="IA197" s="41"/>
      <c r="IB197" s="41"/>
      <c r="IC197" s="41"/>
      <c r="ID197" s="41"/>
      <c r="IE197" s="41"/>
      <c r="IF197" s="41"/>
      <c r="IG197" s="41"/>
      <c r="IH197" s="41"/>
      <c r="II197" s="41"/>
      <c r="IJ197" s="41"/>
      <c r="IK197" s="41"/>
      <c r="IL197" s="41"/>
      <c r="IM197" s="41"/>
      <c r="IN197" s="41"/>
      <c r="IO197" s="41"/>
      <c r="IP197" s="41"/>
      <c r="IQ197" s="41"/>
      <c r="IR197" s="41"/>
      <c r="IS197" s="41"/>
      <c r="IT197" s="41"/>
      <c r="IU197" s="41"/>
      <c r="IV197" s="41"/>
      <c r="IW197" s="41"/>
      <c r="IX197" s="41"/>
      <c r="IY197" s="41"/>
      <c r="IZ197" s="41"/>
      <c r="JA197" s="41"/>
      <c r="JB197" s="41"/>
      <c r="JC197" s="41"/>
      <c r="JD197" s="41"/>
      <c r="JE197" s="41"/>
      <c r="JF197" s="41"/>
      <c r="JG197" s="41"/>
      <c r="JH197" s="41"/>
      <c r="JI197" s="41"/>
      <c r="JJ197" s="41"/>
      <c r="JK197" s="41"/>
      <c r="JL197" s="41"/>
      <c r="JM197" s="41"/>
      <c r="JN197" s="41"/>
      <c r="JO197" s="41"/>
      <c r="JP197" s="41"/>
      <c r="JQ197" s="41"/>
      <c r="JR197" s="41"/>
      <c r="JS197" s="41"/>
      <c r="JT197" s="41"/>
      <c r="JU197" s="41"/>
      <c r="JV197" s="41"/>
      <c r="JW197" s="41"/>
      <c r="JX197" s="41"/>
      <c r="JY197" s="41"/>
      <c r="JZ197" s="41"/>
      <c r="KA197" s="41"/>
      <c r="KB197" s="41"/>
      <c r="KC197" s="41"/>
      <c r="KD197" s="41"/>
      <c r="KE197" s="41"/>
      <c r="KF197" s="41"/>
      <c r="KG197" s="41"/>
      <c r="KH197" s="41"/>
      <c r="KI197" s="41"/>
      <c r="KJ197" s="41"/>
      <c r="KK197" s="41"/>
      <c r="KL197" s="41"/>
      <c r="KM197" s="41"/>
      <c r="KN197" s="41"/>
      <c r="KO197" s="41"/>
      <c r="KP197" s="41"/>
      <c r="KQ197" s="41"/>
      <c r="KR197" s="41"/>
      <c r="KS197" s="41"/>
      <c r="KT197" s="41"/>
      <c r="KU197" s="41"/>
      <c r="KV197" s="41"/>
      <c r="KW197" s="41"/>
      <c r="KX197" s="41"/>
      <c r="KY197" s="41"/>
      <c r="KZ197" s="41"/>
      <c r="LA197" s="41"/>
      <c r="LB197" s="41"/>
      <c r="LC197" s="41"/>
      <c r="LD197" s="41"/>
      <c r="LE197" s="41"/>
      <c r="LF197" s="41"/>
      <c r="LG197" s="41"/>
      <c r="LH197" s="41"/>
      <c r="LI197" s="41"/>
      <c r="LJ197" s="41"/>
      <c r="LK197" s="41"/>
      <c r="LL197" s="41"/>
      <c r="LM197" s="41"/>
      <c r="LN197" s="41"/>
      <c r="LO197" s="41"/>
      <c r="LP197" s="41"/>
      <c r="LQ197" s="41"/>
      <c r="LR197" s="41"/>
      <c r="LS197" s="41"/>
      <c r="LT197" s="41"/>
      <c r="LU197" s="41"/>
      <c r="LV197" s="41"/>
      <c r="LW197" s="41"/>
      <c r="LX197" s="41"/>
      <c r="LY197" s="41"/>
      <c r="LZ197" s="41"/>
      <c r="MA197" s="41"/>
      <c r="MB197" s="41"/>
      <c r="MC197" s="41"/>
      <c r="MD197" s="41"/>
      <c r="ME197" s="41"/>
      <c r="MF197" s="41"/>
      <c r="MG197" s="41"/>
      <c r="MH197" s="41"/>
      <c r="MI197" s="41"/>
      <c r="MJ197" s="41"/>
      <c r="MK197" s="41"/>
      <c r="ML197" s="41"/>
      <c r="MM197" s="41"/>
      <c r="MN197" s="41"/>
      <c r="MO197" s="41"/>
      <c r="MP197" s="41"/>
      <c r="MQ197" s="41"/>
      <c r="MR197" s="41"/>
      <c r="MS197" s="41"/>
      <c r="MT197" s="41"/>
      <c r="MU197" s="41"/>
      <c r="MV197" s="41"/>
      <c r="MW197" s="41"/>
      <c r="MX197" s="41"/>
      <c r="MY197" s="41"/>
      <c r="MZ197" s="41"/>
      <c r="NA197" s="41"/>
      <c r="NB197" s="41"/>
      <c r="NC197" s="41"/>
      <c r="ND197" s="41"/>
      <c r="NE197" s="41"/>
      <c r="NF197" s="41"/>
      <c r="NG197" s="41"/>
      <c r="NH197" s="41"/>
      <c r="NI197" s="41"/>
      <c r="NJ197" s="41"/>
      <c r="NK197" s="41"/>
      <c r="NL197" s="41"/>
      <c r="NM197" s="41"/>
      <c r="NN197" s="41"/>
      <c r="NO197" s="41"/>
      <c r="NP197" s="41"/>
      <c r="NQ197" s="41"/>
      <c r="NR197" s="41"/>
      <c r="NS197" s="41"/>
      <c r="NT197" s="41"/>
      <c r="NU197" s="41"/>
      <c r="NV197" s="41"/>
      <c r="NW197" s="41"/>
      <c r="NX197" s="41"/>
      <c r="NY197" s="41"/>
      <c r="NZ197" s="41"/>
      <c r="OA197" s="41"/>
      <c r="OB197" s="41"/>
      <c r="OC197" s="41"/>
      <c r="OD197" s="41"/>
      <c r="OE197" s="41"/>
      <c r="OF197" s="41"/>
      <c r="OG197" s="41"/>
      <c r="OH197" s="41"/>
      <c r="OI197" s="41"/>
      <c r="OJ197" s="41"/>
      <c r="OK197" s="41"/>
      <c r="OL197" s="41"/>
      <c r="OM197" s="41"/>
      <c r="ON197" s="41"/>
      <c r="OO197" s="41"/>
      <c r="OP197" s="41"/>
      <c r="OQ197" s="41"/>
      <c r="OR197" s="41"/>
      <c r="OS197" s="41"/>
      <c r="OT197" s="41"/>
      <c r="OU197" s="41"/>
      <c r="OV197" s="41"/>
      <c r="OW197" s="41"/>
      <c r="OX197" s="41"/>
      <c r="OY197" s="41"/>
      <c r="OZ197" s="41"/>
      <c r="PA197" s="41"/>
      <c r="PB197" s="41"/>
      <c r="PC197" s="41"/>
      <c r="PD197" s="41"/>
      <c r="PE197" s="41"/>
      <c r="PF197" s="41"/>
      <c r="PG197" s="41"/>
      <c r="PH197" s="41"/>
      <c r="PI197" s="41"/>
      <c r="PJ197" s="41"/>
      <c r="PK197" s="41"/>
      <c r="PL197" s="41"/>
      <c r="PM197" s="41"/>
      <c r="PN197" s="41"/>
      <c r="PO197" s="41"/>
      <c r="PP197" s="41"/>
      <c r="PQ197" s="41"/>
      <c r="PR197" s="41"/>
      <c r="PS197" s="41"/>
      <c r="PT197" s="41"/>
      <c r="PU197" s="41"/>
      <c r="PV197" s="41"/>
      <c r="PW197" s="41"/>
      <c r="PX197" s="41"/>
      <c r="PY197" s="41"/>
      <c r="PZ197" s="41"/>
      <c r="QA197" s="41"/>
      <c r="QB197" s="41"/>
      <c r="QC197" s="41"/>
      <c r="QD197" s="41"/>
      <c r="QE197" s="41"/>
      <c r="QF197" s="41"/>
      <c r="QG197" s="41"/>
      <c r="QH197" s="41"/>
      <c r="QI197" s="41"/>
      <c r="QJ197" s="41"/>
      <c r="QK197" s="41"/>
      <c r="QL197" s="41"/>
      <c r="QM197" s="41"/>
      <c r="QN197" s="41"/>
      <c r="QO197" s="41"/>
      <c r="QP197" s="41"/>
      <c r="QQ197" s="41"/>
      <c r="QR197" s="41"/>
      <c r="QS197" s="41"/>
      <c r="QT197" s="41"/>
      <c r="QU197" s="41"/>
      <c r="QV197" s="41"/>
      <c r="QW197" s="41"/>
      <c r="QX197" s="41"/>
      <c r="QY197" s="41"/>
      <c r="QZ197" s="41"/>
      <c r="RA197" s="41"/>
      <c r="RB197" s="41"/>
      <c r="RC197" s="41"/>
      <c r="RD197" s="41"/>
      <c r="RE197" s="41"/>
      <c r="RF197" s="41"/>
      <c r="RG197" s="41"/>
      <c r="RH197" s="41"/>
      <c r="RI197" s="41"/>
      <c r="RJ197" s="41"/>
      <c r="RK197" s="41"/>
      <c r="RL197" s="41"/>
      <c r="RM197" s="41"/>
      <c r="RN197" s="41"/>
      <c r="RO197" s="41"/>
      <c r="RP197" s="41"/>
      <c r="RQ197" s="41"/>
      <c r="RR197" s="41"/>
      <c r="RS197" s="41"/>
      <c r="RT197" s="41"/>
      <c r="RU197" s="41"/>
      <c r="RV197" s="41"/>
      <c r="RW197" s="41"/>
      <c r="RX197" s="41"/>
      <c r="RY197" s="41"/>
      <c r="RZ197" s="41"/>
      <c r="SA197" s="41"/>
      <c r="SB197" s="41"/>
      <c r="SC197" s="41"/>
      <c r="SD197" s="41"/>
      <c r="SE197" s="41"/>
      <c r="SF197" s="41"/>
      <c r="SG197" s="41"/>
      <c r="SH197" s="41"/>
      <c r="SI197" s="41"/>
      <c r="SJ197" s="41"/>
      <c r="SK197" s="41"/>
      <c r="SL197" s="41"/>
      <c r="SM197" s="41"/>
      <c r="SN197" s="41"/>
      <c r="SO197" s="41"/>
      <c r="SP197" s="41"/>
      <c r="SQ197" s="41"/>
      <c r="SR197" s="41"/>
      <c r="SS197" s="41"/>
      <c r="ST197" s="41"/>
      <c r="SU197" s="41"/>
      <c r="SV197" s="41"/>
      <c r="SW197" s="41"/>
      <c r="SX197" s="41"/>
      <c r="SY197" s="41"/>
      <c r="SZ197" s="41"/>
      <c r="TA197" s="41"/>
      <c r="TB197" s="41"/>
      <c r="TC197" s="41"/>
      <c r="TD197" s="41"/>
      <c r="TE197" s="41"/>
      <c r="TF197" s="41"/>
      <c r="TG197" s="41"/>
      <c r="TH197" s="41"/>
      <c r="TI197" s="41"/>
      <c r="TJ197" s="41"/>
      <c r="TK197" s="41"/>
      <c r="TL197" s="41"/>
      <c r="TM197" s="41"/>
      <c r="TN197" s="41"/>
      <c r="TO197" s="41"/>
      <c r="TP197" s="41"/>
      <c r="TQ197" s="41"/>
      <c r="TR197" s="41"/>
      <c r="TS197" s="41"/>
      <c r="TT197" s="41"/>
      <c r="TU197" s="41"/>
      <c r="TV197" s="41"/>
      <c r="TW197" s="41"/>
      <c r="TX197" s="41"/>
      <c r="TY197" s="41"/>
      <c r="TZ197" s="41"/>
      <c r="UA197" s="41"/>
      <c r="UB197" s="41"/>
      <c r="UC197" s="41"/>
      <c r="UD197" s="41"/>
      <c r="UE197" s="41"/>
      <c r="UF197" s="41"/>
      <c r="UG197" s="41"/>
      <c r="UH197" s="41"/>
      <c r="UI197" s="41"/>
      <c r="UJ197" s="41"/>
      <c r="UK197" s="41"/>
      <c r="UL197" s="41"/>
      <c r="UM197" s="41"/>
      <c r="UN197" s="41"/>
      <c r="UO197" s="41"/>
      <c r="UP197" s="41"/>
      <c r="UQ197" s="41"/>
      <c r="UR197" s="41"/>
      <c r="US197" s="41"/>
      <c r="UT197" s="41"/>
      <c r="UU197" s="41"/>
      <c r="UV197" s="41"/>
      <c r="UW197" s="41"/>
      <c r="UX197" s="41"/>
      <c r="UY197" s="41"/>
      <c r="UZ197" s="41"/>
      <c r="VA197" s="41"/>
      <c r="VB197" s="41"/>
      <c r="VC197" s="41"/>
      <c r="VD197" s="41"/>
      <c r="VE197" s="41"/>
      <c r="VF197" s="41"/>
      <c r="VG197" s="41"/>
      <c r="VH197" s="41"/>
      <c r="VI197" s="41"/>
      <c r="VJ197" s="41"/>
      <c r="VK197" s="41"/>
      <c r="VL197" s="41"/>
      <c r="VM197" s="41"/>
      <c r="VN197" s="41"/>
      <c r="VO197" s="41"/>
      <c r="VP197" s="41"/>
      <c r="VQ197" s="41"/>
      <c r="VR197" s="41"/>
      <c r="VS197" s="41"/>
      <c r="VT197" s="41"/>
      <c r="VU197" s="41"/>
      <c r="VV197" s="41"/>
      <c r="VW197" s="41"/>
      <c r="VX197" s="41"/>
      <c r="VY197" s="41"/>
      <c r="VZ197" s="41"/>
      <c r="WA197" s="41"/>
      <c r="WB197" s="41"/>
      <c r="WC197" s="41"/>
      <c r="WD197" s="41"/>
      <c r="WE197" s="41"/>
      <c r="WF197" s="41"/>
      <c r="WG197" s="41"/>
      <c r="WH197" s="41"/>
      <c r="WI197" s="41"/>
      <c r="WJ197" s="41"/>
      <c r="WK197" s="41"/>
      <c r="WL197" s="41"/>
      <c r="WM197" s="41"/>
      <c r="WN197" s="41"/>
      <c r="WO197" s="41"/>
      <c r="WP197" s="41"/>
      <c r="WQ197" s="41"/>
      <c r="WR197" s="41"/>
      <c r="WS197" s="41"/>
      <c r="WT197" s="41"/>
      <c r="WU197" s="41"/>
      <c r="WV197" s="41"/>
      <c r="WW197" s="41"/>
      <c r="WX197" s="41"/>
    </row>
    <row r="198" spans="1:622" s="67" customFormat="1" ht="15" customHeight="1" outlineLevel="1" x14ac:dyDescent="0.25">
      <c r="A198" s="58"/>
      <c r="B198" s="82" t="s">
        <v>92</v>
      </c>
      <c r="C198" s="83">
        <v>34616</v>
      </c>
      <c r="D198" s="83" t="s">
        <v>80</v>
      </c>
      <c r="E198" s="91" t="s">
        <v>179</v>
      </c>
      <c r="F198" s="90" t="s">
        <v>24</v>
      </c>
      <c r="G198" s="90"/>
      <c r="H198" s="83">
        <v>44.03</v>
      </c>
      <c r="I198" s="86">
        <v>44.03</v>
      </c>
      <c r="J198" s="65">
        <f>Tabela1[[#This Row],[VALOR UNIT]]*H195</f>
        <v>176.12</v>
      </c>
      <c r="K198" s="65">
        <f>Tabela1[[#This Row],[Coluna1]]*H197</f>
        <v>0</v>
      </c>
      <c r="L198" s="46">
        <v>0</v>
      </c>
      <c r="M198" s="47">
        <f t="shared" si="4"/>
        <v>0</v>
      </c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  <c r="AY198" s="41"/>
      <c r="AZ198" s="41"/>
      <c r="BA198" s="41"/>
      <c r="BB198" s="41"/>
      <c r="BC198" s="41"/>
      <c r="BD198" s="41"/>
      <c r="BE198" s="41"/>
      <c r="BF198" s="41"/>
      <c r="BG198" s="41"/>
      <c r="BH198" s="41"/>
      <c r="BI198" s="41"/>
      <c r="BJ198" s="41"/>
      <c r="BK198" s="41"/>
      <c r="BL198" s="41"/>
      <c r="BM198" s="41"/>
      <c r="BN198" s="41"/>
      <c r="BO198" s="41"/>
      <c r="BP198" s="41"/>
      <c r="BQ198" s="41"/>
      <c r="BR198" s="41"/>
      <c r="BS198" s="41"/>
      <c r="BT198" s="41"/>
      <c r="BU198" s="41"/>
      <c r="BV198" s="41"/>
      <c r="BW198" s="41"/>
      <c r="BX198" s="41"/>
      <c r="BY198" s="41"/>
      <c r="BZ198" s="41"/>
      <c r="CA198" s="41"/>
      <c r="CB198" s="41"/>
      <c r="CC198" s="41"/>
      <c r="CD198" s="41"/>
      <c r="CE198" s="41"/>
      <c r="CF198" s="41"/>
      <c r="CG198" s="41"/>
      <c r="CH198" s="41"/>
      <c r="CI198" s="41"/>
      <c r="CJ198" s="41"/>
      <c r="CK198" s="41"/>
      <c r="CL198" s="41"/>
      <c r="CM198" s="41"/>
      <c r="CN198" s="41"/>
      <c r="CO198" s="41"/>
      <c r="CP198" s="41"/>
      <c r="CQ198" s="41"/>
      <c r="CR198" s="41"/>
      <c r="CS198" s="41"/>
      <c r="CT198" s="41"/>
      <c r="CU198" s="41"/>
      <c r="CV198" s="41"/>
      <c r="CW198" s="41"/>
      <c r="CX198" s="41"/>
      <c r="CY198" s="41"/>
      <c r="CZ198" s="41"/>
      <c r="DA198" s="41"/>
      <c r="DB198" s="41"/>
      <c r="DC198" s="41"/>
      <c r="DD198" s="41"/>
      <c r="DE198" s="41"/>
      <c r="DF198" s="41"/>
      <c r="DG198" s="41"/>
      <c r="DH198" s="41"/>
      <c r="DI198" s="41"/>
      <c r="DJ198" s="41"/>
      <c r="DK198" s="41"/>
      <c r="DL198" s="41"/>
      <c r="DM198" s="41"/>
      <c r="DN198" s="41"/>
      <c r="DO198" s="41"/>
      <c r="DP198" s="41"/>
      <c r="DQ198" s="41"/>
      <c r="DR198" s="41"/>
      <c r="DS198" s="41"/>
      <c r="DT198" s="41"/>
      <c r="DU198" s="41"/>
      <c r="DV198" s="41"/>
      <c r="DW198" s="41"/>
      <c r="DX198" s="41"/>
      <c r="DY198" s="41"/>
      <c r="DZ198" s="41"/>
      <c r="EA198" s="41"/>
      <c r="EB198" s="41"/>
      <c r="EC198" s="41"/>
      <c r="ED198" s="41"/>
      <c r="EE198" s="41"/>
      <c r="EF198" s="41"/>
      <c r="EG198" s="41"/>
      <c r="EH198" s="41"/>
      <c r="EI198" s="41"/>
      <c r="EJ198" s="41"/>
      <c r="EK198" s="41"/>
      <c r="EL198" s="41"/>
      <c r="EM198" s="41"/>
      <c r="EN198" s="41"/>
      <c r="EO198" s="41"/>
      <c r="EP198" s="41"/>
      <c r="EQ198" s="41"/>
      <c r="ER198" s="41"/>
      <c r="ES198" s="41"/>
      <c r="ET198" s="41"/>
      <c r="EU198" s="41"/>
      <c r="EV198" s="41"/>
      <c r="EW198" s="41"/>
      <c r="EX198" s="41"/>
      <c r="EY198" s="41"/>
      <c r="EZ198" s="41"/>
      <c r="FA198" s="41"/>
      <c r="FB198" s="41"/>
      <c r="FC198" s="41"/>
      <c r="FD198" s="41"/>
      <c r="FE198" s="41"/>
      <c r="FF198" s="41"/>
      <c r="FG198" s="41"/>
      <c r="FH198" s="41"/>
      <c r="FI198" s="41"/>
      <c r="FJ198" s="41"/>
      <c r="FK198" s="41"/>
      <c r="FL198" s="41"/>
      <c r="FM198" s="41"/>
      <c r="FN198" s="41"/>
      <c r="FO198" s="41"/>
      <c r="FP198" s="41"/>
      <c r="FQ198" s="41"/>
      <c r="FR198" s="41"/>
      <c r="FS198" s="41"/>
      <c r="FT198" s="41"/>
      <c r="FU198" s="41"/>
      <c r="FV198" s="41"/>
      <c r="FW198" s="41"/>
      <c r="FX198" s="41"/>
      <c r="FY198" s="41"/>
      <c r="FZ198" s="41"/>
      <c r="GA198" s="41"/>
      <c r="GB198" s="41"/>
      <c r="GC198" s="41"/>
      <c r="GD198" s="41"/>
      <c r="GE198" s="41"/>
      <c r="GF198" s="41"/>
      <c r="GG198" s="41"/>
      <c r="GH198" s="41"/>
      <c r="GI198" s="41"/>
      <c r="GJ198" s="41"/>
      <c r="GK198" s="41"/>
      <c r="GL198" s="41"/>
      <c r="GM198" s="41"/>
      <c r="GN198" s="41"/>
      <c r="GO198" s="41"/>
      <c r="GP198" s="41"/>
      <c r="GQ198" s="41"/>
      <c r="GR198" s="41"/>
      <c r="GS198" s="41"/>
      <c r="GT198" s="41"/>
      <c r="GU198" s="41"/>
      <c r="GV198" s="41"/>
      <c r="GW198" s="41"/>
      <c r="GX198" s="41"/>
      <c r="GY198" s="41"/>
      <c r="GZ198" s="41"/>
      <c r="HA198" s="41"/>
      <c r="HB198" s="41"/>
      <c r="HC198" s="41"/>
      <c r="HD198" s="41"/>
      <c r="HE198" s="41"/>
      <c r="HF198" s="41"/>
      <c r="HG198" s="41"/>
      <c r="HH198" s="41"/>
      <c r="HI198" s="41"/>
      <c r="HJ198" s="41"/>
      <c r="HK198" s="41"/>
      <c r="HL198" s="41"/>
      <c r="HM198" s="41"/>
      <c r="HN198" s="41"/>
      <c r="HO198" s="41"/>
      <c r="HP198" s="41"/>
      <c r="HQ198" s="41"/>
      <c r="HR198" s="41"/>
      <c r="HS198" s="41"/>
      <c r="HT198" s="41"/>
      <c r="HU198" s="41"/>
      <c r="HV198" s="41"/>
      <c r="HW198" s="41"/>
      <c r="HX198" s="41"/>
      <c r="HY198" s="41"/>
      <c r="HZ198" s="41"/>
      <c r="IA198" s="41"/>
      <c r="IB198" s="41"/>
      <c r="IC198" s="41"/>
      <c r="ID198" s="41"/>
      <c r="IE198" s="41"/>
      <c r="IF198" s="41"/>
      <c r="IG198" s="41"/>
      <c r="IH198" s="41"/>
      <c r="II198" s="41"/>
      <c r="IJ198" s="41"/>
      <c r="IK198" s="41"/>
      <c r="IL198" s="41"/>
      <c r="IM198" s="41"/>
      <c r="IN198" s="41"/>
      <c r="IO198" s="41"/>
      <c r="IP198" s="41"/>
      <c r="IQ198" s="41"/>
      <c r="IR198" s="41"/>
      <c r="IS198" s="41"/>
      <c r="IT198" s="41"/>
      <c r="IU198" s="41"/>
      <c r="IV198" s="41"/>
      <c r="IW198" s="41"/>
      <c r="IX198" s="41"/>
      <c r="IY198" s="41"/>
      <c r="IZ198" s="41"/>
      <c r="JA198" s="41"/>
      <c r="JB198" s="41"/>
      <c r="JC198" s="41"/>
      <c r="JD198" s="41"/>
      <c r="JE198" s="41"/>
      <c r="JF198" s="41"/>
      <c r="JG198" s="41"/>
      <c r="JH198" s="41"/>
      <c r="JI198" s="41"/>
      <c r="JJ198" s="41"/>
      <c r="JK198" s="41"/>
      <c r="JL198" s="41"/>
      <c r="JM198" s="41"/>
      <c r="JN198" s="41"/>
      <c r="JO198" s="41"/>
      <c r="JP198" s="41"/>
      <c r="JQ198" s="41"/>
      <c r="JR198" s="41"/>
      <c r="JS198" s="41"/>
      <c r="JT198" s="41"/>
      <c r="JU198" s="41"/>
      <c r="JV198" s="41"/>
      <c r="JW198" s="41"/>
      <c r="JX198" s="41"/>
      <c r="JY198" s="41"/>
      <c r="JZ198" s="41"/>
      <c r="KA198" s="41"/>
      <c r="KB198" s="41"/>
      <c r="KC198" s="41"/>
      <c r="KD198" s="41"/>
      <c r="KE198" s="41"/>
      <c r="KF198" s="41"/>
      <c r="KG198" s="41"/>
      <c r="KH198" s="41"/>
      <c r="KI198" s="41"/>
      <c r="KJ198" s="41"/>
      <c r="KK198" s="41"/>
      <c r="KL198" s="41"/>
      <c r="KM198" s="41"/>
      <c r="KN198" s="41"/>
      <c r="KO198" s="41"/>
      <c r="KP198" s="41"/>
      <c r="KQ198" s="41"/>
      <c r="KR198" s="41"/>
      <c r="KS198" s="41"/>
      <c r="KT198" s="41"/>
      <c r="KU198" s="41"/>
      <c r="KV198" s="41"/>
      <c r="KW198" s="41"/>
      <c r="KX198" s="41"/>
      <c r="KY198" s="41"/>
      <c r="KZ198" s="41"/>
      <c r="LA198" s="41"/>
      <c r="LB198" s="41"/>
      <c r="LC198" s="41"/>
      <c r="LD198" s="41"/>
      <c r="LE198" s="41"/>
      <c r="LF198" s="41"/>
      <c r="LG198" s="41"/>
      <c r="LH198" s="41"/>
      <c r="LI198" s="41"/>
      <c r="LJ198" s="41"/>
      <c r="LK198" s="41"/>
      <c r="LL198" s="41"/>
      <c r="LM198" s="41"/>
      <c r="LN198" s="41"/>
      <c r="LO198" s="41"/>
      <c r="LP198" s="41"/>
      <c r="LQ198" s="41"/>
      <c r="LR198" s="41"/>
      <c r="LS198" s="41"/>
      <c r="LT198" s="41"/>
      <c r="LU198" s="41"/>
      <c r="LV198" s="41"/>
      <c r="LW198" s="41"/>
      <c r="LX198" s="41"/>
      <c r="LY198" s="41"/>
      <c r="LZ198" s="41"/>
      <c r="MA198" s="41"/>
      <c r="MB198" s="41"/>
      <c r="MC198" s="41"/>
      <c r="MD198" s="41"/>
      <c r="ME198" s="41"/>
      <c r="MF198" s="41"/>
      <c r="MG198" s="41"/>
      <c r="MH198" s="41"/>
      <c r="MI198" s="41"/>
      <c r="MJ198" s="41"/>
      <c r="MK198" s="41"/>
      <c r="ML198" s="41"/>
      <c r="MM198" s="41"/>
      <c r="MN198" s="41"/>
      <c r="MO198" s="41"/>
      <c r="MP198" s="41"/>
      <c r="MQ198" s="41"/>
      <c r="MR198" s="41"/>
      <c r="MS198" s="41"/>
      <c r="MT198" s="41"/>
      <c r="MU198" s="41"/>
      <c r="MV198" s="41"/>
      <c r="MW198" s="41"/>
      <c r="MX198" s="41"/>
      <c r="MY198" s="41"/>
      <c r="MZ198" s="41"/>
      <c r="NA198" s="41"/>
      <c r="NB198" s="41"/>
      <c r="NC198" s="41"/>
      <c r="ND198" s="41"/>
      <c r="NE198" s="41"/>
      <c r="NF198" s="41"/>
      <c r="NG198" s="41"/>
      <c r="NH198" s="41"/>
      <c r="NI198" s="41"/>
      <c r="NJ198" s="41"/>
      <c r="NK198" s="41"/>
      <c r="NL198" s="41"/>
      <c r="NM198" s="41"/>
      <c r="NN198" s="41"/>
      <c r="NO198" s="41"/>
      <c r="NP198" s="41"/>
      <c r="NQ198" s="41"/>
      <c r="NR198" s="41"/>
      <c r="NS198" s="41"/>
      <c r="NT198" s="41"/>
      <c r="NU198" s="41"/>
      <c r="NV198" s="41"/>
      <c r="NW198" s="41"/>
      <c r="NX198" s="41"/>
      <c r="NY198" s="41"/>
      <c r="NZ198" s="41"/>
      <c r="OA198" s="41"/>
      <c r="OB198" s="41"/>
      <c r="OC198" s="41"/>
      <c r="OD198" s="41"/>
      <c r="OE198" s="41"/>
      <c r="OF198" s="41"/>
      <c r="OG198" s="41"/>
      <c r="OH198" s="41"/>
      <c r="OI198" s="41"/>
      <c r="OJ198" s="41"/>
      <c r="OK198" s="41"/>
      <c r="OL198" s="41"/>
      <c r="OM198" s="41"/>
      <c r="ON198" s="41"/>
      <c r="OO198" s="41"/>
      <c r="OP198" s="41"/>
      <c r="OQ198" s="41"/>
      <c r="OR198" s="41"/>
      <c r="OS198" s="41"/>
      <c r="OT198" s="41"/>
      <c r="OU198" s="41"/>
      <c r="OV198" s="41"/>
      <c r="OW198" s="41"/>
      <c r="OX198" s="41"/>
      <c r="OY198" s="41"/>
      <c r="OZ198" s="41"/>
      <c r="PA198" s="41"/>
      <c r="PB198" s="41"/>
      <c r="PC198" s="41"/>
      <c r="PD198" s="41"/>
      <c r="PE198" s="41"/>
      <c r="PF198" s="41"/>
      <c r="PG198" s="41"/>
      <c r="PH198" s="41"/>
      <c r="PI198" s="41"/>
      <c r="PJ198" s="41"/>
      <c r="PK198" s="41"/>
      <c r="PL198" s="41"/>
      <c r="PM198" s="41"/>
      <c r="PN198" s="41"/>
      <c r="PO198" s="41"/>
      <c r="PP198" s="41"/>
      <c r="PQ198" s="41"/>
      <c r="PR198" s="41"/>
      <c r="PS198" s="41"/>
      <c r="PT198" s="41"/>
      <c r="PU198" s="41"/>
      <c r="PV198" s="41"/>
      <c r="PW198" s="41"/>
      <c r="PX198" s="41"/>
      <c r="PY198" s="41"/>
      <c r="PZ198" s="41"/>
      <c r="QA198" s="41"/>
      <c r="QB198" s="41"/>
      <c r="QC198" s="41"/>
      <c r="QD198" s="41"/>
      <c r="QE198" s="41"/>
      <c r="QF198" s="41"/>
      <c r="QG198" s="41"/>
      <c r="QH198" s="41"/>
      <c r="QI198" s="41"/>
      <c r="QJ198" s="41"/>
      <c r="QK198" s="41"/>
      <c r="QL198" s="41"/>
      <c r="QM198" s="41"/>
      <c r="QN198" s="41"/>
      <c r="QO198" s="41"/>
      <c r="QP198" s="41"/>
      <c r="QQ198" s="41"/>
      <c r="QR198" s="41"/>
      <c r="QS198" s="41"/>
      <c r="QT198" s="41"/>
      <c r="QU198" s="41"/>
      <c r="QV198" s="41"/>
      <c r="QW198" s="41"/>
      <c r="QX198" s="41"/>
      <c r="QY198" s="41"/>
      <c r="QZ198" s="41"/>
      <c r="RA198" s="41"/>
      <c r="RB198" s="41"/>
      <c r="RC198" s="41"/>
      <c r="RD198" s="41"/>
      <c r="RE198" s="41"/>
      <c r="RF198" s="41"/>
      <c r="RG198" s="41"/>
      <c r="RH198" s="41"/>
      <c r="RI198" s="41"/>
      <c r="RJ198" s="41"/>
      <c r="RK198" s="41"/>
      <c r="RL198" s="41"/>
      <c r="RM198" s="41"/>
      <c r="RN198" s="41"/>
      <c r="RO198" s="41"/>
      <c r="RP198" s="41"/>
      <c r="RQ198" s="41"/>
      <c r="RR198" s="41"/>
      <c r="RS198" s="41"/>
      <c r="RT198" s="41"/>
      <c r="RU198" s="41"/>
      <c r="RV198" s="41"/>
      <c r="RW198" s="41"/>
      <c r="RX198" s="41"/>
      <c r="RY198" s="41"/>
      <c r="RZ198" s="41"/>
      <c r="SA198" s="41"/>
      <c r="SB198" s="41"/>
      <c r="SC198" s="41"/>
      <c r="SD198" s="41"/>
      <c r="SE198" s="41"/>
      <c r="SF198" s="41"/>
      <c r="SG198" s="41"/>
      <c r="SH198" s="41"/>
      <c r="SI198" s="41"/>
      <c r="SJ198" s="41"/>
      <c r="SK198" s="41"/>
      <c r="SL198" s="41"/>
      <c r="SM198" s="41"/>
      <c r="SN198" s="41"/>
      <c r="SO198" s="41"/>
      <c r="SP198" s="41"/>
      <c r="SQ198" s="41"/>
      <c r="SR198" s="41"/>
      <c r="SS198" s="41"/>
      <c r="ST198" s="41"/>
      <c r="SU198" s="41"/>
      <c r="SV198" s="41"/>
      <c r="SW198" s="41"/>
      <c r="SX198" s="41"/>
      <c r="SY198" s="41"/>
      <c r="SZ198" s="41"/>
      <c r="TA198" s="41"/>
      <c r="TB198" s="41"/>
      <c r="TC198" s="41"/>
      <c r="TD198" s="41"/>
      <c r="TE198" s="41"/>
      <c r="TF198" s="41"/>
      <c r="TG198" s="41"/>
      <c r="TH198" s="41"/>
      <c r="TI198" s="41"/>
      <c r="TJ198" s="41"/>
      <c r="TK198" s="41"/>
      <c r="TL198" s="41"/>
      <c r="TM198" s="41"/>
      <c r="TN198" s="41"/>
      <c r="TO198" s="41"/>
      <c r="TP198" s="41"/>
      <c r="TQ198" s="41"/>
      <c r="TR198" s="41"/>
      <c r="TS198" s="41"/>
      <c r="TT198" s="41"/>
      <c r="TU198" s="41"/>
      <c r="TV198" s="41"/>
      <c r="TW198" s="41"/>
      <c r="TX198" s="41"/>
      <c r="TY198" s="41"/>
      <c r="TZ198" s="41"/>
      <c r="UA198" s="41"/>
      <c r="UB198" s="41"/>
      <c r="UC198" s="41"/>
      <c r="UD198" s="41"/>
      <c r="UE198" s="41"/>
      <c r="UF198" s="41"/>
      <c r="UG198" s="41"/>
      <c r="UH198" s="41"/>
      <c r="UI198" s="41"/>
      <c r="UJ198" s="41"/>
      <c r="UK198" s="41"/>
      <c r="UL198" s="41"/>
      <c r="UM198" s="41"/>
      <c r="UN198" s="41"/>
      <c r="UO198" s="41"/>
      <c r="UP198" s="41"/>
      <c r="UQ198" s="41"/>
      <c r="UR198" s="41"/>
      <c r="US198" s="41"/>
      <c r="UT198" s="41"/>
      <c r="UU198" s="41"/>
      <c r="UV198" s="41"/>
      <c r="UW198" s="41"/>
      <c r="UX198" s="41"/>
      <c r="UY198" s="41"/>
      <c r="UZ198" s="41"/>
      <c r="VA198" s="41"/>
      <c r="VB198" s="41"/>
      <c r="VC198" s="41"/>
      <c r="VD198" s="41"/>
      <c r="VE198" s="41"/>
      <c r="VF198" s="41"/>
      <c r="VG198" s="41"/>
      <c r="VH198" s="41"/>
      <c r="VI198" s="41"/>
      <c r="VJ198" s="41"/>
      <c r="VK198" s="41"/>
      <c r="VL198" s="41"/>
      <c r="VM198" s="41"/>
      <c r="VN198" s="41"/>
      <c r="VO198" s="41"/>
      <c r="VP198" s="41"/>
      <c r="VQ198" s="41"/>
      <c r="VR198" s="41"/>
      <c r="VS198" s="41"/>
      <c r="VT198" s="41"/>
      <c r="VU198" s="41"/>
      <c r="VV198" s="41"/>
      <c r="VW198" s="41"/>
      <c r="VX198" s="41"/>
      <c r="VY198" s="41"/>
      <c r="VZ198" s="41"/>
      <c r="WA198" s="41"/>
      <c r="WB198" s="41"/>
      <c r="WC198" s="41"/>
      <c r="WD198" s="41"/>
      <c r="WE198" s="41"/>
      <c r="WF198" s="41"/>
      <c r="WG198" s="41"/>
      <c r="WH198" s="41"/>
      <c r="WI198" s="41"/>
      <c r="WJ198" s="41"/>
      <c r="WK198" s="41"/>
      <c r="WL198" s="41"/>
      <c r="WM198" s="41"/>
      <c r="WN198" s="41"/>
      <c r="WO198" s="41"/>
      <c r="WP198" s="41"/>
      <c r="WQ198" s="41"/>
      <c r="WR198" s="41"/>
      <c r="WS198" s="41"/>
      <c r="WT198" s="41"/>
      <c r="WU198" s="41"/>
      <c r="WV198" s="41"/>
      <c r="WW198" s="41"/>
      <c r="WX198" s="41"/>
    </row>
    <row r="199" spans="1:622" s="67" customFormat="1" ht="15" customHeight="1" outlineLevel="1" x14ac:dyDescent="0.25">
      <c r="A199" s="58"/>
      <c r="B199" s="82" t="s">
        <v>92</v>
      </c>
      <c r="C199" s="83">
        <v>1571</v>
      </c>
      <c r="D199" s="83" t="s">
        <v>80</v>
      </c>
      <c r="E199" s="91" t="s">
        <v>171</v>
      </c>
      <c r="F199" s="90" t="s">
        <v>24</v>
      </c>
      <c r="G199" s="90"/>
      <c r="H199" s="83">
        <v>1.4</v>
      </c>
      <c r="I199" s="86">
        <v>2.8</v>
      </c>
      <c r="J199" s="65">
        <f>Tabela1[[#This Row],[VALOR UNIT]]*H195</f>
        <v>11.2</v>
      </c>
      <c r="K199" s="65">
        <f>Tabela1[[#This Row],[Coluna1]]*H198</f>
        <v>0</v>
      </c>
      <c r="L199" s="46">
        <v>0</v>
      </c>
      <c r="M199" s="47">
        <f t="shared" si="4"/>
        <v>0</v>
      </c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  <c r="AY199" s="41"/>
      <c r="AZ199" s="41"/>
      <c r="BA199" s="41"/>
      <c r="BB199" s="41"/>
      <c r="BC199" s="41"/>
      <c r="BD199" s="41"/>
      <c r="BE199" s="41"/>
      <c r="BF199" s="41"/>
      <c r="BG199" s="41"/>
      <c r="BH199" s="41"/>
      <c r="BI199" s="41"/>
      <c r="BJ199" s="41"/>
      <c r="BK199" s="41"/>
      <c r="BL199" s="41"/>
      <c r="BM199" s="41"/>
      <c r="BN199" s="41"/>
      <c r="BO199" s="41"/>
      <c r="BP199" s="41"/>
      <c r="BQ199" s="41"/>
      <c r="BR199" s="41"/>
      <c r="BS199" s="41"/>
      <c r="BT199" s="41"/>
      <c r="BU199" s="41"/>
      <c r="BV199" s="41"/>
      <c r="BW199" s="41"/>
      <c r="BX199" s="41"/>
      <c r="BY199" s="41"/>
      <c r="BZ199" s="41"/>
      <c r="CA199" s="41"/>
      <c r="CB199" s="41"/>
      <c r="CC199" s="41"/>
      <c r="CD199" s="41"/>
      <c r="CE199" s="41"/>
      <c r="CF199" s="41"/>
      <c r="CG199" s="41"/>
      <c r="CH199" s="41"/>
      <c r="CI199" s="41"/>
      <c r="CJ199" s="41"/>
      <c r="CK199" s="41"/>
      <c r="CL199" s="41"/>
      <c r="CM199" s="41"/>
      <c r="CN199" s="41"/>
      <c r="CO199" s="41"/>
      <c r="CP199" s="41"/>
      <c r="CQ199" s="41"/>
      <c r="CR199" s="41"/>
      <c r="CS199" s="41"/>
      <c r="CT199" s="41"/>
      <c r="CU199" s="41"/>
      <c r="CV199" s="41"/>
      <c r="CW199" s="41"/>
      <c r="CX199" s="41"/>
      <c r="CY199" s="41"/>
      <c r="CZ199" s="41"/>
      <c r="DA199" s="41"/>
      <c r="DB199" s="41"/>
      <c r="DC199" s="41"/>
      <c r="DD199" s="41"/>
      <c r="DE199" s="41"/>
      <c r="DF199" s="41"/>
      <c r="DG199" s="41"/>
      <c r="DH199" s="41"/>
      <c r="DI199" s="41"/>
      <c r="DJ199" s="41"/>
      <c r="DK199" s="41"/>
      <c r="DL199" s="41"/>
      <c r="DM199" s="41"/>
      <c r="DN199" s="41"/>
      <c r="DO199" s="41"/>
      <c r="DP199" s="41"/>
      <c r="DQ199" s="41"/>
      <c r="DR199" s="41"/>
      <c r="DS199" s="41"/>
      <c r="DT199" s="41"/>
      <c r="DU199" s="41"/>
      <c r="DV199" s="41"/>
      <c r="DW199" s="41"/>
      <c r="DX199" s="41"/>
      <c r="DY199" s="41"/>
      <c r="DZ199" s="41"/>
      <c r="EA199" s="41"/>
      <c r="EB199" s="41"/>
      <c r="EC199" s="41"/>
      <c r="ED199" s="41"/>
      <c r="EE199" s="41"/>
      <c r="EF199" s="41"/>
      <c r="EG199" s="41"/>
      <c r="EH199" s="41"/>
      <c r="EI199" s="41"/>
      <c r="EJ199" s="41"/>
      <c r="EK199" s="41"/>
      <c r="EL199" s="41"/>
      <c r="EM199" s="41"/>
      <c r="EN199" s="41"/>
      <c r="EO199" s="41"/>
      <c r="EP199" s="41"/>
      <c r="EQ199" s="41"/>
      <c r="ER199" s="41"/>
      <c r="ES199" s="41"/>
      <c r="ET199" s="41"/>
      <c r="EU199" s="41"/>
      <c r="EV199" s="41"/>
      <c r="EW199" s="41"/>
      <c r="EX199" s="41"/>
      <c r="EY199" s="41"/>
      <c r="EZ199" s="41"/>
      <c r="FA199" s="41"/>
      <c r="FB199" s="41"/>
      <c r="FC199" s="41"/>
      <c r="FD199" s="41"/>
      <c r="FE199" s="41"/>
      <c r="FF199" s="41"/>
      <c r="FG199" s="41"/>
      <c r="FH199" s="41"/>
      <c r="FI199" s="41"/>
      <c r="FJ199" s="41"/>
      <c r="FK199" s="41"/>
      <c r="FL199" s="41"/>
      <c r="FM199" s="41"/>
      <c r="FN199" s="41"/>
      <c r="FO199" s="41"/>
      <c r="FP199" s="41"/>
      <c r="FQ199" s="41"/>
      <c r="FR199" s="41"/>
      <c r="FS199" s="41"/>
      <c r="FT199" s="41"/>
      <c r="FU199" s="41"/>
      <c r="FV199" s="41"/>
      <c r="FW199" s="41"/>
      <c r="FX199" s="41"/>
      <c r="FY199" s="41"/>
      <c r="FZ199" s="41"/>
      <c r="GA199" s="41"/>
      <c r="GB199" s="41"/>
      <c r="GC199" s="41"/>
      <c r="GD199" s="41"/>
      <c r="GE199" s="41"/>
      <c r="GF199" s="41"/>
      <c r="GG199" s="41"/>
      <c r="GH199" s="41"/>
      <c r="GI199" s="41"/>
      <c r="GJ199" s="41"/>
      <c r="GK199" s="41"/>
      <c r="GL199" s="41"/>
      <c r="GM199" s="41"/>
      <c r="GN199" s="41"/>
      <c r="GO199" s="41"/>
      <c r="GP199" s="41"/>
      <c r="GQ199" s="41"/>
      <c r="GR199" s="41"/>
      <c r="GS199" s="41"/>
      <c r="GT199" s="41"/>
      <c r="GU199" s="41"/>
      <c r="GV199" s="41"/>
      <c r="GW199" s="41"/>
      <c r="GX199" s="41"/>
      <c r="GY199" s="41"/>
      <c r="GZ199" s="41"/>
      <c r="HA199" s="41"/>
      <c r="HB199" s="41"/>
      <c r="HC199" s="41"/>
      <c r="HD199" s="41"/>
      <c r="HE199" s="41"/>
      <c r="HF199" s="41"/>
      <c r="HG199" s="41"/>
      <c r="HH199" s="41"/>
      <c r="HI199" s="41"/>
      <c r="HJ199" s="41"/>
      <c r="HK199" s="41"/>
      <c r="HL199" s="41"/>
      <c r="HM199" s="41"/>
      <c r="HN199" s="41"/>
      <c r="HO199" s="41"/>
      <c r="HP199" s="41"/>
      <c r="HQ199" s="41"/>
      <c r="HR199" s="41"/>
      <c r="HS199" s="41"/>
      <c r="HT199" s="41"/>
      <c r="HU199" s="41"/>
      <c r="HV199" s="41"/>
      <c r="HW199" s="41"/>
      <c r="HX199" s="41"/>
      <c r="HY199" s="41"/>
      <c r="HZ199" s="41"/>
      <c r="IA199" s="41"/>
      <c r="IB199" s="41"/>
      <c r="IC199" s="41"/>
      <c r="ID199" s="41"/>
      <c r="IE199" s="41"/>
      <c r="IF199" s="41"/>
      <c r="IG199" s="41"/>
      <c r="IH199" s="41"/>
      <c r="II199" s="41"/>
      <c r="IJ199" s="41"/>
      <c r="IK199" s="41"/>
      <c r="IL199" s="41"/>
      <c r="IM199" s="41"/>
      <c r="IN199" s="41"/>
      <c r="IO199" s="41"/>
      <c r="IP199" s="41"/>
      <c r="IQ199" s="41"/>
      <c r="IR199" s="41"/>
      <c r="IS199" s="41"/>
      <c r="IT199" s="41"/>
      <c r="IU199" s="41"/>
      <c r="IV199" s="41"/>
      <c r="IW199" s="41"/>
      <c r="IX199" s="41"/>
      <c r="IY199" s="41"/>
      <c r="IZ199" s="41"/>
      <c r="JA199" s="41"/>
      <c r="JB199" s="41"/>
      <c r="JC199" s="41"/>
      <c r="JD199" s="41"/>
      <c r="JE199" s="41"/>
      <c r="JF199" s="41"/>
      <c r="JG199" s="41"/>
      <c r="JH199" s="41"/>
      <c r="JI199" s="41"/>
      <c r="JJ199" s="41"/>
      <c r="JK199" s="41"/>
      <c r="JL199" s="41"/>
      <c r="JM199" s="41"/>
      <c r="JN199" s="41"/>
      <c r="JO199" s="41"/>
      <c r="JP199" s="41"/>
      <c r="JQ199" s="41"/>
      <c r="JR199" s="41"/>
      <c r="JS199" s="41"/>
      <c r="JT199" s="41"/>
      <c r="JU199" s="41"/>
      <c r="JV199" s="41"/>
      <c r="JW199" s="41"/>
      <c r="JX199" s="41"/>
      <c r="JY199" s="41"/>
      <c r="JZ199" s="41"/>
      <c r="KA199" s="41"/>
      <c r="KB199" s="41"/>
      <c r="KC199" s="41"/>
      <c r="KD199" s="41"/>
      <c r="KE199" s="41"/>
      <c r="KF199" s="41"/>
      <c r="KG199" s="41"/>
      <c r="KH199" s="41"/>
      <c r="KI199" s="41"/>
      <c r="KJ199" s="41"/>
      <c r="KK199" s="41"/>
      <c r="KL199" s="41"/>
      <c r="KM199" s="41"/>
      <c r="KN199" s="41"/>
      <c r="KO199" s="41"/>
      <c r="KP199" s="41"/>
      <c r="KQ199" s="41"/>
      <c r="KR199" s="41"/>
      <c r="KS199" s="41"/>
      <c r="KT199" s="41"/>
      <c r="KU199" s="41"/>
      <c r="KV199" s="41"/>
      <c r="KW199" s="41"/>
      <c r="KX199" s="41"/>
      <c r="KY199" s="41"/>
      <c r="KZ199" s="41"/>
      <c r="LA199" s="41"/>
      <c r="LB199" s="41"/>
      <c r="LC199" s="41"/>
      <c r="LD199" s="41"/>
      <c r="LE199" s="41"/>
      <c r="LF199" s="41"/>
      <c r="LG199" s="41"/>
      <c r="LH199" s="41"/>
      <c r="LI199" s="41"/>
      <c r="LJ199" s="41"/>
      <c r="LK199" s="41"/>
      <c r="LL199" s="41"/>
      <c r="LM199" s="41"/>
      <c r="LN199" s="41"/>
      <c r="LO199" s="41"/>
      <c r="LP199" s="41"/>
      <c r="LQ199" s="41"/>
      <c r="LR199" s="41"/>
      <c r="LS199" s="41"/>
      <c r="LT199" s="41"/>
      <c r="LU199" s="41"/>
      <c r="LV199" s="41"/>
      <c r="LW199" s="41"/>
      <c r="LX199" s="41"/>
      <c r="LY199" s="41"/>
      <c r="LZ199" s="41"/>
      <c r="MA199" s="41"/>
      <c r="MB199" s="41"/>
      <c r="MC199" s="41"/>
      <c r="MD199" s="41"/>
      <c r="ME199" s="41"/>
      <c r="MF199" s="41"/>
      <c r="MG199" s="41"/>
      <c r="MH199" s="41"/>
      <c r="MI199" s="41"/>
      <c r="MJ199" s="41"/>
      <c r="MK199" s="41"/>
      <c r="ML199" s="41"/>
      <c r="MM199" s="41"/>
      <c r="MN199" s="41"/>
      <c r="MO199" s="41"/>
      <c r="MP199" s="41"/>
      <c r="MQ199" s="41"/>
      <c r="MR199" s="41"/>
      <c r="MS199" s="41"/>
      <c r="MT199" s="41"/>
      <c r="MU199" s="41"/>
      <c r="MV199" s="41"/>
      <c r="MW199" s="41"/>
      <c r="MX199" s="41"/>
      <c r="MY199" s="41"/>
      <c r="MZ199" s="41"/>
      <c r="NA199" s="41"/>
      <c r="NB199" s="41"/>
      <c r="NC199" s="41"/>
      <c r="ND199" s="41"/>
      <c r="NE199" s="41"/>
      <c r="NF199" s="41"/>
      <c r="NG199" s="41"/>
      <c r="NH199" s="41"/>
      <c r="NI199" s="41"/>
      <c r="NJ199" s="41"/>
      <c r="NK199" s="41"/>
      <c r="NL199" s="41"/>
      <c r="NM199" s="41"/>
      <c r="NN199" s="41"/>
      <c r="NO199" s="41"/>
      <c r="NP199" s="41"/>
      <c r="NQ199" s="41"/>
      <c r="NR199" s="41"/>
      <c r="NS199" s="41"/>
      <c r="NT199" s="41"/>
      <c r="NU199" s="41"/>
      <c r="NV199" s="41"/>
      <c r="NW199" s="41"/>
      <c r="NX199" s="41"/>
      <c r="NY199" s="41"/>
      <c r="NZ199" s="41"/>
      <c r="OA199" s="41"/>
      <c r="OB199" s="41"/>
      <c r="OC199" s="41"/>
      <c r="OD199" s="41"/>
      <c r="OE199" s="41"/>
      <c r="OF199" s="41"/>
      <c r="OG199" s="41"/>
      <c r="OH199" s="41"/>
      <c r="OI199" s="41"/>
      <c r="OJ199" s="41"/>
      <c r="OK199" s="41"/>
      <c r="OL199" s="41"/>
      <c r="OM199" s="41"/>
      <c r="ON199" s="41"/>
      <c r="OO199" s="41"/>
      <c r="OP199" s="41"/>
      <c r="OQ199" s="41"/>
      <c r="OR199" s="41"/>
      <c r="OS199" s="41"/>
      <c r="OT199" s="41"/>
      <c r="OU199" s="41"/>
      <c r="OV199" s="41"/>
      <c r="OW199" s="41"/>
      <c r="OX199" s="41"/>
      <c r="OY199" s="41"/>
      <c r="OZ199" s="41"/>
      <c r="PA199" s="41"/>
      <c r="PB199" s="41"/>
      <c r="PC199" s="41"/>
      <c r="PD199" s="41"/>
      <c r="PE199" s="41"/>
      <c r="PF199" s="41"/>
      <c r="PG199" s="41"/>
      <c r="PH199" s="41"/>
      <c r="PI199" s="41"/>
      <c r="PJ199" s="41"/>
      <c r="PK199" s="41"/>
      <c r="PL199" s="41"/>
      <c r="PM199" s="41"/>
      <c r="PN199" s="41"/>
      <c r="PO199" s="41"/>
      <c r="PP199" s="41"/>
      <c r="PQ199" s="41"/>
      <c r="PR199" s="41"/>
      <c r="PS199" s="41"/>
      <c r="PT199" s="41"/>
      <c r="PU199" s="41"/>
      <c r="PV199" s="41"/>
      <c r="PW199" s="41"/>
      <c r="PX199" s="41"/>
      <c r="PY199" s="41"/>
      <c r="PZ199" s="41"/>
      <c r="QA199" s="41"/>
      <c r="QB199" s="41"/>
      <c r="QC199" s="41"/>
      <c r="QD199" s="41"/>
      <c r="QE199" s="41"/>
      <c r="QF199" s="41"/>
      <c r="QG199" s="41"/>
      <c r="QH199" s="41"/>
      <c r="QI199" s="41"/>
      <c r="QJ199" s="41"/>
      <c r="QK199" s="41"/>
      <c r="QL199" s="41"/>
      <c r="QM199" s="41"/>
      <c r="QN199" s="41"/>
      <c r="QO199" s="41"/>
      <c r="QP199" s="41"/>
      <c r="QQ199" s="41"/>
      <c r="QR199" s="41"/>
      <c r="QS199" s="41"/>
      <c r="QT199" s="41"/>
      <c r="QU199" s="41"/>
      <c r="QV199" s="41"/>
      <c r="QW199" s="41"/>
      <c r="QX199" s="41"/>
      <c r="QY199" s="41"/>
      <c r="QZ199" s="41"/>
      <c r="RA199" s="41"/>
      <c r="RB199" s="41"/>
      <c r="RC199" s="41"/>
      <c r="RD199" s="41"/>
      <c r="RE199" s="41"/>
      <c r="RF199" s="41"/>
      <c r="RG199" s="41"/>
      <c r="RH199" s="41"/>
      <c r="RI199" s="41"/>
      <c r="RJ199" s="41"/>
      <c r="RK199" s="41"/>
      <c r="RL199" s="41"/>
      <c r="RM199" s="41"/>
      <c r="RN199" s="41"/>
      <c r="RO199" s="41"/>
      <c r="RP199" s="41"/>
      <c r="RQ199" s="41"/>
      <c r="RR199" s="41"/>
      <c r="RS199" s="41"/>
      <c r="RT199" s="41"/>
      <c r="RU199" s="41"/>
      <c r="RV199" s="41"/>
      <c r="RW199" s="41"/>
      <c r="RX199" s="41"/>
      <c r="RY199" s="41"/>
      <c r="RZ199" s="41"/>
      <c r="SA199" s="41"/>
      <c r="SB199" s="41"/>
      <c r="SC199" s="41"/>
      <c r="SD199" s="41"/>
      <c r="SE199" s="41"/>
      <c r="SF199" s="41"/>
      <c r="SG199" s="41"/>
      <c r="SH199" s="41"/>
      <c r="SI199" s="41"/>
      <c r="SJ199" s="41"/>
      <c r="SK199" s="41"/>
      <c r="SL199" s="41"/>
      <c r="SM199" s="41"/>
      <c r="SN199" s="41"/>
      <c r="SO199" s="41"/>
      <c r="SP199" s="41"/>
      <c r="SQ199" s="41"/>
      <c r="SR199" s="41"/>
      <c r="SS199" s="41"/>
      <c r="ST199" s="41"/>
      <c r="SU199" s="41"/>
      <c r="SV199" s="41"/>
      <c r="SW199" s="41"/>
      <c r="SX199" s="41"/>
      <c r="SY199" s="41"/>
      <c r="SZ199" s="41"/>
      <c r="TA199" s="41"/>
      <c r="TB199" s="41"/>
      <c r="TC199" s="41"/>
      <c r="TD199" s="41"/>
      <c r="TE199" s="41"/>
      <c r="TF199" s="41"/>
      <c r="TG199" s="41"/>
      <c r="TH199" s="41"/>
      <c r="TI199" s="41"/>
      <c r="TJ199" s="41"/>
      <c r="TK199" s="41"/>
      <c r="TL199" s="41"/>
      <c r="TM199" s="41"/>
      <c r="TN199" s="41"/>
      <c r="TO199" s="41"/>
      <c r="TP199" s="41"/>
      <c r="TQ199" s="41"/>
      <c r="TR199" s="41"/>
      <c r="TS199" s="41"/>
      <c r="TT199" s="41"/>
      <c r="TU199" s="41"/>
      <c r="TV199" s="41"/>
      <c r="TW199" s="41"/>
      <c r="TX199" s="41"/>
      <c r="TY199" s="41"/>
      <c r="TZ199" s="41"/>
      <c r="UA199" s="41"/>
      <c r="UB199" s="41"/>
      <c r="UC199" s="41"/>
      <c r="UD199" s="41"/>
      <c r="UE199" s="41"/>
      <c r="UF199" s="41"/>
      <c r="UG199" s="41"/>
      <c r="UH199" s="41"/>
      <c r="UI199" s="41"/>
      <c r="UJ199" s="41"/>
      <c r="UK199" s="41"/>
      <c r="UL199" s="41"/>
      <c r="UM199" s="41"/>
      <c r="UN199" s="41"/>
      <c r="UO199" s="41"/>
      <c r="UP199" s="41"/>
      <c r="UQ199" s="41"/>
      <c r="UR199" s="41"/>
      <c r="US199" s="41"/>
      <c r="UT199" s="41"/>
      <c r="UU199" s="41"/>
      <c r="UV199" s="41"/>
      <c r="UW199" s="41"/>
      <c r="UX199" s="41"/>
      <c r="UY199" s="41"/>
      <c r="UZ199" s="41"/>
      <c r="VA199" s="41"/>
      <c r="VB199" s="41"/>
      <c r="VC199" s="41"/>
      <c r="VD199" s="41"/>
      <c r="VE199" s="41"/>
      <c r="VF199" s="41"/>
      <c r="VG199" s="41"/>
      <c r="VH199" s="41"/>
      <c r="VI199" s="41"/>
      <c r="VJ199" s="41"/>
      <c r="VK199" s="41"/>
      <c r="VL199" s="41"/>
      <c r="VM199" s="41"/>
      <c r="VN199" s="41"/>
      <c r="VO199" s="41"/>
      <c r="VP199" s="41"/>
      <c r="VQ199" s="41"/>
      <c r="VR199" s="41"/>
      <c r="VS199" s="41"/>
      <c r="VT199" s="41"/>
      <c r="VU199" s="41"/>
      <c r="VV199" s="41"/>
      <c r="VW199" s="41"/>
      <c r="VX199" s="41"/>
      <c r="VY199" s="41"/>
      <c r="VZ199" s="41"/>
      <c r="WA199" s="41"/>
      <c r="WB199" s="41"/>
      <c r="WC199" s="41"/>
      <c r="WD199" s="41"/>
      <c r="WE199" s="41"/>
      <c r="WF199" s="41"/>
      <c r="WG199" s="41"/>
      <c r="WH199" s="41"/>
      <c r="WI199" s="41"/>
      <c r="WJ199" s="41"/>
      <c r="WK199" s="41"/>
      <c r="WL199" s="41"/>
      <c r="WM199" s="41"/>
      <c r="WN199" s="41"/>
      <c r="WO199" s="41"/>
      <c r="WP199" s="41"/>
      <c r="WQ199" s="41"/>
      <c r="WR199" s="41"/>
      <c r="WS199" s="41"/>
      <c r="WT199" s="41"/>
      <c r="WU199" s="41"/>
      <c r="WV199" s="41"/>
      <c r="WW199" s="41"/>
      <c r="WX199" s="41"/>
    </row>
    <row r="200" spans="1:622" s="67" customFormat="1" ht="15" customHeight="1" x14ac:dyDescent="0.25">
      <c r="A200" s="58"/>
      <c r="B200" s="58">
        <v>93661</v>
      </c>
      <c r="C200" s="63"/>
      <c r="D200" s="63" t="s">
        <v>80</v>
      </c>
      <c r="E200" s="74" t="s">
        <v>182</v>
      </c>
      <c r="F200" s="63" t="s">
        <v>24</v>
      </c>
      <c r="G200" s="63"/>
      <c r="H200" s="63">
        <v>3</v>
      </c>
      <c r="I200" s="65">
        <v>50.32</v>
      </c>
      <c r="J200" s="65"/>
      <c r="K200" s="65">
        <f>Tabela1[[#This Row],[Coluna1]]*H199</f>
        <v>0</v>
      </c>
      <c r="L200" s="65">
        <f>H200*I200</f>
        <v>150.96</v>
      </c>
      <c r="M200" s="47">
        <f t="shared" si="4"/>
        <v>187.98995557895648</v>
      </c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66"/>
      <c r="AF200" s="66"/>
      <c r="AG200" s="66"/>
      <c r="AH200" s="66"/>
      <c r="AI200" s="66"/>
      <c r="AJ200" s="66"/>
      <c r="AK200" s="66"/>
      <c r="AL200" s="66"/>
      <c r="AM200" s="66"/>
      <c r="AN200" s="66"/>
      <c r="AO200" s="66"/>
      <c r="AP200" s="66"/>
      <c r="AQ200" s="66"/>
      <c r="AR200" s="66"/>
      <c r="AS200" s="66"/>
      <c r="AT200" s="66"/>
      <c r="AU200" s="66"/>
      <c r="AV200" s="66"/>
      <c r="AW200" s="66"/>
      <c r="AX200" s="66"/>
      <c r="AY200" s="66"/>
      <c r="AZ200" s="66"/>
      <c r="BA200" s="66"/>
      <c r="BB200" s="66"/>
      <c r="BC200" s="66"/>
      <c r="BD200" s="66"/>
      <c r="BE200" s="66"/>
      <c r="BF200" s="66"/>
      <c r="BG200" s="66"/>
      <c r="BH200" s="66"/>
      <c r="BI200" s="66"/>
      <c r="BJ200" s="66"/>
      <c r="BK200" s="66"/>
      <c r="BL200" s="66"/>
      <c r="BM200" s="66"/>
      <c r="BN200" s="66"/>
      <c r="BO200" s="66"/>
      <c r="BP200" s="66"/>
      <c r="BQ200" s="66"/>
      <c r="BR200" s="66"/>
      <c r="BS200" s="66"/>
      <c r="BT200" s="66"/>
      <c r="BU200" s="66"/>
      <c r="BV200" s="66"/>
      <c r="BW200" s="66"/>
      <c r="BX200" s="66"/>
      <c r="BY200" s="66"/>
      <c r="BZ200" s="66"/>
      <c r="CA200" s="66"/>
      <c r="CB200" s="66"/>
      <c r="CC200" s="66"/>
      <c r="CD200" s="66"/>
      <c r="CE200" s="66"/>
      <c r="CF200" s="66"/>
      <c r="CG200" s="66"/>
      <c r="CH200" s="66"/>
      <c r="CI200" s="66"/>
      <c r="CJ200" s="66"/>
      <c r="CK200" s="66"/>
      <c r="CL200" s="66"/>
      <c r="CM200" s="66"/>
      <c r="CN200" s="66"/>
      <c r="CO200" s="66"/>
      <c r="CP200" s="66"/>
      <c r="CQ200" s="66"/>
      <c r="CR200" s="66"/>
      <c r="CS200" s="66"/>
      <c r="CT200" s="66"/>
      <c r="CU200" s="66"/>
      <c r="CV200" s="66"/>
      <c r="CW200" s="66"/>
      <c r="CX200" s="66"/>
      <c r="CY200" s="66"/>
      <c r="CZ200" s="66"/>
      <c r="DA200" s="66"/>
      <c r="DB200" s="66"/>
      <c r="DC200" s="66"/>
      <c r="DD200" s="66"/>
      <c r="DE200" s="66"/>
      <c r="DF200" s="66"/>
      <c r="DG200" s="66"/>
      <c r="DH200" s="66"/>
      <c r="DI200" s="66"/>
      <c r="DJ200" s="66"/>
      <c r="DK200" s="66"/>
      <c r="DL200" s="66"/>
      <c r="DM200" s="66"/>
      <c r="DN200" s="66"/>
      <c r="DO200" s="66"/>
      <c r="DP200" s="66"/>
      <c r="DQ200" s="66"/>
      <c r="DR200" s="66"/>
      <c r="DS200" s="66"/>
      <c r="DT200" s="66"/>
      <c r="DU200" s="66"/>
      <c r="DV200" s="66"/>
      <c r="DW200" s="66"/>
      <c r="DX200" s="66"/>
      <c r="DY200" s="66"/>
      <c r="DZ200" s="66"/>
      <c r="EA200" s="66"/>
      <c r="EB200" s="66"/>
      <c r="EC200" s="66"/>
      <c r="ED200" s="66"/>
      <c r="EE200" s="66"/>
      <c r="EF200" s="66"/>
      <c r="EG200" s="66"/>
      <c r="EH200" s="66"/>
      <c r="EI200" s="66"/>
      <c r="EJ200" s="66"/>
      <c r="EK200" s="66"/>
      <c r="EL200" s="66"/>
      <c r="EM200" s="66"/>
      <c r="EN200" s="66"/>
      <c r="EO200" s="66"/>
      <c r="EP200" s="66"/>
      <c r="EQ200" s="66"/>
      <c r="ER200" s="66"/>
      <c r="ES200" s="66"/>
      <c r="ET200" s="66"/>
      <c r="EU200" s="66"/>
      <c r="EV200" s="66"/>
      <c r="EW200" s="66"/>
      <c r="EX200" s="66"/>
      <c r="EY200" s="66"/>
      <c r="EZ200" s="66"/>
      <c r="FA200" s="66"/>
      <c r="FB200" s="66"/>
      <c r="FC200" s="66"/>
      <c r="FD200" s="66"/>
      <c r="FE200" s="66"/>
      <c r="FF200" s="66"/>
      <c r="FG200" s="66"/>
      <c r="FH200" s="66"/>
      <c r="FI200" s="66"/>
      <c r="FJ200" s="66"/>
      <c r="FK200" s="66"/>
      <c r="FL200" s="66"/>
      <c r="FM200" s="66"/>
      <c r="FN200" s="66"/>
      <c r="FO200" s="66"/>
      <c r="FP200" s="66"/>
      <c r="FQ200" s="66"/>
      <c r="FR200" s="66"/>
      <c r="FS200" s="66"/>
      <c r="FT200" s="66"/>
      <c r="FU200" s="66"/>
      <c r="FV200" s="66"/>
      <c r="FW200" s="66"/>
      <c r="FX200" s="66"/>
      <c r="FY200" s="66"/>
      <c r="FZ200" s="66"/>
      <c r="GA200" s="66"/>
      <c r="GB200" s="66"/>
      <c r="GC200" s="66"/>
      <c r="GD200" s="66"/>
      <c r="GE200" s="66"/>
      <c r="GF200" s="66"/>
      <c r="GG200" s="66"/>
      <c r="GH200" s="66"/>
      <c r="GI200" s="66"/>
      <c r="GJ200" s="66"/>
      <c r="GK200" s="66"/>
      <c r="GL200" s="66"/>
      <c r="GM200" s="66"/>
      <c r="GN200" s="66"/>
      <c r="GO200" s="66"/>
      <c r="GP200" s="66"/>
      <c r="GQ200" s="66"/>
      <c r="GR200" s="66"/>
      <c r="GS200" s="66"/>
      <c r="GT200" s="66"/>
      <c r="GU200" s="66"/>
      <c r="GV200" s="66"/>
      <c r="GW200" s="66"/>
      <c r="GX200" s="66"/>
      <c r="GY200" s="66"/>
      <c r="GZ200" s="66"/>
      <c r="HA200" s="66"/>
      <c r="HB200" s="66"/>
      <c r="HC200" s="66"/>
      <c r="HD200" s="66"/>
      <c r="HE200" s="66"/>
      <c r="HF200" s="66"/>
      <c r="HG200" s="66"/>
      <c r="HH200" s="66"/>
      <c r="HI200" s="66"/>
      <c r="HJ200" s="66"/>
      <c r="HK200" s="66"/>
      <c r="HL200" s="66"/>
      <c r="HM200" s="66"/>
      <c r="HN200" s="66"/>
      <c r="HO200" s="66"/>
      <c r="HP200" s="66"/>
      <c r="HQ200" s="66"/>
      <c r="HR200" s="66"/>
      <c r="HS200" s="66"/>
      <c r="HT200" s="66"/>
      <c r="HU200" s="66"/>
      <c r="HV200" s="66"/>
      <c r="HW200" s="66"/>
      <c r="HX200" s="66"/>
      <c r="HY200" s="66"/>
      <c r="HZ200" s="66"/>
      <c r="IA200" s="66"/>
      <c r="IB200" s="66"/>
      <c r="IC200" s="66"/>
      <c r="ID200" s="66"/>
      <c r="IE200" s="66"/>
      <c r="IF200" s="66"/>
      <c r="IG200" s="66"/>
      <c r="IH200" s="66"/>
      <c r="II200" s="66"/>
      <c r="IJ200" s="66"/>
      <c r="IK200" s="66"/>
      <c r="IL200" s="66"/>
      <c r="IM200" s="66"/>
      <c r="IN200" s="66"/>
      <c r="IO200" s="66"/>
      <c r="IP200" s="66"/>
      <c r="IQ200" s="66"/>
      <c r="IR200" s="66"/>
      <c r="IS200" s="66"/>
      <c r="IT200" s="66"/>
      <c r="IU200" s="66"/>
      <c r="IV200" s="66"/>
      <c r="IW200" s="66"/>
      <c r="IX200" s="66"/>
      <c r="IY200" s="66"/>
      <c r="IZ200" s="66"/>
      <c r="JA200" s="66"/>
      <c r="JB200" s="66"/>
      <c r="JC200" s="66"/>
      <c r="JD200" s="66"/>
      <c r="JE200" s="66"/>
      <c r="JF200" s="66"/>
      <c r="JG200" s="66"/>
      <c r="JH200" s="66"/>
      <c r="JI200" s="66"/>
      <c r="JJ200" s="66"/>
      <c r="JK200" s="66"/>
      <c r="JL200" s="66"/>
      <c r="JM200" s="66"/>
      <c r="JN200" s="66"/>
      <c r="JO200" s="66"/>
      <c r="JP200" s="66"/>
      <c r="JQ200" s="66"/>
      <c r="JR200" s="66"/>
      <c r="JS200" s="66"/>
      <c r="JT200" s="66"/>
      <c r="JU200" s="66"/>
      <c r="JV200" s="66"/>
      <c r="JW200" s="66"/>
      <c r="JX200" s="66"/>
      <c r="JY200" s="66"/>
      <c r="JZ200" s="66"/>
      <c r="KA200" s="66"/>
      <c r="KB200" s="66"/>
      <c r="KC200" s="66"/>
      <c r="KD200" s="66"/>
      <c r="KE200" s="66"/>
      <c r="KF200" s="66"/>
      <c r="KG200" s="66"/>
      <c r="KH200" s="66"/>
      <c r="KI200" s="66"/>
      <c r="KJ200" s="66"/>
      <c r="KK200" s="66"/>
      <c r="KL200" s="66"/>
      <c r="KM200" s="66"/>
      <c r="KN200" s="66"/>
      <c r="KO200" s="66"/>
      <c r="KP200" s="66"/>
      <c r="KQ200" s="66"/>
      <c r="KR200" s="66"/>
      <c r="KS200" s="66"/>
      <c r="KT200" s="66"/>
      <c r="KU200" s="66"/>
      <c r="KV200" s="66"/>
      <c r="KW200" s="66"/>
      <c r="KX200" s="66"/>
      <c r="KY200" s="66"/>
      <c r="KZ200" s="66"/>
      <c r="LA200" s="66"/>
      <c r="LB200" s="66"/>
      <c r="LC200" s="66"/>
      <c r="LD200" s="66"/>
      <c r="LE200" s="66"/>
      <c r="LF200" s="66"/>
      <c r="LG200" s="66"/>
      <c r="LH200" s="66"/>
      <c r="LI200" s="66"/>
      <c r="LJ200" s="66"/>
      <c r="LK200" s="66"/>
      <c r="LL200" s="66"/>
      <c r="LM200" s="66"/>
      <c r="LN200" s="66"/>
      <c r="LO200" s="66"/>
      <c r="LP200" s="66"/>
      <c r="LQ200" s="66"/>
      <c r="LR200" s="66"/>
      <c r="LS200" s="66"/>
      <c r="LT200" s="66"/>
      <c r="LU200" s="66"/>
      <c r="LV200" s="66"/>
      <c r="LW200" s="66"/>
      <c r="LX200" s="66"/>
      <c r="LY200" s="66"/>
      <c r="LZ200" s="66"/>
      <c r="MA200" s="66"/>
      <c r="MB200" s="66"/>
      <c r="MC200" s="66"/>
      <c r="MD200" s="66"/>
      <c r="ME200" s="66"/>
      <c r="MF200" s="66"/>
      <c r="MG200" s="66"/>
      <c r="MH200" s="66"/>
      <c r="MI200" s="66"/>
      <c r="MJ200" s="66"/>
      <c r="MK200" s="66"/>
      <c r="ML200" s="66"/>
      <c r="MM200" s="66"/>
      <c r="MN200" s="66"/>
      <c r="MO200" s="66"/>
      <c r="MP200" s="66"/>
      <c r="MQ200" s="66"/>
      <c r="MR200" s="66"/>
      <c r="MS200" s="66"/>
      <c r="MT200" s="66"/>
      <c r="MU200" s="66"/>
      <c r="MV200" s="66"/>
      <c r="MW200" s="66"/>
      <c r="MX200" s="66"/>
      <c r="MY200" s="66"/>
      <c r="MZ200" s="66"/>
      <c r="NA200" s="66"/>
      <c r="NB200" s="66"/>
      <c r="NC200" s="66"/>
      <c r="ND200" s="66"/>
      <c r="NE200" s="66"/>
      <c r="NF200" s="66"/>
      <c r="NG200" s="66"/>
      <c r="NH200" s="66"/>
      <c r="NI200" s="66"/>
      <c r="NJ200" s="66"/>
      <c r="NK200" s="66"/>
      <c r="NL200" s="66"/>
      <c r="NM200" s="66"/>
      <c r="NN200" s="66"/>
      <c r="NO200" s="66"/>
      <c r="NP200" s="66"/>
      <c r="NQ200" s="66"/>
      <c r="NR200" s="66"/>
      <c r="NS200" s="66"/>
      <c r="NT200" s="66"/>
      <c r="NU200" s="66"/>
      <c r="NV200" s="66"/>
      <c r="NW200" s="66"/>
      <c r="NX200" s="66"/>
      <c r="NY200" s="66"/>
      <c r="NZ200" s="66"/>
      <c r="OA200" s="66"/>
      <c r="OB200" s="66"/>
      <c r="OC200" s="66"/>
      <c r="OD200" s="66"/>
      <c r="OE200" s="66"/>
      <c r="OF200" s="66"/>
      <c r="OG200" s="66"/>
      <c r="OH200" s="66"/>
      <c r="OI200" s="66"/>
      <c r="OJ200" s="66"/>
      <c r="OK200" s="66"/>
      <c r="OL200" s="66"/>
      <c r="OM200" s="66"/>
      <c r="ON200" s="66"/>
      <c r="OO200" s="66"/>
      <c r="OP200" s="66"/>
      <c r="OQ200" s="66"/>
      <c r="OR200" s="66"/>
      <c r="OS200" s="66"/>
      <c r="OT200" s="66"/>
      <c r="OU200" s="66"/>
      <c r="OV200" s="66"/>
      <c r="OW200" s="66"/>
      <c r="OX200" s="66"/>
      <c r="OY200" s="66"/>
      <c r="OZ200" s="66"/>
      <c r="PA200" s="66"/>
      <c r="PB200" s="66"/>
      <c r="PC200" s="66"/>
      <c r="PD200" s="66"/>
      <c r="PE200" s="66"/>
      <c r="PF200" s="66"/>
      <c r="PG200" s="66"/>
      <c r="PH200" s="66"/>
      <c r="PI200" s="66"/>
      <c r="PJ200" s="66"/>
      <c r="PK200" s="66"/>
      <c r="PL200" s="66"/>
      <c r="PM200" s="66"/>
      <c r="PN200" s="66"/>
      <c r="PO200" s="66"/>
      <c r="PP200" s="66"/>
      <c r="PQ200" s="66"/>
      <c r="PR200" s="66"/>
      <c r="PS200" s="66"/>
      <c r="PT200" s="66"/>
      <c r="PU200" s="66"/>
      <c r="PV200" s="66"/>
      <c r="PW200" s="66"/>
      <c r="PX200" s="66"/>
      <c r="PY200" s="66"/>
      <c r="PZ200" s="66"/>
      <c r="QA200" s="66"/>
      <c r="QB200" s="66"/>
      <c r="QC200" s="66"/>
      <c r="QD200" s="66"/>
      <c r="QE200" s="66"/>
      <c r="QF200" s="66"/>
      <c r="QG200" s="66"/>
      <c r="QH200" s="66"/>
      <c r="QI200" s="66"/>
      <c r="QJ200" s="66"/>
      <c r="QK200" s="66"/>
      <c r="QL200" s="66"/>
      <c r="QM200" s="66"/>
      <c r="QN200" s="66"/>
      <c r="QO200" s="66"/>
      <c r="QP200" s="66"/>
      <c r="QQ200" s="66"/>
      <c r="QR200" s="66"/>
      <c r="QS200" s="66"/>
      <c r="QT200" s="66"/>
      <c r="QU200" s="66"/>
      <c r="QV200" s="66"/>
      <c r="QW200" s="66"/>
      <c r="QX200" s="66"/>
      <c r="QY200" s="66"/>
      <c r="QZ200" s="66"/>
      <c r="RA200" s="66"/>
      <c r="RB200" s="66"/>
      <c r="RC200" s="66"/>
      <c r="RD200" s="66"/>
      <c r="RE200" s="66"/>
      <c r="RF200" s="66"/>
      <c r="RG200" s="66"/>
      <c r="RH200" s="66"/>
      <c r="RI200" s="66"/>
      <c r="RJ200" s="66"/>
      <c r="RK200" s="66"/>
      <c r="RL200" s="66"/>
      <c r="RM200" s="66"/>
      <c r="RN200" s="66"/>
      <c r="RO200" s="66"/>
      <c r="RP200" s="66"/>
      <c r="RQ200" s="66"/>
      <c r="RR200" s="66"/>
      <c r="RS200" s="66"/>
      <c r="RT200" s="66"/>
      <c r="RU200" s="66"/>
      <c r="RV200" s="66"/>
      <c r="RW200" s="66"/>
      <c r="RX200" s="66"/>
      <c r="RY200" s="66"/>
      <c r="RZ200" s="66"/>
      <c r="SA200" s="66"/>
      <c r="SB200" s="66"/>
      <c r="SC200" s="66"/>
      <c r="SD200" s="66"/>
      <c r="SE200" s="66"/>
      <c r="SF200" s="66"/>
      <c r="SG200" s="66"/>
      <c r="SH200" s="66"/>
      <c r="SI200" s="66"/>
      <c r="SJ200" s="66"/>
      <c r="SK200" s="66"/>
      <c r="SL200" s="66"/>
      <c r="SM200" s="66"/>
      <c r="SN200" s="66"/>
      <c r="SO200" s="66"/>
      <c r="SP200" s="66"/>
      <c r="SQ200" s="66"/>
      <c r="SR200" s="66"/>
      <c r="SS200" s="66"/>
      <c r="ST200" s="66"/>
      <c r="SU200" s="66"/>
      <c r="SV200" s="66"/>
      <c r="SW200" s="66"/>
      <c r="SX200" s="66"/>
      <c r="SY200" s="66"/>
      <c r="SZ200" s="66"/>
      <c r="TA200" s="66"/>
      <c r="TB200" s="66"/>
      <c r="TC200" s="66"/>
      <c r="TD200" s="66"/>
      <c r="TE200" s="66"/>
      <c r="TF200" s="66"/>
      <c r="TG200" s="66"/>
      <c r="TH200" s="66"/>
      <c r="TI200" s="66"/>
      <c r="TJ200" s="66"/>
      <c r="TK200" s="66"/>
      <c r="TL200" s="66"/>
      <c r="TM200" s="66"/>
      <c r="TN200" s="66"/>
      <c r="TO200" s="66"/>
      <c r="TP200" s="66"/>
      <c r="TQ200" s="66"/>
      <c r="TR200" s="66"/>
      <c r="TS200" s="66"/>
      <c r="TT200" s="66"/>
      <c r="TU200" s="66"/>
      <c r="TV200" s="66"/>
      <c r="TW200" s="66"/>
      <c r="TX200" s="66"/>
      <c r="TY200" s="66"/>
      <c r="TZ200" s="66"/>
      <c r="UA200" s="66"/>
      <c r="UB200" s="66"/>
      <c r="UC200" s="66"/>
      <c r="UD200" s="66"/>
      <c r="UE200" s="66"/>
      <c r="UF200" s="66"/>
      <c r="UG200" s="66"/>
      <c r="UH200" s="66"/>
      <c r="UI200" s="66"/>
      <c r="UJ200" s="66"/>
      <c r="UK200" s="66"/>
      <c r="UL200" s="66"/>
      <c r="UM200" s="66"/>
      <c r="UN200" s="66"/>
      <c r="UO200" s="66"/>
      <c r="UP200" s="66"/>
      <c r="UQ200" s="66"/>
      <c r="UR200" s="66"/>
      <c r="US200" s="66"/>
      <c r="UT200" s="66"/>
      <c r="UU200" s="66"/>
      <c r="UV200" s="66"/>
      <c r="UW200" s="66"/>
      <c r="UX200" s="66"/>
      <c r="UY200" s="66"/>
      <c r="UZ200" s="66"/>
      <c r="VA200" s="66"/>
      <c r="VB200" s="66"/>
      <c r="VC200" s="66"/>
      <c r="VD200" s="66"/>
      <c r="VE200" s="66"/>
      <c r="VF200" s="66"/>
      <c r="VG200" s="66"/>
      <c r="VH200" s="66"/>
      <c r="VI200" s="66"/>
      <c r="VJ200" s="66"/>
      <c r="VK200" s="66"/>
      <c r="VL200" s="66"/>
      <c r="VM200" s="66"/>
      <c r="VN200" s="66"/>
      <c r="VO200" s="66"/>
      <c r="VP200" s="66"/>
      <c r="VQ200" s="66"/>
      <c r="VR200" s="66"/>
      <c r="VS200" s="66"/>
      <c r="VT200" s="66"/>
      <c r="VU200" s="66"/>
      <c r="VV200" s="66"/>
      <c r="VW200" s="66"/>
      <c r="VX200" s="66"/>
      <c r="VY200" s="66"/>
      <c r="VZ200" s="66"/>
      <c r="WA200" s="66"/>
      <c r="WB200" s="66"/>
      <c r="WC200" s="66"/>
      <c r="WD200" s="66"/>
      <c r="WE200" s="66"/>
      <c r="WF200" s="66"/>
      <c r="WG200" s="66"/>
      <c r="WH200" s="66"/>
      <c r="WI200" s="66"/>
      <c r="WJ200" s="66"/>
      <c r="WK200" s="66"/>
      <c r="WL200" s="66"/>
      <c r="WM200" s="66"/>
      <c r="WN200" s="66"/>
      <c r="WO200" s="66"/>
      <c r="WP200" s="66"/>
      <c r="WQ200" s="66"/>
      <c r="WR200" s="66"/>
      <c r="WS200" s="66"/>
      <c r="WT200" s="66"/>
      <c r="WU200" s="66"/>
      <c r="WV200" s="66"/>
      <c r="WW200" s="66"/>
      <c r="WX200" s="66"/>
    </row>
    <row r="201" spans="1:622" s="67" customFormat="1" ht="15" customHeight="1" outlineLevel="1" x14ac:dyDescent="0.25">
      <c r="A201" s="58"/>
      <c r="B201" s="82" t="s">
        <v>86</v>
      </c>
      <c r="C201" s="83">
        <v>88264</v>
      </c>
      <c r="D201" s="83" t="s">
        <v>80</v>
      </c>
      <c r="E201" s="91" t="s">
        <v>132</v>
      </c>
      <c r="F201" s="83" t="s">
        <v>83</v>
      </c>
      <c r="G201" s="83"/>
      <c r="H201" s="83">
        <v>31.99</v>
      </c>
      <c r="I201" s="86">
        <v>2.2599999999999998</v>
      </c>
      <c r="J201" s="65"/>
      <c r="K201" s="65">
        <f>Tabela1[[#This Row],[VALOR UNIT]]*H200</f>
        <v>6.7799999999999994</v>
      </c>
      <c r="L201" s="46">
        <v>0</v>
      </c>
      <c r="M201" s="47">
        <f t="shared" si="4"/>
        <v>0</v>
      </c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1"/>
      <c r="AV201" s="41"/>
      <c r="AW201" s="41"/>
      <c r="AX201" s="41"/>
      <c r="AY201" s="41"/>
      <c r="AZ201" s="41"/>
      <c r="BA201" s="41"/>
      <c r="BB201" s="41"/>
      <c r="BC201" s="41"/>
      <c r="BD201" s="41"/>
      <c r="BE201" s="41"/>
      <c r="BF201" s="41"/>
      <c r="BG201" s="41"/>
      <c r="BH201" s="41"/>
      <c r="BI201" s="41"/>
      <c r="BJ201" s="41"/>
      <c r="BK201" s="41"/>
      <c r="BL201" s="41"/>
      <c r="BM201" s="41"/>
      <c r="BN201" s="41"/>
      <c r="BO201" s="41"/>
      <c r="BP201" s="41"/>
      <c r="BQ201" s="41"/>
      <c r="BR201" s="41"/>
      <c r="BS201" s="41"/>
      <c r="BT201" s="41"/>
      <c r="BU201" s="41"/>
      <c r="BV201" s="41"/>
      <c r="BW201" s="41"/>
      <c r="BX201" s="41"/>
      <c r="BY201" s="41"/>
      <c r="BZ201" s="41"/>
      <c r="CA201" s="41"/>
      <c r="CB201" s="41"/>
      <c r="CC201" s="41"/>
      <c r="CD201" s="41"/>
      <c r="CE201" s="41"/>
      <c r="CF201" s="41"/>
      <c r="CG201" s="41"/>
      <c r="CH201" s="41"/>
      <c r="CI201" s="41"/>
      <c r="CJ201" s="41"/>
      <c r="CK201" s="41"/>
      <c r="CL201" s="41"/>
      <c r="CM201" s="41"/>
      <c r="CN201" s="41"/>
      <c r="CO201" s="41"/>
      <c r="CP201" s="41"/>
      <c r="CQ201" s="41"/>
      <c r="CR201" s="41"/>
      <c r="CS201" s="41"/>
      <c r="CT201" s="41"/>
      <c r="CU201" s="41"/>
      <c r="CV201" s="41"/>
      <c r="CW201" s="41"/>
      <c r="CX201" s="41"/>
      <c r="CY201" s="41"/>
      <c r="CZ201" s="41"/>
      <c r="DA201" s="41"/>
      <c r="DB201" s="41"/>
      <c r="DC201" s="41"/>
      <c r="DD201" s="41"/>
      <c r="DE201" s="41"/>
      <c r="DF201" s="41"/>
      <c r="DG201" s="41"/>
      <c r="DH201" s="41"/>
      <c r="DI201" s="41"/>
      <c r="DJ201" s="41"/>
      <c r="DK201" s="41"/>
      <c r="DL201" s="41"/>
      <c r="DM201" s="41"/>
      <c r="DN201" s="41"/>
      <c r="DO201" s="41"/>
      <c r="DP201" s="41"/>
      <c r="DQ201" s="41"/>
      <c r="DR201" s="41"/>
      <c r="DS201" s="41"/>
      <c r="DT201" s="41"/>
      <c r="DU201" s="41"/>
      <c r="DV201" s="41"/>
      <c r="DW201" s="41"/>
      <c r="DX201" s="41"/>
      <c r="DY201" s="41"/>
      <c r="DZ201" s="41"/>
      <c r="EA201" s="41"/>
      <c r="EB201" s="41"/>
      <c r="EC201" s="41"/>
      <c r="ED201" s="41"/>
      <c r="EE201" s="41"/>
      <c r="EF201" s="41"/>
      <c r="EG201" s="41"/>
      <c r="EH201" s="41"/>
      <c r="EI201" s="41"/>
      <c r="EJ201" s="41"/>
      <c r="EK201" s="41"/>
      <c r="EL201" s="41"/>
      <c r="EM201" s="41"/>
      <c r="EN201" s="41"/>
      <c r="EO201" s="41"/>
      <c r="EP201" s="41"/>
      <c r="EQ201" s="41"/>
      <c r="ER201" s="41"/>
      <c r="ES201" s="41"/>
      <c r="ET201" s="41"/>
      <c r="EU201" s="41"/>
      <c r="EV201" s="41"/>
      <c r="EW201" s="41"/>
      <c r="EX201" s="41"/>
      <c r="EY201" s="41"/>
      <c r="EZ201" s="41"/>
      <c r="FA201" s="41"/>
      <c r="FB201" s="41"/>
      <c r="FC201" s="41"/>
      <c r="FD201" s="41"/>
      <c r="FE201" s="41"/>
      <c r="FF201" s="41"/>
      <c r="FG201" s="41"/>
      <c r="FH201" s="41"/>
      <c r="FI201" s="41"/>
      <c r="FJ201" s="41"/>
      <c r="FK201" s="41"/>
      <c r="FL201" s="41"/>
      <c r="FM201" s="41"/>
      <c r="FN201" s="41"/>
      <c r="FO201" s="41"/>
      <c r="FP201" s="41"/>
      <c r="FQ201" s="41"/>
      <c r="FR201" s="41"/>
      <c r="FS201" s="41"/>
      <c r="FT201" s="41"/>
      <c r="FU201" s="41"/>
      <c r="FV201" s="41"/>
      <c r="FW201" s="41"/>
      <c r="FX201" s="41"/>
      <c r="FY201" s="41"/>
      <c r="FZ201" s="41"/>
      <c r="GA201" s="41"/>
      <c r="GB201" s="41"/>
      <c r="GC201" s="41"/>
      <c r="GD201" s="41"/>
      <c r="GE201" s="41"/>
      <c r="GF201" s="41"/>
      <c r="GG201" s="41"/>
      <c r="GH201" s="41"/>
      <c r="GI201" s="41"/>
      <c r="GJ201" s="41"/>
      <c r="GK201" s="41"/>
      <c r="GL201" s="41"/>
      <c r="GM201" s="41"/>
      <c r="GN201" s="41"/>
      <c r="GO201" s="41"/>
      <c r="GP201" s="41"/>
      <c r="GQ201" s="41"/>
      <c r="GR201" s="41"/>
      <c r="GS201" s="41"/>
      <c r="GT201" s="41"/>
      <c r="GU201" s="41"/>
      <c r="GV201" s="41"/>
      <c r="GW201" s="41"/>
      <c r="GX201" s="41"/>
      <c r="GY201" s="41"/>
      <c r="GZ201" s="41"/>
      <c r="HA201" s="41"/>
      <c r="HB201" s="41"/>
      <c r="HC201" s="41"/>
      <c r="HD201" s="41"/>
      <c r="HE201" s="41"/>
      <c r="HF201" s="41"/>
      <c r="HG201" s="41"/>
      <c r="HH201" s="41"/>
      <c r="HI201" s="41"/>
      <c r="HJ201" s="41"/>
      <c r="HK201" s="41"/>
      <c r="HL201" s="41"/>
      <c r="HM201" s="41"/>
      <c r="HN201" s="41"/>
      <c r="HO201" s="41"/>
      <c r="HP201" s="41"/>
      <c r="HQ201" s="41"/>
      <c r="HR201" s="41"/>
      <c r="HS201" s="41"/>
      <c r="HT201" s="41"/>
      <c r="HU201" s="41"/>
      <c r="HV201" s="41"/>
      <c r="HW201" s="41"/>
      <c r="HX201" s="41"/>
      <c r="HY201" s="41"/>
      <c r="HZ201" s="41"/>
      <c r="IA201" s="41"/>
      <c r="IB201" s="41"/>
      <c r="IC201" s="41"/>
      <c r="ID201" s="41"/>
      <c r="IE201" s="41"/>
      <c r="IF201" s="41"/>
      <c r="IG201" s="41"/>
      <c r="IH201" s="41"/>
      <c r="II201" s="41"/>
      <c r="IJ201" s="41"/>
      <c r="IK201" s="41"/>
      <c r="IL201" s="41"/>
      <c r="IM201" s="41"/>
      <c r="IN201" s="41"/>
      <c r="IO201" s="41"/>
      <c r="IP201" s="41"/>
      <c r="IQ201" s="41"/>
      <c r="IR201" s="41"/>
      <c r="IS201" s="41"/>
      <c r="IT201" s="41"/>
      <c r="IU201" s="41"/>
      <c r="IV201" s="41"/>
      <c r="IW201" s="41"/>
      <c r="IX201" s="41"/>
      <c r="IY201" s="41"/>
      <c r="IZ201" s="41"/>
      <c r="JA201" s="41"/>
      <c r="JB201" s="41"/>
      <c r="JC201" s="41"/>
      <c r="JD201" s="41"/>
      <c r="JE201" s="41"/>
      <c r="JF201" s="41"/>
      <c r="JG201" s="41"/>
      <c r="JH201" s="41"/>
      <c r="JI201" s="41"/>
      <c r="JJ201" s="41"/>
      <c r="JK201" s="41"/>
      <c r="JL201" s="41"/>
      <c r="JM201" s="41"/>
      <c r="JN201" s="41"/>
      <c r="JO201" s="41"/>
      <c r="JP201" s="41"/>
      <c r="JQ201" s="41"/>
      <c r="JR201" s="41"/>
      <c r="JS201" s="41"/>
      <c r="JT201" s="41"/>
      <c r="JU201" s="41"/>
      <c r="JV201" s="41"/>
      <c r="JW201" s="41"/>
      <c r="JX201" s="41"/>
      <c r="JY201" s="41"/>
      <c r="JZ201" s="41"/>
      <c r="KA201" s="41"/>
      <c r="KB201" s="41"/>
      <c r="KC201" s="41"/>
      <c r="KD201" s="41"/>
      <c r="KE201" s="41"/>
      <c r="KF201" s="41"/>
      <c r="KG201" s="41"/>
      <c r="KH201" s="41"/>
      <c r="KI201" s="41"/>
      <c r="KJ201" s="41"/>
      <c r="KK201" s="41"/>
      <c r="KL201" s="41"/>
      <c r="KM201" s="41"/>
      <c r="KN201" s="41"/>
      <c r="KO201" s="41"/>
      <c r="KP201" s="41"/>
      <c r="KQ201" s="41"/>
      <c r="KR201" s="41"/>
      <c r="KS201" s="41"/>
      <c r="KT201" s="41"/>
      <c r="KU201" s="41"/>
      <c r="KV201" s="41"/>
      <c r="KW201" s="41"/>
      <c r="KX201" s="41"/>
      <c r="KY201" s="41"/>
      <c r="KZ201" s="41"/>
      <c r="LA201" s="41"/>
      <c r="LB201" s="41"/>
      <c r="LC201" s="41"/>
      <c r="LD201" s="41"/>
      <c r="LE201" s="41"/>
      <c r="LF201" s="41"/>
      <c r="LG201" s="41"/>
      <c r="LH201" s="41"/>
      <c r="LI201" s="41"/>
      <c r="LJ201" s="41"/>
      <c r="LK201" s="41"/>
      <c r="LL201" s="41"/>
      <c r="LM201" s="41"/>
      <c r="LN201" s="41"/>
      <c r="LO201" s="41"/>
      <c r="LP201" s="41"/>
      <c r="LQ201" s="41"/>
      <c r="LR201" s="41"/>
      <c r="LS201" s="41"/>
      <c r="LT201" s="41"/>
      <c r="LU201" s="41"/>
      <c r="LV201" s="41"/>
      <c r="LW201" s="41"/>
      <c r="LX201" s="41"/>
      <c r="LY201" s="41"/>
      <c r="LZ201" s="41"/>
      <c r="MA201" s="41"/>
      <c r="MB201" s="41"/>
      <c r="MC201" s="41"/>
      <c r="MD201" s="41"/>
      <c r="ME201" s="41"/>
      <c r="MF201" s="41"/>
      <c r="MG201" s="41"/>
      <c r="MH201" s="41"/>
      <c r="MI201" s="41"/>
      <c r="MJ201" s="41"/>
      <c r="MK201" s="41"/>
      <c r="ML201" s="41"/>
      <c r="MM201" s="41"/>
      <c r="MN201" s="41"/>
      <c r="MO201" s="41"/>
      <c r="MP201" s="41"/>
      <c r="MQ201" s="41"/>
      <c r="MR201" s="41"/>
      <c r="MS201" s="41"/>
      <c r="MT201" s="41"/>
      <c r="MU201" s="41"/>
      <c r="MV201" s="41"/>
      <c r="MW201" s="41"/>
      <c r="MX201" s="41"/>
      <c r="MY201" s="41"/>
      <c r="MZ201" s="41"/>
      <c r="NA201" s="41"/>
      <c r="NB201" s="41"/>
      <c r="NC201" s="41"/>
      <c r="ND201" s="41"/>
      <c r="NE201" s="41"/>
      <c r="NF201" s="41"/>
      <c r="NG201" s="41"/>
      <c r="NH201" s="41"/>
      <c r="NI201" s="41"/>
      <c r="NJ201" s="41"/>
      <c r="NK201" s="41"/>
      <c r="NL201" s="41"/>
      <c r="NM201" s="41"/>
      <c r="NN201" s="41"/>
      <c r="NO201" s="41"/>
      <c r="NP201" s="41"/>
      <c r="NQ201" s="41"/>
      <c r="NR201" s="41"/>
      <c r="NS201" s="41"/>
      <c r="NT201" s="41"/>
      <c r="NU201" s="41"/>
      <c r="NV201" s="41"/>
      <c r="NW201" s="41"/>
      <c r="NX201" s="41"/>
      <c r="NY201" s="41"/>
      <c r="NZ201" s="41"/>
      <c r="OA201" s="41"/>
      <c r="OB201" s="41"/>
      <c r="OC201" s="41"/>
      <c r="OD201" s="41"/>
      <c r="OE201" s="41"/>
      <c r="OF201" s="41"/>
      <c r="OG201" s="41"/>
      <c r="OH201" s="41"/>
      <c r="OI201" s="41"/>
      <c r="OJ201" s="41"/>
      <c r="OK201" s="41"/>
      <c r="OL201" s="41"/>
      <c r="OM201" s="41"/>
      <c r="ON201" s="41"/>
      <c r="OO201" s="41"/>
      <c r="OP201" s="41"/>
      <c r="OQ201" s="41"/>
      <c r="OR201" s="41"/>
      <c r="OS201" s="41"/>
      <c r="OT201" s="41"/>
      <c r="OU201" s="41"/>
      <c r="OV201" s="41"/>
      <c r="OW201" s="41"/>
      <c r="OX201" s="41"/>
      <c r="OY201" s="41"/>
      <c r="OZ201" s="41"/>
      <c r="PA201" s="41"/>
      <c r="PB201" s="41"/>
      <c r="PC201" s="41"/>
      <c r="PD201" s="41"/>
      <c r="PE201" s="41"/>
      <c r="PF201" s="41"/>
      <c r="PG201" s="41"/>
      <c r="PH201" s="41"/>
      <c r="PI201" s="41"/>
      <c r="PJ201" s="41"/>
      <c r="PK201" s="41"/>
      <c r="PL201" s="41"/>
      <c r="PM201" s="41"/>
      <c r="PN201" s="41"/>
      <c r="PO201" s="41"/>
      <c r="PP201" s="41"/>
      <c r="PQ201" s="41"/>
      <c r="PR201" s="41"/>
      <c r="PS201" s="41"/>
      <c r="PT201" s="41"/>
      <c r="PU201" s="41"/>
      <c r="PV201" s="41"/>
      <c r="PW201" s="41"/>
      <c r="PX201" s="41"/>
      <c r="PY201" s="41"/>
      <c r="PZ201" s="41"/>
      <c r="QA201" s="41"/>
      <c r="QB201" s="41"/>
      <c r="QC201" s="41"/>
      <c r="QD201" s="41"/>
      <c r="QE201" s="41"/>
      <c r="QF201" s="41"/>
      <c r="QG201" s="41"/>
      <c r="QH201" s="41"/>
      <c r="QI201" s="41"/>
      <c r="QJ201" s="41"/>
      <c r="QK201" s="41"/>
      <c r="QL201" s="41"/>
      <c r="QM201" s="41"/>
      <c r="QN201" s="41"/>
      <c r="QO201" s="41"/>
      <c r="QP201" s="41"/>
      <c r="QQ201" s="41"/>
      <c r="QR201" s="41"/>
      <c r="QS201" s="41"/>
      <c r="QT201" s="41"/>
      <c r="QU201" s="41"/>
      <c r="QV201" s="41"/>
      <c r="QW201" s="41"/>
      <c r="QX201" s="41"/>
      <c r="QY201" s="41"/>
      <c r="QZ201" s="41"/>
      <c r="RA201" s="41"/>
      <c r="RB201" s="41"/>
      <c r="RC201" s="41"/>
      <c r="RD201" s="41"/>
      <c r="RE201" s="41"/>
      <c r="RF201" s="41"/>
      <c r="RG201" s="41"/>
      <c r="RH201" s="41"/>
      <c r="RI201" s="41"/>
      <c r="RJ201" s="41"/>
      <c r="RK201" s="41"/>
      <c r="RL201" s="41"/>
      <c r="RM201" s="41"/>
      <c r="RN201" s="41"/>
      <c r="RO201" s="41"/>
      <c r="RP201" s="41"/>
      <c r="RQ201" s="41"/>
      <c r="RR201" s="41"/>
      <c r="RS201" s="41"/>
      <c r="RT201" s="41"/>
      <c r="RU201" s="41"/>
      <c r="RV201" s="41"/>
      <c r="RW201" s="41"/>
      <c r="RX201" s="41"/>
      <c r="RY201" s="41"/>
      <c r="RZ201" s="41"/>
      <c r="SA201" s="41"/>
      <c r="SB201" s="41"/>
      <c r="SC201" s="41"/>
      <c r="SD201" s="41"/>
      <c r="SE201" s="41"/>
      <c r="SF201" s="41"/>
      <c r="SG201" s="41"/>
      <c r="SH201" s="41"/>
      <c r="SI201" s="41"/>
      <c r="SJ201" s="41"/>
      <c r="SK201" s="41"/>
      <c r="SL201" s="41"/>
      <c r="SM201" s="41"/>
      <c r="SN201" s="41"/>
      <c r="SO201" s="41"/>
      <c r="SP201" s="41"/>
      <c r="SQ201" s="41"/>
      <c r="SR201" s="41"/>
      <c r="SS201" s="41"/>
      <c r="ST201" s="41"/>
      <c r="SU201" s="41"/>
      <c r="SV201" s="41"/>
      <c r="SW201" s="41"/>
      <c r="SX201" s="41"/>
      <c r="SY201" s="41"/>
      <c r="SZ201" s="41"/>
      <c r="TA201" s="41"/>
      <c r="TB201" s="41"/>
      <c r="TC201" s="41"/>
      <c r="TD201" s="41"/>
      <c r="TE201" s="41"/>
      <c r="TF201" s="41"/>
      <c r="TG201" s="41"/>
      <c r="TH201" s="41"/>
      <c r="TI201" s="41"/>
      <c r="TJ201" s="41"/>
      <c r="TK201" s="41"/>
      <c r="TL201" s="41"/>
      <c r="TM201" s="41"/>
      <c r="TN201" s="41"/>
      <c r="TO201" s="41"/>
      <c r="TP201" s="41"/>
      <c r="TQ201" s="41"/>
      <c r="TR201" s="41"/>
      <c r="TS201" s="41"/>
      <c r="TT201" s="41"/>
      <c r="TU201" s="41"/>
      <c r="TV201" s="41"/>
      <c r="TW201" s="41"/>
      <c r="TX201" s="41"/>
      <c r="TY201" s="41"/>
      <c r="TZ201" s="41"/>
      <c r="UA201" s="41"/>
      <c r="UB201" s="41"/>
      <c r="UC201" s="41"/>
      <c r="UD201" s="41"/>
      <c r="UE201" s="41"/>
      <c r="UF201" s="41"/>
      <c r="UG201" s="41"/>
      <c r="UH201" s="41"/>
      <c r="UI201" s="41"/>
      <c r="UJ201" s="41"/>
      <c r="UK201" s="41"/>
      <c r="UL201" s="41"/>
      <c r="UM201" s="41"/>
      <c r="UN201" s="41"/>
      <c r="UO201" s="41"/>
      <c r="UP201" s="41"/>
      <c r="UQ201" s="41"/>
      <c r="UR201" s="41"/>
      <c r="US201" s="41"/>
      <c r="UT201" s="41"/>
      <c r="UU201" s="41"/>
      <c r="UV201" s="41"/>
      <c r="UW201" s="41"/>
      <c r="UX201" s="41"/>
      <c r="UY201" s="41"/>
      <c r="UZ201" s="41"/>
      <c r="VA201" s="41"/>
      <c r="VB201" s="41"/>
      <c r="VC201" s="41"/>
      <c r="VD201" s="41"/>
      <c r="VE201" s="41"/>
      <c r="VF201" s="41"/>
      <c r="VG201" s="41"/>
      <c r="VH201" s="41"/>
      <c r="VI201" s="41"/>
      <c r="VJ201" s="41"/>
      <c r="VK201" s="41"/>
      <c r="VL201" s="41"/>
      <c r="VM201" s="41"/>
      <c r="VN201" s="41"/>
      <c r="VO201" s="41"/>
      <c r="VP201" s="41"/>
      <c r="VQ201" s="41"/>
      <c r="VR201" s="41"/>
      <c r="VS201" s="41"/>
      <c r="VT201" s="41"/>
      <c r="VU201" s="41"/>
      <c r="VV201" s="41"/>
      <c r="VW201" s="41"/>
      <c r="VX201" s="41"/>
      <c r="VY201" s="41"/>
      <c r="VZ201" s="41"/>
      <c r="WA201" s="41"/>
      <c r="WB201" s="41"/>
      <c r="WC201" s="41"/>
      <c r="WD201" s="41"/>
      <c r="WE201" s="41"/>
      <c r="WF201" s="41"/>
      <c r="WG201" s="41"/>
      <c r="WH201" s="41"/>
      <c r="WI201" s="41"/>
      <c r="WJ201" s="41"/>
      <c r="WK201" s="41"/>
      <c r="WL201" s="41"/>
      <c r="WM201" s="41"/>
      <c r="WN201" s="41"/>
      <c r="WO201" s="41"/>
      <c r="WP201" s="41"/>
      <c r="WQ201" s="41"/>
      <c r="WR201" s="41"/>
      <c r="WS201" s="41"/>
      <c r="WT201" s="41"/>
      <c r="WU201" s="41"/>
      <c r="WV201" s="41"/>
      <c r="WW201" s="41"/>
      <c r="WX201" s="41"/>
    </row>
    <row r="202" spans="1:622" s="67" customFormat="1" ht="15" customHeight="1" outlineLevel="1" x14ac:dyDescent="0.25">
      <c r="A202" s="58"/>
      <c r="B202" s="82" t="s">
        <v>86</v>
      </c>
      <c r="C202" s="83">
        <v>88247</v>
      </c>
      <c r="D202" s="83" t="s">
        <v>80</v>
      </c>
      <c r="E202" s="91" t="s">
        <v>133</v>
      </c>
      <c r="F202" s="83" t="s">
        <v>83</v>
      </c>
      <c r="G202" s="83"/>
      <c r="H202" s="83">
        <v>26.69</v>
      </c>
      <c r="I202" s="86">
        <v>1.89</v>
      </c>
      <c r="J202" s="65"/>
      <c r="K202" s="65">
        <f>Tabela1[[#This Row],[VALOR UNIT]]*H200</f>
        <v>5.67</v>
      </c>
      <c r="L202" s="46">
        <v>0</v>
      </c>
      <c r="M202" s="47">
        <f t="shared" si="4"/>
        <v>0</v>
      </c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1"/>
      <c r="AU202" s="41"/>
      <c r="AV202" s="41"/>
      <c r="AW202" s="41"/>
      <c r="AX202" s="41"/>
      <c r="AY202" s="41"/>
      <c r="AZ202" s="41"/>
      <c r="BA202" s="41"/>
      <c r="BB202" s="41"/>
      <c r="BC202" s="41"/>
      <c r="BD202" s="41"/>
      <c r="BE202" s="41"/>
      <c r="BF202" s="41"/>
      <c r="BG202" s="41"/>
      <c r="BH202" s="41"/>
      <c r="BI202" s="41"/>
      <c r="BJ202" s="41"/>
      <c r="BK202" s="41"/>
      <c r="BL202" s="41"/>
      <c r="BM202" s="41"/>
      <c r="BN202" s="41"/>
      <c r="BO202" s="41"/>
      <c r="BP202" s="41"/>
      <c r="BQ202" s="41"/>
      <c r="BR202" s="41"/>
      <c r="BS202" s="41"/>
      <c r="BT202" s="41"/>
      <c r="BU202" s="41"/>
      <c r="BV202" s="41"/>
      <c r="BW202" s="41"/>
      <c r="BX202" s="41"/>
      <c r="BY202" s="41"/>
      <c r="BZ202" s="41"/>
      <c r="CA202" s="41"/>
      <c r="CB202" s="41"/>
      <c r="CC202" s="41"/>
      <c r="CD202" s="41"/>
      <c r="CE202" s="41"/>
      <c r="CF202" s="41"/>
      <c r="CG202" s="41"/>
      <c r="CH202" s="41"/>
      <c r="CI202" s="41"/>
      <c r="CJ202" s="41"/>
      <c r="CK202" s="41"/>
      <c r="CL202" s="41"/>
      <c r="CM202" s="41"/>
      <c r="CN202" s="41"/>
      <c r="CO202" s="41"/>
      <c r="CP202" s="41"/>
      <c r="CQ202" s="41"/>
      <c r="CR202" s="41"/>
      <c r="CS202" s="41"/>
      <c r="CT202" s="41"/>
      <c r="CU202" s="41"/>
      <c r="CV202" s="41"/>
      <c r="CW202" s="41"/>
      <c r="CX202" s="41"/>
      <c r="CY202" s="41"/>
      <c r="CZ202" s="41"/>
      <c r="DA202" s="41"/>
      <c r="DB202" s="41"/>
      <c r="DC202" s="41"/>
      <c r="DD202" s="41"/>
      <c r="DE202" s="41"/>
      <c r="DF202" s="41"/>
      <c r="DG202" s="41"/>
      <c r="DH202" s="41"/>
      <c r="DI202" s="41"/>
      <c r="DJ202" s="41"/>
      <c r="DK202" s="41"/>
      <c r="DL202" s="41"/>
      <c r="DM202" s="41"/>
      <c r="DN202" s="41"/>
      <c r="DO202" s="41"/>
      <c r="DP202" s="41"/>
      <c r="DQ202" s="41"/>
      <c r="DR202" s="41"/>
      <c r="DS202" s="41"/>
      <c r="DT202" s="41"/>
      <c r="DU202" s="41"/>
      <c r="DV202" s="41"/>
      <c r="DW202" s="41"/>
      <c r="DX202" s="41"/>
      <c r="DY202" s="41"/>
      <c r="DZ202" s="41"/>
      <c r="EA202" s="41"/>
      <c r="EB202" s="41"/>
      <c r="EC202" s="41"/>
      <c r="ED202" s="41"/>
      <c r="EE202" s="41"/>
      <c r="EF202" s="41"/>
      <c r="EG202" s="41"/>
      <c r="EH202" s="41"/>
      <c r="EI202" s="41"/>
      <c r="EJ202" s="41"/>
      <c r="EK202" s="41"/>
      <c r="EL202" s="41"/>
      <c r="EM202" s="41"/>
      <c r="EN202" s="41"/>
      <c r="EO202" s="41"/>
      <c r="EP202" s="41"/>
      <c r="EQ202" s="41"/>
      <c r="ER202" s="41"/>
      <c r="ES202" s="41"/>
      <c r="ET202" s="41"/>
      <c r="EU202" s="41"/>
      <c r="EV202" s="41"/>
      <c r="EW202" s="41"/>
      <c r="EX202" s="41"/>
      <c r="EY202" s="41"/>
      <c r="EZ202" s="41"/>
      <c r="FA202" s="41"/>
      <c r="FB202" s="41"/>
      <c r="FC202" s="41"/>
      <c r="FD202" s="41"/>
      <c r="FE202" s="41"/>
      <c r="FF202" s="41"/>
      <c r="FG202" s="41"/>
      <c r="FH202" s="41"/>
      <c r="FI202" s="41"/>
      <c r="FJ202" s="41"/>
      <c r="FK202" s="41"/>
      <c r="FL202" s="41"/>
      <c r="FM202" s="41"/>
      <c r="FN202" s="41"/>
      <c r="FO202" s="41"/>
      <c r="FP202" s="41"/>
      <c r="FQ202" s="41"/>
      <c r="FR202" s="41"/>
      <c r="FS202" s="41"/>
      <c r="FT202" s="41"/>
      <c r="FU202" s="41"/>
      <c r="FV202" s="41"/>
      <c r="FW202" s="41"/>
      <c r="FX202" s="41"/>
      <c r="FY202" s="41"/>
      <c r="FZ202" s="41"/>
      <c r="GA202" s="41"/>
      <c r="GB202" s="41"/>
      <c r="GC202" s="41"/>
      <c r="GD202" s="41"/>
      <c r="GE202" s="41"/>
      <c r="GF202" s="41"/>
      <c r="GG202" s="41"/>
      <c r="GH202" s="41"/>
      <c r="GI202" s="41"/>
      <c r="GJ202" s="41"/>
      <c r="GK202" s="41"/>
      <c r="GL202" s="41"/>
      <c r="GM202" s="41"/>
      <c r="GN202" s="41"/>
      <c r="GO202" s="41"/>
      <c r="GP202" s="41"/>
      <c r="GQ202" s="41"/>
      <c r="GR202" s="41"/>
      <c r="GS202" s="41"/>
      <c r="GT202" s="41"/>
      <c r="GU202" s="41"/>
      <c r="GV202" s="41"/>
      <c r="GW202" s="41"/>
      <c r="GX202" s="41"/>
      <c r="GY202" s="41"/>
      <c r="GZ202" s="41"/>
      <c r="HA202" s="41"/>
      <c r="HB202" s="41"/>
      <c r="HC202" s="41"/>
      <c r="HD202" s="41"/>
      <c r="HE202" s="41"/>
      <c r="HF202" s="41"/>
      <c r="HG202" s="41"/>
      <c r="HH202" s="41"/>
      <c r="HI202" s="41"/>
      <c r="HJ202" s="41"/>
      <c r="HK202" s="41"/>
      <c r="HL202" s="41"/>
      <c r="HM202" s="41"/>
      <c r="HN202" s="41"/>
      <c r="HO202" s="41"/>
      <c r="HP202" s="41"/>
      <c r="HQ202" s="41"/>
      <c r="HR202" s="41"/>
      <c r="HS202" s="41"/>
      <c r="HT202" s="41"/>
      <c r="HU202" s="41"/>
      <c r="HV202" s="41"/>
      <c r="HW202" s="41"/>
      <c r="HX202" s="41"/>
      <c r="HY202" s="41"/>
      <c r="HZ202" s="41"/>
      <c r="IA202" s="41"/>
      <c r="IB202" s="41"/>
      <c r="IC202" s="41"/>
      <c r="ID202" s="41"/>
      <c r="IE202" s="41"/>
      <c r="IF202" s="41"/>
      <c r="IG202" s="41"/>
      <c r="IH202" s="41"/>
      <c r="II202" s="41"/>
      <c r="IJ202" s="41"/>
      <c r="IK202" s="41"/>
      <c r="IL202" s="41"/>
      <c r="IM202" s="41"/>
      <c r="IN202" s="41"/>
      <c r="IO202" s="41"/>
      <c r="IP202" s="41"/>
      <c r="IQ202" s="41"/>
      <c r="IR202" s="41"/>
      <c r="IS202" s="41"/>
      <c r="IT202" s="41"/>
      <c r="IU202" s="41"/>
      <c r="IV202" s="41"/>
      <c r="IW202" s="41"/>
      <c r="IX202" s="41"/>
      <c r="IY202" s="41"/>
      <c r="IZ202" s="41"/>
      <c r="JA202" s="41"/>
      <c r="JB202" s="41"/>
      <c r="JC202" s="41"/>
      <c r="JD202" s="41"/>
      <c r="JE202" s="41"/>
      <c r="JF202" s="41"/>
      <c r="JG202" s="41"/>
      <c r="JH202" s="41"/>
      <c r="JI202" s="41"/>
      <c r="JJ202" s="41"/>
      <c r="JK202" s="41"/>
      <c r="JL202" s="41"/>
      <c r="JM202" s="41"/>
      <c r="JN202" s="41"/>
      <c r="JO202" s="41"/>
      <c r="JP202" s="41"/>
      <c r="JQ202" s="41"/>
      <c r="JR202" s="41"/>
      <c r="JS202" s="41"/>
      <c r="JT202" s="41"/>
      <c r="JU202" s="41"/>
      <c r="JV202" s="41"/>
      <c r="JW202" s="41"/>
      <c r="JX202" s="41"/>
      <c r="JY202" s="41"/>
      <c r="JZ202" s="41"/>
      <c r="KA202" s="41"/>
      <c r="KB202" s="41"/>
      <c r="KC202" s="41"/>
      <c r="KD202" s="41"/>
      <c r="KE202" s="41"/>
      <c r="KF202" s="41"/>
      <c r="KG202" s="41"/>
      <c r="KH202" s="41"/>
      <c r="KI202" s="41"/>
      <c r="KJ202" s="41"/>
      <c r="KK202" s="41"/>
      <c r="KL202" s="41"/>
      <c r="KM202" s="41"/>
      <c r="KN202" s="41"/>
      <c r="KO202" s="41"/>
      <c r="KP202" s="41"/>
      <c r="KQ202" s="41"/>
      <c r="KR202" s="41"/>
      <c r="KS202" s="41"/>
      <c r="KT202" s="41"/>
      <c r="KU202" s="41"/>
      <c r="KV202" s="41"/>
      <c r="KW202" s="41"/>
      <c r="KX202" s="41"/>
      <c r="KY202" s="41"/>
      <c r="KZ202" s="41"/>
      <c r="LA202" s="41"/>
      <c r="LB202" s="41"/>
      <c r="LC202" s="41"/>
      <c r="LD202" s="41"/>
      <c r="LE202" s="41"/>
      <c r="LF202" s="41"/>
      <c r="LG202" s="41"/>
      <c r="LH202" s="41"/>
      <c r="LI202" s="41"/>
      <c r="LJ202" s="41"/>
      <c r="LK202" s="41"/>
      <c r="LL202" s="41"/>
      <c r="LM202" s="41"/>
      <c r="LN202" s="41"/>
      <c r="LO202" s="41"/>
      <c r="LP202" s="41"/>
      <c r="LQ202" s="41"/>
      <c r="LR202" s="41"/>
      <c r="LS202" s="41"/>
      <c r="LT202" s="41"/>
      <c r="LU202" s="41"/>
      <c r="LV202" s="41"/>
      <c r="LW202" s="41"/>
      <c r="LX202" s="41"/>
      <c r="LY202" s="41"/>
      <c r="LZ202" s="41"/>
      <c r="MA202" s="41"/>
      <c r="MB202" s="41"/>
      <c r="MC202" s="41"/>
      <c r="MD202" s="41"/>
      <c r="ME202" s="41"/>
      <c r="MF202" s="41"/>
      <c r="MG202" s="41"/>
      <c r="MH202" s="41"/>
      <c r="MI202" s="41"/>
      <c r="MJ202" s="41"/>
      <c r="MK202" s="41"/>
      <c r="ML202" s="41"/>
      <c r="MM202" s="41"/>
      <c r="MN202" s="41"/>
      <c r="MO202" s="41"/>
      <c r="MP202" s="41"/>
      <c r="MQ202" s="41"/>
      <c r="MR202" s="41"/>
      <c r="MS202" s="41"/>
      <c r="MT202" s="41"/>
      <c r="MU202" s="41"/>
      <c r="MV202" s="41"/>
      <c r="MW202" s="41"/>
      <c r="MX202" s="41"/>
      <c r="MY202" s="41"/>
      <c r="MZ202" s="41"/>
      <c r="NA202" s="41"/>
      <c r="NB202" s="41"/>
      <c r="NC202" s="41"/>
      <c r="ND202" s="41"/>
      <c r="NE202" s="41"/>
      <c r="NF202" s="41"/>
      <c r="NG202" s="41"/>
      <c r="NH202" s="41"/>
      <c r="NI202" s="41"/>
      <c r="NJ202" s="41"/>
      <c r="NK202" s="41"/>
      <c r="NL202" s="41"/>
      <c r="NM202" s="41"/>
      <c r="NN202" s="41"/>
      <c r="NO202" s="41"/>
      <c r="NP202" s="41"/>
      <c r="NQ202" s="41"/>
      <c r="NR202" s="41"/>
      <c r="NS202" s="41"/>
      <c r="NT202" s="41"/>
      <c r="NU202" s="41"/>
      <c r="NV202" s="41"/>
      <c r="NW202" s="41"/>
      <c r="NX202" s="41"/>
      <c r="NY202" s="41"/>
      <c r="NZ202" s="41"/>
      <c r="OA202" s="41"/>
      <c r="OB202" s="41"/>
      <c r="OC202" s="41"/>
      <c r="OD202" s="41"/>
      <c r="OE202" s="41"/>
      <c r="OF202" s="41"/>
      <c r="OG202" s="41"/>
      <c r="OH202" s="41"/>
      <c r="OI202" s="41"/>
      <c r="OJ202" s="41"/>
      <c r="OK202" s="41"/>
      <c r="OL202" s="41"/>
      <c r="OM202" s="41"/>
      <c r="ON202" s="41"/>
      <c r="OO202" s="41"/>
      <c r="OP202" s="41"/>
      <c r="OQ202" s="41"/>
      <c r="OR202" s="41"/>
      <c r="OS202" s="41"/>
      <c r="OT202" s="41"/>
      <c r="OU202" s="41"/>
      <c r="OV202" s="41"/>
      <c r="OW202" s="41"/>
      <c r="OX202" s="41"/>
      <c r="OY202" s="41"/>
      <c r="OZ202" s="41"/>
      <c r="PA202" s="41"/>
      <c r="PB202" s="41"/>
      <c r="PC202" s="41"/>
      <c r="PD202" s="41"/>
      <c r="PE202" s="41"/>
      <c r="PF202" s="41"/>
      <c r="PG202" s="41"/>
      <c r="PH202" s="41"/>
      <c r="PI202" s="41"/>
      <c r="PJ202" s="41"/>
      <c r="PK202" s="41"/>
      <c r="PL202" s="41"/>
      <c r="PM202" s="41"/>
      <c r="PN202" s="41"/>
      <c r="PO202" s="41"/>
      <c r="PP202" s="41"/>
      <c r="PQ202" s="41"/>
      <c r="PR202" s="41"/>
      <c r="PS202" s="41"/>
      <c r="PT202" s="41"/>
      <c r="PU202" s="41"/>
      <c r="PV202" s="41"/>
      <c r="PW202" s="41"/>
      <c r="PX202" s="41"/>
      <c r="PY202" s="41"/>
      <c r="PZ202" s="41"/>
      <c r="QA202" s="41"/>
      <c r="QB202" s="41"/>
      <c r="QC202" s="41"/>
      <c r="QD202" s="41"/>
      <c r="QE202" s="41"/>
      <c r="QF202" s="41"/>
      <c r="QG202" s="41"/>
      <c r="QH202" s="41"/>
      <c r="QI202" s="41"/>
      <c r="QJ202" s="41"/>
      <c r="QK202" s="41"/>
      <c r="QL202" s="41"/>
      <c r="QM202" s="41"/>
      <c r="QN202" s="41"/>
      <c r="QO202" s="41"/>
      <c r="QP202" s="41"/>
      <c r="QQ202" s="41"/>
      <c r="QR202" s="41"/>
      <c r="QS202" s="41"/>
      <c r="QT202" s="41"/>
      <c r="QU202" s="41"/>
      <c r="QV202" s="41"/>
      <c r="QW202" s="41"/>
      <c r="QX202" s="41"/>
      <c r="QY202" s="41"/>
      <c r="QZ202" s="41"/>
      <c r="RA202" s="41"/>
      <c r="RB202" s="41"/>
      <c r="RC202" s="41"/>
      <c r="RD202" s="41"/>
      <c r="RE202" s="41"/>
      <c r="RF202" s="41"/>
      <c r="RG202" s="41"/>
      <c r="RH202" s="41"/>
      <c r="RI202" s="41"/>
      <c r="RJ202" s="41"/>
      <c r="RK202" s="41"/>
      <c r="RL202" s="41"/>
      <c r="RM202" s="41"/>
      <c r="RN202" s="41"/>
      <c r="RO202" s="41"/>
      <c r="RP202" s="41"/>
      <c r="RQ202" s="41"/>
      <c r="RR202" s="41"/>
      <c r="RS202" s="41"/>
      <c r="RT202" s="41"/>
      <c r="RU202" s="41"/>
      <c r="RV202" s="41"/>
      <c r="RW202" s="41"/>
      <c r="RX202" s="41"/>
      <c r="RY202" s="41"/>
      <c r="RZ202" s="41"/>
      <c r="SA202" s="41"/>
      <c r="SB202" s="41"/>
      <c r="SC202" s="41"/>
      <c r="SD202" s="41"/>
      <c r="SE202" s="41"/>
      <c r="SF202" s="41"/>
      <c r="SG202" s="41"/>
      <c r="SH202" s="41"/>
      <c r="SI202" s="41"/>
      <c r="SJ202" s="41"/>
      <c r="SK202" s="41"/>
      <c r="SL202" s="41"/>
      <c r="SM202" s="41"/>
      <c r="SN202" s="41"/>
      <c r="SO202" s="41"/>
      <c r="SP202" s="41"/>
      <c r="SQ202" s="41"/>
      <c r="SR202" s="41"/>
      <c r="SS202" s="41"/>
      <c r="ST202" s="41"/>
      <c r="SU202" s="41"/>
      <c r="SV202" s="41"/>
      <c r="SW202" s="41"/>
      <c r="SX202" s="41"/>
      <c r="SY202" s="41"/>
      <c r="SZ202" s="41"/>
      <c r="TA202" s="41"/>
      <c r="TB202" s="41"/>
      <c r="TC202" s="41"/>
      <c r="TD202" s="41"/>
      <c r="TE202" s="41"/>
      <c r="TF202" s="41"/>
      <c r="TG202" s="41"/>
      <c r="TH202" s="41"/>
      <c r="TI202" s="41"/>
      <c r="TJ202" s="41"/>
      <c r="TK202" s="41"/>
      <c r="TL202" s="41"/>
      <c r="TM202" s="41"/>
      <c r="TN202" s="41"/>
      <c r="TO202" s="41"/>
      <c r="TP202" s="41"/>
      <c r="TQ202" s="41"/>
      <c r="TR202" s="41"/>
      <c r="TS202" s="41"/>
      <c r="TT202" s="41"/>
      <c r="TU202" s="41"/>
      <c r="TV202" s="41"/>
      <c r="TW202" s="41"/>
      <c r="TX202" s="41"/>
      <c r="TY202" s="41"/>
      <c r="TZ202" s="41"/>
      <c r="UA202" s="41"/>
      <c r="UB202" s="41"/>
      <c r="UC202" s="41"/>
      <c r="UD202" s="41"/>
      <c r="UE202" s="41"/>
      <c r="UF202" s="41"/>
      <c r="UG202" s="41"/>
      <c r="UH202" s="41"/>
      <c r="UI202" s="41"/>
      <c r="UJ202" s="41"/>
      <c r="UK202" s="41"/>
      <c r="UL202" s="41"/>
      <c r="UM202" s="41"/>
      <c r="UN202" s="41"/>
      <c r="UO202" s="41"/>
      <c r="UP202" s="41"/>
      <c r="UQ202" s="41"/>
      <c r="UR202" s="41"/>
      <c r="US202" s="41"/>
      <c r="UT202" s="41"/>
      <c r="UU202" s="41"/>
      <c r="UV202" s="41"/>
      <c r="UW202" s="41"/>
      <c r="UX202" s="41"/>
      <c r="UY202" s="41"/>
      <c r="UZ202" s="41"/>
      <c r="VA202" s="41"/>
      <c r="VB202" s="41"/>
      <c r="VC202" s="41"/>
      <c r="VD202" s="41"/>
      <c r="VE202" s="41"/>
      <c r="VF202" s="41"/>
      <c r="VG202" s="41"/>
      <c r="VH202" s="41"/>
      <c r="VI202" s="41"/>
      <c r="VJ202" s="41"/>
      <c r="VK202" s="41"/>
      <c r="VL202" s="41"/>
      <c r="VM202" s="41"/>
      <c r="VN202" s="41"/>
      <c r="VO202" s="41"/>
      <c r="VP202" s="41"/>
      <c r="VQ202" s="41"/>
      <c r="VR202" s="41"/>
      <c r="VS202" s="41"/>
      <c r="VT202" s="41"/>
      <c r="VU202" s="41"/>
      <c r="VV202" s="41"/>
      <c r="VW202" s="41"/>
      <c r="VX202" s="41"/>
      <c r="VY202" s="41"/>
      <c r="VZ202" s="41"/>
      <c r="WA202" s="41"/>
      <c r="WB202" s="41"/>
      <c r="WC202" s="41"/>
      <c r="WD202" s="41"/>
      <c r="WE202" s="41"/>
      <c r="WF202" s="41"/>
      <c r="WG202" s="41"/>
      <c r="WH202" s="41"/>
      <c r="WI202" s="41"/>
      <c r="WJ202" s="41"/>
      <c r="WK202" s="41"/>
      <c r="WL202" s="41"/>
      <c r="WM202" s="41"/>
      <c r="WN202" s="41"/>
      <c r="WO202" s="41"/>
      <c r="WP202" s="41"/>
      <c r="WQ202" s="41"/>
      <c r="WR202" s="41"/>
      <c r="WS202" s="41"/>
      <c r="WT202" s="41"/>
      <c r="WU202" s="41"/>
      <c r="WV202" s="41"/>
      <c r="WW202" s="41"/>
      <c r="WX202" s="41"/>
    </row>
    <row r="203" spans="1:622" s="67" customFormat="1" ht="15" customHeight="1" outlineLevel="1" x14ac:dyDescent="0.25">
      <c r="A203" s="58"/>
      <c r="B203" s="82" t="s">
        <v>92</v>
      </c>
      <c r="C203" s="83">
        <v>34616</v>
      </c>
      <c r="D203" s="83" t="s">
        <v>80</v>
      </c>
      <c r="E203" s="91" t="s">
        <v>179</v>
      </c>
      <c r="F203" s="83" t="s">
        <v>24</v>
      </c>
      <c r="G203" s="83"/>
      <c r="H203" s="83">
        <v>44.03</v>
      </c>
      <c r="I203" s="86">
        <v>44.03</v>
      </c>
      <c r="J203" s="65">
        <f>Tabela1[[#This Row],[VALOR UNIT]]*H200</f>
        <v>132.09</v>
      </c>
      <c r="K203" s="65">
        <f>Tabela1[[#This Row],[Coluna1]]*H202</f>
        <v>0</v>
      </c>
      <c r="L203" s="46">
        <v>0</v>
      </c>
      <c r="M203" s="47">
        <f t="shared" si="4"/>
        <v>0</v>
      </c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/>
      <c r="AZ203" s="41"/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41"/>
      <c r="DI203" s="41"/>
      <c r="DJ203" s="41"/>
      <c r="DK203" s="41"/>
      <c r="DL203" s="41"/>
      <c r="DM203" s="41"/>
      <c r="DN203" s="41"/>
      <c r="DO203" s="41"/>
      <c r="DP203" s="41"/>
      <c r="DQ203" s="41"/>
      <c r="DR203" s="41"/>
      <c r="DS203" s="41"/>
      <c r="DT203" s="41"/>
      <c r="DU203" s="41"/>
      <c r="DV203" s="41"/>
      <c r="DW203" s="41"/>
      <c r="DX203" s="41"/>
      <c r="DY203" s="41"/>
      <c r="DZ203" s="41"/>
      <c r="EA203" s="41"/>
      <c r="EB203" s="41"/>
      <c r="EC203" s="41"/>
      <c r="ED203" s="41"/>
      <c r="EE203" s="41"/>
      <c r="EF203" s="41"/>
      <c r="EG203" s="41"/>
      <c r="EH203" s="41"/>
      <c r="EI203" s="41"/>
      <c r="EJ203" s="41"/>
      <c r="EK203" s="41"/>
      <c r="EL203" s="41"/>
      <c r="EM203" s="41"/>
      <c r="EN203" s="41"/>
      <c r="EO203" s="41"/>
      <c r="EP203" s="41"/>
      <c r="EQ203" s="41"/>
      <c r="ER203" s="41"/>
      <c r="ES203" s="41"/>
      <c r="ET203" s="41"/>
      <c r="EU203" s="41"/>
      <c r="EV203" s="41"/>
      <c r="EW203" s="41"/>
      <c r="EX203" s="41"/>
      <c r="EY203" s="41"/>
      <c r="EZ203" s="41"/>
      <c r="FA203" s="41"/>
      <c r="FB203" s="41"/>
      <c r="FC203" s="41"/>
      <c r="FD203" s="41"/>
      <c r="FE203" s="41"/>
      <c r="FF203" s="41"/>
      <c r="FG203" s="41"/>
      <c r="FH203" s="41"/>
      <c r="FI203" s="41"/>
      <c r="FJ203" s="41"/>
      <c r="FK203" s="41"/>
      <c r="FL203" s="41"/>
      <c r="FM203" s="41"/>
      <c r="FN203" s="41"/>
      <c r="FO203" s="41"/>
      <c r="FP203" s="41"/>
      <c r="FQ203" s="41"/>
      <c r="FR203" s="41"/>
      <c r="FS203" s="41"/>
      <c r="FT203" s="41"/>
      <c r="FU203" s="41"/>
      <c r="FV203" s="41"/>
      <c r="FW203" s="41"/>
      <c r="FX203" s="41"/>
      <c r="FY203" s="41"/>
      <c r="FZ203" s="41"/>
      <c r="GA203" s="41"/>
      <c r="GB203" s="41"/>
      <c r="GC203" s="41"/>
      <c r="GD203" s="41"/>
      <c r="GE203" s="41"/>
      <c r="GF203" s="41"/>
      <c r="GG203" s="41"/>
      <c r="GH203" s="41"/>
      <c r="GI203" s="41"/>
      <c r="GJ203" s="41"/>
      <c r="GK203" s="41"/>
      <c r="GL203" s="41"/>
      <c r="GM203" s="41"/>
      <c r="GN203" s="41"/>
      <c r="GO203" s="41"/>
      <c r="GP203" s="41"/>
      <c r="GQ203" s="41"/>
      <c r="GR203" s="41"/>
      <c r="GS203" s="41"/>
      <c r="GT203" s="41"/>
      <c r="GU203" s="41"/>
      <c r="GV203" s="41"/>
      <c r="GW203" s="41"/>
      <c r="GX203" s="41"/>
      <c r="GY203" s="41"/>
      <c r="GZ203" s="41"/>
      <c r="HA203" s="41"/>
      <c r="HB203" s="41"/>
      <c r="HC203" s="41"/>
      <c r="HD203" s="41"/>
      <c r="HE203" s="41"/>
      <c r="HF203" s="41"/>
      <c r="HG203" s="41"/>
      <c r="HH203" s="41"/>
      <c r="HI203" s="41"/>
      <c r="HJ203" s="41"/>
      <c r="HK203" s="41"/>
      <c r="HL203" s="41"/>
      <c r="HM203" s="41"/>
      <c r="HN203" s="41"/>
      <c r="HO203" s="41"/>
      <c r="HP203" s="41"/>
      <c r="HQ203" s="41"/>
      <c r="HR203" s="41"/>
      <c r="HS203" s="41"/>
      <c r="HT203" s="41"/>
      <c r="HU203" s="41"/>
      <c r="HV203" s="41"/>
      <c r="HW203" s="41"/>
      <c r="HX203" s="41"/>
      <c r="HY203" s="41"/>
      <c r="HZ203" s="41"/>
      <c r="IA203" s="41"/>
      <c r="IB203" s="41"/>
      <c r="IC203" s="41"/>
      <c r="ID203" s="41"/>
      <c r="IE203" s="41"/>
      <c r="IF203" s="41"/>
      <c r="IG203" s="41"/>
      <c r="IH203" s="41"/>
      <c r="II203" s="41"/>
      <c r="IJ203" s="41"/>
      <c r="IK203" s="41"/>
      <c r="IL203" s="41"/>
      <c r="IM203" s="41"/>
      <c r="IN203" s="41"/>
      <c r="IO203" s="41"/>
      <c r="IP203" s="41"/>
      <c r="IQ203" s="41"/>
      <c r="IR203" s="41"/>
      <c r="IS203" s="41"/>
      <c r="IT203" s="41"/>
      <c r="IU203" s="41"/>
      <c r="IV203" s="41"/>
      <c r="IW203" s="41"/>
      <c r="IX203" s="41"/>
      <c r="IY203" s="41"/>
      <c r="IZ203" s="41"/>
      <c r="JA203" s="41"/>
      <c r="JB203" s="41"/>
      <c r="JC203" s="41"/>
      <c r="JD203" s="41"/>
      <c r="JE203" s="41"/>
      <c r="JF203" s="41"/>
      <c r="JG203" s="41"/>
      <c r="JH203" s="41"/>
      <c r="JI203" s="41"/>
      <c r="JJ203" s="41"/>
      <c r="JK203" s="41"/>
      <c r="JL203" s="41"/>
      <c r="JM203" s="41"/>
      <c r="JN203" s="41"/>
      <c r="JO203" s="41"/>
      <c r="JP203" s="41"/>
      <c r="JQ203" s="41"/>
      <c r="JR203" s="41"/>
      <c r="JS203" s="41"/>
      <c r="JT203" s="41"/>
      <c r="JU203" s="41"/>
      <c r="JV203" s="41"/>
      <c r="JW203" s="41"/>
      <c r="JX203" s="41"/>
      <c r="JY203" s="41"/>
      <c r="JZ203" s="41"/>
      <c r="KA203" s="41"/>
      <c r="KB203" s="41"/>
      <c r="KC203" s="41"/>
      <c r="KD203" s="41"/>
      <c r="KE203" s="41"/>
      <c r="KF203" s="41"/>
      <c r="KG203" s="41"/>
      <c r="KH203" s="41"/>
      <c r="KI203" s="41"/>
      <c r="KJ203" s="41"/>
      <c r="KK203" s="41"/>
      <c r="KL203" s="41"/>
      <c r="KM203" s="41"/>
      <c r="KN203" s="41"/>
      <c r="KO203" s="41"/>
      <c r="KP203" s="41"/>
      <c r="KQ203" s="41"/>
      <c r="KR203" s="41"/>
      <c r="KS203" s="41"/>
      <c r="KT203" s="41"/>
      <c r="KU203" s="41"/>
      <c r="KV203" s="41"/>
      <c r="KW203" s="41"/>
      <c r="KX203" s="41"/>
      <c r="KY203" s="41"/>
      <c r="KZ203" s="41"/>
      <c r="LA203" s="41"/>
      <c r="LB203" s="41"/>
      <c r="LC203" s="41"/>
      <c r="LD203" s="41"/>
      <c r="LE203" s="41"/>
      <c r="LF203" s="41"/>
      <c r="LG203" s="41"/>
      <c r="LH203" s="41"/>
      <c r="LI203" s="41"/>
      <c r="LJ203" s="41"/>
      <c r="LK203" s="41"/>
      <c r="LL203" s="41"/>
      <c r="LM203" s="41"/>
      <c r="LN203" s="41"/>
      <c r="LO203" s="41"/>
      <c r="LP203" s="41"/>
      <c r="LQ203" s="41"/>
      <c r="LR203" s="41"/>
      <c r="LS203" s="41"/>
      <c r="LT203" s="41"/>
      <c r="LU203" s="41"/>
      <c r="LV203" s="41"/>
      <c r="LW203" s="41"/>
      <c r="LX203" s="41"/>
      <c r="LY203" s="41"/>
      <c r="LZ203" s="41"/>
      <c r="MA203" s="41"/>
      <c r="MB203" s="41"/>
      <c r="MC203" s="41"/>
      <c r="MD203" s="41"/>
      <c r="ME203" s="41"/>
      <c r="MF203" s="41"/>
      <c r="MG203" s="41"/>
      <c r="MH203" s="41"/>
      <c r="MI203" s="41"/>
      <c r="MJ203" s="41"/>
      <c r="MK203" s="41"/>
      <c r="ML203" s="41"/>
      <c r="MM203" s="41"/>
      <c r="MN203" s="41"/>
      <c r="MO203" s="41"/>
      <c r="MP203" s="41"/>
      <c r="MQ203" s="41"/>
      <c r="MR203" s="41"/>
      <c r="MS203" s="41"/>
      <c r="MT203" s="41"/>
      <c r="MU203" s="41"/>
      <c r="MV203" s="41"/>
      <c r="MW203" s="41"/>
      <c r="MX203" s="41"/>
      <c r="MY203" s="41"/>
      <c r="MZ203" s="41"/>
      <c r="NA203" s="41"/>
      <c r="NB203" s="41"/>
      <c r="NC203" s="41"/>
      <c r="ND203" s="41"/>
      <c r="NE203" s="41"/>
      <c r="NF203" s="41"/>
      <c r="NG203" s="41"/>
      <c r="NH203" s="41"/>
      <c r="NI203" s="41"/>
      <c r="NJ203" s="41"/>
      <c r="NK203" s="41"/>
      <c r="NL203" s="41"/>
      <c r="NM203" s="41"/>
      <c r="NN203" s="41"/>
      <c r="NO203" s="41"/>
      <c r="NP203" s="41"/>
      <c r="NQ203" s="41"/>
      <c r="NR203" s="41"/>
      <c r="NS203" s="41"/>
      <c r="NT203" s="41"/>
      <c r="NU203" s="41"/>
      <c r="NV203" s="41"/>
      <c r="NW203" s="41"/>
      <c r="NX203" s="41"/>
      <c r="NY203" s="41"/>
      <c r="NZ203" s="41"/>
      <c r="OA203" s="41"/>
      <c r="OB203" s="41"/>
      <c r="OC203" s="41"/>
      <c r="OD203" s="41"/>
      <c r="OE203" s="41"/>
      <c r="OF203" s="41"/>
      <c r="OG203" s="41"/>
      <c r="OH203" s="41"/>
      <c r="OI203" s="41"/>
      <c r="OJ203" s="41"/>
      <c r="OK203" s="41"/>
      <c r="OL203" s="41"/>
      <c r="OM203" s="41"/>
      <c r="ON203" s="41"/>
      <c r="OO203" s="41"/>
      <c r="OP203" s="41"/>
      <c r="OQ203" s="41"/>
      <c r="OR203" s="41"/>
      <c r="OS203" s="41"/>
      <c r="OT203" s="41"/>
      <c r="OU203" s="41"/>
      <c r="OV203" s="41"/>
      <c r="OW203" s="41"/>
      <c r="OX203" s="41"/>
      <c r="OY203" s="41"/>
      <c r="OZ203" s="41"/>
      <c r="PA203" s="41"/>
      <c r="PB203" s="41"/>
      <c r="PC203" s="41"/>
      <c r="PD203" s="41"/>
      <c r="PE203" s="41"/>
      <c r="PF203" s="41"/>
      <c r="PG203" s="41"/>
      <c r="PH203" s="41"/>
      <c r="PI203" s="41"/>
      <c r="PJ203" s="41"/>
      <c r="PK203" s="41"/>
      <c r="PL203" s="41"/>
      <c r="PM203" s="41"/>
      <c r="PN203" s="41"/>
      <c r="PO203" s="41"/>
      <c r="PP203" s="41"/>
      <c r="PQ203" s="41"/>
      <c r="PR203" s="41"/>
      <c r="PS203" s="41"/>
      <c r="PT203" s="41"/>
      <c r="PU203" s="41"/>
      <c r="PV203" s="41"/>
      <c r="PW203" s="41"/>
      <c r="PX203" s="41"/>
      <c r="PY203" s="41"/>
      <c r="PZ203" s="41"/>
      <c r="QA203" s="41"/>
      <c r="QB203" s="41"/>
      <c r="QC203" s="41"/>
      <c r="QD203" s="41"/>
      <c r="QE203" s="41"/>
      <c r="QF203" s="41"/>
      <c r="QG203" s="41"/>
      <c r="QH203" s="41"/>
      <c r="QI203" s="41"/>
      <c r="QJ203" s="41"/>
      <c r="QK203" s="41"/>
      <c r="QL203" s="41"/>
      <c r="QM203" s="41"/>
      <c r="QN203" s="41"/>
      <c r="QO203" s="41"/>
      <c r="QP203" s="41"/>
      <c r="QQ203" s="41"/>
      <c r="QR203" s="41"/>
      <c r="QS203" s="41"/>
      <c r="QT203" s="41"/>
      <c r="QU203" s="41"/>
      <c r="QV203" s="41"/>
      <c r="QW203" s="41"/>
      <c r="QX203" s="41"/>
      <c r="QY203" s="41"/>
      <c r="QZ203" s="41"/>
      <c r="RA203" s="41"/>
      <c r="RB203" s="41"/>
      <c r="RC203" s="41"/>
      <c r="RD203" s="41"/>
      <c r="RE203" s="41"/>
      <c r="RF203" s="41"/>
      <c r="RG203" s="41"/>
      <c r="RH203" s="41"/>
      <c r="RI203" s="41"/>
      <c r="RJ203" s="41"/>
      <c r="RK203" s="41"/>
      <c r="RL203" s="41"/>
      <c r="RM203" s="41"/>
      <c r="RN203" s="41"/>
      <c r="RO203" s="41"/>
      <c r="RP203" s="41"/>
      <c r="RQ203" s="41"/>
      <c r="RR203" s="41"/>
      <c r="RS203" s="41"/>
      <c r="RT203" s="41"/>
      <c r="RU203" s="41"/>
      <c r="RV203" s="41"/>
      <c r="RW203" s="41"/>
      <c r="RX203" s="41"/>
      <c r="RY203" s="41"/>
      <c r="RZ203" s="41"/>
      <c r="SA203" s="41"/>
      <c r="SB203" s="41"/>
      <c r="SC203" s="41"/>
      <c r="SD203" s="41"/>
      <c r="SE203" s="41"/>
      <c r="SF203" s="41"/>
      <c r="SG203" s="41"/>
      <c r="SH203" s="41"/>
      <c r="SI203" s="41"/>
      <c r="SJ203" s="41"/>
      <c r="SK203" s="41"/>
      <c r="SL203" s="41"/>
      <c r="SM203" s="41"/>
      <c r="SN203" s="41"/>
      <c r="SO203" s="41"/>
      <c r="SP203" s="41"/>
      <c r="SQ203" s="41"/>
      <c r="SR203" s="41"/>
      <c r="SS203" s="41"/>
      <c r="ST203" s="41"/>
      <c r="SU203" s="41"/>
      <c r="SV203" s="41"/>
      <c r="SW203" s="41"/>
      <c r="SX203" s="41"/>
      <c r="SY203" s="41"/>
      <c r="SZ203" s="41"/>
      <c r="TA203" s="41"/>
      <c r="TB203" s="41"/>
      <c r="TC203" s="41"/>
      <c r="TD203" s="41"/>
      <c r="TE203" s="41"/>
      <c r="TF203" s="41"/>
      <c r="TG203" s="41"/>
      <c r="TH203" s="41"/>
      <c r="TI203" s="41"/>
      <c r="TJ203" s="41"/>
      <c r="TK203" s="41"/>
      <c r="TL203" s="41"/>
      <c r="TM203" s="41"/>
      <c r="TN203" s="41"/>
      <c r="TO203" s="41"/>
      <c r="TP203" s="41"/>
      <c r="TQ203" s="41"/>
      <c r="TR203" s="41"/>
      <c r="TS203" s="41"/>
      <c r="TT203" s="41"/>
      <c r="TU203" s="41"/>
      <c r="TV203" s="41"/>
      <c r="TW203" s="41"/>
      <c r="TX203" s="41"/>
      <c r="TY203" s="41"/>
      <c r="TZ203" s="41"/>
      <c r="UA203" s="41"/>
      <c r="UB203" s="41"/>
      <c r="UC203" s="41"/>
      <c r="UD203" s="41"/>
      <c r="UE203" s="41"/>
      <c r="UF203" s="41"/>
      <c r="UG203" s="41"/>
      <c r="UH203" s="41"/>
      <c r="UI203" s="41"/>
      <c r="UJ203" s="41"/>
      <c r="UK203" s="41"/>
      <c r="UL203" s="41"/>
      <c r="UM203" s="41"/>
      <c r="UN203" s="41"/>
      <c r="UO203" s="41"/>
      <c r="UP203" s="41"/>
      <c r="UQ203" s="41"/>
      <c r="UR203" s="41"/>
      <c r="US203" s="41"/>
      <c r="UT203" s="41"/>
      <c r="UU203" s="41"/>
      <c r="UV203" s="41"/>
      <c r="UW203" s="41"/>
      <c r="UX203" s="41"/>
      <c r="UY203" s="41"/>
      <c r="UZ203" s="41"/>
      <c r="VA203" s="41"/>
      <c r="VB203" s="41"/>
      <c r="VC203" s="41"/>
      <c r="VD203" s="41"/>
      <c r="VE203" s="41"/>
      <c r="VF203" s="41"/>
      <c r="VG203" s="41"/>
      <c r="VH203" s="41"/>
      <c r="VI203" s="41"/>
      <c r="VJ203" s="41"/>
      <c r="VK203" s="41"/>
      <c r="VL203" s="41"/>
      <c r="VM203" s="41"/>
      <c r="VN203" s="41"/>
      <c r="VO203" s="41"/>
      <c r="VP203" s="41"/>
      <c r="VQ203" s="41"/>
      <c r="VR203" s="41"/>
      <c r="VS203" s="41"/>
      <c r="VT203" s="41"/>
      <c r="VU203" s="41"/>
      <c r="VV203" s="41"/>
      <c r="VW203" s="41"/>
      <c r="VX203" s="41"/>
      <c r="VY203" s="41"/>
      <c r="VZ203" s="41"/>
      <c r="WA203" s="41"/>
      <c r="WB203" s="41"/>
      <c r="WC203" s="41"/>
      <c r="WD203" s="41"/>
      <c r="WE203" s="41"/>
      <c r="WF203" s="41"/>
      <c r="WG203" s="41"/>
      <c r="WH203" s="41"/>
      <c r="WI203" s="41"/>
      <c r="WJ203" s="41"/>
      <c r="WK203" s="41"/>
      <c r="WL203" s="41"/>
      <c r="WM203" s="41"/>
      <c r="WN203" s="41"/>
      <c r="WO203" s="41"/>
      <c r="WP203" s="41"/>
      <c r="WQ203" s="41"/>
      <c r="WR203" s="41"/>
      <c r="WS203" s="41"/>
      <c r="WT203" s="41"/>
      <c r="WU203" s="41"/>
      <c r="WV203" s="41"/>
      <c r="WW203" s="41"/>
      <c r="WX203" s="41"/>
    </row>
    <row r="204" spans="1:622" s="67" customFormat="1" ht="15" customHeight="1" outlineLevel="1" x14ac:dyDescent="0.25">
      <c r="A204" s="58"/>
      <c r="B204" s="82" t="s">
        <v>92</v>
      </c>
      <c r="C204" s="83">
        <v>1570</v>
      </c>
      <c r="D204" s="83" t="s">
        <v>80</v>
      </c>
      <c r="E204" s="91" t="s">
        <v>173</v>
      </c>
      <c r="F204" s="83" t="s">
        <v>24</v>
      </c>
      <c r="G204" s="83"/>
      <c r="H204" s="83">
        <v>1.07</v>
      </c>
      <c r="I204" s="86">
        <v>2.14</v>
      </c>
      <c r="J204" s="65">
        <f>Tabela1[[#This Row],[VALOR UNIT]]*H200</f>
        <v>6.42</v>
      </c>
      <c r="K204" s="65">
        <f>Tabela1[[#This Row],[Coluna1]]*H203</f>
        <v>0</v>
      </c>
      <c r="L204" s="46">
        <v>0</v>
      </c>
      <c r="M204" s="47">
        <f t="shared" si="4"/>
        <v>0</v>
      </c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  <c r="AX204" s="41"/>
      <c r="AY204" s="41"/>
      <c r="AZ204" s="41"/>
      <c r="BA204" s="41"/>
      <c r="BB204" s="41"/>
      <c r="BC204" s="41"/>
      <c r="BD204" s="41"/>
      <c r="BE204" s="41"/>
      <c r="BF204" s="41"/>
      <c r="BG204" s="41"/>
      <c r="BH204" s="41"/>
      <c r="BI204" s="41"/>
      <c r="BJ204" s="41"/>
      <c r="BK204" s="41"/>
      <c r="BL204" s="41"/>
      <c r="BM204" s="41"/>
      <c r="BN204" s="41"/>
      <c r="BO204" s="41"/>
      <c r="BP204" s="41"/>
      <c r="BQ204" s="41"/>
      <c r="BR204" s="41"/>
      <c r="BS204" s="41"/>
      <c r="BT204" s="41"/>
      <c r="BU204" s="41"/>
      <c r="BV204" s="41"/>
      <c r="BW204" s="41"/>
      <c r="BX204" s="41"/>
      <c r="BY204" s="41"/>
      <c r="BZ204" s="41"/>
      <c r="CA204" s="41"/>
      <c r="CB204" s="41"/>
      <c r="CC204" s="41"/>
      <c r="CD204" s="41"/>
      <c r="CE204" s="41"/>
      <c r="CF204" s="41"/>
      <c r="CG204" s="41"/>
      <c r="CH204" s="41"/>
      <c r="CI204" s="41"/>
      <c r="CJ204" s="41"/>
      <c r="CK204" s="41"/>
      <c r="CL204" s="41"/>
      <c r="CM204" s="41"/>
      <c r="CN204" s="41"/>
      <c r="CO204" s="41"/>
      <c r="CP204" s="41"/>
      <c r="CQ204" s="41"/>
      <c r="CR204" s="41"/>
      <c r="CS204" s="41"/>
      <c r="CT204" s="41"/>
      <c r="CU204" s="41"/>
      <c r="CV204" s="41"/>
      <c r="CW204" s="41"/>
      <c r="CX204" s="41"/>
      <c r="CY204" s="41"/>
      <c r="CZ204" s="41"/>
      <c r="DA204" s="41"/>
      <c r="DB204" s="41"/>
      <c r="DC204" s="41"/>
      <c r="DD204" s="41"/>
      <c r="DE204" s="41"/>
      <c r="DF204" s="41"/>
      <c r="DG204" s="41"/>
      <c r="DH204" s="41"/>
      <c r="DI204" s="41"/>
      <c r="DJ204" s="41"/>
      <c r="DK204" s="41"/>
      <c r="DL204" s="41"/>
      <c r="DM204" s="41"/>
      <c r="DN204" s="41"/>
      <c r="DO204" s="41"/>
      <c r="DP204" s="41"/>
      <c r="DQ204" s="41"/>
      <c r="DR204" s="41"/>
      <c r="DS204" s="41"/>
      <c r="DT204" s="41"/>
      <c r="DU204" s="41"/>
      <c r="DV204" s="41"/>
      <c r="DW204" s="41"/>
      <c r="DX204" s="41"/>
      <c r="DY204" s="41"/>
      <c r="DZ204" s="41"/>
      <c r="EA204" s="41"/>
      <c r="EB204" s="41"/>
      <c r="EC204" s="41"/>
      <c r="ED204" s="41"/>
      <c r="EE204" s="41"/>
      <c r="EF204" s="41"/>
      <c r="EG204" s="41"/>
      <c r="EH204" s="41"/>
      <c r="EI204" s="41"/>
      <c r="EJ204" s="41"/>
      <c r="EK204" s="41"/>
      <c r="EL204" s="41"/>
      <c r="EM204" s="41"/>
      <c r="EN204" s="41"/>
      <c r="EO204" s="41"/>
      <c r="EP204" s="41"/>
      <c r="EQ204" s="41"/>
      <c r="ER204" s="41"/>
      <c r="ES204" s="41"/>
      <c r="ET204" s="41"/>
      <c r="EU204" s="41"/>
      <c r="EV204" s="41"/>
      <c r="EW204" s="41"/>
      <c r="EX204" s="41"/>
      <c r="EY204" s="41"/>
      <c r="EZ204" s="41"/>
      <c r="FA204" s="41"/>
      <c r="FB204" s="41"/>
      <c r="FC204" s="41"/>
      <c r="FD204" s="41"/>
      <c r="FE204" s="41"/>
      <c r="FF204" s="41"/>
      <c r="FG204" s="41"/>
      <c r="FH204" s="41"/>
      <c r="FI204" s="41"/>
      <c r="FJ204" s="41"/>
      <c r="FK204" s="41"/>
      <c r="FL204" s="41"/>
      <c r="FM204" s="41"/>
      <c r="FN204" s="41"/>
      <c r="FO204" s="41"/>
      <c r="FP204" s="41"/>
      <c r="FQ204" s="41"/>
      <c r="FR204" s="41"/>
      <c r="FS204" s="41"/>
      <c r="FT204" s="41"/>
      <c r="FU204" s="41"/>
      <c r="FV204" s="41"/>
      <c r="FW204" s="41"/>
      <c r="FX204" s="41"/>
      <c r="FY204" s="41"/>
      <c r="FZ204" s="41"/>
      <c r="GA204" s="41"/>
      <c r="GB204" s="41"/>
      <c r="GC204" s="41"/>
      <c r="GD204" s="41"/>
      <c r="GE204" s="41"/>
      <c r="GF204" s="41"/>
      <c r="GG204" s="41"/>
      <c r="GH204" s="41"/>
      <c r="GI204" s="41"/>
      <c r="GJ204" s="41"/>
      <c r="GK204" s="41"/>
      <c r="GL204" s="41"/>
      <c r="GM204" s="41"/>
      <c r="GN204" s="41"/>
      <c r="GO204" s="41"/>
      <c r="GP204" s="41"/>
      <c r="GQ204" s="41"/>
      <c r="GR204" s="41"/>
      <c r="GS204" s="41"/>
      <c r="GT204" s="41"/>
      <c r="GU204" s="41"/>
      <c r="GV204" s="41"/>
      <c r="GW204" s="41"/>
      <c r="GX204" s="41"/>
      <c r="GY204" s="41"/>
      <c r="GZ204" s="41"/>
      <c r="HA204" s="41"/>
      <c r="HB204" s="41"/>
      <c r="HC204" s="41"/>
      <c r="HD204" s="41"/>
      <c r="HE204" s="41"/>
      <c r="HF204" s="41"/>
      <c r="HG204" s="41"/>
      <c r="HH204" s="41"/>
      <c r="HI204" s="41"/>
      <c r="HJ204" s="41"/>
      <c r="HK204" s="41"/>
      <c r="HL204" s="41"/>
      <c r="HM204" s="41"/>
      <c r="HN204" s="41"/>
      <c r="HO204" s="41"/>
      <c r="HP204" s="41"/>
      <c r="HQ204" s="41"/>
      <c r="HR204" s="41"/>
      <c r="HS204" s="41"/>
      <c r="HT204" s="41"/>
      <c r="HU204" s="41"/>
      <c r="HV204" s="41"/>
      <c r="HW204" s="41"/>
      <c r="HX204" s="41"/>
      <c r="HY204" s="41"/>
      <c r="HZ204" s="41"/>
      <c r="IA204" s="41"/>
      <c r="IB204" s="41"/>
      <c r="IC204" s="41"/>
      <c r="ID204" s="41"/>
      <c r="IE204" s="41"/>
      <c r="IF204" s="41"/>
      <c r="IG204" s="41"/>
      <c r="IH204" s="41"/>
      <c r="II204" s="41"/>
      <c r="IJ204" s="41"/>
      <c r="IK204" s="41"/>
      <c r="IL204" s="41"/>
      <c r="IM204" s="41"/>
      <c r="IN204" s="41"/>
      <c r="IO204" s="41"/>
      <c r="IP204" s="41"/>
      <c r="IQ204" s="41"/>
      <c r="IR204" s="41"/>
      <c r="IS204" s="41"/>
      <c r="IT204" s="41"/>
      <c r="IU204" s="41"/>
      <c r="IV204" s="41"/>
      <c r="IW204" s="41"/>
      <c r="IX204" s="41"/>
      <c r="IY204" s="41"/>
      <c r="IZ204" s="41"/>
      <c r="JA204" s="41"/>
      <c r="JB204" s="41"/>
      <c r="JC204" s="41"/>
      <c r="JD204" s="41"/>
      <c r="JE204" s="41"/>
      <c r="JF204" s="41"/>
      <c r="JG204" s="41"/>
      <c r="JH204" s="41"/>
      <c r="JI204" s="41"/>
      <c r="JJ204" s="41"/>
      <c r="JK204" s="41"/>
      <c r="JL204" s="41"/>
      <c r="JM204" s="41"/>
      <c r="JN204" s="41"/>
      <c r="JO204" s="41"/>
      <c r="JP204" s="41"/>
      <c r="JQ204" s="41"/>
      <c r="JR204" s="41"/>
      <c r="JS204" s="41"/>
      <c r="JT204" s="41"/>
      <c r="JU204" s="41"/>
      <c r="JV204" s="41"/>
      <c r="JW204" s="41"/>
      <c r="JX204" s="41"/>
      <c r="JY204" s="41"/>
      <c r="JZ204" s="41"/>
      <c r="KA204" s="41"/>
      <c r="KB204" s="41"/>
      <c r="KC204" s="41"/>
      <c r="KD204" s="41"/>
      <c r="KE204" s="41"/>
      <c r="KF204" s="41"/>
      <c r="KG204" s="41"/>
      <c r="KH204" s="41"/>
      <c r="KI204" s="41"/>
      <c r="KJ204" s="41"/>
      <c r="KK204" s="41"/>
      <c r="KL204" s="41"/>
      <c r="KM204" s="41"/>
      <c r="KN204" s="41"/>
      <c r="KO204" s="41"/>
      <c r="KP204" s="41"/>
      <c r="KQ204" s="41"/>
      <c r="KR204" s="41"/>
      <c r="KS204" s="41"/>
      <c r="KT204" s="41"/>
      <c r="KU204" s="41"/>
      <c r="KV204" s="41"/>
      <c r="KW204" s="41"/>
      <c r="KX204" s="41"/>
      <c r="KY204" s="41"/>
      <c r="KZ204" s="41"/>
      <c r="LA204" s="41"/>
      <c r="LB204" s="41"/>
      <c r="LC204" s="41"/>
      <c r="LD204" s="41"/>
      <c r="LE204" s="41"/>
      <c r="LF204" s="41"/>
      <c r="LG204" s="41"/>
      <c r="LH204" s="41"/>
      <c r="LI204" s="41"/>
      <c r="LJ204" s="41"/>
      <c r="LK204" s="41"/>
      <c r="LL204" s="41"/>
      <c r="LM204" s="41"/>
      <c r="LN204" s="41"/>
      <c r="LO204" s="41"/>
      <c r="LP204" s="41"/>
      <c r="LQ204" s="41"/>
      <c r="LR204" s="41"/>
      <c r="LS204" s="41"/>
      <c r="LT204" s="41"/>
      <c r="LU204" s="41"/>
      <c r="LV204" s="41"/>
      <c r="LW204" s="41"/>
      <c r="LX204" s="41"/>
      <c r="LY204" s="41"/>
      <c r="LZ204" s="41"/>
      <c r="MA204" s="41"/>
      <c r="MB204" s="41"/>
      <c r="MC204" s="41"/>
      <c r="MD204" s="41"/>
      <c r="ME204" s="41"/>
      <c r="MF204" s="41"/>
      <c r="MG204" s="41"/>
      <c r="MH204" s="41"/>
      <c r="MI204" s="41"/>
      <c r="MJ204" s="41"/>
      <c r="MK204" s="41"/>
      <c r="ML204" s="41"/>
      <c r="MM204" s="41"/>
      <c r="MN204" s="41"/>
      <c r="MO204" s="41"/>
      <c r="MP204" s="41"/>
      <c r="MQ204" s="41"/>
      <c r="MR204" s="41"/>
      <c r="MS204" s="41"/>
      <c r="MT204" s="41"/>
      <c r="MU204" s="41"/>
      <c r="MV204" s="41"/>
      <c r="MW204" s="41"/>
      <c r="MX204" s="41"/>
      <c r="MY204" s="41"/>
      <c r="MZ204" s="41"/>
      <c r="NA204" s="41"/>
      <c r="NB204" s="41"/>
      <c r="NC204" s="41"/>
      <c r="ND204" s="41"/>
      <c r="NE204" s="41"/>
      <c r="NF204" s="41"/>
      <c r="NG204" s="41"/>
      <c r="NH204" s="41"/>
      <c r="NI204" s="41"/>
      <c r="NJ204" s="41"/>
      <c r="NK204" s="41"/>
      <c r="NL204" s="41"/>
      <c r="NM204" s="41"/>
      <c r="NN204" s="41"/>
      <c r="NO204" s="41"/>
      <c r="NP204" s="41"/>
      <c r="NQ204" s="41"/>
      <c r="NR204" s="41"/>
      <c r="NS204" s="41"/>
      <c r="NT204" s="41"/>
      <c r="NU204" s="41"/>
      <c r="NV204" s="41"/>
      <c r="NW204" s="41"/>
      <c r="NX204" s="41"/>
      <c r="NY204" s="41"/>
      <c r="NZ204" s="41"/>
      <c r="OA204" s="41"/>
      <c r="OB204" s="41"/>
      <c r="OC204" s="41"/>
      <c r="OD204" s="41"/>
      <c r="OE204" s="41"/>
      <c r="OF204" s="41"/>
      <c r="OG204" s="41"/>
      <c r="OH204" s="41"/>
      <c r="OI204" s="41"/>
      <c r="OJ204" s="41"/>
      <c r="OK204" s="41"/>
      <c r="OL204" s="41"/>
      <c r="OM204" s="41"/>
      <c r="ON204" s="41"/>
      <c r="OO204" s="41"/>
      <c r="OP204" s="41"/>
      <c r="OQ204" s="41"/>
      <c r="OR204" s="41"/>
      <c r="OS204" s="41"/>
      <c r="OT204" s="41"/>
      <c r="OU204" s="41"/>
      <c r="OV204" s="41"/>
      <c r="OW204" s="41"/>
      <c r="OX204" s="41"/>
      <c r="OY204" s="41"/>
      <c r="OZ204" s="41"/>
      <c r="PA204" s="41"/>
      <c r="PB204" s="41"/>
      <c r="PC204" s="41"/>
      <c r="PD204" s="41"/>
      <c r="PE204" s="41"/>
      <c r="PF204" s="41"/>
      <c r="PG204" s="41"/>
      <c r="PH204" s="41"/>
      <c r="PI204" s="41"/>
      <c r="PJ204" s="41"/>
      <c r="PK204" s="41"/>
      <c r="PL204" s="41"/>
      <c r="PM204" s="41"/>
      <c r="PN204" s="41"/>
      <c r="PO204" s="41"/>
      <c r="PP204" s="41"/>
      <c r="PQ204" s="41"/>
      <c r="PR204" s="41"/>
      <c r="PS204" s="41"/>
      <c r="PT204" s="41"/>
      <c r="PU204" s="41"/>
      <c r="PV204" s="41"/>
      <c r="PW204" s="41"/>
      <c r="PX204" s="41"/>
      <c r="PY204" s="41"/>
      <c r="PZ204" s="41"/>
      <c r="QA204" s="41"/>
      <c r="QB204" s="41"/>
      <c r="QC204" s="41"/>
      <c r="QD204" s="41"/>
      <c r="QE204" s="41"/>
      <c r="QF204" s="41"/>
      <c r="QG204" s="41"/>
      <c r="QH204" s="41"/>
      <c r="QI204" s="41"/>
      <c r="QJ204" s="41"/>
      <c r="QK204" s="41"/>
      <c r="QL204" s="41"/>
      <c r="QM204" s="41"/>
      <c r="QN204" s="41"/>
      <c r="QO204" s="41"/>
      <c r="QP204" s="41"/>
      <c r="QQ204" s="41"/>
      <c r="QR204" s="41"/>
      <c r="QS204" s="41"/>
      <c r="QT204" s="41"/>
      <c r="QU204" s="41"/>
      <c r="QV204" s="41"/>
      <c r="QW204" s="41"/>
      <c r="QX204" s="41"/>
      <c r="QY204" s="41"/>
      <c r="QZ204" s="41"/>
      <c r="RA204" s="41"/>
      <c r="RB204" s="41"/>
      <c r="RC204" s="41"/>
      <c r="RD204" s="41"/>
      <c r="RE204" s="41"/>
      <c r="RF204" s="41"/>
      <c r="RG204" s="41"/>
      <c r="RH204" s="41"/>
      <c r="RI204" s="41"/>
      <c r="RJ204" s="41"/>
      <c r="RK204" s="41"/>
      <c r="RL204" s="41"/>
      <c r="RM204" s="41"/>
      <c r="RN204" s="41"/>
      <c r="RO204" s="41"/>
      <c r="RP204" s="41"/>
      <c r="RQ204" s="41"/>
      <c r="RR204" s="41"/>
      <c r="RS204" s="41"/>
      <c r="RT204" s="41"/>
      <c r="RU204" s="41"/>
      <c r="RV204" s="41"/>
      <c r="RW204" s="41"/>
      <c r="RX204" s="41"/>
      <c r="RY204" s="41"/>
      <c r="RZ204" s="41"/>
      <c r="SA204" s="41"/>
      <c r="SB204" s="41"/>
      <c r="SC204" s="41"/>
      <c r="SD204" s="41"/>
      <c r="SE204" s="41"/>
      <c r="SF204" s="41"/>
      <c r="SG204" s="41"/>
      <c r="SH204" s="41"/>
      <c r="SI204" s="41"/>
      <c r="SJ204" s="41"/>
      <c r="SK204" s="41"/>
      <c r="SL204" s="41"/>
      <c r="SM204" s="41"/>
      <c r="SN204" s="41"/>
      <c r="SO204" s="41"/>
      <c r="SP204" s="41"/>
      <c r="SQ204" s="41"/>
      <c r="SR204" s="41"/>
      <c r="SS204" s="41"/>
      <c r="ST204" s="41"/>
      <c r="SU204" s="41"/>
      <c r="SV204" s="41"/>
      <c r="SW204" s="41"/>
      <c r="SX204" s="41"/>
      <c r="SY204" s="41"/>
      <c r="SZ204" s="41"/>
      <c r="TA204" s="41"/>
      <c r="TB204" s="41"/>
      <c r="TC204" s="41"/>
      <c r="TD204" s="41"/>
      <c r="TE204" s="41"/>
      <c r="TF204" s="41"/>
      <c r="TG204" s="41"/>
      <c r="TH204" s="41"/>
      <c r="TI204" s="41"/>
      <c r="TJ204" s="41"/>
      <c r="TK204" s="41"/>
      <c r="TL204" s="41"/>
      <c r="TM204" s="41"/>
      <c r="TN204" s="41"/>
      <c r="TO204" s="41"/>
      <c r="TP204" s="41"/>
      <c r="TQ204" s="41"/>
      <c r="TR204" s="41"/>
      <c r="TS204" s="41"/>
      <c r="TT204" s="41"/>
      <c r="TU204" s="41"/>
      <c r="TV204" s="41"/>
      <c r="TW204" s="41"/>
      <c r="TX204" s="41"/>
      <c r="TY204" s="41"/>
      <c r="TZ204" s="41"/>
      <c r="UA204" s="41"/>
      <c r="UB204" s="41"/>
      <c r="UC204" s="41"/>
      <c r="UD204" s="41"/>
      <c r="UE204" s="41"/>
      <c r="UF204" s="41"/>
      <c r="UG204" s="41"/>
      <c r="UH204" s="41"/>
      <c r="UI204" s="41"/>
      <c r="UJ204" s="41"/>
      <c r="UK204" s="41"/>
      <c r="UL204" s="41"/>
      <c r="UM204" s="41"/>
      <c r="UN204" s="41"/>
      <c r="UO204" s="41"/>
      <c r="UP204" s="41"/>
      <c r="UQ204" s="41"/>
      <c r="UR204" s="41"/>
      <c r="US204" s="41"/>
      <c r="UT204" s="41"/>
      <c r="UU204" s="41"/>
      <c r="UV204" s="41"/>
      <c r="UW204" s="41"/>
      <c r="UX204" s="41"/>
      <c r="UY204" s="41"/>
      <c r="UZ204" s="41"/>
      <c r="VA204" s="41"/>
      <c r="VB204" s="41"/>
      <c r="VC204" s="41"/>
      <c r="VD204" s="41"/>
      <c r="VE204" s="41"/>
      <c r="VF204" s="41"/>
      <c r="VG204" s="41"/>
      <c r="VH204" s="41"/>
      <c r="VI204" s="41"/>
      <c r="VJ204" s="41"/>
      <c r="VK204" s="41"/>
      <c r="VL204" s="41"/>
      <c r="VM204" s="41"/>
      <c r="VN204" s="41"/>
      <c r="VO204" s="41"/>
      <c r="VP204" s="41"/>
      <c r="VQ204" s="41"/>
      <c r="VR204" s="41"/>
      <c r="VS204" s="41"/>
      <c r="VT204" s="41"/>
      <c r="VU204" s="41"/>
      <c r="VV204" s="41"/>
      <c r="VW204" s="41"/>
      <c r="VX204" s="41"/>
      <c r="VY204" s="41"/>
      <c r="VZ204" s="41"/>
      <c r="WA204" s="41"/>
      <c r="WB204" s="41"/>
      <c r="WC204" s="41"/>
      <c r="WD204" s="41"/>
      <c r="WE204" s="41"/>
      <c r="WF204" s="41"/>
      <c r="WG204" s="41"/>
      <c r="WH204" s="41"/>
      <c r="WI204" s="41"/>
      <c r="WJ204" s="41"/>
      <c r="WK204" s="41"/>
      <c r="WL204" s="41"/>
      <c r="WM204" s="41"/>
      <c r="WN204" s="41"/>
      <c r="WO204" s="41"/>
      <c r="WP204" s="41"/>
      <c r="WQ204" s="41"/>
      <c r="WR204" s="41"/>
      <c r="WS204" s="41"/>
      <c r="WT204" s="41"/>
      <c r="WU204" s="41"/>
      <c r="WV204" s="41"/>
      <c r="WW204" s="41"/>
      <c r="WX204" s="41"/>
    </row>
    <row r="205" spans="1:622" s="67" customFormat="1" ht="15" customHeight="1" x14ac:dyDescent="0.25">
      <c r="A205" s="58"/>
      <c r="B205" s="58">
        <v>93666</v>
      </c>
      <c r="C205" s="63"/>
      <c r="D205" s="63" t="s">
        <v>80</v>
      </c>
      <c r="E205" s="74" t="s">
        <v>183</v>
      </c>
      <c r="F205" s="63" t="s">
        <v>24</v>
      </c>
      <c r="G205" s="63"/>
      <c r="H205" s="63">
        <v>2</v>
      </c>
      <c r="I205" s="65">
        <v>68.349999999999994</v>
      </c>
      <c r="J205" s="65"/>
      <c r="K205" s="65">
        <f>Tabela1[[#This Row],[Coluna1]]*H204</f>
        <v>0</v>
      </c>
      <c r="L205" s="65">
        <f>H205*I205</f>
        <v>136.69999999999999</v>
      </c>
      <c r="M205" s="47">
        <f t="shared" si="4"/>
        <v>170.23202787257119</v>
      </c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66"/>
      <c r="AG205" s="66"/>
      <c r="AH205" s="66"/>
      <c r="AI205" s="66"/>
      <c r="AJ205" s="66"/>
      <c r="AK205" s="66"/>
      <c r="AL205" s="66"/>
      <c r="AM205" s="66"/>
      <c r="AN205" s="66"/>
      <c r="AO205" s="66"/>
      <c r="AP205" s="66"/>
      <c r="AQ205" s="66"/>
      <c r="AR205" s="66"/>
      <c r="AS205" s="66"/>
      <c r="AT205" s="66"/>
      <c r="AU205" s="66"/>
      <c r="AV205" s="66"/>
      <c r="AW205" s="66"/>
      <c r="AX205" s="66"/>
      <c r="AY205" s="66"/>
      <c r="AZ205" s="66"/>
      <c r="BA205" s="66"/>
      <c r="BB205" s="66"/>
      <c r="BC205" s="66"/>
      <c r="BD205" s="66"/>
      <c r="BE205" s="66"/>
      <c r="BF205" s="66"/>
      <c r="BG205" s="66"/>
      <c r="BH205" s="66"/>
      <c r="BI205" s="66"/>
      <c r="BJ205" s="66"/>
      <c r="BK205" s="66"/>
      <c r="BL205" s="66"/>
      <c r="BM205" s="66"/>
      <c r="BN205" s="66"/>
      <c r="BO205" s="66"/>
      <c r="BP205" s="66"/>
      <c r="BQ205" s="66"/>
      <c r="BR205" s="66"/>
      <c r="BS205" s="66"/>
      <c r="BT205" s="66"/>
      <c r="BU205" s="66"/>
      <c r="BV205" s="66"/>
      <c r="BW205" s="66"/>
      <c r="BX205" s="66"/>
      <c r="BY205" s="66"/>
      <c r="BZ205" s="66"/>
      <c r="CA205" s="66"/>
      <c r="CB205" s="66"/>
      <c r="CC205" s="66"/>
      <c r="CD205" s="66"/>
      <c r="CE205" s="66"/>
      <c r="CF205" s="66"/>
      <c r="CG205" s="66"/>
      <c r="CH205" s="66"/>
      <c r="CI205" s="66"/>
      <c r="CJ205" s="66"/>
      <c r="CK205" s="66"/>
      <c r="CL205" s="66"/>
      <c r="CM205" s="66"/>
      <c r="CN205" s="66"/>
      <c r="CO205" s="66"/>
      <c r="CP205" s="66"/>
      <c r="CQ205" s="66"/>
      <c r="CR205" s="66"/>
      <c r="CS205" s="66"/>
      <c r="CT205" s="66"/>
      <c r="CU205" s="66"/>
      <c r="CV205" s="66"/>
      <c r="CW205" s="66"/>
      <c r="CX205" s="66"/>
      <c r="CY205" s="66"/>
      <c r="CZ205" s="66"/>
      <c r="DA205" s="66"/>
      <c r="DB205" s="66"/>
      <c r="DC205" s="66"/>
      <c r="DD205" s="66"/>
      <c r="DE205" s="66"/>
      <c r="DF205" s="66"/>
      <c r="DG205" s="66"/>
      <c r="DH205" s="66"/>
      <c r="DI205" s="66"/>
      <c r="DJ205" s="66"/>
      <c r="DK205" s="66"/>
      <c r="DL205" s="66"/>
      <c r="DM205" s="66"/>
      <c r="DN205" s="66"/>
      <c r="DO205" s="66"/>
      <c r="DP205" s="66"/>
      <c r="DQ205" s="66"/>
      <c r="DR205" s="66"/>
      <c r="DS205" s="66"/>
      <c r="DT205" s="66"/>
      <c r="DU205" s="66"/>
      <c r="DV205" s="66"/>
      <c r="DW205" s="66"/>
      <c r="DX205" s="66"/>
      <c r="DY205" s="66"/>
      <c r="DZ205" s="66"/>
      <c r="EA205" s="66"/>
      <c r="EB205" s="66"/>
      <c r="EC205" s="66"/>
      <c r="ED205" s="66"/>
      <c r="EE205" s="66"/>
      <c r="EF205" s="66"/>
      <c r="EG205" s="66"/>
      <c r="EH205" s="66"/>
      <c r="EI205" s="66"/>
      <c r="EJ205" s="66"/>
      <c r="EK205" s="66"/>
      <c r="EL205" s="66"/>
      <c r="EM205" s="66"/>
      <c r="EN205" s="66"/>
      <c r="EO205" s="66"/>
      <c r="EP205" s="66"/>
      <c r="EQ205" s="66"/>
      <c r="ER205" s="66"/>
      <c r="ES205" s="66"/>
      <c r="ET205" s="66"/>
      <c r="EU205" s="66"/>
      <c r="EV205" s="66"/>
      <c r="EW205" s="66"/>
      <c r="EX205" s="66"/>
      <c r="EY205" s="66"/>
      <c r="EZ205" s="66"/>
      <c r="FA205" s="66"/>
      <c r="FB205" s="66"/>
      <c r="FC205" s="66"/>
      <c r="FD205" s="66"/>
      <c r="FE205" s="66"/>
      <c r="FF205" s="66"/>
      <c r="FG205" s="66"/>
      <c r="FH205" s="66"/>
      <c r="FI205" s="66"/>
      <c r="FJ205" s="66"/>
      <c r="FK205" s="66"/>
      <c r="FL205" s="66"/>
      <c r="FM205" s="66"/>
      <c r="FN205" s="66"/>
      <c r="FO205" s="66"/>
      <c r="FP205" s="66"/>
      <c r="FQ205" s="66"/>
      <c r="FR205" s="66"/>
      <c r="FS205" s="66"/>
      <c r="FT205" s="66"/>
      <c r="FU205" s="66"/>
      <c r="FV205" s="66"/>
      <c r="FW205" s="66"/>
      <c r="FX205" s="66"/>
      <c r="FY205" s="66"/>
      <c r="FZ205" s="66"/>
      <c r="GA205" s="66"/>
      <c r="GB205" s="66"/>
      <c r="GC205" s="66"/>
      <c r="GD205" s="66"/>
      <c r="GE205" s="66"/>
      <c r="GF205" s="66"/>
      <c r="GG205" s="66"/>
      <c r="GH205" s="66"/>
      <c r="GI205" s="66"/>
      <c r="GJ205" s="66"/>
      <c r="GK205" s="66"/>
      <c r="GL205" s="66"/>
      <c r="GM205" s="66"/>
      <c r="GN205" s="66"/>
      <c r="GO205" s="66"/>
      <c r="GP205" s="66"/>
      <c r="GQ205" s="66"/>
      <c r="GR205" s="66"/>
      <c r="GS205" s="66"/>
      <c r="GT205" s="66"/>
      <c r="GU205" s="66"/>
      <c r="GV205" s="66"/>
      <c r="GW205" s="66"/>
      <c r="GX205" s="66"/>
      <c r="GY205" s="66"/>
      <c r="GZ205" s="66"/>
      <c r="HA205" s="66"/>
      <c r="HB205" s="66"/>
      <c r="HC205" s="66"/>
      <c r="HD205" s="66"/>
      <c r="HE205" s="66"/>
      <c r="HF205" s="66"/>
      <c r="HG205" s="66"/>
      <c r="HH205" s="66"/>
      <c r="HI205" s="66"/>
      <c r="HJ205" s="66"/>
      <c r="HK205" s="66"/>
      <c r="HL205" s="66"/>
      <c r="HM205" s="66"/>
      <c r="HN205" s="66"/>
      <c r="HO205" s="66"/>
      <c r="HP205" s="66"/>
      <c r="HQ205" s="66"/>
      <c r="HR205" s="66"/>
      <c r="HS205" s="66"/>
      <c r="HT205" s="66"/>
      <c r="HU205" s="66"/>
      <c r="HV205" s="66"/>
      <c r="HW205" s="66"/>
      <c r="HX205" s="66"/>
      <c r="HY205" s="66"/>
      <c r="HZ205" s="66"/>
      <c r="IA205" s="66"/>
      <c r="IB205" s="66"/>
      <c r="IC205" s="66"/>
      <c r="ID205" s="66"/>
      <c r="IE205" s="66"/>
      <c r="IF205" s="66"/>
      <c r="IG205" s="66"/>
      <c r="IH205" s="66"/>
      <c r="II205" s="66"/>
      <c r="IJ205" s="66"/>
      <c r="IK205" s="66"/>
      <c r="IL205" s="66"/>
      <c r="IM205" s="66"/>
      <c r="IN205" s="66"/>
      <c r="IO205" s="66"/>
      <c r="IP205" s="66"/>
      <c r="IQ205" s="66"/>
      <c r="IR205" s="66"/>
      <c r="IS205" s="66"/>
      <c r="IT205" s="66"/>
      <c r="IU205" s="66"/>
      <c r="IV205" s="66"/>
      <c r="IW205" s="66"/>
      <c r="IX205" s="66"/>
      <c r="IY205" s="66"/>
      <c r="IZ205" s="66"/>
      <c r="JA205" s="66"/>
      <c r="JB205" s="66"/>
      <c r="JC205" s="66"/>
      <c r="JD205" s="66"/>
      <c r="JE205" s="66"/>
      <c r="JF205" s="66"/>
      <c r="JG205" s="66"/>
      <c r="JH205" s="66"/>
      <c r="JI205" s="66"/>
      <c r="JJ205" s="66"/>
      <c r="JK205" s="66"/>
      <c r="JL205" s="66"/>
      <c r="JM205" s="66"/>
      <c r="JN205" s="66"/>
      <c r="JO205" s="66"/>
      <c r="JP205" s="66"/>
      <c r="JQ205" s="66"/>
      <c r="JR205" s="66"/>
      <c r="JS205" s="66"/>
      <c r="JT205" s="66"/>
      <c r="JU205" s="66"/>
      <c r="JV205" s="66"/>
      <c r="JW205" s="66"/>
      <c r="JX205" s="66"/>
      <c r="JY205" s="66"/>
      <c r="JZ205" s="66"/>
      <c r="KA205" s="66"/>
      <c r="KB205" s="66"/>
      <c r="KC205" s="66"/>
      <c r="KD205" s="66"/>
      <c r="KE205" s="66"/>
      <c r="KF205" s="66"/>
      <c r="KG205" s="66"/>
      <c r="KH205" s="66"/>
      <c r="KI205" s="66"/>
      <c r="KJ205" s="66"/>
      <c r="KK205" s="66"/>
      <c r="KL205" s="66"/>
      <c r="KM205" s="66"/>
      <c r="KN205" s="66"/>
      <c r="KO205" s="66"/>
      <c r="KP205" s="66"/>
      <c r="KQ205" s="66"/>
      <c r="KR205" s="66"/>
      <c r="KS205" s="66"/>
      <c r="KT205" s="66"/>
      <c r="KU205" s="66"/>
      <c r="KV205" s="66"/>
      <c r="KW205" s="66"/>
      <c r="KX205" s="66"/>
      <c r="KY205" s="66"/>
      <c r="KZ205" s="66"/>
      <c r="LA205" s="66"/>
      <c r="LB205" s="66"/>
      <c r="LC205" s="66"/>
      <c r="LD205" s="66"/>
      <c r="LE205" s="66"/>
      <c r="LF205" s="66"/>
      <c r="LG205" s="66"/>
      <c r="LH205" s="66"/>
      <c r="LI205" s="66"/>
      <c r="LJ205" s="66"/>
      <c r="LK205" s="66"/>
      <c r="LL205" s="66"/>
      <c r="LM205" s="66"/>
      <c r="LN205" s="66"/>
      <c r="LO205" s="66"/>
      <c r="LP205" s="66"/>
      <c r="LQ205" s="66"/>
      <c r="LR205" s="66"/>
      <c r="LS205" s="66"/>
      <c r="LT205" s="66"/>
      <c r="LU205" s="66"/>
      <c r="LV205" s="66"/>
      <c r="LW205" s="66"/>
      <c r="LX205" s="66"/>
      <c r="LY205" s="66"/>
      <c r="LZ205" s="66"/>
      <c r="MA205" s="66"/>
      <c r="MB205" s="66"/>
      <c r="MC205" s="66"/>
      <c r="MD205" s="66"/>
      <c r="ME205" s="66"/>
      <c r="MF205" s="66"/>
      <c r="MG205" s="66"/>
      <c r="MH205" s="66"/>
      <c r="MI205" s="66"/>
      <c r="MJ205" s="66"/>
      <c r="MK205" s="66"/>
      <c r="ML205" s="66"/>
      <c r="MM205" s="66"/>
      <c r="MN205" s="66"/>
      <c r="MO205" s="66"/>
      <c r="MP205" s="66"/>
      <c r="MQ205" s="66"/>
      <c r="MR205" s="66"/>
      <c r="MS205" s="66"/>
      <c r="MT205" s="66"/>
      <c r="MU205" s="66"/>
      <c r="MV205" s="66"/>
      <c r="MW205" s="66"/>
      <c r="MX205" s="66"/>
      <c r="MY205" s="66"/>
      <c r="MZ205" s="66"/>
      <c r="NA205" s="66"/>
      <c r="NB205" s="66"/>
      <c r="NC205" s="66"/>
      <c r="ND205" s="66"/>
      <c r="NE205" s="66"/>
      <c r="NF205" s="66"/>
      <c r="NG205" s="66"/>
      <c r="NH205" s="66"/>
      <c r="NI205" s="66"/>
      <c r="NJ205" s="66"/>
      <c r="NK205" s="66"/>
      <c r="NL205" s="66"/>
      <c r="NM205" s="66"/>
      <c r="NN205" s="66"/>
      <c r="NO205" s="66"/>
      <c r="NP205" s="66"/>
      <c r="NQ205" s="66"/>
      <c r="NR205" s="66"/>
      <c r="NS205" s="66"/>
      <c r="NT205" s="66"/>
      <c r="NU205" s="66"/>
      <c r="NV205" s="66"/>
      <c r="NW205" s="66"/>
      <c r="NX205" s="66"/>
      <c r="NY205" s="66"/>
      <c r="NZ205" s="66"/>
      <c r="OA205" s="66"/>
      <c r="OB205" s="66"/>
      <c r="OC205" s="66"/>
      <c r="OD205" s="66"/>
      <c r="OE205" s="66"/>
      <c r="OF205" s="66"/>
      <c r="OG205" s="66"/>
      <c r="OH205" s="66"/>
      <c r="OI205" s="66"/>
      <c r="OJ205" s="66"/>
      <c r="OK205" s="66"/>
      <c r="OL205" s="66"/>
      <c r="OM205" s="66"/>
      <c r="ON205" s="66"/>
      <c r="OO205" s="66"/>
      <c r="OP205" s="66"/>
      <c r="OQ205" s="66"/>
      <c r="OR205" s="66"/>
      <c r="OS205" s="66"/>
      <c r="OT205" s="66"/>
      <c r="OU205" s="66"/>
      <c r="OV205" s="66"/>
      <c r="OW205" s="66"/>
      <c r="OX205" s="66"/>
      <c r="OY205" s="66"/>
      <c r="OZ205" s="66"/>
      <c r="PA205" s="66"/>
      <c r="PB205" s="66"/>
      <c r="PC205" s="66"/>
      <c r="PD205" s="66"/>
      <c r="PE205" s="66"/>
      <c r="PF205" s="66"/>
      <c r="PG205" s="66"/>
      <c r="PH205" s="66"/>
      <c r="PI205" s="66"/>
      <c r="PJ205" s="66"/>
      <c r="PK205" s="66"/>
      <c r="PL205" s="66"/>
      <c r="PM205" s="66"/>
      <c r="PN205" s="66"/>
      <c r="PO205" s="66"/>
      <c r="PP205" s="66"/>
      <c r="PQ205" s="66"/>
      <c r="PR205" s="66"/>
      <c r="PS205" s="66"/>
      <c r="PT205" s="66"/>
      <c r="PU205" s="66"/>
      <c r="PV205" s="66"/>
      <c r="PW205" s="66"/>
      <c r="PX205" s="66"/>
      <c r="PY205" s="66"/>
      <c r="PZ205" s="66"/>
      <c r="QA205" s="66"/>
      <c r="QB205" s="66"/>
      <c r="QC205" s="66"/>
      <c r="QD205" s="66"/>
      <c r="QE205" s="66"/>
      <c r="QF205" s="66"/>
      <c r="QG205" s="66"/>
      <c r="QH205" s="66"/>
      <c r="QI205" s="66"/>
      <c r="QJ205" s="66"/>
      <c r="QK205" s="66"/>
      <c r="QL205" s="66"/>
      <c r="QM205" s="66"/>
      <c r="QN205" s="66"/>
      <c r="QO205" s="66"/>
      <c r="QP205" s="66"/>
      <c r="QQ205" s="66"/>
      <c r="QR205" s="66"/>
      <c r="QS205" s="66"/>
      <c r="QT205" s="66"/>
      <c r="QU205" s="66"/>
      <c r="QV205" s="66"/>
      <c r="QW205" s="66"/>
      <c r="QX205" s="66"/>
      <c r="QY205" s="66"/>
      <c r="QZ205" s="66"/>
      <c r="RA205" s="66"/>
      <c r="RB205" s="66"/>
      <c r="RC205" s="66"/>
      <c r="RD205" s="66"/>
      <c r="RE205" s="66"/>
      <c r="RF205" s="66"/>
      <c r="RG205" s="66"/>
      <c r="RH205" s="66"/>
      <c r="RI205" s="66"/>
      <c r="RJ205" s="66"/>
      <c r="RK205" s="66"/>
      <c r="RL205" s="66"/>
      <c r="RM205" s="66"/>
      <c r="RN205" s="66"/>
      <c r="RO205" s="66"/>
      <c r="RP205" s="66"/>
      <c r="RQ205" s="66"/>
      <c r="RR205" s="66"/>
      <c r="RS205" s="66"/>
      <c r="RT205" s="66"/>
      <c r="RU205" s="66"/>
      <c r="RV205" s="66"/>
      <c r="RW205" s="66"/>
      <c r="RX205" s="66"/>
      <c r="RY205" s="66"/>
      <c r="RZ205" s="66"/>
      <c r="SA205" s="66"/>
      <c r="SB205" s="66"/>
      <c r="SC205" s="66"/>
      <c r="SD205" s="66"/>
      <c r="SE205" s="66"/>
      <c r="SF205" s="66"/>
      <c r="SG205" s="66"/>
      <c r="SH205" s="66"/>
      <c r="SI205" s="66"/>
      <c r="SJ205" s="66"/>
      <c r="SK205" s="66"/>
      <c r="SL205" s="66"/>
      <c r="SM205" s="66"/>
      <c r="SN205" s="66"/>
      <c r="SO205" s="66"/>
      <c r="SP205" s="66"/>
      <c r="SQ205" s="66"/>
      <c r="SR205" s="66"/>
      <c r="SS205" s="66"/>
      <c r="ST205" s="66"/>
      <c r="SU205" s="66"/>
      <c r="SV205" s="66"/>
      <c r="SW205" s="66"/>
      <c r="SX205" s="66"/>
      <c r="SY205" s="66"/>
      <c r="SZ205" s="66"/>
      <c r="TA205" s="66"/>
      <c r="TB205" s="66"/>
      <c r="TC205" s="66"/>
      <c r="TD205" s="66"/>
      <c r="TE205" s="66"/>
      <c r="TF205" s="66"/>
      <c r="TG205" s="66"/>
      <c r="TH205" s="66"/>
      <c r="TI205" s="66"/>
      <c r="TJ205" s="66"/>
      <c r="TK205" s="66"/>
      <c r="TL205" s="66"/>
      <c r="TM205" s="66"/>
      <c r="TN205" s="66"/>
      <c r="TO205" s="66"/>
      <c r="TP205" s="66"/>
      <c r="TQ205" s="66"/>
      <c r="TR205" s="66"/>
      <c r="TS205" s="66"/>
      <c r="TT205" s="66"/>
      <c r="TU205" s="66"/>
      <c r="TV205" s="66"/>
      <c r="TW205" s="66"/>
      <c r="TX205" s="66"/>
      <c r="TY205" s="66"/>
      <c r="TZ205" s="66"/>
      <c r="UA205" s="66"/>
      <c r="UB205" s="66"/>
      <c r="UC205" s="66"/>
      <c r="UD205" s="66"/>
      <c r="UE205" s="66"/>
      <c r="UF205" s="66"/>
      <c r="UG205" s="66"/>
      <c r="UH205" s="66"/>
      <c r="UI205" s="66"/>
      <c r="UJ205" s="66"/>
      <c r="UK205" s="66"/>
      <c r="UL205" s="66"/>
      <c r="UM205" s="66"/>
      <c r="UN205" s="66"/>
      <c r="UO205" s="66"/>
      <c r="UP205" s="66"/>
      <c r="UQ205" s="66"/>
      <c r="UR205" s="66"/>
      <c r="US205" s="66"/>
      <c r="UT205" s="66"/>
      <c r="UU205" s="66"/>
      <c r="UV205" s="66"/>
      <c r="UW205" s="66"/>
      <c r="UX205" s="66"/>
      <c r="UY205" s="66"/>
      <c r="UZ205" s="66"/>
      <c r="VA205" s="66"/>
      <c r="VB205" s="66"/>
      <c r="VC205" s="66"/>
      <c r="VD205" s="66"/>
      <c r="VE205" s="66"/>
      <c r="VF205" s="66"/>
      <c r="VG205" s="66"/>
      <c r="VH205" s="66"/>
      <c r="VI205" s="66"/>
      <c r="VJ205" s="66"/>
      <c r="VK205" s="66"/>
      <c r="VL205" s="66"/>
      <c r="VM205" s="66"/>
      <c r="VN205" s="66"/>
      <c r="VO205" s="66"/>
      <c r="VP205" s="66"/>
      <c r="VQ205" s="66"/>
      <c r="VR205" s="66"/>
      <c r="VS205" s="66"/>
      <c r="VT205" s="66"/>
      <c r="VU205" s="66"/>
      <c r="VV205" s="66"/>
      <c r="VW205" s="66"/>
      <c r="VX205" s="66"/>
      <c r="VY205" s="66"/>
      <c r="VZ205" s="66"/>
      <c r="WA205" s="66"/>
      <c r="WB205" s="66"/>
      <c r="WC205" s="66"/>
      <c r="WD205" s="66"/>
      <c r="WE205" s="66"/>
      <c r="WF205" s="66"/>
      <c r="WG205" s="66"/>
      <c r="WH205" s="66"/>
      <c r="WI205" s="66"/>
      <c r="WJ205" s="66"/>
      <c r="WK205" s="66"/>
      <c r="WL205" s="66"/>
      <c r="WM205" s="66"/>
      <c r="WN205" s="66"/>
      <c r="WO205" s="66"/>
      <c r="WP205" s="66"/>
      <c r="WQ205" s="66"/>
      <c r="WR205" s="66"/>
      <c r="WS205" s="66"/>
      <c r="WT205" s="66"/>
      <c r="WU205" s="66"/>
      <c r="WV205" s="66"/>
      <c r="WW205" s="66"/>
      <c r="WX205" s="66"/>
    </row>
    <row r="206" spans="1:622" s="48" customFormat="1" ht="15" customHeight="1" outlineLevel="1" x14ac:dyDescent="0.25">
      <c r="A206" s="42"/>
      <c r="B206" s="42" t="s">
        <v>86</v>
      </c>
      <c r="C206" s="44">
        <v>88264</v>
      </c>
      <c r="D206" s="83" t="s">
        <v>80</v>
      </c>
      <c r="E206" s="43" t="s">
        <v>132</v>
      </c>
      <c r="F206" s="44" t="s">
        <v>83</v>
      </c>
      <c r="G206" s="44"/>
      <c r="H206" s="44">
        <v>31.99</v>
      </c>
      <c r="I206" s="46">
        <v>11.29</v>
      </c>
      <c r="J206" s="46"/>
      <c r="K206" s="46">
        <f>Tabela1[[#This Row],[VALOR UNIT]]*H205</f>
        <v>22.58</v>
      </c>
      <c r="L206" s="46">
        <v>0</v>
      </c>
      <c r="M206" s="47">
        <f t="shared" si="4"/>
        <v>0</v>
      </c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41"/>
      <c r="BJ206" s="41"/>
      <c r="BK206" s="41"/>
      <c r="BL206" s="41"/>
      <c r="BM206" s="41"/>
      <c r="BN206" s="41"/>
      <c r="BO206" s="41"/>
      <c r="BP206" s="41"/>
      <c r="BQ206" s="41"/>
      <c r="BR206" s="41"/>
      <c r="BS206" s="41"/>
      <c r="BT206" s="41"/>
      <c r="BU206" s="41"/>
      <c r="BV206" s="41"/>
      <c r="BW206" s="41"/>
      <c r="BX206" s="41"/>
      <c r="BY206" s="41"/>
      <c r="BZ206" s="41"/>
      <c r="CA206" s="41"/>
      <c r="CB206" s="41"/>
      <c r="CC206" s="41"/>
      <c r="CD206" s="41"/>
      <c r="CE206" s="41"/>
      <c r="CF206" s="41"/>
      <c r="CG206" s="41"/>
      <c r="CH206" s="41"/>
      <c r="CI206" s="41"/>
      <c r="CJ206" s="41"/>
      <c r="CK206" s="41"/>
      <c r="CL206" s="41"/>
      <c r="CM206" s="41"/>
      <c r="CN206" s="41"/>
      <c r="CO206" s="41"/>
      <c r="CP206" s="41"/>
      <c r="CQ206" s="41"/>
      <c r="CR206" s="41"/>
      <c r="CS206" s="41"/>
      <c r="CT206" s="41"/>
      <c r="CU206" s="41"/>
      <c r="CV206" s="41"/>
      <c r="CW206" s="41"/>
      <c r="CX206" s="41"/>
      <c r="CY206" s="41"/>
      <c r="CZ206" s="41"/>
      <c r="DA206" s="41"/>
      <c r="DB206" s="41"/>
      <c r="DC206" s="41"/>
      <c r="DD206" s="41"/>
      <c r="DE206" s="41"/>
      <c r="DF206" s="41"/>
      <c r="DG206" s="41"/>
      <c r="DH206" s="41"/>
      <c r="DI206" s="41"/>
      <c r="DJ206" s="41"/>
      <c r="DK206" s="41"/>
      <c r="DL206" s="41"/>
      <c r="DM206" s="41"/>
      <c r="DN206" s="41"/>
      <c r="DO206" s="41"/>
      <c r="DP206" s="41"/>
      <c r="DQ206" s="41"/>
      <c r="DR206" s="41"/>
      <c r="DS206" s="41"/>
      <c r="DT206" s="41"/>
      <c r="DU206" s="41"/>
      <c r="DV206" s="41"/>
      <c r="DW206" s="41"/>
      <c r="DX206" s="41"/>
      <c r="DY206" s="41"/>
      <c r="DZ206" s="41"/>
      <c r="EA206" s="41"/>
      <c r="EB206" s="41"/>
      <c r="EC206" s="41"/>
      <c r="ED206" s="41"/>
      <c r="EE206" s="41"/>
      <c r="EF206" s="41"/>
      <c r="EG206" s="41"/>
      <c r="EH206" s="41"/>
      <c r="EI206" s="41"/>
      <c r="EJ206" s="41"/>
      <c r="EK206" s="41"/>
      <c r="EL206" s="41"/>
      <c r="EM206" s="41"/>
      <c r="EN206" s="41"/>
      <c r="EO206" s="41"/>
      <c r="EP206" s="41"/>
      <c r="EQ206" s="41"/>
      <c r="ER206" s="41"/>
      <c r="ES206" s="41"/>
      <c r="ET206" s="41"/>
      <c r="EU206" s="41"/>
      <c r="EV206" s="41"/>
      <c r="EW206" s="41"/>
      <c r="EX206" s="41"/>
      <c r="EY206" s="41"/>
      <c r="EZ206" s="41"/>
      <c r="FA206" s="41"/>
      <c r="FB206" s="41"/>
      <c r="FC206" s="41"/>
      <c r="FD206" s="41"/>
      <c r="FE206" s="41"/>
      <c r="FF206" s="41"/>
      <c r="FG206" s="41"/>
      <c r="FH206" s="41"/>
      <c r="FI206" s="41"/>
      <c r="FJ206" s="41"/>
      <c r="FK206" s="41"/>
      <c r="FL206" s="41"/>
      <c r="FM206" s="41"/>
      <c r="FN206" s="41"/>
      <c r="FO206" s="41"/>
      <c r="FP206" s="41"/>
      <c r="FQ206" s="41"/>
      <c r="FR206" s="41"/>
      <c r="FS206" s="41"/>
      <c r="FT206" s="41"/>
      <c r="FU206" s="41"/>
      <c r="FV206" s="41"/>
      <c r="FW206" s="41"/>
      <c r="FX206" s="41"/>
      <c r="FY206" s="41"/>
      <c r="FZ206" s="41"/>
      <c r="GA206" s="41"/>
      <c r="GB206" s="41"/>
      <c r="GC206" s="41"/>
      <c r="GD206" s="41"/>
      <c r="GE206" s="41"/>
      <c r="GF206" s="41"/>
      <c r="GG206" s="41"/>
      <c r="GH206" s="41"/>
      <c r="GI206" s="41"/>
      <c r="GJ206" s="41"/>
      <c r="GK206" s="41"/>
      <c r="GL206" s="41"/>
      <c r="GM206" s="41"/>
      <c r="GN206" s="41"/>
      <c r="GO206" s="41"/>
      <c r="GP206" s="41"/>
      <c r="GQ206" s="41"/>
      <c r="GR206" s="41"/>
      <c r="GS206" s="41"/>
      <c r="GT206" s="41"/>
      <c r="GU206" s="41"/>
      <c r="GV206" s="41"/>
      <c r="GW206" s="41"/>
      <c r="GX206" s="41"/>
      <c r="GY206" s="41"/>
      <c r="GZ206" s="41"/>
      <c r="HA206" s="41"/>
      <c r="HB206" s="41"/>
      <c r="HC206" s="41"/>
      <c r="HD206" s="41"/>
      <c r="HE206" s="41"/>
      <c r="HF206" s="41"/>
      <c r="HG206" s="41"/>
      <c r="HH206" s="41"/>
      <c r="HI206" s="41"/>
      <c r="HJ206" s="41"/>
      <c r="HK206" s="41"/>
      <c r="HL206" s="41"/>
      <c r="HM206" s="41"/>
      <c r="HN206" s="41"/>
      <c r="HO206" s="41"/>
      <c r="HP206" s="41"/>
      <c r="HQ206" s="41"/>
      <c r="HR206" s="41"/>
      <c r="HS206" s="41"/>
      <c r="HT206" s="41"/>
      <c r="HU206" s="41"/>
      <c r="HV206" s="41"/>
      <c r="HW206" s="41"/>
      <c r="HX206" s="41"/>
      <c r="HY206" s="41"/>
      <c r="HZ206" s="41"/>
      <c r="IA206" s="41"/>
      <c r="IB206" s="41"/>
      <c r="IC206" s="41"/>
      <c r="ID206" s="41"/>
      <c r="IE206" s="41"/>
      <c r="IF206" s="41"/>
      <c r="IG206" s="41"/>
      <c r="IH206" s="41"/>
      <c r="II206" s="41"/>
      <c r="IJ206" s="41"/>
      <c r="IK206" s="41"/>
      <c r="IL206" s="41"/>
      <c r="IM206" s="41"/>
      <c r="IN206" s="41"/>
      <c r="IO206" s="41"/>
      <c r="IP206" s="41"/>
      <c r="IQ206" s="41"/>
      <c r="IR206" s="41"/>
      <c r="IS206" s="41"/>
      <c r="IT206" s="41"/>
      <c r="IU206" s="41"/>
      <c r="IV206" s="41"/>
      <c r="IW206" s="41"/>
      <c r="IX206" s="41"/>
      <c r="IY206" s="41"/>
      <c r="IZ206" s="41"/>
      <c r="JA206" s="41"/>
      <c r="JB206" s="41"/>
      <c r="JC206" s="41"/>
      <c r="JD206" s="41"/>
      <c r="JE206" s="41"/>
      <c r="JF206" s="41"/>
      <c r="JG206" s="41"/>
      <c r="JH206" s="41"/>
      <c r="JI206" s="41"/>
      <c r="JJ206" s="41"/>
      <c r="JK206" s="41"/>
      <c r="JL206" s="41"/>
      <c r="JM206" s="41"/>
      <c r="JN206" s="41"/>
      <c r="JO206" s="41"/>
      <c r="JP206" s="41"/>
      <c r="JQ206" s="41"/>
      <c r="JR206" s="41"/>
      <c r="JS206" s="41"/>
      <c r="JT206" s="41"/>
      <c r="JU206" s="41"/>
      <c r="JV206" s="41"/>
      <c r="JW206" s="41"/>
      <c r="JX206" s="41"/>
      <c r="JY206" s="41"/>
      <c r="JZ206" s="41"/>
      <c r="KA206" s="41"/>
      <c r="KB206" s="41"/>
      <c r="KC206" s="41"/>
      <c r="KD206" s="41"/>
      <c r="KE206" s="41"/>
      <c r="KF206" s="41"/>
      <c r="KG206" s="41"/>
      <c r="KH206" s="41"/>
      <c r="KI206" s="41"/>
      <c r="KJ206" s="41"/>
      <c r="KK206" s="41"/>
      <c r="KL206" s="41"/>
      <c r="KM206" s="41"/>
      <c r="KN206" s="41"/>
      <c r="KO206" s="41"/>
      <c r="KP206" s="41"/>
      <c r="KQ206" s="41"/>
      <c r="KR206" s="41"/>
      <c r="KS206" s="41"/>
      <c r="KT206" s="41"/>
      <c r="KU206" s="41"/>
      <c r="KV206" s="41"/>
      <c r="KW206" s="41"/>
      <c r="KX206" s="41"/>
      <c r="KY206" s="41"/>
      <c r="KZ206" s="41"/>
      <c r="LA206" s="41"/>
      <c r="LB206" s="41"/>
      <c r="LC206" s="41"/>
      <c r="LD206" s="41"/>
      <c r="LE206" s="41"/>
      <c r="LF206" s="41"/>
      <c r="LG206" s="41"/>
      <c r="LH206" s="41"/>
      <c r="LI206" s="41"/>
      <c r="LJ206" s="41"/>
      <c r="LK206" s="41"/>
      <c r="LL206" s="41"/>
      <c r="LM206" s="41"/>
      <c r="LN206" s="41"/>
      <c r="LO206" s="41"/>
      <c r="LP206" s="41"/>
      <c r="LQ206" s="41"/>
      <c r="LR206" s="41"/>
      <c r="LS206" s="41"/>
      <c r="LT206" s="41"/>
      <c r="LU206" s="41"/>
      <c r="LV206" s="41"/>
      <c r="LW206" s="41"/>
      <c r="LX206" s="41"/>
      <c r="LY206" s="41"/>
      <c r="LZ206" s="41"/>
      <c r="MA206" s="41"/>
      <c r="MB206" s="41"/>
      <c r="MC206" s="41"/>
      <c r="MD206" s="41"/>
      <c r="ME206" s="41"/>
      <c r="MF206" s="41"/>
      <c r="MG206" s="41"/>
      <c r="MH206" s="41"/>
      <c r="MI206" s="41"/>
      <c r="MJ206" s="41"/>
      <c r="MK206" s="41"/>
      <c r="ML206" s="41"/>
      <c r="MM206" s="41"/>
      <c r="MN206" s="41"/>
      <c r="MO206" s="41"/>
      <c r="MP206" s="41"/>
      <c r="MQ206" s="41"/>
      <c r="MR206" s="41"/>
      <c r="MS206" s="41"/>
      <c r="MT206" s="41"/>
      <c r="MU206" s="41"/>
      <c r="MV206" s="41"/>
      <c r="MW206" s="41"/>
      <c r="MX206" s="41"/>
      <c r="MY206" s="41"/>
      <c r="MZ206" s="41"/>
      <c r="NA206" s="41"/>
      <c r="NB206" s="41"/>
      <c r="NC206" s="41"/>
      <c r="ND206" s="41"/>
      <c r="NE206" s="41"/>
      <c r="NF206" s="41"/>
      <c r="NG206" s="41"/>
      <c r="NH206" s="41"/>
      <c r="NI206" s="41"/>
      <c r="NJ206" s="41"/>
      <c r="NK206" s="41"/>
      <c r="NL206" s="41"/>
      <c r="NM206" s="41"/>
      <c r="NN206" s="41"/>
      <c r="NO206" s="41"/>
      <c r="NP206" s="41"/>
      <c r="NQ206" s="41"/>
      <c r="NR206" s="41"/>
      <c r="NS206" s="41"/>
      <c r="NT206" s="41"/>
      <c r="NU206" s="41"/>
      <c r="NV206" s="41"/>
      <c r="NW206" s="41"/>
      <c r="NX206" s="41"/>
      <c r="NY206" s="41"/>
      <c r="NZ206" s="41"/>
      <c r="OA206" s="41"/>
      <c r="OB206" s="41"/>
      <c r="OC206" s="41"/>
      <c r="OD206" s="41"/>
      <c r="OE206" s="41"/>
      <c r="OF206" s="41"/>
      <c r="OG206" s="41"/>
      <c r="OH206" s="41"/>
      <c r="OI206" s="41"/>
      <c r="OJ206" s="41"/>
      <c r="OK206" s="41"/>
      <c r="OL206" s="41"/>
      <c r="OM206" s="41"/>
      <c r="ON206" s="41"/>
      <c r="OO206" s="41"/>
      <c r="OP206" s="41"/>
      <c r="OQ206" s="41"/>
      <c r="OR206" s="41"/>
      <c r="OS206" s="41"/>
      <c r="OT206" s="41"/>
      <c r="OU206" s="41"/>
      <c r="OV206" s="41"/>
      <c r="OW206" s="41"/>
      <c r="OX206" s="41"/>
      <c r="OY206" s="41"/>
      <c r="OZ206" s="41"/>
      <c r="PA206" s="41"/>
      <c r="PB206" s="41"/>
      <c r="PC206" s="41"/>
      <c r="PD206" s="41"/>
      <c r="PE206" s="41"/>
      <c r="PF206" s="41"/>
      <c r="PG206" s="41"/>
      <c r="PH206" s="41"/>
      <c r="PI206" s="41"/>
      <c r="PJ206" s="41"/>
      <c r="PK206" s="41"/>
      <c r="PL206" s="41"/>
      <c r="PM206" s="41"/>
      <c r="PN206" s="41"/>
      <c r="PO206" s="41"/>
      <c r="PP206" s="41"/>
      <c r="PQ206" s="41"/>
      <c r="PR206" s="41"/>
      <c r="PS206" s="41"/>
      <c r="PT206" s="41"/>
      <c r="PU206" s="41"/>
      <c r="PV206" s="41"/>
      <c r="PW206" s="41"/>
      <c r="PX206" s="41"/>
      <c r="PY206" s="41"/>
      <c r="PZ206" s="41"/>
      <c r="QA206" s="41"/>
      <c r="QB206" s="41"/>
      <c r="QC206" s="41"/>
      <c r="QD206" s="41"/>
      <c r="QE206" s="41"/>
      <c r="QF206" s="41"/>
      <c r="QG206" s="41"/>
      <c r="QH206" s="41"/>
      <c r="QI206" s="41"/>
      <c r="QJ206" s="41"/>
      <c r="QK206" s="41"/>
      <c r="QL206" s="41"/>
      <c r="QM206" s="41"/>
      <c r="QN206" s="41"/>
      <c r="QO206" s="41"/>
      <c r="QP206" s="41"/>
      <c r="QQ206" s="41"/>
      <c r="QR206" s="41"/>
      <c r="QS206" s="41"/>
      <c r="QT206" s="41"/>
      <c r="QU206" s="41"/>
      <c r="QV206" s="41"/>
      <c r="QW206" s="41"/>
      <c r="QX206" s="41"/>
      <c r="QY206" s="41"/>
      <c r="QZ206" s="41"/>
      <c r="RA206" s="41"/>
      <c r="RB206" s="41"/>
      <c r="RC206" s="41"/>
      <c r="RD206" s="41"/>
      <c r="RE206" s="41"/>
      <c r="RF206" s="41"/>
      <c r="RG206" s="41"/>
      <c r="RH206" s="41"/>
      <c r="RI206" s="41"/>
      <c r="RJ206" s="41"/>
      <c r="RK206" s="41"/>
      <c r="RL206" s="41"/>
      <c r="RM206" s="41"/>
      <c r="RN206" s="41"/>
      <c r="RO206" s="41"/>
      <c r="RP206" s="41"/>
      <c r="RQ206" s="41"/>
      <c r="RR206" s="41"/>
      <c r="RS206" s="41"/>
      <c r="RT206" s="41"/>
      <c r="RU206" s="41"/>
      <c r="RV206" s="41"/>
      <c r="RW206" s="41"/>
      <c r="RX206" s="41"/>
      <c r="RY206" s="41"/>
      <c r="RZ206" s="41"/>
      <c r="SA206" s="41"/>
      <c r="SB206" s="41"/>
      <c r="SC206" s="41"/>
      <c r="SD206" s="41"/>
      <c r="SE206" s="41"/>
      <c r="SF206" s="41"/>
      <c r="SG206" s="41"/>
      <c r="SH206" s="41"/>
      <c r="SI206" s="41"/>
      <c r="SJ206" s="41"/>
      <c r="SK206" s="41"/>
      <c r="SL206" s="41"/>
      <c r="SM206" s="41"/>
      <c r="SN206" s="41"/>
      <c r="SO206" s="41"/>
      <c r="SP206" s="41"/>
      <c r="SQ206" s="41"/>
      <c r="SR206" s="41"/>
      <c r="SS206" s="41"/>
      <c r="ST206" s="41"/>
      <c r="SU206" s="41"/>
      <c r="SV206" s="41"/>
      <c r="SW206" s="41"/>
      <c r="SX206" s="41"/>
      <c r="SY206" s="41"/>
      <c r="SZ206" s="41"/>
      <c r="TA206" s="41"/>
      <c r="TB206" s="41"/>
      <c r="TC206" s="41"/>
      <c r="TD206" s="41"/>
      <c r="TE206" s="41"/>
      <c r="TF206" s="41"/>
      <c r="TG206" s="41"/>
      <c r="TH206" s="41"/>
      <c r="TI206" s="41"/>
      <c r="TJ206" s="41"/>
      <c r="TK206" s="41"/>
      <c r="TL206" s="41"/>
      <c r="TM206" s="41"/>
      <c r="TN206" s="41"/>
      <c r="TO206" s="41"/>
      <c r="TP206" s="41"/>
      <c r="TQ206" s="41"/>
      <c r="TR206" s="41"/>
      <c r="TS206" s="41"/>
      <c r="TT206" s="41"/>
      <c r="TU206" s="41"/>
      <c r="TV206" s="41"/>
      <c r="TW206" s="41"/>
      <c r="TX206" s="41"/>
      <c r="TY206" s="41"/>
      <c r="TZ206" s="41"/>
      <c r="UA206" s="41"/>
      <c r="UB206" s="41"/>
      <c r="UC206" s="41"/>
      <c r="UD206" s="41"/>
      <c r="UE206" s="41"/>
      <c r="UF206" s="41"/>
      <c r="UG206" s="41"/>
      <c r="UH206" s="41"/>
      <c r="UI206" s="41"/>
      <c r="UJ206" s="41"/>
      <c r="UK206" s="41"/>
      <c r="UL206" s="41"/>
      <c r="UM206" s="41"/>
      <c r="UN206" s="41"/>
      <c r="UO206" s="41"/>
      <c r="UP206" s="41"/>
      <c r="UQ206" s="41"/>
      <c r="UR206" s="41"/>
      <c r="US206" s="41"/>
      <c r="UT206" s="41"/>
      <c r="UU206" s="41"/>
      <c r="UV206" s="41"/>
      <c r="UW206" s="41"/>
      <c r="UX206" s="41"/>
      <c r="UY206" s="41"/>
      <c r="UZ206" s="41"/>
      <c r="VA206" s="41"/>
      <c r="VB206" s="41"/>
      <c r="VC206" s="41"/>
      <c r="VD206" s="41"/>
      <c r="VE206" s="41"/>
      <c r="VF206" s="41"/>
      <c r="VG206" s="41"/>
      <c r="VH206" s="41"/>
      <c r="VI206" s="41"/>
      <c r="VJ206" s="41"/>
      <c r="VK206" s="41"/>
      <c r="VL206" s="41"/>
      <c r="VM206" s="41"/>
      <c r="VN206" s="41"/>
      <c r="VO206" s="41"/>
      <c r="VP206" s="41"/>
      <c r="VQ206" s="41"/>
      <c r="VR206" s="41"/>
      <c r="VS206" s="41"/>
      <c r="VT206" s="41"/>
      <c r="VU206" s="41"/>
      <c r="VV206" s="41"/>
      <c r="VW206" s="41"/>
      <c r="VX206" s="41"/>
      <c r="VY206" s="41"/>
      <c r="VZ206" s="41"/>
      <c r="WA206" s="41"/>
      <c r="WB206" s="41"/>
      <c r="WC206" s="41"/>
      <c r="WD206" s="41"/>
      <c r="WE206" s="41"/>
      <c r="WF206" s="41"/>
      <c r="WG206" s="41"/>
      <c r="WH206" s="41"/>
      <c r="WI206" s="41"/>
      <c r="WJ206" s="41"/>
      <c r="WK206" s="41"/>
      <c r="WL206" s="41"/>
      <c r="WM206" s="41"/>
      <c r="WN206" s="41"/>
      <c r="WO206" s="41"/>
      <c r="WP206" s="41"/>
      <c r="WQ206" s="41"/>
      <c r="WR206" s="41"/>
      <c r="WS206" s="41"/>
      <c r="WT206" s="41"/>
      <c r="WU206" s="41"/>
      <c r="WV206" s="41"/>
      <c r="WW206" s="41"/>
      <c r="WX206" s="41"/>
    </row>
    <row r="207" spans="1:622" s="48" customFormat="1" ht="15" customHeight="1" outlineLevel="1" x14ac:dyDescent="0.25">
      <c r="A207" s="42"/>
      <c r="B207" s="42" t="s">
        <v>86</v>
      </c>
      <c r="C207" s="44">
        <v>88247</v>
      </c>
      <c r="D207" s="83" t="s">
        <v>80</v>
      </c>
      <c r="E207" s="43" t="s">
        <v>133</v>
      </c>
      <c r="F207" s="44" t="s">
        <v>83</v>
      </c>
      <c r="G207" s="44"/>
      <c r="H207" s="44">
        <v>26.69</v>
      </c>
      <c r="I207" s="46">
        <v>9.42</v>
      </c>
      <c r="J207" s="46"/>
      <c r="K207" s="46">
        <f>Tabela1[[#This Row],[VALOR UNIT]]*H205</f>
        <v>18.84</v>
      </c>
      <c r="L207" s="46">
        <v>0</v>
      </c>
      <c r="M207" s="47">
        <f t="shared" si="4"/>
        <v>0</v>
      </c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1"/>
      <c r="AR207" s="41"/>
      <c r="AS207" s="41"/>
      <c r="AT207" s="41"/>
      <c r="AU207" s="41"/>
      <c r="AV207" s="41"/>
      <c r="AW207" s="41"/>
      <c r="AX207" s="41"/>
      <c r="AY207" s="41"/>
      <c r="AZ207" s="41"/>
      <c r="BA207" s="41"/>
      <c r="BB207" s="41"/>
      <c r="BC207" s="41"/>
      <c r="BD207" s="41"/>
      <c r="BE207" s="41"/>
      <c r="BF207" s="41"/>
      <c r="BG207" s="41"/>
      <c r="BH207" s="41"/>
      <c r="BI207" s="41"/>
      <c r="BJ207" s="41"/>
      <c r="BK207" s="41"/>
      <c r="BL207" s="41"/>
      <c r="BM207" s="41"/>
      <c r="BN207" s="41"/>
      <c r="BO207" s="41"/>
      <c r="BP207" s="41"/>
      <c r="BQ207" s="41"/>
      <c r="BR207" s="41"/>
      <c r="BS207" s="41"/>
      <c r="BT207" s="41"/>
      <c r="BU207" s="41"/>
      <c r="BV207" s="41"/>
      <c r="BW207" s="41"/>
      <c r="BX207" s="41"/>
      <c r="BY207" s="41"/>
      <c r="BZ207" s="41"/>
      <c r="CA207" s="41"/>
      <c r="CB207" s="41"/>
      <c r="CC207" s="41"/>
      <c r="CD207" s="41"/>
      <c r="CE207" s="41"/>
      <c r="CF207" s="41"/>
      <c r="CG207" s="41"/>
      <c r="CH207" s="41"/>
      <c r="CI207" s="41"/>
      <c r="CJ207" s="41"/>
      <c r="CK207" s="41"/>
      <c r="CL207" s="41"/>
      <c r="CM207" s="41"/>
      <c r="CN207" s="41"/>
      <c r="CO207" s="41"/>
      <c r="CP207" s="41"/>
      <c r="CQ207" s="41"/>
      <c r="CR207" s="41"/>
      <c r="CS207" s="41"/>
      <c r="CT207" s="41"/>
      <c r="CU207" s="41"/>
      <c r="CV207" s="41"/>
      <c r="CW207" s="41"/>
      <c r="CX207" s="41"/>
      <c r="CY207" s="41"/>
      <c r="CZ207" s="41"/>
      <c r="DA207" s="41"/>
      <c r="DB207" s="41"/>
      <c r="DC207" s="41"/>
      <c r="DD207" s="41"/>
      <c r="DE207" s="41"/>
      <c r="DF207" s="41"/>
      <c r="DG207" s="41"/>
      <c r="DH207" s="41"/>
      <c r="DI207" s="41"/>
      <c r="DJ207" s="41"/>
      <c r="DK207" s="41"/>
      <c r="DL207" s="41"/>
      <c r="DM207" s="41"/>
      <c r="DN207" s="41"/>
      <c r="DO207" s="41"/>
      <c r="DP207" s="41"/>
      <c r="DQ207" s="41"/>
      <c r="DR207" s="41"/>
      <c r="DS207" s="41"/>
      <c r="DT207" s="41"/>
      <c r="DU207" s="41"/>
      <c r="DV207" s="41"/>
      <c r="DW207" s="41"/>
      <c r="DX207" s="41"/>
      <c r="DY207" s="41"/>
      <c r="DZ207" s="41"/>
      <c r="EA207" s="41"/>
      <c r="EB207" s="41"/>
      <c r="EC207" s="41"/>
      <c r="ED207" s="41"/>
      <c r="EE207" s="41"/>
      <c r="EF207" s="41"/>
      <c r="EG207" s="41"/>
      <c r="EH207" s="41"/>
      <c r="EI207" s="41"/>
      <c r="EJ207" s="41"/>
      <c r="EK207" s="41"/>
      <c r="EL207" s="41"/>
      <c r="EM207" s="41"/>
      <c r="EN207" s="41"/>
      <c r="EO207" s="41"/>
      <c r="EP207" s="41"/>
      <c r="EQ207" s="41"/>
      <c r="ER207" s="41"/>
      <c r="ES207" s="41"/>
      <c r="ET207" s="41"/>
      <c r="EU207" s="41"/>
      <c r="EV207" s="41"/>
      <c r="EW207" s="41"/>
      <c r="EX207" s="41"/>
      <c r="EY207" s="41"/>
      <c r="EZ207" s="41"/>
      <c r="FA207" s="41"/>
      <c r="FB207" s="41"/>
      <c r="FC207" s="41"/>
      <c r="FD207" s="41"/>
      <c r="FE207" s="41"/>
      <c r="FF207" s="41"/>
      <c r="FG207" s="41"/>
      <c r="FH207" s="41"/>
      <c r="FI207" s="41"/>
      <c r="FJ207" s="41"/>
      <c r="FK207" s="41"/>
      <c r="FL207" s="41"/>
      <c r="FM207" s="41"/>
      <c r="FN207" s="41"/>
      <c r="FO207" s="41"/>
      <c r="FP207" s="41"/>
      <c r="FQ207" s="41"/>
      <c r="FR207" s="41"/>
      <c r="FS207" s="41"/>
      <c r="FT207" s="41"/>
      <c r="FU207" s="41"/>
      <c r="FV207" s="41"/>
      <c r="FW207" s="41"/>
      <c r="FX207" s="41"/>
      <c r="FY207" s="41"/>
      <c r="FZ207" s="41"/>
      <c r="GA207" s="41"/>
      <c r="GB207" s="41"/>
      <c r="GC207" s="41"/>
      <c r="GD207" s="41"/>
      <c r="GE207" s="41"/>
      <c r="GF207" s="41"/>
      <c r="GG207" s="41"/>
      <c r="GH207" s="41"/>
      <c r="GI207" s="41"/>
      <c r="GJ207" s="41"/>
      <c r="GK207" s="41"/>
      <c r="GL207" s="41"/>
      <c r="GM207" s="41"/>
      <c r="GN207" s="41"/>
      <c r="GO207" s="41"/>
      <c r="GP207" s="41"/>
      <c r="GQ207" s="41"/>
      <c r="GR207" s="41"/>
      <c r="GS207" s="41"/>
      <c r="GT207" s="41"/>
      <c r="GU207" s="41"/>
      <c r="GV207" s="41"/>
      <c r="GW207" s="41"/>
      <c r="GX207" s="41"/>
      <c r="GY207" s="41"/>
      <c r="GZ207" s="41"/>
      <c r="HA207" s="41"/>
      <c r="HB207" s="41"/>
      <c r="HC207" s="41"/>
      <c r="HD207" s="41"/>
      <c r="HE207" s="41"/>
      <c r="HF207" s="41"/>
      <c r="HG207" s="41"/>
      <c r="HH207" s="41"/>
      <c r="HI207" s="41"/>
      <c r="HJ207" s="41"/>
      <c r="HK207" s="41"/>
      <c r="HL207" s="41"/>
      <c r="HM207" s="41"/>
      <c r="HN207" s="41"/>
      <c r="HO207" s="41"/>
      <c r="HP207" s="41"/>
      <c r="HQ207" s="41"/>
      <c r="HR207" s="41"/>
      <c r="HS207" s="41"/>
      <c r="HT207" s="41"/>
      <c r="HU207" s="41"/>
      <c r="HV207" s="41"/>
      <c r="HW207" s="41"/>
      <c r="HX207" s="41"/>
      <c r="HY207" s="41"/>
      <c r="HZ207" s="41"/>
      <c r="IA207" s="41"/>
      <c r="IB207" s="41"/>
      <c r="IC207" s="41"/>
      <c r="ID207" s="41"/>
      <c r="IE207" s="41"/>
      <c r="IF207" s="41"/>
      <c r="IG207" s="41"/>
      <c r="IH207" s="41"/>
      <c r="II207" s="41"/>
      <c r="IJ207" s="41"/>
      <c r="IK207" s="41"/>
      <c r="IL207" s="41"/>
      <c r="IM207" s="41"/>
      <c r="IN207" s="41"/>
      <c r="IO207" s="41"/>
      <c r="IP207" s="41"/>
      <c r="IQ207" s="41"/>
      <c r="IR207" s="41"/>
      <c r="IS207" s="41"/>
      <c r="IT207" s="41"/>
      <c r="IU207" s="41"/>
      <c r="IV207" s="41"/>
      <c r="IW207" s="41"/>
      <c r="IX207" s="41"/>
      <c r="IY207" s="41"/>
      <c r="IZ207" s="41"/>
      <c r="JA207" s="41"/>
      <c r="JB207" s="41"/>
      <c r="JC207" s="41"/>
      <c r="JD207" s="41"/>
      <c r="JE207" s="41"/>
      <c r="JF207" s="41"/>
      <c r="JG207" s="41"/>
      <c r="JH207" s="41"/>
      <c r="JI207" s="41"/>
      <c r="JJ207" s="41"/>
      <c r="JK207" s="41"/>
      <c r="JL207" s="41"/>
      <c r="JM207" s="41"/>
      <c r="JN207" s="41"/>
      <c r="JO207" s="41"/>
      <c r="JP207" s="41"/>
      <c r="JQ207" s="41"/>
      <c r="JR207" s="41"/>
      <c r="JS207" s="41"/>
      <c r="JT207" s="41"/>
      <c r="JU207" s="41"/>
      <c r="JV207" s="41"/>
      <c r="JW207" s="41"/>
      <c r="JX207" s="41"/>
      <c r="JY207" s="41"/>
      <c r="JZ207" s="41"/>
      <c r="KA207" s="41"/>
      <c r="KB207" s="41"/>
      <c r="KC207" s="41"/>
      <c r="KD207" s="41"/>
      <c r="KE207" s="41"/>
      <c r="KF207" s="41"/>
      <c r="KG207" s="41"/>
      <c r="KH207" s="41"/>
      <c r="KI207" s="41"/>
      <c r="KJ207" s="41"/>
      <c r="KK207" s="41"/>
      <c r="KL207" s="41"/>
      <c r="KM207" s="41"/>
      <c r="KN207" s="41"/>
      <c r="KO207" s="41"/>
      <c r="KP207" s="41"/>
      <c r="KQ207" s="41"/>
      <c r="KR207" s="41"/>
      <c r="KS207" s="41"/>
      <c r="KT207" s="41"/>
      <c r="KU207" s="41"/>
      <c r="KV207" s="41"/>
      <c r="KW207" s="41"/>
      <c r="KX207" s="41"/>
      <c r="KY207" s="41"/>
      <c r="KZ207" s="41"/>
      <c r="LA207" s="41"/>
      <c r="LB207" s="41"/>
      <c r="LC207" s="41"/>
      <c r="LD207" s="41"/>
      <c r="LE207" s="41"/>
      <c r="LF207" s="41"/>
      <c r="LG207" s="41"/>
      <c r="LH207" s="41"/>
      <c r="LI207" s="41"/>
      <c r="LJ207" s="41"/>
      <c r="LK207" s="41"/>
      <c r="LL207" s="41"/>
      <c r="LM207" s="41"/>
      <c r="LN207" s="41"/>
      <c r="LO207" s="41"/>
      <c r="LP207" s="41"/>
      <c r="LQ207" s="41"/>
      <c r="LR207" s="41"/>
      <c r="LS207" s="41"/>
      <c r="LT207" s="41"/>
      <c r="LU207" s="41"/>
      <c r="LV207" s="41"/>
      <c r="LW207" s="41"/>
      <c r="LX207" s="41"/>
      <c r="LY207" s="41"/>
      <c r="LZ207" s="41"/>
      <c r="MA207" s="41"/>
      <c r="MB207" s="41"/>
      <c r="MC207" s="41"/>
      <c r="MD207" s="41"/>
      <c r="ME207" s="41"/>
      <c r="MF207" s="41"/>
      <c r="MG207" s="41"/>
      <c r="MH207" s="41"/>
      <c r="MI207" s="41"/>
      <c r="MJ207" s="41"/>
      <c r="MK207" s="41"/>
      <c r="ML207" s="41"/>
      <c r="MM207" s="41"/>
      <c r="MN207" s="41"/>
      <c r="MO207" s="41"/>
      <c r="MP207" s="41"/>
      <c r="MQ207" s="41"/>
      <c r="MR207" s="41"/>
      <c r="MS207" s="41"/>
      <c r="MT207" s="41"/>
      <c r="MU207" s="41"/>
      <c r="MV207" s="41"/>
      <c r="MW207" s="41"/>
      <c r="MX207" s="41"/>
      <c r="MY207" s="41"/>
      <c r="MZ207" s="41"/>
      <c r="NA207" s="41"/>
      <c r="NB207" s="41"/>
      <c r="NC207" s="41"/>
      <c r="ND207" s="41"/>
      <c r="NE207" s="41"/>
      <c r="NF207" s="41"/>
      <c r="NG207" s="41"/>
      <c r="NH207" s="41"/>
      <c r="NI207" s="41"/>
      <c r="NJ207" s="41"/>
      <c r="NK207" s="41"/>
      <c r="NL207" s="41"/>
      <c r="NM207" s="41"/>
      <c r="NN207" s="41"/>
      <c r="NO207" s="41"/>
      <c r="NP207" s="41"/>
      <c r="NQ207" s="41"/>
      <c r="NR207" s="41"/>
      <c r="NS207" s="41"/>
      <c r="NT207" s="41"/>
      <c r="NU207" s="41"/>
      <c r="NV207" s="41"/>
      <c r="NW207" s="41"/>
      <c r="NX207" s="41"/>
      <c r="NY207" s="41"/>
      <c r="NZ207" s="41"/>
      <c r="OA207" s="41"/>
      <c r="OB207" s="41"/>
      <c r="OC207" s="41"/>
      <c r="OD207" s="41"/>
      <c r="OE207" s="41"/>
      <c r="OF207" s="41"/>
      <c r="OG207" s="41"/>
      <c r="OH207" s="41"/>
      <c r="OI207" s="41"/>
      <c r="OJ207" s="41"/>
      <c r="OK207" s="41"/>
      <c r="OL207" s="41"/>
      <c r="OM207" s="41"/>
      <c r="ON207" s="41"/>
      <c r="OO207" s="41"/>
      <c r="OP207" s="41"/>
      <c r="OQ207" s="41"/>
      <c r="OR207" s="41"/>
      <c r="OS207" s="41"/>
      <c r="OT207" s="41"/>
      <c r="OU207" s="41"/>
      <c r="OV207" s="41"/>
      <c r="OW207" s="41"/>
      <c r="OX207" s="41"/>
      <c r="OY207" s="41"/>
      <c r="OZ207" s="41"/>
      <c r="PA207" s="41"/>
      <c r="PB207" s="41"/>
      <c r="PC207" s="41"/>
      <c r="PD207" s="41"/>
      <c r="PE207" s="41"/>
      <c r="PF207" s="41"/>
      <c r="PG207" s="41"/>
      <c r="PH207" s="41"/>
      <c r="PI207" s="41"/>
      <c r="PJ207" s="41"/>
      <c r="PK207" s="41"/>
      <c r="PL207" s="41"/>
      <c r="PM207" s="41"/>
      <c r="PN207" s="41"/>
      <c r="PO207" s="41"/>
      <c r="PP207" s="41"/>
      <c r="PQ207" s="41"/>
      <c r="PR207" s="41"/>
      <c r="PS207" s="41"/>
      <c r="PT207" s="41"/>
      <c r="PU207" s="41"/>
      <c r="PV207" s="41"/>
      <c r="PW207" s="41"/>
      <c r="PX207" s="41"/>
      <c r="PY207" s="41"/>
      <c r="PZ207" s="41"/>
      <c r="QA207" s="41"/>
      <c r="QB207" s="41"/>
      <c r="QC207" s="41"/>
      <c r="QD207" s="41"/>
      <c r="QE207" s="41"/>
      <c r="QF207" s="41"/>
      <c r="QG207" s="41"/>
      <c r="QH207" s="41"/>
      <c r="QI207" s="41"/>
      <c r="QJ207" s="41"/>
      <c r="QK207" s="41"/>
      <c r="QL207" s="41"/>
      <c r="QM207" s="41"/>
      <c r="QN207" s="41"/>
      <c r="QO207" s="41"/>
      <c r="QP207" s="41"/>
      <c r="QQ207" s="41"/>
      <c r="QR207" s="41"/>
      <c r="QS207" s="41"/>
      <c r="QT207" s="41"/>
      <c r="QU207" s="41"/>
      <c r="QV207" s="41"/>
      <c r="QW207" s="41"/>
      <c r="QX207" s="41"/>
      <c r="QY207" s="41"/>
      <c r="QZ207" s="41"/>
      <c r="RA207" s="41"/>
      <c r="RB207" s="41"/>
      <c r="RC207" s="41"/>
      <c r="RD207" s="41"/>
      <c r="RE207" s="41"/>
      <c r="RF207" s="41"/>
      <c r="RG207" s="41"/>
      <c r="RH207" s="41"/>
      <c r="RI207" s="41"/>
      <c r="RJ207" s="41"/>
      <c r="RK207" s="41"/>
      <c r="RL207" s="41"/>
      <c r="RM207" s="41"/>
      <c r="RN207" s="41"/>
      <c r="RO207" s="41"/>
      <c r="RP207" s="41"/>
      <c r="RQ207" s="41"/>
      <c r="RR207" s="41"/>
      <c r="RS207" s="41"/>
      <c r="RT207" s="41"/>
      <c r="RU207" s="41"/>
      <c r="RV207" s="41"/>
      <c r="RW207" s="41"/>
      <c r="RX207" s="41"/>
      <c r="RY207" s="41"/>
      <c r="RZ207" s="41"/>
      <c r="SA207" s="41"/>
      <c r="SB207" s="41"/>
      <c r="SC207" s="41"/>
      <c r="SD207" s="41"/>
      <c r="SE207" s="41"/>
      <c r="SF207" s="41"/>
      <c r="SG207" s="41"/>
      <c r="SH207" s="41"/>
      <c r="SI207" s="41"/>
      <c r="SJ207" s="41"/>
      <c r="SK207" s="41"/>
      <c r="SL207" s="41"/>
      <c r="SM207" s="41"/>
      <c r="SN207" s="41"/>
      <c r="SO207" s="41"/>
      <c r="SP207" s="41"/>
      <c r="SQ207" s="41"/>
      <c r="SR207" s="41"/>
      <c r="SS207" s="41"/>
      <c r="ST207" s="41"/>
      <c r="SU207" s="41"/>
      <c r="SV207" s="41"/>
      <c r="SW207" s="41"/>
      <c r="SX207" s="41"/>
      <c r="SY207" s="41"/>
      <c r="SZ207" s="41"/>
      <c r="TA207" s="41"/>
      <c r="TB207" s="41"/>
      <c r="TC207" s="41"/>
      <c r="TD207" s="41"/>
      <c r="TE207" s="41"/>
      <c r="TF207" s="41"/>
      <c r="TG207" s="41"/>
      <c r="TH207" s="41"/>
      <c r="TI207" s="41"/>
      <c r="TJ207" s="41"/>
      <c r="TK207" s="41"/>
      <c r="TL207" s="41"/>
      <c r="TM207" s="41"/>
      <c r="TN207" s="41"/>
      <c r="TO207" s="41"/>
      <c r="TP207" s="41"/>
      <c r="TQ207" s="41"/>
      <c r="TR207" s="41"/>
      <c r="TS207" s="41"/>
      <c r="TT207" s="41"/>
      <c r="TU207" s="41"/>
      <c r="TV207" s="41"/>
      <c r="TW207" s="41"/>
      <c r="TX207" s="41"/>
      <c r="TY207" s="41"/>
      <c r="TZ207" s="41"/>
      <c r="UA207" s="41"/>
      <c r="UB207" s="41"/>
      <c r="UC207" s="41"/>
      <c r="UD207" s="41"/>
      <c r="UE207" s="41"/>
      <c r="UF207" s="41"/>
      <c r="UG207" s="41"/>
      <c r="UH207" s="41"/>
      <c r="UI207" s="41"/>
      <c r="UJ207" s="41"/>
      <c r="UK207" s="41"/>
      <c r="UL207" s="41"/>
      <c r="UM207" s="41"/>
      <c r="UN207" s="41"/>
      <c r="UO207" s="41"/>
      <c r="UP207" s="41"/>
      <c r="UQ207" s="41"/>
      <c r="UR207" s="41"/>
      <c r="US207" s="41"/>
      <c r="UT207" s="41"/>
      <c r="UU207" s="41"/>
      <c r="UV207" s="41"/>
      <c r="UW207" s="41"/>
      <c r="UX207" s="41"/>
      <c r="UY207" s="41"/>
      <c r="UZ207" s="41"/>
      <c r="VA207" s="41"/>
      <c r="VB207" s="41"/>
      <c r="VC207" s="41"/>
      <c r="VD207" s="41"/>
      <c r="VE207" s="41"/>
      <c r="VF207" s="41"/>
      <c r="VG207" s="41"/>
      <c r="VH207" s="41"/>
      <c r="VI207" s="41"/>
      <c r="VJ207" s="41"/>
      <c r="VK207" s="41"/>
      <c r="VL207" s="41"/>
      <c r="VM207" s="41"/>
      <c r="VN207" s="41"/>
      <c r="VO207" s="41"/>
      <c r="VP207" s="41"/>
      <c r="VQ207" s="41"/>
      <c r="VR207" s="41"/>
      <c r="VS207" s="41"/>
      <c r="VT207" s="41"/>
      <c r="VU207" s="41"/>
      <c r="VV207" s="41"/>
      <c r="VW207" s="41"/>
      <c r="VX207" s="41"/>
      <c r="VY207" s="41"/>
      <c r="VZ207" s="41"/>
      <c r="WA207" s="41"/>
      <c r="WB207" s="41"/>
      <c r="WC207" s="41"/>
      <c r="WD207" s="41"/>
      <c r="WE207" s="41"/>
      <c r="WF207" s="41"/>
      <c r="WG207" s="41"/>
      <c r="WH207" s="41"/>
      <c r="WI207" s="41"/>
      <c r="WJ207" s="41"/>
      <c r="WK207" s="41"/>
      <c r="WL207" s="41"/>
      <c r="WM207" s="41"/>
      <c r="WN207" s="41"/>
      <c r="WO207" s="41"/>
      <c r="WP207" s="41"/>
      <c r="WQ207" s="41"/>
      <c r="WR207" s="41"/>
      <c r="WS207" s="41"/>
      <c r="WT207" s="41"/>
      <c r="WU207" s="41"/>
      <c r="WV207" s="41"/>
      <c r="WW207" s="41"/>
      <c r="WX207" s="41"/>
    </row>
    <row r="208" spans="1:622" s="48" customFormat="1" ht="15" customHeight="1" outlineLevel="1" x14ac:dyDescent="0.25">
      <c r="A208" s="42"/>
      <c r="B208" s="42" t="s">
        <v>92</v>
      </c>
      <c r="C208" s="44">
        <v>34623</v>
      </c>
      <c r="D208" s="83" t="s">
        <v>80</v>
      </c>
      <c r="E208" s="43" t="s">
        <v>184</v>
      </c>
      <c r="F208" s="44" t="s">
        <v>24</v>
      </c>
      <c r="G208" s="44"/>
      <c r="H208" s="44">
        <v>43.36</v>
      </c>
      <c r="I208" s="46">
        <v>43.36</v>
      </c>
      <c r="J208" s="46">
        <f>Tabela1[[#This Row],[VALOR UNIT]]*H205</f>
        <v>86.72</v>
      </c>
      <c r="K208" s="46">
        <f>Tabela1[[#This Row],[Coluna1]]*H207</f>
        <v>0</v>
      </c>
      <c r="L208" s="46">
        <v>0</v>
      </c>
      <c r="M208" s="47">
        <f t="shared" si="4"/>
        <v>0</v>
      </c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41"/>
      <c r="BB208" s="41"/>
      <c r="BC208" s="41"/>
      <c r="BD208" s="41"/>
      <c r="BE208" s="41"/>
      <c r="BF208" s="41"/>
      <c r="BG208" s="41"/>
      <c r="BH208" s="41"/>
      <c r="BI208" s="41"/>
      <c r="BJ208" s="41"/>
      <c r="BK208" s="41"/>
      <c r="BL208" s="41"/>
      <c r="BM208" s="41"/>
      <c r="BN208" s="41"/>
      <c r="BO208" s="41"/>
      <c r="BP208" s="41"/>
      <c r="BQ208" s="41"/>
      <c r="BR208" s="41"/>
      <c r="BS208" s="41"/>
      <c r="BT208" s="41"/>
      <c r="BU208" s="41"/>
      <c r="BV208" s="41"/>
      <c r="BW208" s="41"/>
      <c r="BX208" s="41"/>
      <c r="BY208" s="41"/>
      <c r="BZ208" s="41"/>
      <c r="CA208" s="41"/>
      <c r="CB208" s="41"/>
      <c r="CC208" s="41"/>
      <c r="CD208" s="41"/>
      <c r="CE208" s="41"/>
      <c r="CF208" s="41"/>
      <c r="CG208" s="41"/>
      <c r="CH208" s="41"/>
      <c r="CI208" s="41"/>
      <c r="CJ208" s="41"/>
      <c r="CK208" s="41"/>
      <c r="CL208" s="41"/>
      <c r="CM208" s="41"/>
      <c r="CN208" s="41"/>
      <c r="CO208" s="41"/>
      <c r="CP208" s="41"/>
      <c r="CQ208" s="41"/>
      <c r="CR208" s="41"/>
      <c r="CS208" s="41"/>
      <c r="CT208" s="41"/>
      <c r="CU208" s="41"/>
      <c r="CV208" s="41"/>
      <c r="CW208" s="41"/>
      <c r="CX208" s="41"/>
      <c r="CY208" s="41"/>
      <c r="CZ208" s="41"/>
      <c r="DA208" s="41"/>
      <c r="DB208" s="41"/>
      <c r="DC208" s="41"/>
      <c r="DD208" s="41"/>
      <c r="DE208" s="41"/>
      <c r="DF208" s="41"/>
      <c r="DG208" s="41"/>
      <c r="DH208" s="41"/>
      <c r="DI208" s="41"/>
      <c r="DJ208" s="41"/>
      <c r="DK208" s="41"/>
      <c r="DL208" s="41"/>
      <c r="DM208" s="41"/>
      <c r="DN208" s="41"/>
      <c r="DO208" s="41"/>
      <c r="DP208" s="41"/>
      <c r="DQ208" s="41"/>
      <c r="DR208" s="41"/>
      <c r="DS208" s="41"/>
      <c r="DT208" s="41"/>
      <c r="DU208" s="41"/>
      <c r="DV208" s="41"/>
      <c r="DW208" s="41"/>
      <c r="DX208" s="41"/>
      <c r="DY208" s="41"/>
      <c r="DZ208" s="41"/>
      <c r="EA208" s="41"/>
      <c r="EB208" s="41"/>
      <c r="EC208" s="41"/>
      <c r="ED208" s="41"/>
      <c r="EE208" s="41"/>
      <c r="EF208" s="41"/>
      <c r="EG208" s="41"/>
      <c r="EH208" s="41"/>
      <c r="EI208" s="41"/>
      <c r="EJ208" s="41"/>
      <c r="EK208" s="41"/>
      <c r="EL208" s="41"/>
      <c r="EM208" s="41"/>
      <c r="EN208" s="41"/>
      <c r="EO208" s="41"/>
      <c r="EP208" s="41"/>
      <c r="EQ208" s="41"/>
      <c r="ER208" s="41"/>
      <c r="ES208" s="41"/>
      <c r="ET208" s="41"/>
      <c r="EU208" s="41"/>
      <c r="EV208" s="41"/>
      <c r="EW208" s="41"/>
      <c r="EX208" s="41"/>
      <c r="EY208" s="41"/>
      <c r="EZ208" s="41"/>
      <c r="FA208" s="41"/>
      <c r="FB208" s="41"/>
      <c r="FC208" s="41"/>
      <c r="FD208" s="41"/>
      <c r="FE208" s="41"/>
      <c r="FF208" s="41"/>
      <c r="FG208" s="41"/>
      <c r="FH208" s="41"/>
      <c r="FI208" s="41"/>
      <c r="FJ208" s="41"/>
      <c r="FK208" s="41"/>
      <c r="FL208" s="41"/>
      <c r="FM208" s="41"/>
      <c r="FN208" s="41"/>
      <c r="FO208" s="41"/>
      <c r="FP208" s="41"/>
      <c r="FQ208" s="41"/>
      <c r="FR208" s="41"/>
      <c r="FS208" s="41"/>
      <c r="FT208" s="41"/>
      <c r="FU208" s="41"/>
      <c r="FV208" s="41"/>
      <c r="FW208" s="41"/>
      <c r="FX208" s="41"/>
      <c r="FY208" s="41"/>
      <c r="FZ208" s="41"/>
      <c r="GA208" s="41"/>
      <c r="GB208" s="41"/>
      <c r="GC208" s="41"/>
      <c r="GD208" s="41"/>
      <c r="GE208" s="41"/>
      <c r="GF208" s="41"/>
      <c r="GG208" s="41"/>
      <c r="GH208" s="41"/>
      <c r="GI208" s="41"/>
      <c r="GJ208" s="41"/>
      <c r="GK208" s="41"/>
      <c r="GL208" s="41"/>
      <c r="GM208" s="41"/>
      <c r="GN208" s="41"/>
      <c r="GO208" s="41"/>
      <c r="GP208" s="41"/>
      <c r="GQ208" s="41"/>
      <c r="GR208" s="41"/>
      <c r="GS208" s="41"/>
      <c r="GT208" s="41"/>
      <c r="GU208" s="41"/>
      <c r="GV208" s="41"/>
      <c r="GW208" s="41"/>
      <c r="GX208" s="41"/>
      <c r="GY208" s="41"/>
      <c r="GZ208" s="41"/>
      <c r="HA208" s="41"/>
      <c r="HB208" s="41"/>
      <c r="HC208" s="41"/>
      <c r="HD208" s="41"/>
      <c r="HE208" s="41"/>
      <c r="HF208" s="41"/>
      <c r="HG208" s="41"/>
      <c r="HH208" s="41"/>
      <c r="HI208" s="41"/>
      <c r="HJ208" s="41"/>
      <c r="HK208" s="41"/>
      <c r="HL208" s="41"/>
      <c r="HM208" s="41"/>
      <c r="HN208" s="41"/>
      <c r="HO208" s="41"/>
      <c r="HP208" s="41"/>
      <c r="HQ208" s="41"/>
      <c r="HR208" s="41"/>
      <c r="HS208" s="41"/>
      <c r="HT208" s="41"/>
      <c r="HU208" s="41"/>
      <c r="HV208" s="41"/>
      <c r="HW208" s="41"/>
      <c r="HX208" s="41"/>
      <c r="HY208" s="41"/>
      <c r="HZ208" s="41"/>
      <c r="IA208" s="41"/>
      <c r="IB208" s="41"/>
      <c r="IC208" s="41"/>
      <c r="ID208" s="41"/>
      <c r="IE208" s="41"/>
      <c r="IF208" s="41"/>
      <c r="IG208" s="41"/>
      <c r="IH208" s="41"/>
      <c r="II208" s="41"/>
      <c r="IJ208" s="41"/>
      <c r="IK208" s="41"/>
      <c r="IL208" s="41"/>
      <c r="IM208" s="41"/>
      <c r="IN208" s="41"/>
      <c r="IO208" s="41"/>
      <c r="IP208" s="41"/>
      <c r="IQ208" s="41"/>
      <c r="IR208" s="41"/>
      <c r="IS208" s="41"/>
      <c r="IT208" s="41"/>
      <c r="IU208" s="41"/>
      <c r="IV208" s="41"/>
      <c r="IW208" s="41"/>
      <c r="IX208" s="41"/>
      <c r="IY208" s="41"/>
      <c r="IZ208" s="41"/>
      <c r="JA208" s="41"/>
      <c r="JB208" s="41"/>
      <c r="JC208" s="41"/>
      <c r="JD208" s="41"/>
      <c r="JE208" s="41"/>
      <c r="JF208" s="41"/>
      <c r="JG208" s="41"/>
      <c r="JH208" s="41"/>
      <c r="JI208" s="41"/>
      <c r="JJ208" s="41"/>
      <c r="JK208" s="41"/>
      <c r="JL208" s="41"/>
      <c r="JM208" s="41"/>
      <c r="JN208" s="41"/>
      <c r="JO208" s="41"/>
      <c r="JP208" s="41"/>
      <c r="JQ208" s="41"/>
      <c r="JR208" s="41"/>
      <c r="JS208" s="41"/>
      <c r="JT208" s="41"/>
      <c r="JU208" s="41"/>
      <c r="JV208" s="41"/>
      <c r="JW208" s="41"/>
      <c r="JX208" s="41"/>
      <c r="JY208" s="41"/>
      <c r="JZ208" s="41"/>
      <c r="KA208" s="41"/>
      <c r="KB208" s="41"/>
      <c r="KC208" s="41"/>
      <c r="KD208" s="41"/>
      <c r="KE208" s="41"/>
      <c r="KF208" s="41"/>
      <c r="KG208" s="41"/>
      <c r="KH208" s="41"/>
      <c r="KI208" s="41"/>
      <c r="KJ208" s="41"/>
      <c r="KK208" s="41"/>
      <c r="KL208" s="41"/>
      <c r="KM208" s="41"/>
      <c r="KN208" s="41"/>
      <c r="KO208" s="41"/>
      <c r="KP208" s="41"/>
      <c r="KQ208" s="41"/>
      <c r="KR208" s="41"/>
      <c r="KS208" s="41"/>
      <c r="KT208" s="41"/>
      <c r="KU208" s="41"/>
      <c r="KV208" s="41"/>
      <c r="KW208" s="41"/>
      <c r="KX208" s="41"/>
      <c r="KY208" s="41"/>
      <c r="KZ208" s="41"/>
      <c r="LA208" s="41"/>
      <c r="LB208" s="41"/>
      <c r="LC208" s="41"/>
      <c r="LD208" s="41"/>
      <c r="LE208" s="41"/>
      <c r="LF208" s="41"/>
      <c r="LG208" s="41"/>
      <c r="LH208" s="41"/>
      <c r="LI208" s="41"/>
      <c r="LJ208" s="41"/>
      <c r="LK208" s="41"/>
      <c r="LL208" s="41"/>
      <c r="LM208" s="41"/>
      <c r="LN208" s="41"/>
      <c r="LO208" s="41"/>
      <c r="LP208" s="41"/>
      <c r="LQ208" s="41"/>
      <c r="LR208" s="41"/>
      <c r="LS208" s="41"/>
      <c r="LT208" s="41"/>
      <c r="LU208" s="41"/>
      <c r="LV208" s="41"/>
      <c r="LW208" s="41"/>
      <c r="LX208" s="41"/>
      <c r="LY208" s="41"/>
      <c r="LZ208" s="41"/>
      <c r="MA208" s="41"/>
      <c r="MB208" s="41"/>
      <c r="MC208" s="41"/>
      <c r="MD208" s="41"/>
      <c r="ME208" s="41"/>
      <c r="MF208" s="41"/>
      <c r="MG208" s="41"/>
      <c r="MH208" s="41"/>
      <c r="MI208" s="41"/>
      <c r="MJ208" s="41"/>
      <c r="MK208" s="41"/>
      <c r="ML208" s="41"/>
      <c r="MM208" s="41"/>
      <c r="MN208" s="41"/>
      <c r="MO208" s="41"/>
      <c r="MP208" s="41"/>
      <c r="MQ208" s="41"/>
      <c r="MR208" s="41"/>
      <c r="MS208" s="41"/>
      <c r="MT208" s="41"/>
      <c r="MU208" s="41"/>
      <c r="MV208" s="41"/>
      <c r="MW208" s="41"/>
      <c r="MX208" s="41"/>
      <c r="MY208" s="41"/>
      <c r="MZ208" s="41"/>
      <c r="NA208" s="41"/>
      <c r="NB208" s="41"/>
      <c r="NC208" s="41"/>
      <c r="ND208" s="41"/>
      <c r="NE208" s="41"/>
      <c r="NF208" s="41"/>
      <c r="NG208" s="41"/>
      <c r="NH208" s="41"/>
      <c r="NI208" s="41"/>
      <c r="NJ208" s="41"/>
      <c r="NK208" s="41"/>
      <c r="NL208" s="41"/>
      <c r="NM208" s="41"/>
      <c r="NN208" s="41"/>
      <c r="NO208" s="41"/>
      <c r="NP208" s="41"/>
      <c r="NQ208" s="41"/>
      <c r="NR208" s="41"/>
      <c r="NS208" s="41"/>
      <c r="NT208" s="41"/>
      <c r="NU208" s="41"/>
      <c r="NV208" s="41"/>
      <c r="NW208" s="41"/>
      <c r="NX208" s="41"/>
      <c r="NY208" s="41"/>
      <c r="NZ208" s="41"/>
      <c r="OA208" s="41"/>
      <c r="OB208" s="41"/>
      <c r="OC208" s="41"/>
      <c r="OD208" s="41"/>
      <c r="OE208" s="41"/>
      <c r="OF208" s="41"/>
      <c r="OG208" s="41"/>
      <c r="OH208" s="41"/>
      <c r="OI208" s="41"/>
      <c r="OJ208" s="41"/>
      <c r="OK208" s="41"/>
      <c r="OL208" s="41"/>
      <c r="OM208" s="41"/>
      <c r="ON208" s="41"/>
      <c r="OO208" s="41"/>
      <c r="OP208" s="41"/>
      <c r="OQ208" s="41"/>
      <c r="OR208" s="41"/>
      <c r="OS208" s="41"/>
      <c r="OT208" s="41"/>
      <c r="OU208" s="41"/>
      <c r="OV208" s="41"/>
      <c r="OW208" s="41"/>
      <c r="OX208" s="41"/>
      <c r="OY208" s="41"/>
      <c r="OZ208" s="41"/>
      <c r="PA208" s="41"/>
      <c r="PB208" s="41"/>
      <c r="PC208" s="41"/>
      <c r="PD208" s="41"/>
      <c r="PE208" s="41"/>
      <c r="PF208" s="41"/>
      <c r="PG208" s="41"/>
      <c r="PH208" s="41"/>
      <c r="PI208" s="41"/>
      <c r="PJ208" s="41"/>
      <c r="PK208" s="41"/>
      <c r="PL208" s="41"/>
      <c r="PM208" s="41"/>
      <c r="PN208" s="41"/>
      <c r="PO208" s="41"/>
      <c r="PP208" s="41"/>
      <c r="PQ208" s="41"/>
      <c r="PR208" s="41"/>
      <c r="PS208" s="41"/>
      <c r="PT208" s="41"/>
      <c r="PU208" s="41"/>
      <c r="PV208" s="41"/>
      <c r="PW208" s="41"/>
      <c r="PX208" s="41"/>
      <c r="PY208" s="41"/>
      <c r="PZ208" s="41"/>
      <c r="QA208" s="41"/>
      <c r="QB208" s="41"/>
      <c r="QC208" s="41"/>
      <c r="QD208" s="41"/>
      <c r="QE208" s="41"/>
      <c r="QF208" s="41"/>
      <c r="QG208" s="41"/>
      <c r="QH208" s="41"/>
      <c r="QI208" s="41"/>
      <c r="QJ208" s="41"/>
      <c r="QK208" s="41"/>
      <c r="QL208" s="41"/>
      <c r="QM208" s="41"/>
      <c r="QN208" s="41"/>
      <c r="QO208" s="41"/>
      <c r="QP208" s="41"/>
      <c r="QQ208" s="41"/>
      <c r="QR208" s="41"/>
      <c r="QS208" s="41"/>
      <c r="QT208" s="41"/>
      <c r="QU208" s="41"/>
      <c r="QV208" s="41"/>
      <c r="QW208" s="41"/>
      <c r="QX208" s="41"/>
      <c r="QY208" s="41"/>
      <c r="QZ208" s="41"/>
      <c r="RA208" s="41"/>
      <c r="RB208" s="41"/>
      <c r="RC208" s="41"/>
      <c r="RD208" s="41"/>
      <c r="RE208" s="41"/>
      <c r="RF208" s="41"/>
      <c r="RG208" s="41"/>
      <c r="RH208" s="41"/>
      <c r="RI208" s="41"/>
      <c r="RJ208" s="41"/>
      <c r="RK208" s="41"/>
      <c r="RL208" s="41"/>
      <c r="RM208" s="41"/>
      <c r="RN208" s="41"/>
      <c r="RO208" s="41"/>
      <c r="RP208" s="41"/>
      <c r="RQ208" s="41"/>
      <c r="RR208" s="41"/>
      <c r="RS208" s="41"/>
      <c r="RT208" s="41"/>
      <c r="RU208" s="41"/>
      <c r="RV208" s="41"/>
      <c r="RW208" s="41"/>
      <c r="RX208" s="41"/>
      <c r="RY208" s="41"/>
      <c r="RZ208" s="41"/>
      <c r="SA208" s="41"/>
      <c r="SB208" s="41"/>
      <c r="SC208" s="41"/>
      <c r="SD208" s="41"/>
      <c r="SE208" s="41"/>
      <c r="SF208" s="41"/>
      <c r="SG208" s="41"/>
      <c r="SH208" s="41"/>
      <c r="SI208" s="41"/>
      <c r="SJ208" s="41"/>
      <c r="SK208" s="41"/>
      <c r="SL208" s="41"/>
      <c r="SM208" s="41"/>
      <c r="SN208" s="41"/>
      <c r="SO208" s="41"/>
      <c r="SP208" s="41"/>
      <c r="SQ208" s="41"/>
      <c r="SR208" s="41"/>
      <c r="SS208" s="41"/>
      <c r="ST208" s="41"/>
      <c r="SU208" s="41"/>
      <c r="SV208" s="41"/>
      <c r="SW208" s="41"/>
      <c r="SX208" s="41"/>
      <c r="SY208" s="41"/>
      <c r="SZ208" s="41"/>
      <c r="TA208" s="41"/>
      <c r="TB208" s="41"/>
      <c r="TC208" s="41"/>
      <c r="TD208" s="41"/>
      <c r="TE208" s="41"/>
      <c r="TF208" s="41"/>
      <c r="TG208" s="41"/>
      <c r="TH208" s="41"/>
      <c r="TI208" s="41"/>
      <c r="TJ208" s="41"/>
      <c r="TK208" s="41"/>
      <c r="TL208" s="41"/>
      <c r="TM208" s="41"/>
      <c r="TN208" s="41"/>
      <c r="TO208" s="41"/>
      <c r="TP208" s="41"/>
      <c r="TQ208" s="41"/>
      <c r="TR208" s="41"/>
      <c r="TS208" s="41"/>
      <c r="TT208" s="41"/>
      <c r="TU208" s="41"/>
      <c r="TV208" s="41"/>
      <c r="TW208" s="41"/>
      <c r="TX208" s="41"/>
      <c r="TY208" s="41"/>
      <c r="TZ208" s="41"/>
      <c r="UA208" s="41"/>
      <c r="UB208" s="41"/>
      <c r="UC208" s="41"/>
      <c r="UD208" s="41"/>
      <c r="UE208" s="41"/>
      <c r="UF208" s="41"/>
      <c r="UG208" s="41"/>
      <c r="UH208" s="41"/>
      <c r="UI208" s="41"/>
      <c r="UJ208" s="41"/>
      <c r="UK208" s="41"/>
      <c r="UL208" s="41"/>
      <c r="UM208" s="41"/>
      <c r="UN208" s="41"/>
      <c r="UO208" s="41"/>
      <c r="UP208" s="41"/>
      <c r="UQ208" s="41"/>
      <c r="UR208" s="41"/>
      <c r="US208" s="41"/>
      <c r="UT208" s="41"/>
      <c r="UU208" s="41"/>
      <c r="UV208" s="41"/>
      <c r="UW208" s="41"/>
      <c r="UX208" s="41"/>
      <c r="UY208" s="41"/>
      <c r="UZ208" s="41"/>
      <c r="VA208" s="41"/>
      <c r="VB208" s="41"/>
      <c r="VC208" s="41"/>
      <c r="VD208" s="41"/>
      <c r="VE208" s="41"/>
      <c r="VF208" s="41"/>
      <c r="VG208" s="41"/>
      <c r="VH208" s="41"/>
      <c r="VI208" s="41"/>
      <c r="VJ208" s="41"/>
      <c r="VK208" s="41"/>
      <c r="VL208" s="41"/>
      <c r="VM208" s="41"/>
      <c r="VN208" s="41"/>
      <c r="VO208" s="41"/>
      <c r="VP208" s="41"/>
      <c r="VQ208" s="41"/>
      <c r="VR208" s="41"/>
      <c r="VS208" s="41"/>
      <c r="VT208" s="41"/>
      <c r="VU208" s="41"/>
      <c r="VV208" s="41"/>
      <c r="VW208" s="41"/>
      <c r="VX208" s="41"/>
      <c r="VY208" s="41"/>
      <c r="VZ208" s="41"/>
      <c r="WA208" s="41"/>
      <c r="WB208" s="41"/>
      <c r="WC208" s="41"/>
      <c r="WD208" s="41"/>
      <c r="WE208" s="41"/>
      <c r="WF208" s="41"/>
      <c r="WG208" s="41"/>
      <c r="WH208" s="41"/>
      <c r="WI208" s="41"/>
      <c r="WJ208" s="41"/>
      <c r="WK208" s="41"/>
      <c r="WL208" s="41"/>
      <c r="WM208" s="41"/>
      <c r="WN208" s="41"/>
      <c r="WO208" s="41"/>
      <c r="WP208" s="41"/>
      <c r="WQ208" s="41"/>
      <c r="WR208" s="41"/>
      <c r="WS208" s="41"/>
      <c r="WT208" s="41"/>
      <c r="WU208" s="41"/>
      <c r="WV208" s="41"/>
      <c r="WW208" s="41"/>
      <c r="WX208" s="41"/>
    </row>
    <row r="209" spans="1:622" s="48" customFormat="1" ht="15" customHeight="1" outlineLevel="1" x14ac:dyDescent="0.25">
      <c r="A209" s="42"/>
      <c r="B209" s="42" t="s">
        <v>92</v>
      </c>
      <c r="C209" s="44">
        <v>1575</v>
      </c>
      <c r="D209" s="83" t="s">
        <v>80</v>
      </c>
      <c r="E209" s="43" t="s">
        <v>185</v>
      </c>
      <c r="F209" s="44" t="s">
        <v>24</v>
      </c>
      <c r="G209" s="44"/>
      <c r="H209" s="44">
        <v>2.14</v>
      </c>
      <c r="I209" s="46">
        <v>4.28</v>
      </c>
      <c r="J209" s="46">
        <f>Tabela1[[#This Row],[VALOR UNIT]]*H205</f>
        <v>8.56</v>
      </c>
      <c r="K209" s="46">
        <f>Tabela1[[#This Row],[Coluna1]]*H208</f>
        <v>0</v>
      </c>
      <c r="L209" s="46">
        <v>0</v>
      </c>
      <c r="M209" s="47">
        <f t="shared" si="4"/>
        <v>0</v>
      </c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41"/>
      <c r="AR209" s="41"/>
      <c r="AS209" s="41"/>
      <c r="AT209" s="41"/>
      <c r="AU209" s="41"/>
      <c r="AV209" s="41"/>
      <c r="AW209" s="41"/>
      <c r="AX209" s="41"/>
      <c r="AY209" s="41"/>
      <c r="AZ209" s="41"/>
      <c r="BA209" s="41"/>
      <c r="BB209" s="41"/>
      <c r="BC209" s="41"/>
      <c r="BD209" s="41"/>
      <c r="BE209" s="41"/>
      <c r="BF209" s="41"/>
      <c r="BG209" s="41"/>
      <c r="BH209" s="41"/>
      <c r="BI209" s="41"/>
      <c r="BJ209" s="41"/>
      <c r="BK209" s="41"/>
      <c r="BL209" s="41"/>
      <c r="BM209" s="41"/>
      <c r="BN209" s="41"/>
      <c r="BO209" s="41"/>
      <c r="BP209" s="41"/>
      <c r="BQ209" s="41"/>
      <c r="BR209" s="41"/>
      <c r="BS209" s="41"/>
      <c r="BT209" s="41"/>
      <c r="BU209" s="41"/>
      <c r="BV209" s="41"/>
      <c r="BW209" s="41"/>
      <c r="BX209" s="41"/>
      <c r="BY209" s="41"/>
      <c r="BZ209" s="41"/>
      <c r="CA209" s="41"/>
      <c r="CB209" s="41"/>
      <c r="CC209" s="41"/>
      <c r="CD209" s="41"/>
      <c r="CE209" s="41"/>
      <c r="CF209" s="41"/>
      <c r="CG209" s="41"/>
      <c r="CH209" s="41"/>
      <c r="CI209" s="41"/>
      <c r="CJ209" s="41"/>
      <c r="CK209" s="41"/>
      <c r="CL209" s="41"/>
      <c r="CM209" s="41"/>
      <c r="CN209" s="41"/>
      <c r="CO209" s="41"/>
      <c r="CP209" s="41"/>
      <c r="CQ209" s="41"/>
      <c r="CR209" s="41"/>
      <c r="CS209" s="41"/>
      <c r="CT209" s="41"/>
      <c r="CU209" s="41"/>
      <c r="CV209" s="41"/>
      <c r="CW209" s="41"/>
      <c r="CX209" s="41"/>
      <c r="CY209" s="41"/>
      <c r="CZ209" s="41"/>
      <c r="DA209" s="41"/>
      <c r="DB209" s="41"/>
      <c r="DC209" s="41"/>
      <c r="DD209" s="41"/>
      <c r="DE209" s="41"/>
      <c r="DF209" s="41"/>
      <c r="DG209" s="41"/>
      <c r="DH209" s="41"/>
      <c r="DI209" s="41"/>
      <c r="DJ209" s="41"/>
      <c r="DK209" s="41"/>
      <c r="DL209" s="41"/>
      <c r="DM209" s="41"/>
      <c r="DN209" s="41"/>
      <c r="DO209" s="41"/>
      <c r="DP209" s="41"/>
      <c r="DQ209" s="41"/>
      <c r="DR209" s="41"/>
      <c r="DS209" s="41"/>
      <c r="DT209" s="41"/>
      <c r="DU209" s="41"/>
      <c r="DV209" s="41"/>
      <c r="DW209" s="41"/>
      <c r="DX209" s="41"/>
      <c r="DY209" s="41"/>
      <c r="DZ209" s="41"/>
      <c r="EA209" s="41"/>
      <c r="EB209" s="41"/>
      <c r="EC209" s="41"/>
      <c r="ED209" s="41"/>
      <c r="EE209" s="41"/>
      <c r="EF209" s="41"/>
      <c r="EG209" s="41"/>
      <c r="EH209" s="41"/>
      <c r="EI209" s="41"/>
      <c r="EJ209" s="41"/>
      <c r="EK209" s="41"/>
      <c r="EL209" s="41"/>
      <c r="EM209" s="41"/>
      <c r="EN209" s="41"/>
      <c r="EO209" s="41"/>
      <c r="EP209" s="41"/>
      <c r="EQ209" s="41"/>
      <c r="ER209" s="41"/>
      <c r="ES209" s="41"/>
      <c r="ET209" s="41"/>
      <c r="EU209" s="41"/>
      <c r="EV209" s="41"/>
      <c r="EW209" s="41"/>
      <c r="EX209" s="41"/>
      <c r="EY209" s="41"/>
      <c r="EZ209" s="41"/>
      <c r="FA209" s="41"/>
      <c r="FB209" s="41"/>
      <c r="FC209" s="41"/>
      <c r="FD209" s="41"/>
      <c r="FE209" s="41"/>
      <c r="FF209" s="41"/>
      <c r="FG209" s="41"/>
      <c r="FH209" s="41"/>
      <c r="FI209" s="41"/>
      <c r="FJ209" s="41"/>
      <c r="FK209" s="41"/>
      <c r="FL209" s="41"/>
      <c r="FM209" s="41"/>
      <c r="FN209" s="41"/>
      <c r="FO209" s="41"/>
      <c r="FP209" s="41"/>
      <c r="FQ209" s="41"/>
      <c r="FR209" s="41"/>
      <c r="FS209" s="41"/>
      <c r="FT209" s="41"/>
      <c r="FU209" s="41"/>
      <c r="FV209" s="41"/>
      <c r="FW209" s="41"/>
      <c r="FX209" s="41"/>
      <c r="FY209" s="41"/>
      <c r="FZ209" s="41"/>
      <c r="GA209" s="41"/>
      <c r="GB209" s="41"/>
      <c r="GC209" s="41"/>
      <c r="GD209" s="41"/>
      <c r="GE209" s="41"/>
      <c r="GF209" s="41"/>
      <c r="GG209" s="41"/>
      <c r="GH209" s="41"/>
      <c r="GI209" s="41"/>
      <c r="GJ209" s="41"/>
      <c r="GK209" s="41"/>
      <c r="GL209" s="41"/>
      <c r="GM209" s="41"/>
      <c r="GN209" s="41"/>
      <c r="GO209" s="41"/>
      <c r="GP209" s="41"/>
      <c r="GQ209" s="41"/>
      <c r="GR209" s="41"/>
      <c r="GS209" s="41"/>
      <c r="GT209" s="41"/>
      <c r="GU209" s="41"/>
      <c r="GV209" s="41"/>
      <c r="GW209" s="41"/>
      <c r="GX209" s="41"/>
      <c r="GY209" s="41"/>
      <c r="GZ209" s="41"/>
      <c r="HA209" s="41"/>
      <c r="HB209" s="41"/>
      <c r="HC209" s="41"/>
      <c r="HD209" s="41"/>
      <c r="HE209" s="41"/>
      <c r="HF209" s="41"/>
      <c r="HG209" s="41"/>
      <c r="HH209" s="41"/>
      <c r="HI209" s="41"/>
      <c r="HJ209" s="41"/>
      <c r="HK209" s="41"/>
      <c r="HL209" s="41"/>
      <c r="HM209" s="41"/>
      <c r="HN209" s="41"/>
      <c r="HO209" s="41"/>
      <c r="HP209" s="41"/>
      <c r="HQ209" s="41"/>
      <c r="HR209" s="41"/>
      <c r="HS209" s="41"/>
      <c r="HT209" s="41"/>
      <c r="HU209" s="41"/>
      <c r="HV209" s="41"/>
      <c r="HW209" s="41"/>
      <c r="HX209" s="41"/>
      <c r="HY209" s="41"/>
      <c r="HZ209" s="41"/>
      <c r="IA209" s="41"/>
      <c r="IB209" s="41"/>
      <c r="IC209" s="41"/>
      <c r="ID209" s="41"/>
      <c r="IE209" s="41"/>
      <c r="IF209" s="41"/>
      <c r="IG209" s="41"/>
      <c r="IH209" s="41"/>
      <c r="II209" s="41"/>
      <c r="IJ209" s="41"/>
      <c r="IK209" s="41"/>
      <c r="IL209" s="41"/>
      <c r="IM209" s="41"/>
      <c r="IN209" s="41"/>
      <c r="IO209" s="41"/>
      <c r="IP209" s="41"/>
      <c r="IQ209" s="41"/>
      <c r="IR209" s="41"/>
      <c r="IS209" s="41"/>
      <c r="IT209" s="41"/>
      <c r="IU209" s="41"/>
      <c r="IV209" s="41"/>
      <c r="IW209" s="41"/>
      <c r="IX209" s="41"/>
      <c r="IY209" s="41"/>
      <c r="IZ209" s="41"/>
      <c r="JA209" s="41"/>
      <c r="JB209" s="41"/>
      <c r="JC209" s="41"/>
      <c r="JD209" s="41"/>
      <c r="JE209" s="41"/>
      <c r="JF209" s="41"/>
      <c r="JG209" s="41"/>
      <c r="JH209" s="41"/>
      <c r="JI209" s="41"/>
      <c r="JJ209" s="41"/>
      <c r="JK209" s="41"/>
      <c r="JL209" s="41"/>
      <c r="JM209" s="41"/>
      <c r="JN209" s="41"/>
      <c r="JO209" s="41"/>
      <c r="JP209" s="41"/>
      <c r="JQ209" s="41"/>
      <c r="JR209" s="41"/>
      <c r="JS209" s="41"/>
      <c r="JT209" s="41"/>
      <c r="JU209" s="41"/>
      <c r="JV209" s="41"/>
      <c r="JW209" s="41"/>
      <c r="JX209" s="41"/>
      <c r="JY209" s="41"/>
      <c r="JZ209" s="41"/>
      <c r="KA209" s="41"/>
      <c r="KB209" s="41"/>
      <c r="KC209" s="41"/>
      <c r="KD209" s="41"/>
      <c r="KE209" s="41"/>
      <c r="KF209" s="41"/>
      <c r="KG209" s="41"/>
      <c r="KH209" s="41"/>
      <c r="KI209" s="41"/>
      <c r="KJ209" s="41"/>
      <c r="KK209" s="41"/>
      <c r="KL209" s="41"/>
      <c r="KM209" s="41"/>
      <c r="KN209" s="41"/>
      <c r="KO209" s="41"/>
      <c r="KP209" s="41"/>
      <c r="KQ209" s="41"/>
      <c r="KR209" s="41"/>
      <c r="KS209" s="41"/>
      <c r="KT209" s="41"/>
      <c r="KU209" s="41"/>
      <c r="KV209" s="41"/>
      <c r="KW209" s="41"/>
      <c r="KX209" s="41"/>
      <c r="KY209" s="41"/>
      <c r="KZ209" s="41"/>
      <c r="LA209" s="41"/>
      <c r="LB209" s="41"/>
      <c r="LC209" s="41"/>
      <c r="LD209" s="41"/>
      <c r="LE209" s="41"/>
      <c r="LF209" s="41"/>
      <c r="LG209" s="41"/>
      <c r="LH209" s="41"/>
      <c r="LI209" s="41"/>
      <c r="LJ209" s="41"/>
      <c r="LK209" s="41"/>
      <c r="LL209" s="41"/>
      <c r="LM209" s="41"/>
      <c r="LN209" s="41"/>
      <c r="LO209" s="41"/>
      <c r="LP209" s="41"/>
      <c r="LQ209" s="41"/>
      <c r="LR209" s="41"/>
      <c r="LS209" s="41"/>
      <c r="LT209" s="41"/>
      <c r="LU209" s="41"/>
      <c r="LV209" s="41"/>
      <c r="LW209" s="41"/>
      <c r="LX209" s="41"/>
      <c r="LY209" s="41"/>
      <c r="LZ209" s="41"/>
      <c r="MA209" s="41"/>
      <c r="MB209" s="41"/>
      <c r="MC209" s="41"/>
      <c r="MD209" s="41"/>
      <c r="ME209" s="41"/>
      <c r="MF209" s="41"/>
      <c r="MG209" s="41"/>
      <c r="MH209" s="41"/>
      <c r="MI209" s="41"/>
      <c r="MJ209" s="41"/>
      <c r="MK209" s="41"/>
      <c r="ML209" s="41"/>
      <c r="MM209" s="41"/>
      <c r="MN209" s="41"/>
      <c r="MO209" s="41"/>
      <c r="MP209" s="41"/>
      <c r="MQ209" s="41"/>
      <c r="MR209" s="41"/>
      <c r="MS209" s="41"/>
      <c r="MT209" s="41"/>
      <c r="MU209" s="41"/>
      <c r="MV209" s="41"/>
      <c r="MW209" s="41"/>
      <c r="MX209" s="41"/>
      <c r="MY209" s="41"/>
      <c r="MZ209" s="41"/>
      <c r="NA209" s="41"/>
      <c r="NB209" s="41"/>
      <c r="NC209" s="41"/>
      <c r="ND209" s="41"/>
      <c r="NE209" s="41"/>
      <c r="NF209" s="41"/>
      <c r="NG209" s="41"/>
      <c r="NH209" s="41"/>
      <c r="NI209" s="41"/>
      <c r="NJ209" s="41"/>
      <c r="NK209" s="41"/>
      <c r="NL209" s="41"/>
      <c r="NM209" s="41"/>
      <c r="NN209" s="41"/>
      <c r="NO209" s="41"/>
      <c r="NP209" s="41"/>
      <c r="NQ209" s="41"/>
      <c r="NR209" s="41"/>
      <c r="NS209" s="41"/>
      <c r="NT209" s="41"/>
      <c r="NU209" s="41"/>
      <c r="NV209" s="41"/>
      <c r="NW209" s="41"/>
      <c r="NX209" s="41"/>
      <c r="NY209" s="41"/>
      <c r="NZ209" s="41"/>
      <c r="OA209" s="41"/>
      <c r="OB209" s="41"/>
      <c r="OC209" s="41"/>
      <c r="OD209" s="41"/>
      <c r="OE209" s="41"/>
      <c r="OF209" s="41"/>
      <c r="OG209" s="41"/>
      <c r="OH209" s="41"/>
      <c r="OI209" s="41"/>
      <c r="OJ209" s="41"/>
      <c r="OK209" s="41"/>
      <c r="OL209" s="41"/>
      <c r="OM209" s="41"/>
      <c r="ON209" s="41"/>
      <c r="OO209" s="41"/>
      <c r="OP209" s="41"/>
      <c r="OQ209" s="41"/>
      <c r="OR209" s="41"/>
      <c r="OS209" s="41"/>
      <c r="OT209" s="41"/>
      <c r="OU209" s="41"/>
      <c r="OV209" s="41"/>
      <c r="OW209" s="41"/>
      <c r="OX209" s="41"/>
      <c r="OY209" s="41"/>
      <c r="OZ209" s="41"/>
      <c r="PA209" s="41"/>
      <c r="PB209" s="41"/>
      <c r="PC209" s="41"/>
      <c r="PD209" s="41"/>
      <c r="PE209" s="41"/>
      <c r="PF209" s="41"/>
      <c r="PG209" s="41"/>
      <c r="PH209" s="41"/>
      <c r="PI209" s="41"/>
      <c r="PJ209" s="41"/>
      <c r="PK209" s="41"/>
      <c r="PL209" s="41"/>
      <c r="PM209" s="41"/>
      <c r="PN209" s="41"/>
      <c r="PO209" s="41"/>
      <c r="PP209" s="41"/>
      <c r="PQ209" s="41"/>
      <c r="PR209" s="41"/>
      <c r="PS209" s="41"/>
      <c r="PT209" s="41"/>
      <c r="PU209" s="41"/>
      <c r="PV209" s="41"/>
      <c r="PW209" s="41"/>
      <c r="PX209" s="41"/>
      <c r="PY209" s="41"/>
      <c r="PZ209" s="41"/>
      <c r="QA209" s="41"/>
      <c r="QB209" s="41"/>
      <c r="QC209" s="41"/>
      <c r="QD209" s="41"/>
      <c r="QE209" s="41"/>
      <c r="QF209" s="41"/>
      <c r="QG209" s="41"/>
      <c r="QH209" s="41"/>
      <c r="QI209" s="41"/>
      <c r="QJ209" s="41"/>
      <c r="QK209" s="41"/>
      <c r="QL209" s="41"/>
      <c r="QM209" s="41"/>
      <c r="QN209" s="41"/>
      <c r="QO209" s="41"/>
      <c r="QP209" s="41"/>
      <c r="QQ209" s="41"/>
      <c r="QR209" s="41"/>
      <c r="QS209" s="41"/>
      <c r="QT209" s="41"/>
      <c r="QU209" s="41"/>
      <c r="QV209" s="41"/>
      <c r="QW209" s="41"/>
      <c r="QX209" s="41"/>
      <c r="QY209" s="41"/>
      <c r="QZ209" s="41"/>
      <c r="RA209" s="41"/>
      <c r="RB209" s="41"/>
      <c r="RC209" s="41"/>
      <c r="RD209" s="41"/>
      <c r="RE209" s="41"/>
      <c r="RF209" s="41"/>
      <c r="RG209" s="41"/>
      <c r="RH209" s="41"/>
      <c r="RI209" s="41"/>
      <c r="RJ209" s="41"/>
      <c r="RK209" s="41"/>
      <c r="RL209" s="41"/>
      <c r="RM209" s="41"/>
      <c r="RN209" s="41"/>
      <c r="RO209" s="41"/>
      <c r="RP209" s="41"/>
      <c r="RQ209" s="41"/>
      <c r="RR209" s="41"/>
      <c r="RS209" s="41"/>
      <c r="RT209" s="41"/>
      <c r="RU209" s="41"/>
      <c r="RV209" s="41"/>
      <c r="RW209" s="41"/>
      <c r="RX209" s="41"/>
      <c r="RY209" s="41"/>
      <c r="RZ209" s="41"/>
      <c r="SA209" s="41"/>
      <c r="SB209" s="41"/>
      <c r="SC209" s="41"/>
      <c r="SD209" s="41"/>
      <c r="SE209" s="41"/>
      <c r="SF209" s="41"/>
      <c r="SG209" s="41"/>
      <c r="SH209" s="41"/>
      <c r="SI209" s="41"/>
      <c r="SJ209" s="41"/>
      <c r="SK209" s="41"/>
      <c r="SL209" s="41"/>
      <c r="SM209" s="41"/>
      <c r="SN209" s="41"/>
      <c r="SO209" s="41"/>
      <c r="SP209" s="41"/>
      <c r="SQ209" s="41"/>
      <c r="SR209" s="41"/>
      <c r="SS209" s="41"/>
      <c r="ST209" s="41"/>
      <c r="SU209" s="41"/>
      <c r="SV209" s="41"/>
      <c r="SW209" s="41"/>
      <c r="SX209" s="41"/>
      <c r="SY209" s="41"/>
      <c r="SZ209" s="41"/>
      <c r="TA209" s="41"/>
      <c r="TB209" s="41"/>
      <c r="TC209" s="41"/>
      <c r="TD209" s="41"/>
      <c r="TE209" s="41"/>
      <c r="TF209" s="41"/>
      <c r="TG209" s="41"/>
      <c r="TH209" s="41"/>
      <c r="TI209" s="41"/>
      <c r="TJ209" s="41"/>
      <c r="TK209" s="41"/>
      <c r="TL209" s="41"/>
      <c r="TM209" s="41"/>
      <c r="TN209" s="41"/>
      <c r="TO209" s="41"/>
      <c r="TP209" s="41"/>
      <c r="TQ209" s="41"/>
      <c r="TR209" s="41"/>
      <c r="TS209" s="41"/>
      <c r="TT209" s="41"/>
      <c r="TU209" s="41"/>
      <c r="TV209" s="41"/>
      <c r="TW209" s="41"/>
      <c r="TX209" s="41"/>
      <c r="TY209" s="41"/>
      <c r="TZ209" s="41"/>
      <c r="UA209" s="41"/>
      <c r="UB209" s="41"/>
      <c r="UC209" s="41"/>
      <c r="UD209" s="41"/>
      <c r="UE209" s="41"/>
      <c r="UF209" s="41"/>
      <c r="UG209" s="41"/>
      <c r="UH209" s="41"/>
      <c r="UI209" s="41"/>
      <c r="UJ209" s="41"/>
      <c r="UK209" s="41"/>
      <c r="UL209" s="41"/>
      <c r="UM209" s="41"/>
      <c r="UN209" s="41"/>
      <c r="UO209" s="41"/>
      <c r="UP209" s="41"/>
      <c r="UQ209" s="41"/>
      <c r="UR209" s="41"/>
      <c r="US209" s="41"/>
      <c r="UT209" s="41"/>
      <c r="UU209" s="41"/>
      <c r="UV209" s="41"/>
      <c r="UW209" s="41"/>
      <c r="UX209" s="41"/>
      <c r="UY209" s="41"/>
      <c r="UZ209" s="41"/>
      <c r="VA209" s="41"/>
      <c r="VB209" s="41"/>
      <c r="VC209" s="41"/>
      <c r="VD209" s="41"/>
      <c r="VE209" s="41"/>
      <c r="VF209" s="41"/>
      <c r="VG209" s="41"/>
      <c r="VH209" s="41"/>
      <c r="VI209" s="41"/>
      <c r="VJ209" s="41"/>
      <c r="VK209" s="41"/>
      <c r="VL209" s="41"/>
      <c r="VM209" s="41"/>
      <c r="VN209" s="41"/>
      <c r="VO209" s="41"/>
      <c r="VP209" s="41"/>
      <c r="VQ209" s="41"/>
      <c r="VR209" s="41"/>
      <c r="VS209" s="41"/>
      <c r="VT209" s="41"/>
      <c r="VU209" s="41"/>
      <c r="VV209" s="41"/>
      <c r="VW209" s="41"/>
      <c r="VX209" s="41"/>
      <c r="VY209" s="41"/>
      <c r="VZ209" s="41"/>
      <c r="WA209" s="41"/>
      <c r="WB209" s="41"/>
      <c r="WC209" s="41"/>
      <c r="WD209" s="41"/>
      <c r="WE209" s="41"/>
      <c r="WF209" s="41"/>
      <c r="WG209" s="41"/>
      <c r="WH209" s="41"/>
      <c r="WI209" s="41"/>
      <c r="WJ209" s="41"/>
      <c r="WK209" s="41"/>
      <c r="WL209" s="41"/>
      <c r="WM209" s="41"/>
      <c r="WN209" s="41"/>
      <c r="WO209" s="41"/>
      <c r="WP209" s="41"/>
      <c r="WQ209" s="41"/>
      <c r="WR209" s="41"/>
      <c r="WS209" s="41"/>
      <c r="WT209" s="41"/>
      <c r="WU209" s="41"/>
      <c r="WV209" s="41"/>
      <c r="WW209" s="41"/>
      <c r="WX209" s="41"/>
    </row>
    <row r="210" spans="1:622" s="73" customFormat="1" ht="15" customHeight="1" x14ac:dyDescent="0.25">
      <c r="A210" s="52" t="s">
        <v>186</v>
      </c>
      <c r="B210" s="52" t="s">
        <v>58</v>
      </c>
      <c r="C210" s="53"/>
      <c r="D210" s="54"/>
      <c r="E210" s="37"/>
      <c r="F210" s="54"/>
      <c r="G210" s="54"/>
      <c r="H210" s="54"/>
      <c r="I210" s="31"/>
      <c r="J210" s="31">
        <f>SUM(J211:J240)</f>
        <v>2735.4504000000002</v>
      </c>
      <c r="K210" s="31">
        <f>SUM(K211:K240)</f>
        <v>2437.3067000000001</v>
      </c>
      <c r="L210" s="31">
        <f>L211+L216+L221+L226+L231+L236</f>
        <v>5172.7571000000007</v>
      </c>
      <c r="M210" s="40">
        <f t="shared" si="4"/>
        <v>6441.6161728254629</v>
      </c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  <c r="FZ210" s="41"/>
      <c r="GA210" s="41"/>
      <c r="GB210" s="41"/>
      <c r="GC210" s="41"/>
      <c r="GD210" s="41"/>
      <c r="GE210" s="41"/>
      <c r="GF210" s="41"/>
      <c r="GG210" s="41"/>
      <c r="GH210" s="41"/>
      <c r="GI210" s="41"/>
      <c r="GJ210" s="41"/>
      <c r="GK210" s="41"/>
      <c r="GL210" s="41"/>
      <c r="GM210" s="41"/>
      <c r="GN210" s="41"/>
      <c r="GO210" s="41"/>
      <c r="GP210" s="41"/>
      <c r="GQ210" s="41"/>
      <c r="GR210" s="41"/>
      <c r="GS210" s="41"/>
      <c r="GT210" s="41"/>
      <c r="GU210" s="41"/>
      <c r="GV210" s="41"/>
      <c r="GW210" s="41"/>
      <c r="GX210" s="41"/>
      <c r="GY210" s="41"/>
      <c r="GZ210" s="41"/>
      <c r="HA210" s="41"/>
      <c r="HB210" s="41"/>
      <c r="HC210" s="41"/>
      <c r="HD210" s="41"/>
      <c r="HE210" s="41"/>
      <c r="HF210" s="41"/>
      <c r="HG210" s="41"/>
      <c r="HH210" s="41"/>
      <c r="HI210" s="41"/>
      <c r="HJ210" s="41"/>
      <c r="HK210" s="41"/>
      <c r="HL210" s="41"/>
      <c r="HM210" s="41"/>
      <c r="HN210" s="41"/>
      <c r="HO210" s="41"/>
      <c r="HP210" s="41"/>
      <c r="HQ210" s="41"/>
      <c r="HR210" s="41"/>
      <c r="HS210" s="41"/>
      <c r="HT210" s="41"/>
      <c r="HU210" s="41"/>
      <c r="HV210" s="41"/>
      <c r="HW210" s="41"/>
      <c r="HX210" s="41"/>
      <c r="HY210" s="41"/>
      <c r="HZ210" s="41"/>
      <c r="IA210" s="41"/>
      <c r="IB210" s="41"/>
      <c r="IC210" s="41"/>
      <c r="ID210" s="41"/>
      <c r="IE210" s="41"/>
      <c r="IF210" s="41"/>
      <c r="IG210" s="41"/>
      <c r="IH210" s="41"/>
      <c r="II210" s="41"/>
      <c r="IJ210" s="41"/>
      <c r="IK210" s="41"/>
      <c r="IL210" s="41"/>
      <c r="IM210" s="41"/>
      <c r="IN210" s="41"/>
      <c r="IO210" s="41"/>
      <c r="IP210" s="41"/>
      <c r="IQ210" s="41"/>
      <c r="IR210" s="41"/>
      <c r="IS210" s="41"/>
      <c r="IT210" s="41"/>
      <c r="IU210" s="41"/>
      <c r="IV210" s="41"/>
      <c r="IW210" s="41"/>
      <c r="IX210" s="41"/>
      <c r="IY210" s="41"/>
      <c r="IZ210" s="41"/>
      <c r="JA210" s="41"/>
      <c r="JB210" s="41"/>
      <c r="JC210" s="41"/>
      <c r="JD210" s="41"/>
      <c r="JE210" s="41"/>
      <c r="JF210" s="41"/>
      <c r="JG210" s="41"/>
      <c r="JH210" s="41"/>
      <c r="JI210" s="41"/>
      <c r="JJ210" s="41"/>
      <c r="JK210" s="41"/>
      <c r="JL210" s="41"/>
      <c r="JM210" s="41"/>
      <c r="JN210" s="41"/>
      <c r="JO210" s="41"/>
      <c r="JP210" s="41"/>
      <c r="JQ210" s="41"/>
      <c r="JR210" s="41"/>
      <c r="JS210" s="41"/>
      <c r="JT210" s="41"/>
      <c r="JU210" s="41"/>
      <c r="JV210" s="41"/>
      <c r="JW210" s="41"/>
      <c r="JX210" s="41"/>
      <c r="JY210" s="41"/>
      <c r="JZ210" s="41"/>
      <c r="KA210" s="41"/>
      <c r="KB210" s="41"/>
      <c r="KC210" s="41"/>
      <c r="KD210" s="41"/>
      <c r="KE210" s="41"/>
      <c r="KF210" s="41"/>
      <c r="KG210" s="41"/>
      <c r="KH210" s="41"/>
      <c r="KI210" s="41"/>
      <c r="KJ210" s="41"/>
      <c r="KK210" s="41"/>
      <c r="KL210" s="41"/>
      <c r="KM210" s="41"/>
      <c r="KN210" s="41"/>
      <c r="KO210" s="41"/>
      <c r="KP210" s="41"/>
      <c r="KQ210" s="41"/>
      <c r="KR210" s="41"/>
      <c r="KS210" s="41"/>
      <c r="KT210" s="41"/>
      <c r="KU210" s="41"/>
      <c r="KV210" s="41"/>
      <c r="KW210" s="41"/>
      <c r="KX210" s="41"/>
      <c r="KY210" s="41"/>
      <c r="KZ210" s="41"/>
      <c r="LA210" s="41"/>
      <c r="LB210" s="41"/>
      <c r="LC210" s="41"/>
      <c r="LD210" s="41"/>
      <c r="LE210" s="41"/>
      <c r="LF210" s="41"/>
      <c r="LG210" s="41"/>
      <c r="LH210" s="41"/>
      <c r="LI210" s="41"/>
      <c r="LJ210" s="41"/>
      <c r="LK210" s="41"/>
      <c r="LL210" s="41"/>
      <c r="LM210" s="41"/>
      <c r="LN210" s="41"/>
      <c r="LO210" s="41"/>
      <c r="LP210" s="41"/>
      <c r="LQ210" s="41"/>
      <c r="LR210" s="41"/>
      <c r="LS210" s="41"/>
      <c r="LT210" s="41"/>
      <c r="LU210" s="41"/>
      <c r="LV210" s="41"/>
      <c r="LW210" s="41"/>
      <c r="LX210" s="41"/>
      <c r="LY210" s="41"/>
      <c r="LZ210" s="41"/>
      <c r="MA210" s="41"/>
      <c r="MB210" s="41"/>
      <c r="MC210" s="41"/>
      <c r="MD210" s="41"/>
      <c r="ME210" s="41"/>
      <c r="MF210" s="41"/>
      <c r="MG210" s="41"/>
      <c r="MH210" s="41"/>
      <c r="MI210" s="41"/>
      <c r="MJ210" s="41"/>
      <c r="MK210" s="41"/>
      <c r="ML210" s="41"/>
      <c r="MM210" s="41"/>
      <c r="MN210" s="41"/>
      <c r="MO210" s="41"/>
      <c r="MP210" s="41"/>
      <c r="MQ210" s="41"/>
      <c r="MR210" s="41"/>
      <c r="MS210" s="41"/>
      <c r="MT210" s="41"/>
      <c r="MU210" s="41"/>
      <c r="MV210" s="41"/>
      <c r="MW210" s="41"/>
      <c r="MX210" s="41"/>
      <c r="MY210" s="41"/>
      <c r="MZ210" s="41"/>
      <c r="NA210" s="41"/>
      <c r="NB210" s="41"/>
      <c r="NC210" s="41"/>
      <c r="ND210" s="41"/>
      <c r="NE210" s="41"/>
      <c r="NF210" s="41"/>
      <c r="NG210" s="41"/>
      <c r="NH210" s="41"/>
      <c r="NI210" s="41"/>
      <c r="NJ210" s="41"/>
      <c r="NK210" s="41"/>
      <c r="NL210" s="41"/>
      <c r="NM210" s="41"/>
      <c r="NN210" s="41"/>
      <c r="NO210" s="41"/>
      <c r="NP210" s="41"/>
      <c r="NQ210" s="41"/>
      <c r="NR210" s="41"/>
      <c r="NS210" s="41"/>
      <c r="NT210" s="41"/>
      <c r="NU210" s="41"/>
      <c r="NV210" s="41"/>
      <c r="NW210" s="41"/>
      <c r="NX210" s="41"/>
      <c r="NY210" s="41"/>
      <c r="NZ210" s="41"/>
      <c r="OA210" s="41"/>
      <c r="OB210" s="41"/>
      <c r="OC210" s="41"/>
      <c r="OD210" s="41"/>
      <c r="OE210" s="41"/>
      <c r="OF210" s="41"/>
      <c r="OG210" s="41"/>
      <c r="OH210" s="41"/>
      <c r="OI210" s="41"/>
      <c r="OJ210" s="41"/>
      <c r="OK210" s="41"/>
      <c r="OL210" s="41"/>
      <c r="OM210" s="41"/>
      <c r="ON210" s="41"/>
      <c r="OO210" s="41"/>
      <c r="OP210" s="41"/>
      <c r="OQ210" s="41"/>
      <c r="OR210" s="41"/>
      <c r="OS210" s="41"/>
      <c r="OT210" s="41"/>
      <c r="OU210" s="41"/>
      <c r="OV210" s="41"/>
      <c r="OW210" s="41"/>
      <c r="OX210" s="41"/>
      <c r="OY210" s="41"/>
      <c r="OZ210" s="41"/>
      <c r="PA210" s="41"/>
      <c r="PB210" s="41"/>
      <c r="PC210" s="41"/>
      <c r="PD210" s="41"/>
      <c r="PE210" s="41"/>
      <c r="PF210" s="41"/>
      <c r="PG210" s="41"/>
      <c r="PH210" s="41"/>
      <c r="PI210" s="41"/>
      <c r="PJ210" s="41"/>
      <c r="PK210" s="41"/>
      <c r="PL210" s="41"/>
      <c r="PM210" s="41"/>
      <c r="PN210" s="41"/>
      <c r="PO210" s="41"/>
      <c r="PP210" s="41"/>
      <c r="PQ210" s="41"/>
      <c r="PR210" s="41"/>
      <c r="PS210" s="41"/>
      <c r="PT210" s="41"/>
      <c r="PU210" s="41"/>
      <c r="PV210" s="41"/>
      <c r="PW210" s="41"/>
      <c r="PX210" s="41"/>
      <c r="PY210" s="41"/>
      <c r="PZ210" s="41"/>
      <c r="QA210" s="41"/>
      <c r="QB210" s="41"/>
      <c r="QC210" s="41"/>
      <c r="QD210" s="41"/>
      <c r="QE210" s="41"/>
      <c r="QF210" s="41"/>
      <c r="QG210" s="41"/>
      <c r="QH210" s="41"/>
      <c r="QI210" s="41"/>
      <c r="QJ210" s="41"/>
      <c r="QK210" s="41"/>
      <c r="QL210" s="41"/>
      <c r="QM210" s="41"/>
      <c r="QN210" s="41"/>
      <c r="QO210" s="41"/>
      <c r="QP210" s="41"/>
      <c r="QQ210" s="41"/>
      <c r="QR210" s="41"/>
      <c r="QS210" s="41"/>
      <c r="QT210" s="41"/>
      <c r="QU210" s="41"/>
      <c r="QV210" s="41"/>
      <c r="QW210" s="41"/>
      <c r="QX210" s="41"/>
      <c r="QY210" s="41"/>
      <c r="QZ210" s="41"/>
      <c r="RA210" s="41"/>
      <c r="RB210" s="41"/>
      <c r="RC210" s="41"/>
      <c r="RD210" s="41"/>
      <c r="RE210" s="41"/>
      <c r="RF210" s="41"/>
      <c r="RG210" s="41"/>
      <c r="RH210" s="41"/>
      <c r="RI210" s="41"/>
      <c r="RJ210" s="41"/>
      <c r="RK210" s="41"/>
      <c r="RL210" s="41"/>
      <c r="RM210" s="41"/>
      <c r="RN210" s="41"/>
      <c r="RO210" s="41"/>
      <c r="RP210" s="41"/>
      <c r="RQ210" s="41"/>
      <c r="RR210" s="41"/>
      <c r="RS210" s="41"/>
      <c r="RT210" s="41"/>
      <c r="RU210" s="41"/>
      <c r="RV210" s="41"/>
      <c r="RW210" s="41"/>
      <c r="RX210" s="41"/>
      <c r="RY210" s="41"/>
      <c r="RZ210" s="41"/>
      <c r="SA210" s="41"/>
      <c r="SB210" s="41"/>
      <c r="SC210" s="41"/>
      <c r="SD210" s="41"/>
      <c r="SE210" s="41"/>
      <c r="SF210" s="41"/>
      <c r="SG210" s="41"/>
      <c r="SH210" s="41"/>
      <c r="SI210" s="41"/>
      <c r="SJ210" s="41"/>
      <c r="SK210" s="41"/>
      <c r="SL210" s="41"/>
      <c r="SM210" s="41"/>
      <c r="SN210" s="41"/>
      <c r="SO210" s="41"/>
      <c r="SP210" s="41"/>
      <c r="SQ210" s="41"/>
      <c r="SR210" s="41"/>
      <c r="SS210" s="41"/>
      <c r="ST210" s="41"/>
      <c r="SU210" s="41"/>
      <c r="SV210" s="41"/>
      <c r="SW210" s="41"/>
      <c r="SX210" s="41"/>
      <c r="SY210" s="41"/>
      <c r="SZ210" s="41"/>
      <c r="TA210" s="41"/>
      <c r="TB210" s="41"/>
      <c r="TC210" s="41"/>
      <c r="TD210" s="41"/>
      <c r="TE210" s="41"/>
      <c r="TF210" s="41"/>
      <c r="TG210" s="41"/>
      <c r="TH210" s="41"/>
      <c r="TI210" s="41"/>
      <c r="TJ210" s="41"/>
      <c r="TK210" s="41"/>
      <c r="TL210" s="41"/>
      <c r="TM210" s="41"/>
      <c r="TN210" s="41"/>
      <c r="TO210" s="41"/>
      <c r="TP210" s="41"/>
      <c r="TQ210" s="41"/>
      <c r="TR210" s="41"/>
      <c r="TS210" s="41"/>
      <c r="TT210" s="41"/>
      <c r="TU210" s="41"/>
      <c r="TV210" s="41"/>
      <c r="TW210" s="41"/>
      <c r="TX210" s="41"/>
      <c r="TY210" s="41"/>
      <c r="TZ210" s="41"/>
      <c r="UA210" s="41"/>
      <c r="UB210" s="41"/>
      <c r="UC210" s="41"/>
      <c r="UD210" s="41"/>
      <c r="UE210" s="41"/>
      <c r="UF210" s="41"/>
      <c r="UG210" s="41"/>
      <c r="UH210" s="41"/>
      <c r="UI210" s="41"/>
      <c r="UJ210" s="41"/>
      <c r="UK210" s="41"/>
      <c r="UL210" s="41"/>
      <c r="UM210" s="41"/>
      <c r="UN210" s="41"/>
      <c r="UO210" s="41"/>
      <c r="UP210" s="41"/>
      <c r="UQ210" s="41"/>
      <c r="UR210" s="41"/>
      <c r="US210" s="41"/>
      <c r="UT210" s="41"/>
      <c r="UU210" s="41"/>
      <c r="UV210" s="41"/>
      <c r="UW210" s="41"/>
      <c r="UX210" s="41"/>
      <c r="UY210" s="41"/>
      <c r="UZ210" s="41"/>
      <c r="VA210" s="41"/>
      <c r="VB210" s="41"/>
      <c r="VC210" s="41"/>
      <c r="VD210" s="41"/>
      <c r="VE210" s="41"/>
      <c r="VF210" s="41"/>
      <c r="VG210" s="41"/>
      <c r="VH210" s="41"/>
      <c r="VI210" s="41"/>
      <c r="VJ210" s="41"/>
      <c r="VK210" s="41"/>
      <c r="VL210" s="41"/>
      <c r="VM210" s="41"/>
      <c r="VN210" s="41"/>
      <c r="VO210" s="41"/>
      <c r="VP210" s="41"/>
      <c r="VQ210" s="41"/>
      <c r="VR210" s="41"/>
      <c r="VS210" s="41"/>
      <c r="VT210" s="41"/>
      <c r="VU210" s="41"/>
      <c r="VV210" s="41"/>
      <c r="VW210" s="41"/>
      <c r="VX210" s="41"/>
      <c r="VY210" s="41"/>
      <c r="VZ210" s="41"/>
      <c r="WA210" s="41"/>
      <c r="WB210" s="41"/>
      <c r="WC210" s="41"/>
      <c r="WD210" s="41"/>
      <c r="WE210" s="41"/>
      <c r="WF210" s="41"/>
      <c r="WG210" s="41"/>
      <c r="WH210" s="41"/>
      <c r="WI210" s="41"/>
      <c r="WJ210" s="41"/>
      <c r="WK210" s="41"/>
      <c r="WL210" s="41"/>
      <c r="WM210" s="41"/>
      <c r="WN210" s="41"/>
      <c r="WO210" s="41"/>
      <c r="WP210" s="41"/>
      <c r="WQ210" s="41"/>
      <c r="WR210" s="41"/>
      <c r="WS210" s="41"/>
      <c r="WT210" s="41"/>
      <c r="WU210" s="41"/>
      <c r="WV210" s="41"/>
      <c r="WW210" s="41"/>
      <c r="WX210" s="41"/>
    </row>
    <row r="211" spans="1:622" s="92" customFormat="1" ht="15" customHeight="1" x14ac:dyDescent="0.25">
      <c r="A211" s="58"/>
      <c r="B211" s="58">
        <v>106104</v>
      </c>
      <c r="C211" s="74"/>
      <c r="D211" s="63" t="s">
        <v>80</v>
      </c>
      <c r="E211" s="74" t="s">
        <v>187</v>
      </c>
      <c r="F211" s="63" t="s">
        <v>29</v>
      </c>
      <c r="G211" s="63">
        <v>33.9</v>
      </c>
      <c r="H211" s="63">
        <v>33.9</v>
      </c>
      <c r="I211" s="65">
        <v>28.99</v>
      </c>
      <c r="J211" s="65"/>
      <c r="K211" s="65">
        <f>Tabela1[[#This Row],[Coluna1]]*H210</f>
        <v>0</v>
      </c>
      <c r="L211" s="65">
        <f>H211*I211</f>
        <v>982.76099999999985</v>
      </c>
      <c r="M211" s="47">
        <f t="shared" si="4"/>
        <v>1223.8288071988</v>
      </c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66"/>
      <c r="AE211" s="66"/>
      <c r="AF211" s="66"/>
      <c r="AG211" s="66"/>
      <c r="AH211" s="66"/>
      <c r="AI211" s="66"/>
      <c r="AJ211" s="66"/>
      <c r="AK211" s="66"/>
      <c r="AL211" s="66"/>
      <c r="AM211" s="66"/>
      <c r="AN211" s="66"/>
      <c r="AO211" s="66"/>
      <c r="AP211" s="66"/>
      <c r="AQ211" s="66"/>
      <c r="AR211" s="66"/>
      <c r="AS211" s="66"/>
      <c r="AT211" s="66"/>
      <c r="AU211" s="66"/>
      <c r="AV211" s="66"/>
      <c r="AW211" s="66"/>
      <c r="AX211" s="66"/>
      <c r="AY211" s="66"/>
      <c r="AZ211" s="66"/>
      <c r="BA211" s="66"/>
      <c r="BB211" s="66"/>
      <c r="BC211" s="66"/>
      <c r="BD211" s="66"/>
      <c r="BE211" s="66"/>
      <c r="BF211" s="66"/>
      <c r="BG211" s="66"/>
      <c r="BH211" s="66"/>
      <c r="BI211" s="66"/>
      <c r="BJ211" s="66"/>
      <c r="BK211" s="66"/>
      <c r="BL211" s="66"/>
      <c r="BM211" s="66"/>
      <c r="BN211" s="66"/>
      <c r="BO211" s="66"/>
      <c r="BP211" s="66"/>
      <c r="BQ211" s="66"/>
      <c r="BR211" s="66"/>
      <c r="BS211" s="66"/>
      <c r="BT211" s="66"/>
      <c r="BU211" s="66"/>
      <c r="BV211" s="66"/>
      <c r="BW211" s="66"/>
      <c r="BX211" s="66"/>
      <c r="BY211" s="66"/>
      <c r="BZ211" s="66"/>
      <c r="CA211" s="66"/>
      <c r="CB211" s="66"/>
      <c r="CC211" s="66"/>
      <c r="CD211" s="66"/>
      <c r="CE211" s="66"/>
      <c r="CF211" s="66"/>
      <c r="CG211" s="66"/>
      <c r="CH211" s="66"/>
      <c r="CI211" s="66"/>
      <c r="CJ211" s="66"/>
      <c r="CK211" s="66"/>
      <c r="CL211" s="66"/>
      <c r="CM211" s="66"/>
      <c r="CN211" s="66"/>
      <c r="CO211" s="66"/>
      <c r="CP211" s="66"/>
      <c r="CQ211" s="66"/>
      <c r="CR211" s="66"/>
      <c r="CS211" s="66"/>
      <c r="CT211" s="66"/>
      <c r="CU211" s="66"/>
      <c r="CV211" s="66"/>
      <c r="CW211" s="66"/>
      <c r="CX211" s="66"/>
      <c r="CY211" s="66"/>
      <c r="CZ211" s="66"/>
      <c r="DA211" s="66"/>
      <c r="DB211" s="66"/>
      <c r="DC211" s="66"/>
      <c r="DD211" s="66"/>
      <c r="DE211" s="66"/>
      <c r="DF211" s="66"/>
      <c r="DG211" s="66"/>
      <c r="DH211" s="66"/>
      <c r="DI211" s="66"/>
      <c r="DJ211" s="66"/>
      <c r="DK211" s="66"/>
      <c r="DL211" s="66"/>
      <c r="DM211" s="66"/>
      <c r="DN211" s="66"/>
      <c r="DO211" s="66"/>
      <c r="DP211" s="66"/>
      <c r="DQ211" s="66"/>
      <c r="DR211" s="66"/>
      <c r="DS211" s="66"/>
      <c r="DT211" s="66"/>
      <c r="DU211" s="66"/>
      <c r="DV211" s="66"/>
      <c r="DW211" s="66"/>
      <c r="DX211" s="66"/>
      <c r="DY211" s="66"/>
      <c r="DZ211" s="66"/>
      <c r="EA211" s="66"/>
      <c r="EB211" s="66"/>
      <c r="EC211" s="66"/>
      <c r="ED211" s="66"/>
      <c r="EE211" s="66"/>
      <c r="EF211" s="66"/>
      <c r="EG211" s="66"/>
      <c r="EH211" s="66"/>
      <c r="EI211" s="66"/>
      <c r="EJ211" s="66"/>
      <c r="EK211" s="66"/>
      <c r="EL211" s="66"/>
      <c r="EM211" s="66"/>
      <c r="EN211" s="66"/>
      <c r="EO211" s="66"/>
      <c r="EP211" s="66"/>
      <c r="EQ211" s="66"/>
      <c r="ER211" s="66"/>
      <c r="ES211" s="66"/>
      <c r="ET211" s="66"/>
      <c r="EU211" s="66"/>
      <c r="EV211" s="66"/>
      <c r="EW211" s="66"/>
      <c r="EX211" s="66"/>
      <c r="EY211" s="66"/>
      <c r="EZ211" s="66"/>
      <c r="FA211" s="66"/>
      <c r="FB211" s="66"/>
      <c r="FC211" s="66"/>
      <c r="FD211" s="66"/>
      <c r="FE211" s="66"/>
      <c r="FF211" s="66"/>
      <c r="FG211" s="66"/>
      <c r="FH211" s="66"/>
      <c r="FI211" s="66"/>
      <c r="FJ211" s="66"/>
      <c r="FK211" s="66"/>
      <c r="FL211" s="66"/>
      <c r="FM211" s="66"/>
      <c r="FN211" s="66"/>
      <c r="FO211" s="66"/>
      <c r="FP211" s="66"/>
      <c r="FQ211" s="66"/>
      <c r="FR211" s="66"/>
      <c r="FS211" s="66"/>
      <c r="FT211" s="66"/>
      <c r="FU211" s="66"/>
      <c r="FV211" s="66"/>
      <c r="FW211" s="66"/>
      <c r="FX211" s="66"/>
      <c r="FY211" s="66"/>
      <c r="FZ211" s="66"/>
      <c r="GA211" s="66"/>
      <c r="GB211" s="66"/>
      <c r="GC211" s="66"/>
      <c r="GD211" s="66"/>
      <c r="GE211" s="66"/>
      <c r="GF211" s="66"/>
      <c r="GG211" s="66"/>
      <c r="GH211" s="66"/>
      <c r="GI211" s="66"/>
      <c r="GJ211" s="66"/>
      <c r="GK211" s="66"/>
      <c r="GL211" s="66"/>
      <c r="GM211" s="66"/>
      <c r="GN211" s="66"/>
      <c r="GO211" s="66"/>
      <c r="GP211" s="66"/>
      <c r="GQ211" s="66"/>
      <c r="GR211" s="66"/>
      <c r="GS211" s="66"/>
      <c r="GT211" s="66"/>
      <c r="GU211" s="66"/>
      <c r="GV211" s="66"/>
      <c r="GW211" s="66"/>
      <c r="GX211" s="66"/>
      <c r="GY211" s="66"/>
      <c r="GZ211" s="66"/>
      <c r="HA211" s="66"/>
      <c r="HB211" s="66"/>
      <c r="HC211" s="66"/>
      <c r="HD211" s="66"/>
      <c r="HE211" s="66"/>
      <c r="HF211" s="66"/>
      <c r="HG211" s="66"/>
      <c r="HH211" s="66"/>
      <c r="HI211" s="66"/>
      <c r="HJ211" s="66"/>
      <c r="HK211" s="66"/>
      <c r="HL211" s="66"/>
      <c r="HM211" s="66"/>
      <c r="HN211" s="66"/>
      <c r="HO211" s="66"/>
      <c r="HP211" s="66"/>
      <c r="HQ211" s="66"/>
      <c r="HR211" s="66"/>
      <c r="HS211" s="66"/>
      <c r="HT211" s="66"/>
      <c r="HU211" s="66"/>
      <c r="HV211" s="66"/>
      <c r="HW211" s="66"/>
      <c r="HX211" s="66"/>
      <c r="HY211" s="66"/>
      <c r="HZ211" s="66"/>
      <c r="IA211" s="66"/>
      <c r="IB211" s="66"/>
      <c r="IC211" s="66"/>
      <c r="ID211" s="66"/>
      <c r="IE211" s="66"/>
      <c r="IF211" s="66"/>
      <c r="IG211" s="66"/>
      <c r="IH211" s="66"/>
      <c r="II211" s="66"/>
      <c r="IJ211" s="66"/>
      <c r="IK211" s="66"/>
      <c r="IL211" s="66"/>
      <c r="IM211" s="66"/>
      <c r="IN211" s="66"/>
      <c r="IO211" s="66"/>
      <c r="IP211" s="66"/>
      <c r="IQ211" s="66"/>
      <c r="IR211" s="66"/>
      <c r="IS211" s="66"/>
      <c r="IT211" s="66"/>
      <c r="IU211" s="66"/>
      <c r="IV211" s="66"/>
      <c r="IW211" s="66"/>
      <c r="IX211" s="66"/>
      <c r="IY211" s="66"/>
      <c r="IZ211" s="66"/>
      <c r="JA211" s="66"/>
      <c r="JB211" s="66"/>
      <c r="JC211" s="66"/>
      <c r="JD211" s="66"/>
      <c r="JE211" s="66"/>
      <c r="JF211" s="66"/>
      <c r="JG211" s="66"/>
      <c r="JH211" s="66"/>
      <c r="JI211" s="66"/>
      <c r="JJ211" s="66"/>
      <c r="JK211" s="66"/>
      <c r="JL211" s="66"/>
      <c r="JM211" s="66"/>
      <c r="JN211" s="66"/>
      <c r="JO211" s="66"/>
      <c r="JP211" s="66"/>
      <c r="JQ211" s="66"/>
      <c r="JR211" s="66"/>
      <c r="JS211" s="66"/>
      <c r="JT211" s="66"/>
      <c r="JU211" s="66"/>
      <c r="JV211" s="66"/>
      <c r="JW211" s="66"/>
      <c r="JX211" s="66"/>
      <c r="JY211" s="66"/>
      <c r="JZ211" s="66"/>
      <c r="KA211" s="66"/>
      <c r="KB211" s="66"/>
      <c r="KC211" s="66"/>
      <c r="KD211" s="66"/>
      <c r="KE211" s="66"/>
      <c r="KF211" s="66"/>
      <c r="KG211" s="66"/>
      <c r="KH211" s="66"/>
      <c r="KI211" s="66"/>
      <c r="KJ211" s="66"/>
      <c r="KK211" s="66"/>
      <c r="KL211" s="66"/>
      <c r="KM211" s="66"/>
      <c r="KN211" s="66"/>
      <c r="KO211" s="66"/>
      <c r="KP211" s="66"/>
      <c r="KQ211" s="66"/>
      <c r="KR211" s="66"/>
      <c r="KS211" s="66"/>
      <c r="KT211" s="66"/>
      <c r="KU211" s="66"/>
      <c r="KV211" s="66"/>
      <c r="KW211" s="66"/>
      <c r="KX211" s="66"/>
      <c r="KY211" s="66"/>
      <c r="KZ211" s="66"/>
      <c r="LA211" s="66"/>
      <c r="LB211" s="66"/>
      <c r="LC211" s="66"/>
      <c r="LD211" s="66"/>
      <c r="LE211" s="66"/>
      <c r="LF211" s="66"/>
      <c r="LG211" s="66"/>
      <c r="LH211" s="66"/>
      <c r="LI211" s="66"/>
      <c r="LJ211" s="66"/>
      <c r="LK211" s="66"/>
      <c r="LL211" s="66"/>
      <c r="LM211" s="66"/>
      <c r="LN211" s="66"/>
      <c r="LO211" s="66"/>
      <c r="LP211" s="66"/>
      <c r="LQ211" s="66"/>
      <c r="LR211" s="66"/>
      <c r="LS211" s="66"/>
      <c r="LT211" s="66"/>
      <c r="LU211" s="66"/>
      <c r="LV211" s="66"/>
      <c r="LW211" s="66"/>
      <c r="LX211" s="66"/>
      <c r="LY211" s="66"/>
      <c r="LZ211" s="66"/>
      <c r="MA211" s="66"/>
      <c r="MB211" s="66"/>
      <c r="MC211" s="66"/>
      <c r="MD211" s="66"/>
      <c r="ME211" s="66"/>
      <c r="MF211" s="66"/>
      <c r="MG211" s="66"/>
      <c r="MH211" s="66"/>
      <c r="MI211" s="66"/>
      <c r="MJ211" s="66"/>
      <c r="MK211" s="66"/>
      <c r="ML211" s="66"/>
      <c r="MM211" s="66"/>
      <c r="MN211" s="66"/>
      <c r="MO211" s="66"/>
      <c r="MP211" s="66"/>
      <c r="MQ211" s="66"/>
      <c r="MR211" s="66"/>
      <c r="MS211" s="66"/>
      <c r="MT211" s="66"/>
      <c r="MU211" s="66"/>
      <c r="MV211" s="66"/>
      <c r="MW211" s="66"/>
      <c r="MX211" s="66"/>
      <c r="MY211" s="66"/>
      <c r="MZ211" s="66"/>
      <c r="NA211" s="66"/>
      <c r="NB211" s="66"/>
      <c r="NC211" s="66"/>
      <c r="ND211" s="66"/>
      <c r="NE211" s="66"/>
      <c r="NF211" s="66"/>
      <c r="NG211" s="66"/>
      <c r="NH211" s="66"/>
      <c r="NI211" s="66"/>
      <c r="NJ211" s="66"/>
      <c r="NK211" s="66"/>
      <c r="NL211" s="66"/>
      <c r="NM211" s="66"/>
      <c r="NN211" s="66"/>
      <c r="NO211" s="66"/>
      <c r="NP211" s="66"/>
      <c r="NQ211" s="66"/>
      <c r="NR211" s="66"/>
      <c r="NS211" s="66"/>
      <c r="NT211" s="66"/>
      <c r="NU211" s="66"/>
      <c r="NV211" s="66"/>
      <c r="NW211" s="66"/>
      <c r="NX211" s="66"/>
      <c r="NY211" s="66"/>
      <c r="NZ211" s="66"/>
      <c r="OA211" s="66"/>
      <c r="OB211" s="66"/>
      <c r="OC211" s="66"/>
      <c r="OD211" s="66"/>
      <c r="OE211" s="66"/>
      <c r="OF211" s="66"/>
      <c r="OG211" s="66"/>
      <c r="OH211" s="66"/>
      <c r="OI211" s="66"/>
      <c r="OJ211" s="66"/>
      <c r="OK211" s="66"/>
      <c r="OL211" s="66"/>
      <c r="OM211" s="66"/>
      <c r="ON211" s="66"/>
      <c r="OO211" s="66"/>
      <c r="OP211" s="66"/>
      <c r="OQ211" s="66"/>
      <c r="OR211" s="66"/>
      <c r="OS211" s="66"/>
      <c r="OT211" s="66"/>
      <c r="OU211" s="66"/>
      <c r="OV211" s="66"/>
      <c r="OW211" s="66"/>
      <c r="OX211" s="66"/>
      <c r="OY211" s="66"/>
      <c r="OZ211" s="66"/>
      <c r="PA211" s="66"/>
      <c r="PB211" s="66"/>
      <c r="PC211" s="66"/>
      <c r="PD211" s="66"/>
      <c r="PE211" s="66"/>
      <c r="PF211" s="66"/>
      <c r="PG211" s="66"/>
      <c r="PH211" s="66"/>
      <c r="PI211" s="66"/>
      <c r="PJ211" s="66"/>
      <c r="PK211" s="66"/>
      <c r="PL211" s="66"/>
      <c r="PM211" s="66"/>
      <c r="PN211" s="66"/>
      <c r="PO211" s="66"/>
      <c r="PP211" s="66"/>
      <c r="PQ211" s="66"/>
      <c r="PR211" s="66"/>
      <c r="PS211" s="66"/>
      <c r="PT211" s="66"/>
      <c r="PU211" s="66"/>
      <c r="PV211" s="66"/>
      <c r="PW211" s="66"/>
      <c r="PX211" s="66"/>
      <c r="PY211" s="66"/>
      <c r="PZ211" s="66"/>
      <c r="QA211" s="66"/>
      <c r="QB211" s="66"/>
      <c r="QC211" s="66"/>
      <c r="QD211" s="66"/>
      <c r="QE211" s="66"/>
      <c r="QF211" s="66"/>
      <c r="QG211" s="66"/>
      <c r="QH211" s="66"/>
      <c r="QI211" s="66"/>
      <c r="QJ211" s="66"/>
      <c r="QK211" s="66"/>
      <c r="QL211" s="66"/>
      <c r="QM211" s="66"/>
      <c r="QN211" s="66"/>
      <c r="QO211" s="66"/>
      <c r="QP211" s="66"/>
      <c r="QQ211" s="66"/>
      <c r="QR211" s="66"/>
      <c r="QS211" s="66"/>
      <c r="QT211" s="66"/>
      <c r="QU211" s="66"/>
      <c r="QV211" s="66"/>
      <c r="QW211" s="66"/>
      <c r="QX211" s="66"/>
      <c r="QY211" s="66"/>
      <c r="QZ211" s="66"/>
      <c r="RA211" s="66"/>
      <c r="RB211" s="66"/>
      <c r="RC211" s="66"/>
      <c r="RD211" s="66"/>
      <c r="RE211" s="66"/>
      <c r="RF211" s="66"/>
      <c r="RG211" s="66"/>
      <c r="RH211" s="66"/>
      <c r="RI211" s="66"/>
      <c r="RJ211" s="66"/>
      <c r="RK211" s="66"/>
      <c r="RL211" s="66"/>
      <c r="RM211" s="66"/>
      <c r="RN211" s="66"/>
      <c r="RO211" s="66"/>
      <c r="RP211" s="66"/>
      <c r="RQ211" s="66"/>
      <c r="RR211" s="66"/>
      <c r="RS211" s="66"/>
      <c r="RT211" s="66"/>
      <c r="RU211" s="66"/>
      <c r="RV211" s="66"/>
      <c r="RW211" s="66"/>
      <c r="RX211" s="66"/>
      <c r="RY211" s="66"/>
      <c r="RZ211" s="66"/>
      <c r="SA211" s="66"/>
      <c r="SB211" s="66"/>
      <c r="SC211" s="66"/>
      <c r="SD211" s="66"/>
      <c r="SE211" s="66"/>
      <c r="SF211" s="66"/>
      <c r="SG211" s="66"/>
      <c r="SH211" s="66"/>
      <c r="SI211" s="66"/>
      <c r="SJ211" s="66"/>
      <c r="SK211" s="66"/>
      <c r="SL211" s="66"/>
      <c r="SM211" s="66"/>
      <c r="SN211" s="66"/>
      <c r="SO211" s="66"/>
      <c r="SP211" s="66"/>
      <c r="SQ211" s="66"/>
      <c r="SR211" s="66"/>
      <c r="SS211" s="66"/>
      <c r="ST211" s="66"/>
      <c r="SU211" s="66"/>
      <c r="SV211" s="66"/>
      <c r="SW211" s="66"/>
      <c r="SX211" s="66"/>
      <c r="SY211" s="66"/>
      <c r="SZ211" s="66"/>
      <c r="TA211" s="66"/>
      <c r="TB211" s="66"/>
      <c r="TC211" s="66"/>
      <c r="TD211" s="66"/>
      <c r="TE211" s="66"/>
      <c r="TF211" s="66"/>
      <c r="TG211" s="66"/>
      <c r="TH211" s="66"/>
      <c r="TI211" s="66"/>
      <c r="TJ211" s="66"/>
      <c r="TK211" s="66"/>
      <c r="TL211" s="66"/>
      <c r="TM211" s="66"/>
      <c r="TN211" s="66"/>
      <c r="TO211" s="66"/>
      <c r="TP211" s="66"/>
      <c r="TQ211" s="66"/>
      <c r="TR211" s="66"/>
      <c r="TS211" s="66"/>
      <c r="TT211" s="66"/>
      <c r="TU211" s="66"/>
      <c r="TV211" s="66"/>
      <c r="TW211" s="66"/>
      <c r="TX211" s="66"/>
      <c r="TY211" s="66"/>
      <c r="TZ211" s="66"/>
      <c r="UA211" s="66"/>
      <c r="UB211" s="66"/>
      <c r="UC211" s="66"/>
      <c r="UD211" s="66"/>
      <c r="UE211" s="66"/>
      <c r="UF211" s="66"/>
      <c r="UG211" s="66"/>
      <c r="UH211" s="66"/>
      <c r="UI211" s="66"/>
      <c r="UJ211" s="66"/>
      <c r="UK211" s="66"/>
      <c r="UL211" s="66"/>
      <c r="UM211" s="66"/>
      <c r="UN211" s="66"/>
      <c r="UO211" s="66"/>
      <c r="UP211" s="66"/>
      <c r="UQ211" s="66"/>
      <c r="UR211" s="66"/>
      <c r="US211" s="66"/>
      <c r="UT211" s="66"/>
      <c r="UU211" s="66"/>
      <c r="UV211" s="66"/>
      <c r="UW211" s="66"/>
      <c r="UX211" s="66"/>
      <c r="UY211" s="66"/>
      <c r="UZ211" s="66"/>
      <c r="VA211" s="66"/>
      <c r="VB211" s="66"/>
      <c r="VC211" s="66"/>
      <c r="VD211" s="66"/>
      <c r="VE211" s="66"/>
      <c r="VF211" s="66"/>
      <c r="VG211" s="66"/>
      <c r="VH211" s="66"/>
      <c r="VI211" s="66"/>
      <c r="VJ211" s="66"/>
      <c r="VK211" s="66"/>
      <c r="VL211" s="66"/>
      <c r="VM211" s="66"/>
      <c r="VN211" s="66"/>
      <c r="VO211" s="66"/>
      <c r="VP211" s="66"/>
      <c r="VQ211" s="66"/>
      <c r="VR211" s="66"/>
      <c r="VS211" s="66"/>
      <c r="VT211" s="66"/>
      <c r="VU211" s="66"/>
      <c r="VV211" s="66"/>
      <c r="VW211" s="66"/>
      <c r="VX211" s="66"/>
      <c r="VY211" s="66"/>
      <c r="VZ211" s="66"/>
      <c r="WA211" s="66"/>
      <c r="WB211" s="66"/>
      <c r="WC211" s="66"/>
      <c r="WD211" s="66"/>
      <c r="WE211" s="66"/>
      <c r="WF211" s="66"/>
      <c r="WG211" s="66"/>
      <c r="WH211" s="66"/>
      <c r="WI211" s="66"/>
      <c r="WJ211" s="66"/>
      <c r="WK211" s="66"/>
      <c r="WL211" s="66"/>
      <c r="WM211" s="66"/>
      <c r="WN211" s="66"/>
      <c r="WO211" s="66"/>
      <c r="WP211" s="66"/>
      <c r="WQ211" s="66"/>
      <c r="WR211" s="66"/>
      <c r="WS211" s="66"/>
      <c r="WT211" s="66"/>
      <c r="WU211" s="66"/>
      <c r="WV211" s="66"/>
      <c r="WW211" s="66"/>
      <c r="WX211" s="66"/>
    </row>
    <row r="212" spans="1:622" s="49" customFormat="1" ht="15" customHeight="1" outlineLevel="1" x14ac:dyDescent="0.25">
      <c r="A212" s="42"/>
      <c r="B212" s="42" t="s">
        <v>86</v>
      </c>
      <c r="C212" s="43">
        <v>88316</v>
      </c>
      <c r="D212" s="44" t="s">
        <v>80</v>
      </c>
      <c r="E212" s="43" t="s">
        <v>82</v>
      </c>
      <c r="F212" s="44" t="s">
        <v>83</v>
      </c>
      <c r="G212" s="44"/>
      <c r="H212" s="44">
        <v>24.83</v>
      </c>
      <c r="I212" s="46">
        <v>1.58</v>
      </c>
      <c r="J212" s="46"/>
      <c r="K212" s="46">
        <f>Tabela1[[#This Row],[VALOR UNIT]]*H211</f>
        <v>53.561999999999998</v>
      </c>
      <c r="L212" s="46">
        <v>0</v>
      </c>
      <c r="M212" s="47">
        <f t="shared" si="4"/>
        <v>0</v>
      </c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  <c r="AX212" s="41"/>
      <c r="AY212" s="41"/>
      <c r="AZ212" s="41"/>
      <c r="BA212" s="41"/>
      <c r="BB212" s="41"/>
      <c r="BC212" s="41"/>
      <c r="BD212" s="41"/>
      <c r="BE212" s="41"/>
      <c r="BF212" s="41"/>
      <c r="BG212" s="41"/>
      <c r="BH212" s="41"/>
      <c r="BI212" s="41"/>
      <c r="BJ212" s="41"/>
      <c r="BK212" s="41"/>
      <c r="BL212" s="41"/>
      <c r="BM212" s="41"/>
      <c r="BN212" s="41"/>
      <c r="BO212" s="41"/>
      <c r="BP212" s="41"/>
      <c r="BQ212" s="41"/>
      <c r="BR212" s="41"/>
      <c r="BS212" s="41"/>
      <c r="BT212" s="41"/>
      <c r="BU212" s="41"/>
      <c r="BV212" s="41"/>
      <c r="BW212" s="41"/>
      <c r="BX212" s="41"/>
      <c r="BY212" s="41"/>
      <c r="BZ212" s="41"/>
      <c r="CA212" s="41"/>
      <c r="CB212" s="41"/>
      <c r="CC212" s="41"/>
      <c r="CD212" s="41"/>
      <c r="CE212" s="41"/>
      <c r="CF212" s="41"/>
      <c r="CG212" s="41"/>
      <c r="CH212" s="41"/>
      <c r="CI212" s="41"/>
      <c r="CJ212" s="41"/>
      <c r="CK212" s="41"/>
      <c r="CL212" s="41"/>
      <c r="CM212" s="41"/>
      <c r="CN212" s="41"/>
      <c r="CO212" s="41"/>
      <c r="CP212" s="41"/>
      <c r="CQ212" s="41"/>
      <c r="CR212" s="41"/>
      <c r="CS212" s="41"/>
      <c r="CT212" s="41"/>
      <c r="CU212" s="41"/>
      <c r="CV212" s="41"/>
      <c r="CW212" s="41"/>
      <c r="CX212" s="41"/>
      <c r="CY212" s="41"/>
      <c r="CZ212" s="41"/>
      <c r="DA212" s="41"/>
      <c r="DB212" s="41"/>
      <c r="DC212" s="41"/>
      <c r="DD212" s="41"/>
      <c r="DE212" s="41"/>
      <c r="DF212" s="41"/>
      <c r="DG212" s="41"/>
      <c r="DH212" s="41"/>
      <c r="DI212" s="41"/>
      <c r="DJ212" s="41"/>
      <c r="DK212" s="41"/>
      <c r="DL212" s="41"/>
      <c r="DM212" s="41"/>
      <c r="DN212" s="41"/>
      <c r="DO212" s="41"/>
      <c r="DP212" s="41"/>
      <c r="DQ212" s="41"/>
      <c r="DR212" s="41"/>
      <c r="DS212" s="41"/>
      <c r="DT212" s="41"/>
      <c r="DU212" s="41"/>
      <c r="DV212" s="41"/>
      <c r="DW212" s="41"/>
      <c r="DX212" s="41"/>
      <c r="DY212" s="41"/>
      <c r="DZ212" s="41"/>
      <c r="EA212" s="41"/>
      <c r="EB212" s="41"/>
      <c r="EC212" s="41"/>
      <c r="ED212" s="41"/>
      <c r="EE212" s="41"/>
      <c r="EF212" s="41"/>
      <c r="EG212" s="41"/>
      <c r="EH212" s="41"/>
      <c r="EI212" s="41"/>
      <c r="EJ212" s="41"/>
      <c r="EK212" s="41"/>
      <c r="EL212" s="41"/>
      <c r="EM212" s="41"/>
      <c r="EN212" s="41"/>
      <c r="EO212" s="41"/>
      <c r="EP212" s="41"/>
      <c r="EQ212" s="41"/>
      <c r="ER212" s="41"/>
      <c r="ES212" s="41"/>
      <c r="ET212" s="41"/>
      <c r="EU212" s="41"/>
      <c r="EV212" s="41"/>
      <c r="EW212" s="41"/>
      <c r="EX212" s="41"/>
      <c r="EY212" s="41"/>
      <c r="EZ212" s="41"/>
      <c r="FA212" s="41"/>
      <c r="FB212" s="41"/>
      <c r="FC212" s="41"/>
      <c r="FD212" s="41"/>
      <c r="FE212" s="41"/>
      <c r="FF212" s="41"/>
      <c r="FG212" s="41"/>
      <c r="FH212" s="41"/>
      <c r="FI212" s="41"/>
      <c r="FJ212" s="41"/>
      <c r="FK212" s="41"/>
      <c r="FL212" s="41"/>
      <c r="FM212" s="41"/>
      <c r="FN212" s="41"/>
      <c r="FO212" s="41"/>
      <c r="FP212" s="41"/>
      <c r="FQ212" s="41"/>
      <c r="FR212" s="41"/>
      <c r="FS212" s="41"/>
      <c r="FT212" s="41"/>
      <c r="FU212" s="41"/>
      <c r="FV212" s="41"/>
      <c r="FW212" s="41"/>
      <c r="FX212" s="41"/>
      <c r="FY212" s="41"/>
      <c r="FZ212" s="41"/>
      <c r="GA212" s="41"/>
      <c r="GB212" s="41"/>
      <c r="GC212" s="41"/>
      <c r="GD212" s="41"/>
      <c r="GE212" s="41"/>
      <c r="GF212" s="41"/>
      <c r="GG212" s="41"/>
      <c r="GH212" s="41"/>
      <c r="GI212" s="41"/>
      <c r="GJ212" s="41"/>
      <c r="GK212" s="41"/>
      <c r="GL212" s="41"/>
      <c r="GM212" s="41"/>
      <c r="GN212" s="41"/>
      <c r="GO212" s="41"/>
      <c r="GP212" s="41"/>
      <c r="GQ212" s="41"/>
      <c r="GR212" s="41"/>
      <c r="GS212" s="41"/>
      <c r="GT212" s="41"/>
      <c r="GU212" s="41"/>
      <c r="GV212" s="41"/>
      <c r="GW212" s="41"/>
      <c r="GX212" s="41"/>
      <c r="GY212" s="41"/>
      <c r="GZ212" s="41"/>
      <c r="HA212" s="41"/>
      <c r="HB212" s="41"/>
      <c r="HC212" s="41"/>
      <c r="HD212" s="41"/>
      <c r="HE212" s="41"/>
      <c r="HF212" s="41"/>
      <c r="HG212" s="41"/>
      <c r="HH212" s="41"/>
      <c r="HI212" s="41"/>
      <c r="HJ212" s="41"/>
      <c r="HK212" s="41"/>
      <c r="HL212" s="41"/>
      <c r="HM212" s="41"/>
      <c r="HN212" s="41"/>
      <c r="HO212" s="41"/>
      <c r="HP212" s="41"/>
      <c r="HQ212" s="41"/>
      <c r="HR212" s="41"/>
      <c r="HS212" s="41"/>
      <c r="HT212" s="41"/>
      <c r="HU212" s="41"/>
      <c r="HV212" s="41"/>
      <c r="HW212" s="41"/>
      <c r="HX212" s="41"/>
      <c r="HY212" s="41"/>
      <c r="HZ212" s="41"/>
      <c r="IA212" s="41"/>
      <c r="IB212" s="41"/>
      <c r="IC212" s="41"/>
      <c r="ID212" s="41"/>
      <c r="IE212" s="41"/>
      <c r="IF212" s="41"/>
      <c r="IG212" s="41"/>
      <c r="IH212" s="41"/>
      <c r="II212" s="41"/>
      <c r="IJ212" s="41"/>
      <c r="IK212" s="41"/>
      <c r="IL212" s="41"/>
      <c r="IM212" s="41"/>
      <c r="IN212" s="41"/>
      <c r="IO212" s="41"/>
      <c r="IP212" s="41"/>
      <c r="IQ212" s="41"/>
      <c r="IR212" s="41"/>
      <c r="IS212" s="41"/>
      <c r="IT212" s="41"/>
      <c r="IU212" s="41"/>
      <c r="IV212" s="41"/>
      <c r="IW212" s="41"/>
      <c r="IX212" s="41"/>
      <c r="IY212" s="41"/>
      <c r="IZ212" s="41"/>
      <c r="JA212" s="41"/>
      <c r="JB212" s="41"/>
      <c r="JC212" s="41"/>
      <c r="JD212" s="41"/>
      <c r="JE212" s="41"/>
      <c r="JF212" s="41"/>
      <c r="JG212" s="41"/>
      <c r="JH212" s="41"/>
      <c r="JI212" s="41"/>
      <c r="JJ212" s="41"/>
      <c r="JK212" s="41"/>
      <c r="JL212" s="41"/>
      <c r="JM212" s="41"/>
      <c r="JN212" s="41"/>
      <c r="JO212" s="41"/>
      <c r="JP212" s="41"/>
      <c r="JQ212" s="41"/>
      <c r="JR212" s="41"/>
      <c r="JS212" s="41"/>
      <c r="JT212" s="41"/>
      <c r="JU212" s="41"/>
      <c r="JV212" s="41"/>
      <c r="JW212" s="41"/>
      <c r="JX212" s="41"/>
      <c r="JY212" s="41"/>
      <c r="JZ212" s="41"/>
      <c r="KA212" s="41"/>
      <c r="KB212" s="41"/>
      <c r="KC212" s="41"/>
      <c r="KD212" s="41"/>
      <c r="KE212" s="41"/>
      <c r="KF212" s="41"/>
      <c r="KG212" s="41"/>
      <c r="KH212" s="41"/>
      <c r="KI212" s="41"/>
      <c r="KJ212" s="41"/>
      <c r="KK212" s="41"/>
      <c r="KL212" s="41"/>
      <c r="KM212" s="41"/>
      <c r="KN212" s="41"/>
      <c r="KO212" s="41"/>
      <c r="KP212" s="41"/>
      <c r="KQ212" s="41"/>
      <c r="KR212" s="41"/>
      <c r="KS212" s="41"/>
      <c r="KT212" s="41"/>
      <c r="KU212" s="41"/>
      <c r="KV212" s="41"/>
      <c r="KW212" s="41"/>
      <c r="KX212" s="41"/>
      <c r="KY212" s="41"/>
      <c r="KZ212" s="41"/>
      <c r="LA212" s="41"/>
      <c r="LB212" s="41"/>
      <c r="LC212" s="41"/>
      <c r="LD212" s="41"/>
      <c r="LE212" s="41"/>
      <c r="LF212" s="41"/>
      <c r="LG212" s="41"/>
      <c r="LH212" s="41"/>
      <c r="LI212" s="41"/>
      <c r="LJ212" s="41"/>
      <c r="LK212" s="41"/>
      <c r="LL212" s="41"/>
      <c r="LM212" s="41"/>
      <c r="LN212" s="41"/>
      <c r="LO212" s="41"/>
      <c r="LP212" s="41"/>
      <c r="LQ212" s="41"/>
      <c r="LR212" s="41"/>
      <c r="LS212" s="41"/>
      <c r="LT212" s="41"/>
      <c r="LU212" s="41"/>
      <c r="LV212" s="41"/>
      <c r="LW212" s="41"/>
      <c r="LX212" s="41"/>
      <c r="LY212" s="41"/>
      <c r="LZ212" s="41"/>
      <c r="MA212" s="41"/>
      <c r="MB212" s="41"/>
      <c r="MC212" s="41"/>
      <c r="MD212" s="41"/>
      <c r="ME212" s="41"/>
      <c r="MF212" s="41"/>
      <c r="MG212" s="41"/>
      <c r="MH212" s="41"/>
      <c r="MI212" s="41"/>
      <c r="MJ212" s="41"/>
      <c r="MK212" s="41"/>
      <c r="ML212" s="41"/>
      <c r="MM212" s="41"/>
      <c r="MN212" s="41"/>
      <c r="MO212" s="41"/>
      <c r="MP212" s="41"/>
      <c r="MQ212" s="41"/>
      <c r="MR212" s="41"/>
      <c r="MS212" s="41"/>
      <c r="MT212" s="41"/>
      <c r="MU212" s="41"/>
      <c r="MV212" s="41"/>
      <c r="MW212" s="41"/>
      <c r="MX212" s="41"/>
      <c r="MY212" s="41"/>
      <c r="MZ212" s="41"/>
      <c r="NA212" s="41"/>
      <c r="NB212" s="41"/>
      <c r="NC212" s="41"/>
      <c r="ND212" s="41"/>
      <c r="NE212" s="41"/>
      <c r="NF212" s="41"/>
      <c r="NG212" s="41"/>
      <c r="NH212" s="41"/>
      <c r="NI212" s="41"/>
      <c r="NJ212" s="41"/>
      <c r="NK212" s="41"/>
      <c r="NL212" s="41"/>
      <c r="NM212" s="41"/>
      <c r="NN212" s="41"/>
      <c r="NO212" s="41"/>
      <c r="NP212" s="41"/>
      <c r="NQ212" s="41"/>
      <c r="NR212" s="41"/>
      <c r="NS212" s="41"/>
      <c r="NT212" s="41"/>
      <c r="NU212" s="41"/>
      <c r="NV212" s="41"/>
      <c r="NW212" s="41"/>
      <c r="NX212" s="41"/>
      <c r="NY212" s="41"/>
      <c r="NZ212" s="41"/>
      <c r="OA212" s="41"/>
      <c r="OB212" s="41"/>
      <c r="OC212" s="41"/>
      <c r="OD212" s="41"/>
      <c r="OE212" s="41"/>
      <c r="OF212" s="41"/>
      <c r="OG212" s="41"/>
      <c r="OH212" s="41"/>
      <c r="OI212" s="41"/>
      <c r="OJ212" s="41"/>
      <c r="OK212" s="41"/>
      <c r="OL212" s="41"/>
      <c r="OM212" s="41"/>
      <c r="ON212" s="41"/>
      <c r="OO212" s="41"/>
      <c r="OP212" s="41"/>
      <c r="OQ212" s="41"/>
      <c r="OR212" s="41"/>
      <c r="OS212" s="41"/>
      <c r="OT212" s="41"/>
      <c r="OU212" s="41"/>
      <c r="OV212" s="41"/>
      <c r="OW212" s="41"/>
      <c r="OX212" s="41"/>
      <c r="OY212" s="41"/>
      <c r="OZ212" s="41"/>
      <c r="PA212" s="41"/>
      <c r="PB212" s="41"/>
      <c r="PC212" s="41"/>
      <c r="PD212" s="41"/>
      <c r="PE212" s="41"/>
      <c r="PF212" s="41"/>
      <c r="PG212" s="41"/>
      <c r="PH212" s="41"/>
      <c r="PI212" s="41"/>
      <c r="PJ212" s="41"/>
      <c r="PK212" s="41"/>
      <c r="PL212" s="41"/>
      <c r="PM212" s="41"/>
      <c r="PN212" s="41"/>
      <c r="PO212" s="41"/>
      <c r="PP212" s="41"/>
      <c r="PQ212" s="41"/>
      <c r="PR212" s="41"/>
      <c r="PS212" s="41"/>
      <c r="PT212" s="41"/>
      <c r="PU212" s="41"/>
      <c r="PV212" s="41"/>
      <c r="PW212" s="41"/>
      <c r="PX212" s="41"/>
      <c r="PY212" s="41"/>
      <c r="PZ212" s="41"/>
      <c r="QA212" s="41"/>
      <c r="QB212" s="41"/>
      <c r="QC212" s="41"/>
      <c r="QD212" s="41"/>
      <c r="QE212" s="41"/>
      <c r="QF212" s="41"/>
      <c r="QG212" s="41"/>
      <c r="QH212" s="41"/>
      <c r="QI212" s="41"/>
      <c r="QJ212" s="41"/>
      <c r="QK212" s="41"/>
      <c r="QL212" s="41"/>
      <c r="QM212" s="41"/>
      <c r="QN212" s="41"/>
      <c r="QO212" s="41"/>
      <c r="QP212" s="41"/>
      <c r="QQ212" s="41"/>
      <c r="QR212" s="41"/>
      <c r="QS212" s="41"/>
      <c r="QT212" s="41"/>
      <c r="QU212" s="41"/>
      <c r="QV212" s="41"/>
      <c r="QW212" s="41"/>
      <c r="QX212" s="41"/>
      <c r="QY212" s="41"/>
      <c r="QZ212" s="41"/>
      <c r="RA212" s="41"/>
      <c r="RB212" s="41"/>
      <c r="RC212" s="41"/>
      <c r="RD212" s="41"/>
      <c r="RE212" s="41"/>
      <c r="RF212" s="41"/>
      <c r="RG212" s="41"/>
      <c r="RH212" s="41"/>
      <c r="RI212" s="41"/>
      <c r="RJ212" s="41"/>
      <c r="RK212" s="41"/>
      <c r="RL212" s="41"/>
      <c r="RM212" s="41"/>
      <c r="RN212" s="41"/>
      <c r="RO212" s="41"/>
      <c r="RP212" s="41"/>
      <c r="RQ212" s="41"/>
      <c r="RR212" s="41"/>
      <c r="RS212" s="41"/>
      <c r="RT212" s="41"/>
      <c r="RU212" s="41"/>
      <c r="RV212" s="41"/>
      <c r="RW212" s="41"/>
      <c r="RX212" s="41"/>
      <c r="RY212" s="41"/>
      <c r="RZ212" s="41"/>
      <c r="SA212" s="41"/>
      <c r="SB212" s="41"/>
      <c r="SC212" s="41"/>
      <c r="SD212" s="41"/>
      <c r="SE212" s="41"/>
      <c r="SF212" s="41"/>
      <c r="SG212" s="41"/>
      <c r="SH212" s="41"/>
      <c r="SI212" s="41"/>
      <c r="SJ212" s="41"/>
      <c r="SK212" s="41"/>
      <c r="SL212" s="41"/>
      <c r="SM212" s="41"/>
      <c r="SN212" s="41"/>
      <c r="SO212" s="41"/>
      <c r="SP212" s="41"/>
      <c r="SQ212" s="41"/>
      <c r="SR212" s="41"/>
      <c r="SS212" s="41"/>
      <c r="ST212" s="41"/>
      <c r="SU212" s="41"/>
      <c r="SV212" s="41"/>
      <c r="SW212" s="41"/>
      <c r="SX212" s="41"/>
      <c r="SY212" s="41"/>
      <c r="SZ212" s="41"/>
      <c r="TA212" s="41"/>
      <c r="TB212" s="41"/>
      <c r="TC212" s="41"/>
      <c r="TD212" s="41"/>
      <c r="TE212" s="41"/>
      <c r="TF212" s="41"/>
      <c r="TG212" s="41"/>
      <c r="TH212" s="41"/>
      <c r="TI212" s="41"/>
      <c r="TJ212" s="41"/>
      <c r="TK212" s="41"/>
      <c r="TL212" s="41"/>
      <c r="TM212" s="41"/>
      <c r="TN212" s="41"/>
      <c r="TO212" s="41"/>
      <c r="TP212" s="41"/>
      <c r="TQ212" s="41"/>
      <c r="TR212" s="41"/>
      <c r="TS212" s="41"/>
      <c r="TT212" s="41"/>
      <c r="TU212" s="41"/>
      <c r="TV212" s="41"/>
      <c r="TW212" s="41"/>
      <c r="TX212" s="41"/>
      <c r="TY212" s="41"/>
      <c r="TZ212" s="41"/>
      <c r="UA212" s="41"/>
      <c r="UB212" s="41"/>
      <c r="UC212" s="41"/>
      <c r="UD212" s="41"/>
      <c r="UE212" s="41"/>
      <c r="UF212" s="41"/>
      <c r="UG212" s="41"/>
      <c r="UH212" s="41"/>
      <c r="UI212" s="41"/>
      <c r="UJ212" s="41"/>
      <c r="UK212" s="41"/>
      <c r="UL212" s="41"/>
      <c r="UM212" s="41"/>
      <c r="UN212" s="41"/>
      <c r="UO212" s="41"/>
      <c r="UP212" s="41"/>
      <c r="UQ212" s="41"/>
      <c r="UR212" s="41"/>
      <c r="US212" s="41"/>
      <c r="UT212" s="41"/>
      <c r="UU212" s="41"/>
      <c r="UV212" s="41"/>
      <c r="UW212" s="41"/>
      <c r="UX212" s="41"/>
      <c r="UY212" s="41"/>
      <c r="UZ212" s="41"/>
      <c r="VA212" s="41"/>
      <c r="VB212" s="41"/>
      <c r="VC212" s="41"/>
      <c r="VD212" s="41"/>
      <c r="VE212" s="41"/>
      <c r="VF212" s="41"/>
      <c r="VG212" s="41"/>
      <c r="VH212" s="41"/>
      <c r="VI212" s="41"/>
      <c r="VJ212" s="41"/>
      <c r="VK212" s="41"/>
      <c r="VL212" s="41"/>
      <c r="VM212" s="41"/>
      <c r="VN212" s="41"/>
      <c r="VO212" s="41"/>
      <c r="VP212" s="41"/>
      <c r="VQ212" s="41"/>
      <c r="VR212" s="41"/>
      <c r="VS212" s="41"/>
      <c r="VT212" s="41"/>
      <c r="VU212" s="41"/>
      <c r="VV212" s="41"/>
      <c r="VW212" s="41"/>
      <c r="VX212" s="41"/>
      <c r="VY212" s="41"/>
      <c r="VZ212" s="41"/>
      <c r="WA212" s="41"/>
      <c r="WB212" s="41"/>
      <c r="WC212" s="41"/>
      <c r="WD212" s="41"/>
      <c r="WE212" s="41"/>
      <c r="WF212" s="41"/>
      <c r="WG212" s="41"/>
      <c r="WH212" s="41"/>
      <c r="WI212" s="41"/>
      <c r="WJ212" s="41"/>
      <c r="WK212" s="41"/>
      <c r="WL212" s="41"/>
      <c r="WM212" s="41"/>
      <c r="WN212" s="41"/>
      <c r="WO212" s="41"/>
      <c r="WP212" s="41"/>
      <c r="WQ212" s="41"/>
      <c r="WR212" s="41"/>
      <c r="WS212" s="41"/>
      <c r="WT212" s="41"/>
      <c r="WU212" s="41"/>
      <c r="WV212" s="41"/>
      <c r="WW212" s="41"/>
      <c r="WX212" s="41"/>
    </row>
    <row r="213" spans="1:622" s="49" customFormat="1" ht="15" customHeight="1" outlineLevel="1" x14ac:dyDescent="0.25">
      <c r="A213" s="42"/>
      <c r="B213" s="42" t="s">
        <v>86</v>
      </c>
      <c r="C213" s="43">
        <v>88246</v>
      </c>
      <c r="D213" s="44" t="s">
        <v>80</v>
      </c>
      <c r="E213" s="43" t="s">
        <v>188</v>
      </c>
      <c r="F213" s="44" t="s">
        <v>83</v>
      </c>
      <c r="G213" s="44"/>
      <c r="H213" s="44">
        <v>20.9</v>
      </c>
      <c r="I213" s="46">
        <v>1.33</v>
      </c>
      <c r="J213" s="46"/>
      <c r="K213" s="46">
        <f>Tabela1[[#This Row],[VALOR UNIT]]*H211</f>
        <v>45.087000000000003</v>
      </c>
      <c r="L213" s="46">
        <v>0</v>
      </c>
      <c r="M213" s="47">
        <f t="shared" si="4"/>
        <v>0</v>
      </c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1"/>
      <c r="AR213" s="41"/>
      <c r="AS213" s="41"/>
      <c r="AT213" s="41"/>
      <c r="AU213" s="41"/>
      <c r="AV213" s="41"/>
      <c r="AW213" s="41"/>
      <c r="AX213" s="41"/>
      <c r="AY213" s="41"/>
      <c r="AZ213" s="41"/>
      <c r="BA213" s="41"/>
      <c r="BB213" s="41"/>
      <c r="BC213" s="41"/>
      <c r="BD213" s="41"/>
      <c r="BE213" s="41"/>
      <c r="BF213" s="41"/>
      <c r="BG213" s="41"/>
      <c r="BH213" s="41"/>
      <c r="BI213" s="41"/>
      <c r="BJ213" s="41"/>
      <c r="BK213" s="41"/>
      <c r="BL213" s="41"/>
      <c r="BM213" s="41"/>
      <c r="BN213" s="41"/>
      <c r="BO213" s="41"/>
      <c r="BP213" s="41"/>
      <c r="BQ213" s="41"/>
      <c r="BR213" s="41"/>
      <c r="BS213" s="41"/>
      <c r="BT213" s="41"/>
      <c r="BU213" s="41"/>
      <c r="BV213" s="41"/>
      <c r="BW213" s="41"/>
      <c r="BX213" s="41"/>
      <c r="BY213" s="41"/>
      <c r="BZ213" s="41"/>
      <c r="CA213" s="41"/>
      <c r="CB213" s="41"/>
      <c r="CC213" s="41"/>
      <c r="CD213" s="41"/>
      <c r="CE213" s="41"/>
      <c r="CF213" s="41"/>
      <c r="CG213" s="41"/>
      <c r="CH213" s="41"/>
      <c r="CI213" s="41"/>
      <c r="CJ213" s="41"/>
      <c r="CK213" s="41"/>
      <c r="CL213" s="41"/>
      <c r="CM213" s="41"/>
      <c r="CN213" s="41"/>
      <c r="CO213" s="41"/>
      <c r="CP213" s="41"/>
      <c r="CQ213" s="41"/>
      <c r="CR213" s="41"/>
      <c r="CS213" s="41"/>
      <c r="CT213" s="41"/>
      <c r="CU213" s="41"/>
      <c r="CV213" s="41"/>
      <c r="CW213" s="41"/>
      <c r="CX213" s="41"/>
      <c r="CY213" s="41"/>
      <c r="CZ213" s="41"/>
      <c r="DA213" s="41"/>
      <c r="DB213" s="41"/>
      <c r="DC213" s="41"/>
      <c r="DD213" s="41"/>
      <c r="DE213" s="41"/>
      <c r="DF213" s="41"/>
      <c r="DG213" s="41"/>
      <c r="DH213" s="41"/>
      <c r="DI213" s="41"/>
      <c r="DJ213" s="41"/>
      <c r="DK213" s="41"/>
      <c r="DL213" s="41"/>
      <c r="DM213" s="41"/>
      <c r="DN213" s="41"/>
      <c r="DO213" s="41"/>
      <c r="DP213" s="41"/>
      <c r="DQ213" s="41"/>
      <c r="DR213" s="41"/>
      <c r="DS213" s="41"/>
      <c r="DT213" s="41"/>
      <c r="DU213" s="41"/>
      <c r="DV213" s="41"/>
      <c r="DW213" s="41"/>
      <c r="DX213" s="41"/>
      <c r="DY213" s="41"/>
      <c r="DZ213" s="41"/>
      <c r="EA213" s="41"/>
      <c r="EB213" s="41"/>
      <c r="EC213" s="41"/>
      <c r="ED213" s="41"/>
      <c r="EE213" s="41"/>
      <c r="EF213" s="41"/>
      <c r="EG213" s="41"/>
      <c r="EH213" s="41"/>
      <c r="EI213" s="41"/>
      <c r="EJ213" s="41"/>
      <c r="EK213" s="41"/>
      <c r="EL213" s="41"/>
      <c r="EM213" s="41"/>
      <c r="EN213" s="41"/>
      <c r="EO213" s="41"/>
      <c r="EP213" s="41"/>
      <c r="EQ213" s="41"/>
      <c r="ER213" s="41"/>
      <c r="ES213" s="41"/>
      <c r="ET213" s="41"/>
      <c r="EU213" s="41"/>
      <c r="EV213" s="41"/>
      <c r="EW213" s="41"/>
      <c r="EX213" s="41"/>
      <c r="EY213" s="41"/>
      <c r="EZ213" s="41"/>
      <c r="FA213" s="41"/>
      <c r="FB213" s="41"/>
      <c r="FC213" s="41"/>
      <c r="FD213" s="41"/>
      <c r="FE213" s="41"/>
      <c r="FF213" s="41"/>
      <c r="FG213" s="41"/>
      <c r="FH213" s="41"/>
      <c r="FI213" s="41"/>
      <c r="FJ213" s="41"/>
      <c r="FK213" s="41"/>
      <c r="FL213" s="41"/>
      <c r="FM213" s="41"/>
      <c r="FN213" s="41"/>
      <c r="FO213" s="41"/>
      <c r="FP213" s="41"/>
      <c r="FQ213" s="41"/>
      <c r="FR213" s="41"/>
      <c r="FS213" s="41"/>
      <c r="FT213" s="41"/>
      <c r="FU213" s="41"/>
      <c r="FV213" s="41"/>
      <c r="FW213" s="41"/>
      <c r="FX213" s="41"/>
      <c r="FY213" s="41"/>
      <c r="FZ213" s="41"/>
      <c r="GA213" s="41"/>
      <c r="GB213" s="41"/>
      <c r="GC213" s="41"/>
      <c r="GD213" s="41"/>
      <c r="GE213" s="41"/>
      <c r="GF213" s="41"/>
      <c r="GG213" s="41"/>
      <c r="GH213" s="41"/>
      <c r="GI213" s="41"/>
      <c r="GJ213" s="41"/>
      <c r="GK213" s="41"/>
      <c r="GL213" s="41"/>
      <c r="GM213" s="41"/>
      <c r="GN213" s="41"/>
      <c r="GO213" s="41"/>
      <c r="GP213" s="41"/>
      <c r="GQ213" s="41"/>
      <c r="GR213" s="41"/>
      <c r="GS213" s="41"/>
      <c r="GT213" s="41"/>
      <c r="GU213" s="41"/>
      <c r="GV213" s="41"/>
      <c r="GW213" s="41"/>
      <c r="GX213" s="41"/>
      <c r="GY213" s="41"/>
      <c r="GZ213" s="41"/>
      <c r="HA213" s="41"/>
      <c r="HB213" s="41"/>
      <c r="HC213" s="41"/>
      <c r="HD213" s="41"/>
      <c r="HE213" s="41"/>
      <c r="HF213" s="41"/>
      <c r="HG213" s="41"/>
      <c r="HH213" s="41"/>
      <c r="HI213" s="41"/>
      <c r="HJ213" s="41"/>
      <c r="HK213" s="41"/>
      <c r="HL213" s="41"/>
      <c r="HM213" s="41"/>
      <c r="HN213" s="41"/>
      <c r="HO213" s="41"/>
      <c r="HP213" s="41"/>
      <c r="HQ213" s="41"/>
      <c r="HR213" s="41"/>
      <c r="HS213" s="41"/>
      <c r="HT213" s="41"/>
      <c r="HU213" s="41"/>
      <c r="HV213" s="41"/>
      <c r="HW213" s="41"/>
      <c r="HX213" s="41"/>
      <c r="HY213" s="41"/>
      <c r="HZ213" s="41"/>
      <c r="IA213" s="41"/>
      <c r="IB213" s="41"/>
      <c r="IC213" s="41"/>
      <c r="ID213" s="41"/>
      <c r="IE213" s="41"/>
      <c r="IF213" s="41"/>
      <c r="IG213" s="41"/>
      <c r="IH213" s="41"/>
      <c r="II213" s="41"/>
      <c r="IJ213" s="41"/>
      <c r="IK213" s="41"/>
      <c r="IL213" s="41"/>
      <c r="IM213" s="41"/>
      <c r="IN213" s="41"/>
      <c r="IO213" s="41"/>
      <c r="IP213" s="41"/>
      <c r="IQ213" s="41"/>
      <c r="IR213" s="41"/>
      <c r="IS213" s="41"/>
      <c r="IT213" s="41"/>
      <c r="IU213" s="41"/>
      <c r="IV213" s="41"/>
      <c r="IW213" s="41"/>
      <c r="IX213" s="41"/>
      <c r="IY213" s="41"/>
      <c r="IZ213" s="41"/>
      <c r="JA213" s="41"/>
      <c r="JB213" s="41"/>
      <c r="JC213" s="41"/>
      <c r="JD213" s="41"/>
      <c r="JE213" s="41"/>
      <c r="JF213" s="41"/>
      <c r="JG213" s="41"/>
      <c r="JH213" s="41"/>
      <c r="JI213" s="41"/>
      <c r="JJ213" s="41"/>
      <c r="JK213" s="41"/>
      <c r="JL213" s="41"/>
      <c r="JM213" s="41"/>
      <c r="JN213" s="41"/>
      <c r="JO213" s="41"/>
      <c r="JP213" s="41"/>
      <c r="JQ213" s="41"/>
      <c r="JR213" s="41"/>
      <c r="JS213" s="41"/>
      <c r="JT213" s="41"/>
      <c r="JU213" s="41"/>
      <c r="JV213" s="41"/>
      <c r="JW213" s="41"/>
      <c r="JX213" s="41"/>
      <c r="JY213" s="41"/>
      <c r="JZ213" s="41"/>
      <c r="KA213" s="41"/>
      <c r="KB213" s="41"/>
      <c r="KC213" s="41"/>
      <c r="KD213" s="41"/>
      <c r="KE213" s="41"/>
      <c r="KF213" s="41"/>
      <c r="KG213" s="41"/>
      <c r="KH213" s="41"/>
      <c r="KI213" s="41"/>
      <c r="KJ213" s="41"/>
      <c r="KK213" s="41"/>
      <c r="KL213" s="41"/>
      <c r="KM213" s="41"/>
      <c r="KN213" s="41"/>
      <c r="KO213" s="41"/>
      <c r="KP213" s="41"/>
      <c r="KQ213" s="41"/>
      <c r="KR213" s="41"/>
      <c r="KS213" s="41"/>
      <c r="KT213" s="41"/>
      <c r="KU213" s="41"/>
      <c r="KV213" s="41"/>
      <c r="KW213" s="41"/>
      <c r="KX213" s="41"/>
      <c r="KY213" s="41"/>
      <c r="KZ213" s="41"/>
      <c r="LA213" s="41"/>
      <c r="LB213" s="41"/>
      <c r="LC213" s="41"/>
      <c r="LD213" s="41"/>
      <c r="LE213" s="41"/>
      <c r="LF213" s="41"/>
      <c r="LG213" s="41"/>
      <c r="LH213" s="41"/>
      <c r="LI213" s="41"/>
      <c r="LJ213" s="41"/>
      <c r="LK213" s="41"/>
      <c r="LL213" s="41"/>
      <c r="LM213" s="41"/>
      <c r="LN213" s="41"/>
      <c r="LO213" s="41"/>
      <c r="LP213" s="41"/>
      <c r="LQ213" s="41"/>
      <c r="LR213" s="41"/>
      <c r="LS213" s="41"/>
      <c r="LT213" s="41"/>
      <c r="LU213" s="41"/>
      <c r="LV213" s="41"/>
      <c r="LW213" s="41"/>
      <c r="LX213" s="41"/>
      <c r="LY213" s="41"/>
      <c r="LZ213" s="41"/>
      <c r="MA213" s="41"/>
      <c r="MB213" s="41"/>
      <c r="MC213" s="41"/>
      <c r="MD213" s="41"/>
      <c r="ME213" s="41"/>
      <c r="MF213" s="41"/>
      <c r="MG213" s="41"/>
      <c r="MH213" s="41"/>
      <c r="MI213" s="41"/>
      <c r="MJ213" s="41"/>
      <c r="MK213" s="41"/>
      <c r="ML213" s="41"/>
      <c r="MM213" s="41"/>
      <c r="MN213" s="41"/>
      <c r="MO213" s="41"/>
      <c r="MP213" s="41"/>
      <c r="MQ213" s="41"/>
      <c r="MR213" s="41"/>
      <c r="MS213" s="41"/>
      <c r="MT213" s="41"/>
      <c r="MU213" s="41"/>
      <c r="MV213" s="41"/>
      <c r="MW213" s="41"/>
      <c r="MX213" s="41"/>
      <c r="MY213" s="41"/>
      <c r="MZ213" s="41"/>
      <c r="NA213" s="41"/>
      <c r="NB213" s="41"/>
      <c r="NC213" s="41"/>
      <c r="ND213" s="41"/>
      <c r="NE213" s="41"/>
      <c r="NF213" s="41"/>
      <c r="NG213" s="41"/>
      <c r="NH213" s="41"/>
      <c r="NI213" s="41"/>
      <c r="NJ213" s="41"/>
      <c r="NK213" s="41"/>
      <c r="NL213" s="41"/>
      <c r="NM213" s="41"/>
      <c r="NN213" s="41"/>
      <c r="NO213" s="41"/>
      <c r="NP213" s="41"/>
      <c r="NQ213" s="41"/>
      <c r="NR213" s="41"/>
      <c r="NS213" s="41"/>
      <c r="NT213" s="41"/>
      <c r="NU213" s="41"/>
      <c r="NV213" s="41"/>
      <c r="NW213" s="41"/>
      <c r="NX213" s="41"/>
      <c r="NY213" s="41"/>
      <c r="NZ213" s="41"/>
      <c r="OA213" s="41"/>
      <c r="OB213" s="41"/>
      <c r="OC213" s="41"/>
      <c r="OD213" s="41"/>
      <c r="OE213" s="41"/>
      <c r="OF213" s="41"/>
      <c r="OG213" s="41"/>
      <c r="OH213" s="41"/>
      <c r="OI213" s="41"/>
      <c r="OJ213" s="41"/>
      <c r="OK213" s="41"/>
      <c r="OL213" s="41"/>
      <c r="OM213" s="41"/>
      <c r="ON213" s="41"/>
      <c r="OO213" s="41"/>
      <c r="OP213" s="41"/>
      <c r="OQ213" s="41"/>
      <c r="OR213" s="41"/>
      <c r="OS213" s="41"/>
      <c r="OT213" s="41"/>
      <c r="OU213" s="41"/>
      <c r="OV213" s="41"/>
      <c r="OW213" s="41"/>
      <c r="OX213" s="41"/>
      <c r="OY213" s="41"/>
      <c r="OZ213" s="41"/>
      <c r="PA213" s="41"/>
      <c r="PB213" s="41"/>
      <c r="PC213" s="41"/>
      <c r="PD213" s="41"/>
      <c r="PE213" s="41"/>
      <c r="PF213" s="41"/>
      <c r="PG213" s="41"/>
      <c r="PH213" s="41"/>
      <c r="PI213" s="41"/>
      <c r="PJ213" s="41"/>
      <c r="PK213" s="41"/>
      <c r="PL213" s="41"/>
      <c r="PM213" s="41"/>
      <c r="PN213" s="41"/>
      <c r="PO213" s="41"/>
      <c r="PP213" s="41"/>
      <c r="PQ213" s="41"/>
      <c r="PR213" s="41"/>
      <c r="PS213" s="41"/>
      <c r="PT213" s="41"/>
      <c r="PU213" s="41"/>
      <c r="PV213" s="41"/>
      <c r="PW213" s="41"/>
      <c r="PX213" s="41"/>
      <c r="PY213" s="41"/>
      <c r="PZ213" s="41"/>
      <c r="QA213" s="41"/>
      <c r="QB213" s="41"/>
      <c r="QC213" s="41"/>
      <c r="QD213" s="41"/>
      <c r="QE213" s="41"/>
      <c r="QF213" s="41"/>
      <c r="QG213" s="41"/>
      <c r="QH213" s="41"/>
      <c r="QI213" s="41"/>
      <c r="QJ213" s="41"/>
      <c r="QK213" s="41"/>
      <c r="QL213" s="41"/>
      <c r="QM213" s="41"/>
      <c r="QN213" s="41"/>
      <c r="QO213" s="41"/>
      <c r="QP213" s="41"/>
      <c r="QQ213" s="41"/>
      <c r="QR213" s="41"/>
      <c r="QS213" s="41"/>
      <c r="QT213" s="41"/>
      <c r="QU213" s="41"/>
      <c r="QV213" s="41"/>
      <c r="QW213" s="41"/>
      <c r="QX213" s="41"/>
      <c r="QY213" s="41"/>
      <c r="QZ213" s="41"/>
      <c r="RA213" s="41"/>
      <c r="RB213" s="41"/>
      <c r="RC213" s="41"/>
      <c r="RD213" s="41"/>
      <c r="RE213" s="41"/>
      <c r="RF213" s="41"/>
      <c r="RG213" s="41"/>
      <c r="RH213" s="41"/>
      <c r="RI213" s="41"/>
      <c r="RJ213" s="41"/>
      <c r="RK213" s="41"/>
      <c r="RL213" s="41"/>
      <c r="RM213" s="41"/>
      <c r="RN213" s="41"/>
      <c r="RO213" s="41"/>
      <c r="RP213" s="41"/>
      <c r="RQ213" s="41"/>
      <c r="RR213" s="41"/>
      <c r="RS213" s="41"/>
      <c r="RT213" s="41"/>
      <c r="RU213" s="41"/>
      <c r="RV213" s="41"/>
      <c r="RW213" s="41"/>
      <c r="RX213" s="41"/>
      <c r="RY213" s="41"/>
      <c r="RZ213" s="41"/>
      <c r="SA213" s="41"/>
      <c r="SB213" s="41"/>
      <c r="SC213" s="41"/>
      <c r="SD213" s="41"/>
      <c r="SE213" s="41"/>
      <c r="SF213" s="41"/>
      <c r="SG213" s="41"/>
      <c r="SH213" s="41"/>
      <c r="SI213" s="41"/>
      <c r="SJ213" s="41"/>
      <c r="SK213" s="41"/>
      <c r="SL213" s="41"/>
      <c r="SM213" s="41"/>
      <c r="SN213" s="41"/>
      <c r="SO213" s="41"/>
      <c r="SP213" s="41"/>
      <c r="SQ213" s="41"/>
      <c r="SR213" s="41"/>
      <c r="SS213" s="41"/>
      <c r="ST213" s="41"/>
      <c r="SU213" s="41"/>
      <c r="SV213" s="41"/>
      <c r="SW213" s="41"/>
      <c r="SX213" s="41"/>
      <c r="SY213" s="41"/>
      <c r="SZ213" s="41"/>
      <c r="TA213" s="41"/>
      <c r="TB213" s="41"/>
      <c r="TC213" s="41"/>
      <c r="TD213" s="41"/>
      <c r="TE213" s="41"/>
      <c r="TF213" s="41"/>
      <c r="TG213" s="41"/>
      <c r="TH213" s="41"/>
      <c r="TI213" s="41"/>
      <c r="TJ213" s="41"/>
      <c r="TK213" s="41"/>
      <c r="TL213" s="41"/>
      <c r="TM213" s="41"/>
      <c r="TN213" s="41"/>
      <c r="TO213" s="41"/>
      <c r="TP213" s="41"/>
      <c r="TQ213" s="41"/>
      <c r="TR213" s="41"/>
      <c r="TS213" s="41"/>
      <c r="TT213" s="41"/>
      <c r="TU213" s="41"/>
      <c r="TV213" s="41"/>
      <c r="TW213" s="41"/>
      <c r="TX213" s="41"/>
      <c r="TY213" s="41"/>
      <c r="TZ213" s="41"/>
      <c r="UA213" s="41"/>
      <c r="UB213" s="41"/>
      <c r="UC213" s="41"/>
      <c r="UD213" s="41"/>
      <c r="UE213" s="41"/>
      <c r="UF213" s="41"/>
      <c r="UG213" s="41"/>
      <c r="UH213" s="41"/>
      <c r="UI213" s="41"/>
      <c r="UJ213" s="41"/>
      <c r="UK213" s="41"/>
      <c r="UL213" s="41"/>
      <c r="UM213" s="41"/>
      <c r="UN213" s="41"/>
      <c r="UO213" s="41"/>
      <c r="UP213" s="41"/>
      <c r="UQ213" s="41"/>
      <c r="UR213" s="41"/>
      <c r="US213" s="41"/>
      <c r="UT213" s="41"/>
      <c r="UU213" s="41"/>
      <c r="UV213" s="41"/>
      <c r="UW213" s="41"/>
      <c r="UX213" s="41"/>
      <c r="UY213" s="41"/>
      <c r="UZ213" s="41"/>
      <c r="VA213" s="41"/>
      <c r="VB213" s="41"/>
      <c r="VC213" s="41"/>
      <c r="VD213" s="41"/>
      <c r="VE213" s="41"/>
      <c r="VF213" s="41"/>
      <c r="VG213" s="41"/>
      <c r="VH213" s="41"/>
      <c r="VI213" s="41"/>
      <c r="VJ213" s="41"/>
      <c r="VK213" s="41"/>
      <c r="VL213" s="41"/>
      <c r="VM213" s="41"/>
      <c r="VN213" s="41"/>
      <c r="VO213" s="41"/>
      <c r="VP213" s="41"/>
      <c r="VQ213" s="41"/>
      <c r="VR213" s="41"/>
      <c r="VS213" s="41"/>
      <c r="VT213" s="41"/>
      <c r="VU213" s="41"/>
      <c r="VV213" s="41"/>
      <c r="VW213" s="41"/>
      <c r="VX213" s="41"/>
      <c r="VY213" s="41"/>
      <c r="VZ213" s="41"/>
      <c r="WA213" s="41"/>
      <c r="WB213" s="41"/>
      <c r="WC213" s="41"/>
      <c r="WD213" s="41"/>
      <c r="WE213" s="41"/>
      <c r="WF213" s="41"/>
      <c r="WG213" s="41"/>
      <c r="WH213" s="41"/>
      <c r="WI213" s="41"/>
      <c r="WJ213" s="41"/>
      <c r="WK213" s="41"/>
      <c r="WL213" s="41"/>
      <c r="WM213" s="41"/>
      <c r="WN213" s="41"/>
      <c r="WO213" s="41"/>
      <c r="WP213" s="41"/>
      <c r="WQ213" s="41"/>
      <c r="WR213" s="41"/>
      <c r="WS213" s="41"/>
      <c r="WT213" s="41"/>
      <c r="WU213" s="41"/>
      <c r="WV213" s="41"/>
      <c r="WW213" s="41"/>
      <c r="WX213" s="41"/>
    </row>
    <row r="214" spans="1:622" s="49" customFormat="1" ht="15" customHeight="1" outlineLevel="1" x14ac:dyDescent="0.25">
      <c r="A214" s="42"/>
      <c r="B214" s="42" t="s">
        <v>92</v>
      </c>
      <c r="C214" s="43">
        <v>36375</v>
      </c>
      <c r="D214" s="44" t="s">
        <v>80</v>
      </c>
      <c r="E214" s="43" t="s">
        <v>189</v>
      </c>
      <c r="F214" s="44" t="s">
        <v>29</v>
      </c>
      <c r="G214" s="44"/>
      <c r="H214" s="44">
        <v>25.3</v>
      </c>
      <c r="I214" s="46">
        <v>25.93</v>
      </c>
      <c r="J214" s="46">
        <f>Tabela1[[#This Row],[VALOR UNIT]]*H211</f>
        <v>879.02699999999993</v>
      </c>
      <c r="K214" s="46">
        <f>Tabela1[[#This Row],[Coluna1]]*H213</f>
        <v>0</v>
      </c>
      <c r="L214" s="46">
        <v>0</v>
      </c>
      <c r="M214" s="47">
        <f t="shared" si="4"/>
        <v>0</v>
      </c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  <c r="AQ214" s="41"/>
      <c r="AR214" s="41"/>
      <c r="AS214" s="41"/>
      <c r="AT214" s="41"/>
      <c r="AU214" s="41"/>
      <c r="AV214" s="41"/>
      <c r="AW214" s="41"/>
      <c r="AX214" s="41"/>
      <c r="AY214" s="41"/>
      <c r="AZ214" s="41"/>
      <c r="BA214" s="41"/>
      <c r="BB214" s="41"/>
      <c r="BC214" s="41"/>
      <c r="BD214" s="41"/>
      <c r="BE214" s="41"/>
      <c r="BF214" s="41"/>
      <c r="BG214" s="41"/>
      <c r="BH214" s="41"/>
      <c r="BI214" s="41"/>
      <c r="BJ214" s="41"/>
      <c r="BK214" s="41"/>
      <c r="BL214" s="41"/>
      <c r="BM214" s="41"/>
      <c r="BN214" s="41"/>
      <c r="BO214" s="41"/>
      <c r="BP214" s="41"/>
      <c r="BQ214" s="41"/>
      <c r="BR214" s="41"/>
      <c r="BS214" s="41"/>
      <c r="BT214" s="41"/>
      <c r="BU214" s="41"/>
      <c r="BV214" s="41"/>
      <c r="BW214" s="41"/>
      <c r="BX214" s="41"/>
      <c r="BY214" s="41"/>
      <c r="BZ214" s="41"/>
      <c r="CA214" s="41"/>
      <c r="CB214" s="41"/>
      <c r="CC214" s="41"/>
      <c r="CD214" s="41"/>
      <c r="CE214" s="41"/>
      <c r="CF214" s="41"/>
      <c r="CG214" s="41"/>
      <c r="CH214" s="41"/>
      <c r="CI214" s="41"/>
      <c r="CJ214" s="41"/>
      <c r="CK214" s="41"/>
      <c r="CL214" s="41"/>
      <c r="CM214" s="41"/>
      <c r="CN214" s="41"/>
      <c r="CO214" s="41"/>
      <c r="CP214" s="41"/>
      <c r="CQ214" s="41"/>
      <c r="CR214" s="41"/>
      <c r="CS214" s="41"/>
      <c r="CT214" s="41"/>
      <c r="CU214" s="41"/>
      <c r="CV214" s="41"/>
      <c r="CW214" s="41"/>
      <c r="CX214" s="41"/>
      <c r="CY214" s="41"/>
      <c r="CZ214" s="41"/>
      <c r="DA214" s="41"/>
      <c r="DB214" s="41"/>
      <c r="DC214" s="41"/>
      <c r="DD214" s="41"/>
      <c r="DE214" s="41"/>
      <c r="DF214" s="41"/>
      <c r="DG214" s="41"/>
      <c r="DH214" s="41"/>
      <c r="DI214" s="41"/>
      <c r="DJ214" s="41"/>
      <c r="DK214" s="41"/>
      <c r="DL214" s="41"/>
      <c r="DM214" s="41"/>
      <c r="DN214" s="41"/>
      <c r="DO214" s="41"/>
      <c r="DP214" s="41"/>
      <c r="DQ214" s="41"/>
      <c r="DR214" s="41"/>
      <c r="DS214" s="41"/>
      <c r="DT214" s="41"/>
      <c r="DU214" s="41"/>
      <c r="DV214" s="41"/>
      <c r="DW214" s="41"/>
      <c r="DX214" s="41"/>
      <c r="DY214" s="41"/>
      <c r="DZ214" s="41"/>
      <c r="EA214" s="41"/>
      <c r="EB214" s="41"/>
      <c r="EC214" s="41"/>
      <c r="ED214" s="41"/>
      <c r="EE214" s="41"/>
      <c r="EF214" s="41"/>
      <c r="EG214" s="41"/>
      <c r="EH214" s="41"/>
      <c r="EI214" s="41"/>
      <c r="EJ214" s="41"/>
      <c r="EK214" s="41"/>
      <c r="EL214" s="41"/>
      <c r="EM214" s="41"/>
      <c r="EN214" s="41"/>
      <c r="EO214" s="41"/>
      <c r="EP214" s="41"/>
      <c r="EQ214" s="41"/>
      <c r="ER214" s="41"/>
      <c r="ES214" s="41"/>
      <c r="ET214" s="41"/>
      <c r="EU214" s="41"/>
      <c r="EV214" s="41"/>
      <c r="EW214" s="41"/>
      <c r="EX214" s="41"/>
      <c r="EY214" s="41"/>
      <c r="EZ214" s="41"/>
      <c r="FA214" s="41"/>
      <c r="FB214" s="41"/>
      <c r="FC214" s="41"/>
      <c r="FD214" s="41"/>
      <c r="FE214" s="41"/>
      <c r="FF214" s="41"/>
      <c r="FG214" s="41"/>
      <c r="FH214" s="41"/>
      <c r="FI214" s="41"/>
      <c r="FJ214" s="41"/>
      <c r="FK214" s="41"/>
      <c r="FL214" s="41"/>
      <c r="FM214" s="41"/>
      <c r="FN214" s="41"/>
      <c r="FO214" s="41"/>
      <c r="FP214" s="41"/>
      <c r="FQ214" s="41"/>
      <c r="FR214" s="41"/>
      <c r="FS214" s="41"/>
      <c r="FT214" s="41"/>
      <c r="FU214" s="41"/>
      <c r="FV214" s="41"/>
      <c r="FW214" s="41"/>
      <c r="FX214" s="41"/>
      <c r="FY214" s="41"/>
      <c r="FZ214" s="41"/>
      <c r="GA214" s="41"/>
      <c r="GB214" s="41"/>
      <c r="GC214" s="41"/>
      <c r="GD214" s="41"/>
      <c r="GE214" s="41"/>
      <c r="GF214" s="41"/>
      <c r="GG214" s="41"/>
      <c r="GH214" s="41"/>
      <c r="GI214" s="41"/>
      <c r="GJ214" s="41"/>
      <c r="GK214" s="41"/>
      <c r="GL214" s="41"/>
      <c r="GM214" s="41"/>
      <c r="GN214" s="41"/>
      <c r="GO214" s="41"/>
      <c r="GP214" s="41"/>
      <c r="GQ214" s="41"/>
      <c r="GR214" s="41"/>
      <c r="GS214" s="41"/>
      <c r="GT214" s="41"/>
      <c r="GU214" s="41"/>
      <c r="GV214" s="41"/>
      <c r="GW214" s="41"/>
      <c r="GX214" s="41"/>
      <c r="GY214" s="41"/>
      <c r="GZ214" s="41"/>
      <c r="HA214" s="41"/>
      <c r="HB214" s="41"/>
      <c r="HC214" s="41"/>
      <c r="HD214" s="41"/>
      <c r="HE214" s="41"/>
      <c r="HF214" s="41"/>
      <c r="HG214" s="41"/>
      <c r="HH214" s="41"/>
      <c r="HI214" s="41"/>
      <c r="HJ214" s="41"/>
      <c r="HK214" s="41"/>
      <c r="HL214" s="41"/>
      <c r="HM214" s="41"/>
      <c r="HN214" s="41"/>
      <c r="HO214" s="41"/>
      <c r="HP214" s="41"/>
      <c r="HQ214" s="41"/>
      <c r="HR214" s="41"/>
      <c r="HS214" s="41"/>
      <c r="HT214" s="41"/>
      <c r="HU214" s="41"/>
      <c r="HV214" s="41"/>
      <c r="HW214" s="41"/>
      <c r="HX214" s="41"/>
      <c r="HY214" s="41"/>
      <c r="HZ214" s="41"/>
      <c r="IA214" s="41"/>
      <c r="IB214" s="41"/>
      <c r="IC214" s="41"/>
      <c r="ID214" s="41"/>
      <c r="IE214" s="41"/>
      <c r="IF214" s="41"/>
      <c r="IG214" s="41"/>
      <c r="IH214" s="41"/>
      <c r="II214" s="41"/>
      <c r="IJ214" s="41"/>
      <c r="IK214" s="41"/>
      <c r="IL214" s="41"/>
      <c r="IM214" s="41"/>
      <c r="IN214" s="41"/>
      <c r="IO214" s="41"/>
      <c r="IP214" s="41"/>
      <c r="IQ214" s="41"/>
      <c r="IR214" s="41"/>
      <c r="IS214" s="41"/>
      <c r="IT214" s="41"/>
      <c r="IU214" s="41"/>
      <c r="IV214" s="41"/>
      <c r="IW214" s="41"/>
      <c r="IX214" s="41"/>
      <c r="IY214" s="41"/>
      <c r="IZ214" s="41"/>
      <c r="JA214" s="41"/>
      <c r="JB214" s="41"/>
      <c r="JC214" s="41"/>
      <c r="JD214" s="41"/>
      <c r="JE214" s="41"/>
      <c r="JF214" s="41"/>
      <c r="JG214" s="41"/>
      <c r="JH214" s="41"/>
      <c r="JI214" s="41"/>
      <c r="JJ214" s="41"/>
      <c r="JK214" s="41"/>
      <c r="JL214" s="41"/>
      <c r="JM214" s="41"/>
      <c r="JN214" s="41"/>
      <c r="JO214" s="41"/>
      <c r="JP214" s="41"/>
      <c r="JQ214" s="41"/>
      <c r="JR214" s="41"/>
      <c r="JS214" s="41"/>
      <c r="JT214" s="41"/>
      <c r="JU214" s="41"/>
      <c r="JV214" s="41"/>
      <c r="JW214" s="41"/>
      <c r="JX214" s="41"/>
      <c r="JY214" s="41"/>
      <c r="JZ214" s="41"/>
      <c r="KA214" s="41"/>
      <c r="KB214" s="41"/>
      <c r="KC214" s="41"/>
      <c r="KD214" s="41"/>
      <c r="KE214" s="41"/>
      <c r="KF214" s="41"/>
      <c r="KG214" s="41"/>
      <c r="KH214" s="41"/>
      <c r="KI214" s="41"/>
      <c r="KJ214" s="41"/>
      <c r="KK214" s="41"/>
      <c r="KL214" s="41"/>
      <c r="KM214" s="41"/>
      <c r="KN214" s="41"/>
      <c r="KO214" s="41"/>
      <c r="KP214" s="41"/>
      <c r="KQ214" s="41"/>
      <c r="KR214" s="41"/>
      <c r="KS214" s="41"/>
      <c r="KT214" s="41"/>
      <c r="KU214" s="41"/>
      <c r="KV214" s="41"/>
      <c r="KW214" s="41"/>
      <c r="KX214" s="41"/>
      <c r="KY214" s="41"/>
      <c r="KZ214" s="41"/>
      <c r="LA214" s="41"/>
      <c r="LB214" s="41"/>
      <c r="LC214" s="41"/>
      <c r="LD214" s="41"/>
      <c r="LE214" s="41"/>
      <c r="LF214" s="41"/>
      <c r="LG214" s="41"/>
      <c r="LH214" s="41"/>
      <c r="LI214" s="41"/>
      <c r="LJ214" s="41"/>
      <c r="LK214" s="41"/>
      <c r="LL214" s="41"/>
      <c r="LM214" s="41"/>
      <c r="LN214" s="41"/>
      <c r="LO214" s="41"/>
      <c r="LP214" s="41"/>
      <c r="LQ214" s="41"/>
      <c r="LR214" s="41"/>
      <c r="LS214" s="41"/>
      <c r="LT214" s="41"/>
      <c r="LU214" s="41"/>
      <c r="LV214" s="41"/>
      <c r="LW214" s="41"/>
      <c r="LX214" s="41"/>
      <c r="LY214" s="41"/>
      <c r="LZ214" s="41"/>
      <c r="MA214" s="41"/>
      <c r="MB214" s="41"/>
      <c r="MC214" s="41"/>
      <c r="MD214" s="41"/>
      <c r="ME214" s="41"/>
      <c r="MF214" s="41"/>
      <c r="MG214" s="41"/>
      <c r="MH214" s="41"/>
      <c r="MI214" s="41"/>
      <c r="MJ214" s="41"/>
      <c r="MK214" s="41"/>
      <c r="ML214" s="41"/>
      <c r="MM214" s="41"/>
      <c r="MN214" s="41"/>
      <c r="MO214" s="41"/>
      <c r="MP214" s="41"/>
      <c r="MQ214" s="41"/>
      <c r="MR214" s="41"/>
      <c r="MS214" s="41"/>
      <c r="MT214" s="41"/>
      <c r="MU214" s="41"/>
      <c r="MV214" s="41"/>
      <c r="MW214" s="41"/>
      <c r="MX214" s="41"/>
      <c r="MY214" s="41"/>
      <c r="MZ214" s="41"/>
      <c r="NA214" s="41"/>
      <c r="NB214" s="41"/>
      <c r="NC214" s="41"/>
      <c r="ND214" s="41"/>
      <c r="NE214" s="41"/>
      <c r="NF214" s="41"/>
      <c r="NG214" s="41"/>
      <c r="NH214" s="41"/>
      <c r="NI214" s="41"/>
      <c r="NJ214" s="41"/>
      <c r="NK214" s="41"/>
      <c r="NL214" s="41"/>
      <c r="NM214" s="41"/>
      <c r="NN214" s="41"/>
      <c r="NO214" s="41"/>
      <c r="NP214" s="41"/>
      <c r="NQ214" s="41"/>
      <c r="NR214" s="41"/>
      <c r="NS214" s="41"/>
      <c r="NT214" s="41"/>
      <c r="NU214" s="41"/>
      <c r="NV214" s="41"/>
      <c r="NW214" s="41"/>
      <c r="NX214" s="41"/>
      <c r="NY214" s="41"/>
      <c r="NZ214" s="41"/>
      <c r="OA214" s="41"/>
      <c r="OB214" s="41"/>
      <c r="OC214" s="41"/>
      <c r="OD214" s="41"/>
      <c r="OE214" s="41"/>
      <c r="OF214" s="41"/>
      <c r="OG214" s="41"/>
      <c r="OH214" s="41"/>
      <c r="OI214" s="41"/>
      <c r="OJ214" s="41"/>
      <c r="OK214" s="41"/>
      <c r="OL214" s="41"/>
      <c r="OM214" s="41"/>
      <c r="ON214" s="41"/>
      <c r="OO214" s="41"/>
      <c r="OP214" s="41"/>
      <c r="OQ214" s="41"/>
      <c r="OR214" s="41"/>
      <c r="OS214" s="41"/>
      <c r="OT214" s="41"/>
      <c r="OU214" s="41"/>
      <c r="OV214" s="41"/>
      <c r="OW214" s="41"/>
      <c r="OX214" s="41"/>
      <c r="OY214" s="41"/>
      <c r="OZ214" s="41"/>
      <c r="PA214" s="41"/>
      <c r="PB214" s="41"/>
      <c r="PC214" s="41"/>
      <c r="PD214" s="41"/>
      <c r="PE214" s="41"/>
      <c r="PF214" s="41"/>
      <c r="PG214" s="41"/>
      <c r="PH214" s="41"/>
      <c r="PI214" s="41"/>
      <c r="PJ214" s="41"/>
      <c r="PK214" s="41"/>
      <c r="PL214" s="41"/>
      <c r="PM214" s="41"/>
      <c r="PN214" s="41"/>
      <c r="PO214" s="41"/>
      <c r="PP214" s="41"/>
      <c r="PQ214" s="41"/>
      <c r="PR214" s="41"/>
      <c r="PS214" s="41"/>
      <c r="PT214" s="41"/>
      <c r="PU214" s="41"/>
      <c r="PV214" s="41"/>
      <c r="PW214" s="41"/>
      <c r="PX214" s="41"/>
      <c r="PY214" s="41"/>
      <c r="PZ214" s="41"/>
      <c r="QA214" s="41"/>
      <c r="QB214" s="41"/>
      <c r="QC214" s="41"/>
      <c r="QD214" s="41"/>
      <c r="QE214" s="41"/>
      <c r="QF214" s="41"/>
      <c r="QG214" s="41"/>
      <c r="QH214" s="41"/>
      <c r="QI214" s="41"/>
      <c r="QJ214" s="41"/>
      <c r="QK214" s="41"/>
      <c r="QL214" s="41"/>
      <c r="QM214" s="41"/>
      <c r="QN214" s="41"/>
      <c r="QO214" s="41"/>
      <c r="QP214" s="41"/>
      <c r="QQ214" s="41"/>
      <c r="QR214" s="41"/>
      <c r="QS214" s="41"/>
      <c r="QT214" s="41"/>
      <c r="QU214" s="41"/>
      <c r="QV214" s="41"/>
      <c r="QW214" s="41"/>
      <c r="QX214" s="41"/>
      <c r="QY214" s="41"/>
      <c r="QZ214" s="41"/>
      <c r="RA214" s="41"/>
      <c r="RB214" s="41"/>
      <c r="RC214" s="41"/>
      <c r="RD214" s="41"/>
      <c r="RE214" s="41"/>
      <c r="RF214" s="41"/>
      <c r="RG214" s="41"/>
      <c r="RH214" s="41"/>
      <c r="RI214" s="41"/>
      <c r="RJ214" s="41"/>
      <c r="RK214" s="41"/>
      <c r="RL214" s="41"/>
      <c r="RM214" s="41"/>
      <c r="RN214" s="41"/>
      <c r="RO214" s="41"/>
      <c r="RP214" s="41"/>
      <c r="RQ214" s="41"/>
      <c r="RR214" s="41"/>
      <c r="RS214" s="41"/>
      <c r="RT214" s="41"/>
      <c r="RU214" s="41"/>
      <c r="RV214" s="41"/>
      <c r="RW214" s="41"/>
      <c r="RX214" s="41"/>
      <c r="RY214" s="41"/>
      <c r="RZ214" s="41"/>
      <c r="SA214" s="41"/>
      <c r="SB214" s="41"/>
      <c r="SC214" s="41"/>
      <c r="SD214" s="41"/>
      <c r="SE214" s="41"/>
      <c r="SF214" s="41"/>
      <c r="SG214" s="41"/>
      <c r="SH214" s="41"/>
      <c r="SI214" s="41"/>
      <c r="SJ214" s="41"/>
      <c r="SK214" s="41"/>
      <c r="SL214" s="41"/>
      <c r="SM214" s="41"/>
      <c r="SN214" s="41"/>
      <c r="SO214" s="41"/>
      <c r="SP214" s="41"/>
      <c r="SQ214" s="41"/>
      <c r="SR214" s="41"/>
      <c r="SS214" s="41"/>
      <c r="ST214" s="41"/>
      <c r="SU214" s="41"/>
      <c r="SV214" s="41"/>
      <c r="SW214" s="41"/>
      <c r="SX214" s="41"/>
      <c r="SY214" s="41"/>
      <c r="SZ214" s="41"/>
      <c r="TA214" s="41"/>
      <c r="TB214" s="41"/>
      <c r="TC214" s="41"/>
      <c r="TD214" s="41"/>
      <c r="TE214" s="41"/>
      <c r="TF214" s="41"/>
      <c r="TG214" s="41"/>
      <c r="TH214" s="41"/>
      <c r="TI214" s="41"/>
      <c r="TJ214" s="41"/>
      <c r="TK214" s="41"/>
      <c r="TL214" s="41"/>
      <c r="TM214" s="41"/>
      <c r="TN214" s="41"/>
      <c r="TO214" s="41"/>
      <c r="TP214" s="41"/>
      <c r="TQ214" s="41"/>
      <c r="TR214" s="41"/>
      <c r="TS214" s="41"/>
      <c r="TT214" s="41"/>
      <c r="TU214" s="41"/>
      <c r="TV214" s="41"/>
      <c r="TW214" s="41"/>
      <c r="TX214" s="41"/>
      <c r="TY214" s="41"/>
      <c r="TZ214" s="41"/>
      <c r="UA214" s="41"/>
      <c r="UB214" s="41"/>
      <c r="UC214" s="41"/>
      <c r="UD214" s="41"/>
      <c r="UE214" s="41"/>
      <c r="UF214" s="41"/>
      <c r="UG214" s="41"/>
      <c r="UH214" s="41"/>
      <c r="UI214" s="41"/>
      <c r="UJ214" s="41"/>
      <c r="UK214" s="41"/>
      <c r="UL214" s="41"/>
      <c r="UM214" s="41"/>
      <c r="UN214" s="41"/>
      <c r="UO214" s="41"/>
      <c r="UP214" s="41"/>
      <c r="UQ214" s="41"/>
      <c r="UR214" s="41"/>
      <c r="US214" s="41"/>
      <c r="UT214" s="41"/>
      <c r="UU214" s="41"/>
      <c r="UV214" s="41"/>
      <c r="UW214" s="41"/>
      <c r="UX214" s="41"/>
      <c r="UY214" s="41"/>
      <c r="UZ214" s="41"/>
      <c r="VA214" s="41"/>
      <c r="VB214" s="41"/>
      <c r="VC214" s="41"/>
      <c r="VD214" s="41"/>
      <c r="VE214" s="41"/>
      <c r="VF214" s="41"/>
      <c r="VG214" s="41"/>
      <c r="VH214" s="41"/>
      <c r="VI214" s="41"/>
      <c r="VJ214" s="41"/>
      <c r="VK214" s="41"/>
      <c r="VL214" s="41"/>
      <c r="VM214" s="41"/>
      <c r="VN214" s="41"/>
      <c r="VO214" s="41"/>
      <c r="VP214" s="41"/>
      <c r="VQ214" s="41"/>
      <c r="VR214" s="41"/>
      <c r="VS214" s="41"/>
      <c r="VT214" s="41"/>
      <c r="VU214" s="41"/>
      <c r="VV214" s="41"/>
      <c r="VW214" s="41"/>
      <c r="VX214" s="41"/>
      <c r="VY214" s="41"/>
      <c r="VZ214" s="41"/>
      <c r="WA214" s="41"/>
      <c r="WB214" s="41"/>
      <c r="WC214" s="41"/>
      <c r="WD214" s="41"/>
      <c r="WE214" s="41"/>
      <c r="WF214" s="41"/>
      <c r="WG214" s="41"/>
      <c r="WH214" s="41"/>
      <c r="WI214" s="41"/>
      <c r="WJ214" s="41"/>
      <c r="WK214" s="41"/>
      <c r="WL214" s="41"/>
      <c r="WM214" s="41"/>
      <c r="WN214" s="41"/>
      <c r="WO214" s="41"/>
      <c r="WP214" s="41"/>
      <c r="WQ214" s="41"/>
      <c r="WR214" s="41"/>
      <c r="WS214" s="41"/>
      <c r="WT214" s="41"/>
      <c r="WU214" s="41"/>
      <c r="WV214" s="41"/>
      <c r="WW214" s="41"/>
      <c r="WX214" s="41"/>
    </row>
    <row r="215" spans="1:622" s="49" customFormat="1" ht="15" customHeight="1" outlineLevel="1" x14ac:dyDescent="0.25">
      <c r="A215" s="42"/>
      <c r="B215" s="42" t="s">
        <v>92</v>
      </c>
      <c r="C215" s="43">
        <v>20078</v>
      </c>
      <c r="D215" s="44" t="s">
        <v>80</v>
      </c>
      <c r="E215" s="43" t="s">
        <v>190</v>
      </c>
      <c r="F215" s="44" t="s">
        <v>24</v>
      </c>
      <c r="G215" s="44"/>
      <c r="H215" s="44">
        <v>36.14</v>
      </c>
      <c r="I215" s="46">
        <v>0.15</v>
      </c>
      <c r="J215" s="46">
        <f>Tabela1[[#This Row],[VALOR UNIT]]*H211</f>
        <v>5.085</v>
      </c>
      <c r="K215" s="46">
        <f>Tabela1[[#This Row],[Coluna1]]*H214</f>
        <v>0</v>
      </c>
      <c r="L215" s="46">
        <v>0</v>
      </c>
      <c r="M215" s="47">
        <f t="shared" si="4"/>
        <v>0</v>
      </c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1"/>
      <c r="AU215" s="41"/>
      <c r="AV215" s="41"/>
      <c r="AW215" s="41"/>
      <c r="AX215" s="41"/>
      <c r="AY215" s="41"/>
      <c r="AZ215" s="41"/>
      <c r="BA215" s="41"/>
      <c r="BB215" s="41"/>
      <c r="BC215" s="41"/>
      <c r="BD215" s="41"/>
      <c r="BE215" s="41"/>
      <c r="BF215" s="41"/>
      <c r="BG215" s="41"/>
      <c r="BH215" s="41"/>
      <c r="BI215" s="41"/>
      <c r="BJ215" s="41"/>
      <c r="BK215" s="41"/>
      <c r="BL215" s="41"/>
      <c r="BM215" s="41"/>
      <c r="BN215" s="41"/>
      <c r="BO215" s="41"/>
      <c r="BP215" s="41"/>
      <c r="BQ215" s="41"/>
      <c r="BR215" s="41"/>
      <c r="BS215" s="41"/>
      <c r="BT215" s="41"/>
      <c r="BU215" s="41"/>
      <c r="BV215" s="41"/>
      <c r="BW215" s="41"/>
      <c r="BX215" s="41"/>
      <c r="BY215" s="41"/>
      <c r="BZ215" s="41"/>
      <c r="CA215" s="41"/>
      <c r="CB215" s="41"/>
      <c r="CC215" s="41"/>
      <c r="CD215" s="41"/>
      <c r="CE215" s="41"/>
      <c r="CF215" s="41"/>
      <c r="CG215" s="41"/>
      <c r="CH215" s="41"/>
      <c r="CI215" s="41"/>
      <c r="CJ215" s="41"/>
      <c r="CK215" s="41"/>
      <c r="CL215" s="41"/>
      <c r="CM215" s="41"/>
      <c r="CN215" s="41"/>
      <c r="CO215" s="41"/>
      <c r="CP215" s="41"/>
      <c r="CQ215" s="41"/>
      <c r="CR215" s="41"/>
      <c r="CS215" s="41"/>
      <c r="CT215" s="41"/>
      <c r="CU215" s="41"/>
      <c r="CV215" s="41"/>
      <c r="CW215" s="41"/>
      <c r="CX215" s="41"/>
      <c r="CY215" s="41"/>
      <c r="CZ215" s="41"/>
      <c r="DA215" s="41"/>
      <c r="DB215" s="41"/>
      <c r="DC215" s="41"/>
      <c r="DD215" s="41"/>
      <c r="DE215" s="41"/>
      <c r="DF215" s="41"/>
      <c r="DG215" s="41"/>
      <c r="DH215" s="41"/>
      <c r="DI215" s="41"/>
      <c r="DJ215" s="41"/>
      <c r="DK215" s="41"/>
      <c r="DL215" s="41"/>
      <c r="DM215" s="41"/>
      <c r="DN215" s="41"/>
      <c r="DO215" s="41"/>
      <c r="DP215" s="41"/>
      <c r="DQ215" s="41"/>
      <c r="DR215" s="41"/>
      <c r="DS215" s="41"/>
      <c r="DT215" s="41"/>
      <c r="DU215" s="41"/>
      <c r="DV215" s="41"/>
      <c r="DW215" s="41"/>
      <c r="DX215" s="41"/>
      <c r="DY215" s="41"/>
      <c r="DZ215" s="41"/>
      <c r="EA215" s="41"/>
      <c r="EB215" s="41"/>
      <c r="EC215" s="41"/>
      <c r="ED215" s="41"/>
      <c r="EE215" s="41"/>
      <c r="EF215" s="41"/>
      <c r="EG215" s="41"/>
      <c r="EH215" s="41"/>
      <c r="EI215" s="41"/>
      <c r="EJ215" s="41"/>
      <c r="EK215" s="41"/>
      <c r="EL215" s="41"/>
      <c r="EM215" s="41"/>
      <c r="EN215" s="41"/>
      <c r="EO215" s="41"/>
      <c r="EP215" s="41"/>
      <c r="EQ215" s="41"/>
      <c r="ER215" s="41"/>
      <c r="ES215" s="41"/>
      <c r="ET215" s="41"/>
      <c r="EU215" s="41"/>
      <c r="EV215" s="41"/>
      <c r="EW215" s="41"/>
      <c r="EX215" s="41"/>
      <c r="EY215" s="41"/>
      <c r="EZ215" s="41"/>
      <c r="FA215" s="41"/>
      <c r="FB215" s="41"/>
      <c r="FC215" s="41"/>
      <c r="FD215" s="41"/>
      <c r="FE215" s="41"/>
      <c r="FF215" s="41"/>
      <c r="FG215" s="41"/>
      <c r="FH215" s="41"/>
      <c r="FI215" s="41"/>
      <c r="FJ215" s="41"/>
      <c r="FK215" s="41"/>
      <c r="FL215" s="41"/>
      <c r="FM215" s="41"/>
      <c r="FN215" s="41"/>
      <c r="FO215" s="41"/>
      <c r="FP215" s="41"/>
      <c r="FQ215" s="41"/>
      <c r="FR215" s="41"/>
      <c r="FS215" s="41"/>
      <c r="FT215" s="41"/>
      <c r="FU215" s="41"/>
      <c r="FV215" s="41"/>
      <c r="FW215" s="41"/>
      <c r="FX215" s="41"/>
      <c r="FY215" s="41"/>
      <c r="FZ215" s="41"/>
      <c r="GA215" s="41"/>
      <c r="GB215" s="41"/>
      <c r="GC215" s="41"/>
      <c r="GD215" s="41"/>
      <c r="GE215" s="41"/>
      <c r="GF215" s="41"/>
      <c r="GG215" s="41"/>
      <c r="GH215" s="41"/>
      <c r="GI215" s="41"/>
      <c r="GJ215" s="41"/>
      <c r="GK215" s="41"/>
      <c r="GL215" s="41"/>
      <c r="GM215" s="41"/>
      <c r="GN215" s="41"/>
      <c r="GO215" s="41"/>
      <c r="GP215" s="41"/>
      <c r="GQ215" s="41"/>
      <c r="GR215" s="41"/>
      <c r="GS215" s="41"/>
      <c r="GT215" s="41"/>
      <c r="GU215" s="41"/>
      <c r="GV215" s="41"/>
      <c r="GW215" s="41"/>
      <c r="GX215" s="41"/>
      <c r="GY215" s="41"/>
      <c r="GZ215" s="41"/>
      <c r="HA215" s="41"/>
      <c r="HB215" s="41"/>
      <c r="HC215" s="41"/>
      <c r="HD215" s="41"/>
      <c r="HE215" s="41"/>
      <c r="HF215" s="41"/>
      <c r="HG215" s="41"/>
      <c r="HH215" s="41"/>
      <c r="HI215" s="41"/>
      <c r="HJ215" s="41"/>
      <c r="HK215" s="41"/>
      <c r="HL215" s="41"/>
      <c r="HM215" s="41"/>
      <c r="HN215" s="41"/>
      <c r="HO215" s="41"/>
      <c r="HP215" s="41"/>
      <c r="HQ215" s="41"/>
      <c r="HR215" s="41"/>
      <c r="HS215" s="41"/>
      <c r="HT215" s="41"/>
      <c r="HU215" s="41"/>
      <c r="HV215" s="41"/>
      <c r="HW215" s="41"/>
      <c r="HX215" s="41"/>
      <c r="HY215" s="41"/>
      <c r="HZ215" s="41"/>
      <c r="IA215" s="41"/>
      <c r="IB215" s="41"/>
      <c r="IC215" s="41"/>
      <c r="ID215" s="41"/>
      <c r="IE215" s="41"/>
      <c r="IF215" s="41"/>
      <c r="IG215" s="41"/>
      <c r="IH215" s="41"/>
      <c r="II215" s="41"/>
      <c r="IJ215" s="41"/>
      <c r="IK215" s="41"/>
      <c r="IL215" s="41"/>
      <c r="IM215" s="41"/>
      <c r="IN215" s="41"/>
      <c r="IO215" s="41"/>
      <c r="IP215" s="41"/>
      <c r="IQ215" s="41"/>
      <c r="IR215" s="41"/>
      <c r="IS215" s="41"/>
      <c r="IT215" s="41"/>
      <c r="IU215" s="41"/>
      <c r="IV215" s="41"/>
      <c r="IW215" s="41"/>
      <c r="IX215" s="41"/>
      <c r="IY215" s="41"/>
      <c r="IZ215" s="41"/>
      <c r="JA215" s="41"/>
      <c r="JB215" s="41"/>
      <c r="JC215" s="41"/>
      <c r="JD215" s="41"/>
      <c r="JE215" s="41"/>
      <c r="JF215" s="41"/>
      <c r="JG215" s="41"/>
      <c r="JH215" s="41"/>
      <c r="JI215" s="41"/>
      <c r="JJ215" s="41"/>
      <c r="JK215" s="41"/>
      <c r="JL215" s="41"/>
      <c r="JM215" s="41"/>
      <c r="JN215" s="41"/>
      <c r="JO215" s="41"/>
      <c r="JP215" s="41"/>
      <c r="JQ215" s="41"/>
      <c r="JR215" s="41"/>
      <c r="JS215" s="41"/>
      <c r="JT215" s="41"/>
      <c r="JU215" s="41"/>
      <c r="JV215" s="41"/>
      <c r="JW215" s="41"/>
      <c r="JX215" s="41"/>
      <c r="JY215" s="41"/>
      <c r="JZ215" s="41"/>
      <c r="KA215" s="41"/>
      <c r="KB215" s="41"/>
      <c r="KC215" s="41"/>
      <c r="KD215" s="41"/>
      <c r="KE215" s="41"/>
      <c r="KF215" s="41"/>
      <c r="KG215" s="41"/>
      <c r="KH215" s="41"/>
      <c r="KI215" s="41"/>
      <c r="KJ215" s="41"/>
      <c r="KK215" s="41"/>
      <c r="KL215" s="41"/>
      <c r="KM215" s="41"/>
      <c r="KN215" s="41"/>
      <c r="KO215" s="41"/>
      <c r="KP215" s="41"/>
      <c r="KQ215" s="41"/>
      <c r="KR215" s="41"/>
      <c r="KS215" s="41"/>
      <c r="KT215" s="41"/>
      <c r="KU215" s="41"/>
      <c r="KV215" s="41"/>
      <c r="KW215" s="41"/>
      <c r="KX215" s="41"/>
      <c r="KY215" s="41"/>
      <c r="KZ215" s="41"/>
      <c r="LA215" s="41"/>
      <c r="LB215" s="41"/>
      <c r="LC215" s="41"/>
      <c r="LD215" s="41"/>
      <c r="LE215" s="41"/>
      <c r="LF215" s="41"/>
      <c r="LG215" s="41"/>
      <c r="LH215" s="41"/>
      <c r="LI215" s="41"/>
      <c r="LJ215" s="41"/>
      <c r="LK215" s="41"/>
      <c r="LL215" s="41"/>
      <c r="LM215" s="41"/>
      <c r="LN215" s="41"/>
      <c r="LO215" s="41"/>
      <c r="LP215" s="41"/>
      <c r="LQ215" s="41"/>
      <c r="LR215" s="41"/>
      <c r="LS215" s="41"/>
      <c r="LT215" s="41"/>
      <c r="LU215" s="41"/>
      <c r="LV215" s="41"/>
      <c r="LW215" s="41"/>
      <c r="LX215" s="41"/>
      <c r="LY215" s="41"/>
      <c r="LZ215" s="41"/>
      <c r="MA215" s="41"/>
      <c r="MB215" s="41"/>
      <c r="MC215" s="41"/>
      <c r="MD215" s="41"/>
      <c r="ME215" s="41"/>
      <c r="MF215" s="41"/>
      <c r="MG215" s="41"/>
      <c r="MH215" s="41"/>
      <c r="MI215" s="41"/>
      <c r="MJ215" s="41"/>
      <c r="MK215" s="41"/>
      <c r="ML215" s="41"/>
      <c r="MM215" s="41"/>
      <c r="MN215" s="41"/>
      <c r="MO215" s="41"/>
      <c r="MP215" s="41"/>
      <c r="MQ215" s="41"/>
      <c r="MR215" s="41"/>
      <c r="MS215" s="41"/>
      <c r="MT215" s="41"/>
      <c r="MU215" s="41"/>
      <c r="MV215" s="41"/>
      <c r="MW215" s="41"/>
      <c r="MX215" s="41"/>
      <c r="MY215" s="41"/>
      <c r="MZ215" s="41"/>
      <c r="NA215" s="41"/>
      <c r="NB215" s="41"/>
      <c r="NC215" s="41"/>
      <c r="ND215" s="41"/>
      <c r="NE215" s="41"/>
      <c r="NF215" s="41"/>
      <c r="NG215" s="41"/>
      <c r="NH215" s="41"/>
      <c r="NI215" s="41"/>
      <c r="NJ215" s="41"/>
      <c r="NK215" s="41"/>
      <c r="NL215" s="41"/>
      <c r="NM215" s="41"/>
      <c r="NN215" s="41"/>
      <c r="NO215" s="41"/>
      <c r="NP215" s="41"/>
      <c r="NQ215" s="41"/>
      <c r="NR215" s="41"/>
      <c r="NS215" s="41"/>
      <c r="NT215" s="41"/>
      <c r="NU215" s="41"/>
      <c r="NV215" s="41"/>
      <c r="NW215" s="41"/>
      <c r="NX215" s="41"/>
      <c r="NY215" s="41"/>
      <c r="NZ215" s="41"/>
      <c r="OA215" s="41"/>
      <c r="OB215" s="41"/>
      <c r="OC215" s="41"/>
      <c r="OD215" s="41"/>
      <c r="OE215" s="41"/>
      <c r="OF215" s="41"/>
      <c r="OG215" s="41"/>
      <c r="OH215" s="41"/>
      <c r="OI215" s="41"/>
      <c r="OJ215" s="41"/>
      <c r="OK215" s="41"/>
      <c r="OL215" s="41"/>
      <c r="OM215" s="41"/>
      <c r="ON215" s="41"/>
      <c r="OO215" s="41"/>
      <c r="OP215" s="41"/>
      <c r="OQ215" s="41"/>
      <c r="OR215" s="41"/>
      <c r="OS215" s="41"/>
      <c r="OT215" s="41"/>
      <c r="OU215" s="41"/>
      <c r="OV215" s="41"/>
      <c r="OW215" s="41"/>
      <c r="OX215" s="41"/>
      <c r="OY215" s="41"/>
      <c r="OZ215" s="41"/>
      <c r="PA215" s="41"/>
      <c r="PB215" s="41"/>
      <c r="PC215" s="41"/>
      <c r="PD215" s="41"/>
      <c r="PE215" s="41"/>
      <c r="PF215" s="41"/>
      <c r="PG215" s="41"/>
      <c r="PH215" s="41"/>
      <c r="PI215" s="41"/>
      <c r="PJ215" s="41"/>
      <c r="PK215" s="41"/>
      <c r="PL215" s="41"/>
      <c r="PM215" s="41"/>
      <c r="PN215" s="41"/>
      <c r="PO215" s="41"/>
      <c r="PP215" s="41"/>
      <c r="PQ215" s="41"/>
      <c r="PR215" s="41"/>
      <c r="PS215" s="41"/>
      <c r="PT215" s="41"/>
      <c r="PU215" s="41"/>
      <c r="PV215" s="41"/>
      <c r="PW215" s="41"/>
      <c r="PX215" s="41"/>
      <c r="PY215" s="41"/>
      <c r="PZ215" s="41"/>
      <c r="QA215" s="41"/>
      <c r="QB215" s="41"/>
      <c r="QC215" s="41"/>
      <c r="QD215" s="41"/>
      <c r="QE215" s="41"/>
      <c r="QF215" s="41"/>
      <c r="QG215" s="41"/>
      <c r="QH215" s="41"/>
      <c r="QI215" s="41"/>
      <c r="QJ215" s="41"/>
      <c r="QK215" s="41"/>
      <c r="QL215" s="41"/>
      <c r="QM215" s="41"/>
      <c r="QN215" s="41"/>
      <c r="QO215" s="41"/>
      <c r="QP215" s="41"/>
      <c r="QQ215" s="41"/>
      <c r="QR215" s="41"/>
      <c r="QS215" s="41"/>
      <c r="QT215" s="41"/>
      <c r="QU215" s="41"/>
      <c r="QV215" s="41"/>
      <c r="QW215" s="41"/>
      <c r="QX215" s="41"/>
      <c r="QY215" s="41"/>
      <c r="QZ215" s="41"/>
      <c r="RA215" s="41"/>
      <c r="RB215" s="41"/>
      <c r="RC215" s="41"/>
      <c r="RD215" s="41"/>
      <c r="RE215" s="41"/>
      <c r="RF215" s="41"/>
      <c r="RG215" s="41"/>
      <c r="RH215" s="41"/>
      <c r="RI215" s="41"/>
      <c r="RJ215" s="41"/>
      <c r="RK215" s="41"/>
      <c r="RL215" s="41"/>
      <c r="RM215" s="41"/>
      <c r="RN215" s="41"/>
      <c r="RO215" s="41"/>
      <c r="RP215" s="41"/>
      <c r="RQ215" s="41"/>
      <c r="RR215" s="41"/>
      <c r="RS215" s="41"/>
      <c r="RT215" s="41"/>
      <c r="RU215" s="41"/>
      <c r="RV215" s="41"/>
      <c r="RW215" s="41"/>
      <c r="RX215" s="41"/>
      <c r="RY215" s="41"/>
      <c r="RZ215" s="41"/>
      <c r="SA215" s="41"/>
      <c r="SB215" s="41"/>
      <c r="SC215" s="41"/>
      <c r="SD215" s="41"/>
      <c r="SE215" s="41"/>
      <c r="SF215" s="41"/>
      <c r="SG215" s="41"/>
      <c r="SH215" s="41"/>
      <c r="SI215" s="41"/>
      <c r="SJ215" s="41"/>
      <c r="SK215" s="41"/>
      <c r="SL215" s="41"/>
      <c r="SM215" s="41"/>
      <c r="SN215" s="41"/>
      <c r="SO215" s="41"/>
      <c r="SP215" s="41"/>
      <c r="SQ215" s="41"/>
      <c r="SR215" s="41"/>
      <c r="SS215" s="41"/>
      <c r="ST215" s="41"/>
      <c r="SU215" s="41"/>
      <c r="SV215" s="41"/>
      <c r="SW215" s="41"/>
      <c r="SX215" s="41"/>
      <c r="SY215" s="41"/>
      <c r="SZ215" s="41"/>
      <c r="TA215" s="41"/>
      <c r="TB215" s="41"/>
      <c r="TC215" s="41"/>
      <c r="TD215" s="41"/>
      <c r="TE215" s="41"/>
      <c r="TF215" s="41"/>
      <c r="TG215" s="41"/>
      <c r="TH215" s="41"/>
      <c r="TI215" s="41"/>
      <c r="TJ215" s="41"/>
      <c r="TK215" s="41"/>
      <c r="TL215" s="41"/>
      <c r="TM215" s="41"/>
      <c r="TN215" s="41"/>
      <c r="TO215" s="41"/>
      <c r="TP215" s="41"/>
      <c r="TQ215" s="41"/>
      <c r="TR215" s="41"/>
      <c r="TS215" s="41"/>
      <c r="TT215" s="41"/>
      <c r="TU215" s="41"/>
      <c r="TV215" s="41"/>
      <c r="TW215" s="41"/>
      <c r="TX215" s="41"/>
      <c r="TY215" s="41"/>
      <c r="TZ215" s="41"/>
      <c r="UA215" s="41"/>
      <c r="UB215" s="41"/>
      <c r="UC215" s="41"/>
      <c r="UD215" s="41"/>
      <c r="UE215" s="41"/>
      <c r="UF215" s="41"/>
      <c r="UG215" s="41"/>
      <c r="UH215" s="41"/>
      <c r="UI215" s="41"/>
      <c r="UJ215" s="41"/>
      <c r="UK215" s="41"/>
      <c r="UL215" s="41"/>
      <c r="UM215" s="41"/>
      <c r="UN215" s="41"/>
      <c r="UO215" s="41"/>
      <c r="UP215" s="41"/>
      <c r="UQ215" s="41"/>
      <c r="UR215" s="41"/>
      <c r="US215" s="41"/>
      <c r="UT215" s="41"/>
      <c r="UU215" s="41"/>
      <c r="UV215" s="41"/>
      <c r="UW215" s="41"/>
      <c r="UX215" s="41"/>
      <c r="UY215" s="41"/>
      <c r="UZ215" s="41"/>
      <c r="VA215" s="41"/>
      <c r="VB215" s="41"/>
      <c r="VC215" s="41"/>
      <c r="VD215" s="41"/>
      <c r="VE215" s="41"/>
      <c r="VF215" s="41"/>
      <c r="VG215" s="41"/>
      <c r="VH215" s="41"/>
      <c r="VI215" s="41"/>
      <c r="VJ215" s="41"/>
      <c r="VK215" s="41"/>
      <c r="VL215" s="41"/>
      <c r="VM215" s="41"/>
      <c r="VN215" s="41"/>
      <c r="VO215" s="41"/>
      <c r="VP215" s="41"/>
      <c r="VQ215" s="41"/>
      <c r="VR215" s="41"/>
      <c r="VS215" s="41"/>
      <c r="VT215" s="41"/>
      <c r="VU215" s="41"/>
      <c r="VV215" s="41"/>
      <c r="VW215" s="41"/>
      <c r="VX215" s="41"/>
      <c r="VY215" s="41"/>
      <c r="VZ215" s="41"/>
      <c r="WA215" s="41"/>
      <c r="WB215" s="41"/>
      <c r="WC215" s="41"/>
      <c r="WD215" s="41"/>
      <c r="WE215" s="41"/>
      <c r="WF215" s="41"/>
      <c r="WG215" s="41"/>
      <c r="WH215" s="41"/>
      <c r="WI215" s="41"/>
      <c r="WJ215" s="41"/>
      <c r="WK215" s="41"/>
      <c r="WL215" s="41"/>
      <c r="WM215" s="41"/>
      <c r="WN215" s="41"/>
      <c r="WO215" s="41"/>
      <c r="WP215" s="41"/>
      <c r="WQ215" s="41"/>
      <c r="WR215" s="41"/>
      <c r="WS215" s="41"/>
      <c r="WT215" s="41"/>
      <c r="WU215" s="41"/>
      <c r="WV215" s="41"/>
      <c r="WW215" s="41"/>
      <c r="WX215" s="41"/>
    </row>
    <row r="216" spans="1:622" s="22" customFormat="1" ht="15" customHeight="1" x14ac:dyDescent="0.25">
      <c r="A216" s="58"/>
      <c r="B216" s="58">
        <v>89711</v>
      </c>
      <c r="C216" s="74"/>
      <c r="D216" s="63" t="s">
        <v>80</v>
      </c>
      <c r="E216" s="74" t="s">
        <v>191</v>
      </c>
      <c r="F216" s="63" t="s">
        <v>29</v>
      </c>
      <c r="G216" s="63"/>
      <c r="H216" s="63">
        <v>7.97</v>
      </c>
      <c r="I216" s="65">
        <v>24.75</v>
      </c>
      <c r="J216" s="65"/>
      <c r="K216" s="65">
        <f>Tabela1[[#This Row],[Coluna1]]*H215</f>
        <v>0</v>
      </c>
      <c r="L216" s="65">
        <f>H216*I216</f>
        <v>197.25749999999999</v>
      </c>
      <c r="M216" s="47">
        <f t="shared" si="4"/>
        <v>245.6440690422364</v>
      </c>
    </row>
    <row r="217" spans="1:622" s="48" customFormat="1" ht="15" customHeight="1" outlineLevel="1" x14ac:dyDescent="0.25">
      <c r="A217" s="42"/>
      <c r="B217" s="42" t="s">
        <v>86</v>
      </c>
      <c r="C217" s="43">
        <v>88267</v>
      </c>
      <c r="D217" s="44" t="s">
        <v>80</v>
      </c>
      <c r="E217" s="43" t="s">
        <v>192</v>
      </c>
      <c r="F217" s="44" t="s">
        <v>83</v>
      </c>
      <c r="G217" s="44"/>
      <c r="H217" s="44">
        <v>29.9</v>
      </c>
      <c r="I217" s="46">
        <v>8.76</v>
      </c>
      <c r="J217" s="46"/>
      <c r="K217" s="46">
        <f>Tabela1[[#This Row],[VALOR UNIT]]*H216</f>
        <v>69.8172</v>
      </c>
      <c r="L217" s="46">
        <v>0</v>
      </c>
      <c r="M217" s="47">
        <f t="shared" si="4"/>
        <v>0</v>
      </c>
    </row>
    <row r="218" spans="1:622" s="48" customFormat="1" ht="15" customHeight="1" outlineLevel="1" x14ac:dyDescent="0.25">
      <c r="A218" s="42"/>
      <c r="B218" s="42" t="s">
        <v>86</v>
      </c>
      <c r="C218" s="43">
        <v>88248</v>
      </c>
      <c r="D218" s="44" t="s">
        <v>80</v>
      </c>
      <c r="E218" s="43" t="s">
        <v>193</v>
      </c>
      <c r="F218" s="44" t="s">
        <v>83</v>
      </c>
      <c r="G218" s="44"/>
      <c r="H218" s="44">
        <v>25.72</v>
      </c>
      <c r="I218" s="46">
        <v>7.53</v>
      </c>
      <c r="J218" s="46"/>
      <c r="K218" s="46">
        <f>Tabela1[[#This Row],[VALOR UNIT]]*H216</f>
        <v>60.014099999999999</v>
      </c>
      <c r="L218" s="46">
        <v>0</v>
      </c>
      <c r="M218" s="47">
        <f t="shared" si="4"/>
        <v>0</v>
      </c>
    </row>
    <row r="219" spans="1:622" s="48" customFormat="1" ht="15" customHeight="1" outlineLevel="1" x14ac:dyDescent="0.25">
      <c r="A219" s="42"/>
      <c r="B219" s="42" t="s">
        <v>92</v>
      </c>
      <c r="C219" s="43">
        <v>38383</v>
      </c>
      <c r="D219" s="44" t="s">
        <v>80</v>
      </c>
      <c r="E219" s="43" t="s">
        <v>194</v>
      </c>
      <c r="F219" s="50" t="s">
        <v>24</v>
      </c>
      <c r="G219" s="50"/>
      <c r="H219" s="44">
        <v>2.2799999999999998</v>
      </c>
      <c r="I219" s="46">
        <v>0.03</v>
      </c>
      <c r="J219" s="46">
        <f>Tabela1[[#This Row],[VALOR UNIT]]*H216</f>
        <v>0.23909999999999998</v>
      </c>
      <c r="K219" s="46">
        <f>Tabela1[[#This Row],[Coluna1]]*H218</f>
        <v>0</v>
      </c>
      <c r="L219" s="46">
        <v>0</v>
      </c>
      <c r="M219" s="47">
        <f t="shared" si="4"/>
        <v>0</v>
      </c>
    </row>
    <row r="220" spans="1:622" s="48" customFormat="1" ht="15" customHeight="1" outlineLevel="1" x14ac:dyDescent="0.25">
      <c r="A220" s="42"/>
      <c r="B220" s="42" t="s">
        <v>92</v>
      </c>
      <c r="C220" s="43">
        <v>9835</v>
      </c>
      <c r="D220" s="44" t="s">
        <v>80</v>
      </c>
      <c r="E220" s="43" t="s">
        <v>195</v>
      </c>
      <c r="F220" s="50" t="s">
        <v>29</v>
      </c>
      <c r="G220" s="50"/>
      <c r="H220" s="44">
        <v>8</v>
      </c>
      <c r="I220" s="46">
        <v>8.43</v>
      </c>
      <c r="J220" s="46">
        <f>Tabela1[[#This Row],[VALOR UNIT]]*H216</f>
        <v>67.187100000000001</v>
      </c>
      <c r="K220" s="46">
        <f>Tabela1[[#This Row],[Coluna1]]*H219</f>
        <v>0</v>
      </c>
      <c r="L220" s="46">
        <v>0</v>
      </c>
      <c r="M220" s="47">
        <f t="shared" si="4"/>
        <v>0</v>
      </c>
    </row>
    <row r="221" spans="1:622" s="67" customFormat="1" ht="15" customHeight="1" x14ac:dyDescent="0.25">
      <c r="A221" s="58"/>
      <c r="B221" s="58">
        <v>89714</v>
      </c>
      <c r="C221" s="74"/>
      <c r="D221" s="63" t="s">
        <v>80</v>
      </c>
      <c r="E221" s="74" t="s">
        <v>196</v>
      </c>
      <c r="F221" s="79" t="s">
        <v>29</v>
      </c>
      <c r="G221" s="79"/>
      <c r="H221" s="63">
        <v>64.27</v>
      </c>
      <c r="I221" s="65">
        <v>44.07</v>
      </c>
      <c r="J221" s="65"/>
      <c r="K221" s="65">
        <f>Tabela1[[#This Row],[Coluna1]]*H220</f>
        <v>0</v>
      </c>
      <c r="L221" s="65">
        <f>H221*I221</f>
        <v>2832.3788999999997</v>
      </c>
      <c r="M221" s="47">
        <f t="shared" si="4"/>
        <v>3527.1514546487383</v>
      </c>
    </row>
    <row r="222" spans="1:622" s="48" customFormat="1" ht="15" customHeight="1" outlineLevel="1" x14ac:dyDescent="0.25">
      <c r="A222" s="42"/>
      <c r="B222" s="42" t="s">
        <v>86</v>
      </c>
      <c r="C222" s="43">
        <v>88267</v>
      </c>
      <c r="D222" s="44" t="s">
        <v>80</v>
      </c>
      <c r="E222" s="43" t="s">
        <v>192</v>
      </c>
      <c r="F222" s="44" t="s">
        <v>83</v>
      </c>
      <c r="G222" s="44"/>
      <c r="H222" s="44">
        <v>29.9</v>
      </c>
      <c r="I222" s="46">
        <v>13.28</v>
      </c>
      <c r="J222" s="46"/>
      <c r="K222" s="46">
        <f>Tabela1[[#This Row],[VALOR UNIT]]*H221</f>
        <v>853.50559999999996</v>
      </c>
      <c r="L222" s="46">
        <v>0</v>
      </c>
      <c r="M222" s="47">
        <f t="shared" si="4"/>
        <v>0</v>
      </c>
    </row>
    <row r="223" spans="1:622" s="48" customFormat="1" ht="15" customHeight="1" outlineLevel="1" x14ac:dyDescent="0.25">
      <c r="A223" s="42"/>
      <c r="B223" s="42" t="s">
        <v>86</v>
      </c>
      <c r="C223" s="43">
        <v>88248</v>
      </c>
      <c r="D223" s="44" t="s">
        <v>80</v>
      </c>
      <c r="E223" s="43" t="s">
        <v>193</v>
      </c>
      <c r="F223" s="44" t="s">
        <v>83</v>
      </c>
      <c r="G223" s="44"/>
      <c r="H223" s="44">
        <v>25.72</v>
      </c>
      <c r="I223" s="46">
        <v>11.42</v>
      </c>
      <c r="J223" s="46"/>
      <c r="K223" s="46">
        <f>Tabela1[[#This Row],[VALOR UNIT]]*H221</f>
        <v>733.96339999999998</v>
      </c>
      <c r="L223" s="46">
        <v>0</v>
      </c>
      <c r="M223" s="47">
        <f t="shared" si="4"/>
        <v>0</v>
      </c>
    </row>
    <row r="224" spans="1:622" s="48" customFormat="1" ht="15" customHeight="1" outlineLevel="1" x14ac:dyDescent="0.25">
      <c r="A224" s="42"/>
      <c r="B224" s="42" t="s">
        <v>92</v>
      </c>
      <c r="C224" s="43">
        <v>38383</v>
      </c>
      <c r="D224" s="44" t="s">
        <v>80</v>
      </c>
      <c r="E224" s="43" t="s">
        <v>194</v>
      </c>
      <c r="F224" s="44" t="s">
        <v>24</v>
      </c>
      <c r="G224" s="44"/>
      <c r="H224" s="44">
        <v>2.2799999999999998</v>
      </c>
      <c r="I224" s="46">
        <v>0.05</v>
      </c>
      <c r="J224" s="46">
        <f>Tabela1[[#This Row],[VALOR UNIT]]*H221</f>
        <v>3.2134999999999998</v>
      </c>
      <c r="K224" s="46">
        <f>Tabela1[[#This Row],[Coluna1]]*H223</f>
        <v>0</v>
      </c>
      <c r="L224" s="46">
        <v>0</v>
      </c>
      <c r="M224" s="47">
        <f t="shared" si="4"/>
        <v>0</v>
      </c>
    </row>
    <row r="225" spans="1:13" s="48" customFormat="1" ht="15" customHeight="1" outlineLevel="1" x14ac:dyDescent="0.25">
      <c r="A225" s="42"/>
      <c r="B225" s="42" t="s">
        <v>92</v>
      </c>
      <c r="C225" s="43">
        <v>9836</v>
      </c>
      <c r="D225" s="44" t="s">
        <v>80</v>
      </c>
      <c r="E225" s="43" t="s">
        <v>197</v>
      </c>
      <c r="F225" s="44" t="s">
        <v>29</v>
      </c>
      <c r="G225" s="44"/>
      <c r="H225" s="44">
        <v>18.32</v>
      </c>
      <c r="I225" s="46">
        <v>19.32</v>
      </c>
      <c r="J225" s="46">
        <f>Tabela1[[#This Row],[VALOR UNIT]]*H221</f>
        <v>1241.6964</v>
      </c>
      <c r="K225" s="46">
        <f>Tabela1[[#This Row],[Coluna1]]*H224</f>
        <v>0</v>
      </c>
      <c r="L225" s="46">
        <v>0</v>
      </c>
      <c r="M225" s="47">
        <f t="shared" si="4"/>
        <v>0</v>
      </c>
    </row>
    <row r="226" spans="1:13" s="67" customFormat="1" ht="15" customHeight="1" x14ac:dyDescent="0.25">
      <c r="A226" s="58"/>
      <c r="B226" s="58">
        <v>89403</v>
      </c>
      <c r="C226" s="74"/>
      <c r="D226" s="63" t="s">
        <v>80</v>
      </c>
      <c r="E226" s="74" t="s">
        <v>198</v>
      </c>
      <c r="F226" s="63" t="s">
        <v>29</v>
      </c>
      <c r="G226" s="63">
        <v>26.69</v>
      </c>
      <c r="H226" s="63">
        <v>26.69</v>
      </c>
      <c r="I226" s="65">
        <v>21.88</v>
      </c>
      <c r="J226" s="65"/>
      <c r="K226" s="65">
        <v>0</v>
      </c>
      <c r="L226" s="65">
        <f>H226*I226</f>
        <v>583.97720000000004</v>
      </c>
      <c r="M226" s="47">
        <f t="shared" si="4"/>
        <v>727.22474752996413</v>
      </c>
    </row>
    <row r="227" spans="1:13" s="48" customFormat="1" ht="15" customHeight="1" outlineLevel="1" x14ac:dyDescent="0.25">
      <c r="A227" s="42"/>
      <c r="B227" s="42" t="s">
        <v>86</v>
      </c>
      <c r="C227" s="43">
        <v>88267</v>
      </c>
      <c r="D227" s="44" t="s">
        <v>80</v>
      </c>
      <c r="E227" s="43" t="s">
        <v>192</v>
      </c>
      <c r="F227" s="44" t="s">
        <v>83</v>
      </c>
      <c r="G227" s="44"/>
      <c r="H227" s="44">
        <v>29.9</v>
      </c>
      <c r="I227" s="46">
        <v>5.65</v>
      </c>
      <c r="J227" s="46"/>
      <c r="K227" s="46">
        <f>Tabela1[[#This Row],[VALOR UNIT]]*H226</f>
        <v>150.79850000000002</v>
      </c>
      <c r="L227" s="46">
        <v>0</v>
      </c>
      <c r="M227" s="47">
        <f t="shared" si="4"/>
        <v>0</v>
      </c>
    </row>
    <row r="228" spans="1:13" s="48" customFormat="1" ht="15" customHeight="1" outlineLevel="1" x14ac:dyDescent="0.25">
      <c r="A228" s="42"/>
      <c r="B228" s="42" t="s">
        <v>86</v>
      </c>
      <c r="C228" s="43">
        <v>88248</v>
      </c>
      <c r="D228" s="44" t="s">
        <v>80</v>
      </c>
      <c r="E228" s="43" t="s">
        <v>193</v>
      </c>
      <c r="F228" s="44" t="s">
        <v>83</v>
      </c>
      <c r="G228" s="44"/>
      <c r="H228" s="44">
        <v>25.72</v>
      </c>
      <c r="I228" s="46">
        <v>4.8600000000000003</v>
      </c>
      <c r="J228" s="46"/>
      <c r="K228" s="46">
        <f>Tabela1[[#This Row],[VALOR UNIT]]*H226</f>
        <v>129.71340000000001</v>
      </c>
      <c r="L228" s="46">
        <v>0</v>
      </c>
      <c r="M228" s="47">
        <f t="shared" si="4"/>
        <v>0</v>
      </c>
    </row>
    <row r="229" spans="1:13" s="48" customFormat="1" ht="15" customHeight="1" outlineLevel="1" x14ac:dyDescent="0.25">
      <c r="A229" s="42"/>
      <c r="B229" s="42" t="s">
        <v>92</v>
      </c>
      <c r="C229" s="43">
        <v>38383</v>
      </c>
      <c r="D229" s="44" t="s">
        <v>80</v>
      </c>
      <c r="E229" s="43" t="s">
        <v>194</v>
      </c>
      <c r="F229" s="44" t="s">
        <v>24</v>
      </c>
      <c r="G229" s="44"/>
      <c r="H229" s="44">
        <v>2.2799999999999998</v>
      </c>
      <c r="I229" s="46">
        <v>0.1</v>
      </c>
      <c r="J229" s="46">
        <f>Tabela1[[#This Row],[VALOR UNIT]]*H226</f>
        <v>2.6690000000000005</v>
      </c>
      <c r="K229" s="46">
        <f>Tabela1[[#This Row],[Coluna1]]*H228</f>
        <v>0</v>
      </c>
      <c r="L229" s="46">
        <v>0</v>
      </c>
      <c r="M229" s="47">
        <f t="shared" si="4"/>
        <v>0</v>
      </c>
    </row>
    <row r="230" spans="1:13" s="48" customFormat="1" ht="15" customHeight="1" outlineLevel="1" x14ac:dyDescent="0.25">
      <c r="A230" s="42"/>
      <c r="B230" s="42" t="s">
        <v>92</v>
      </c>
      <c r="C230" s="43">
        <v>9869</v>
      </c>
      <c r="D230" s="44" t="s">
        <v>80</v>
      </c>
      <c r="E230" s="43" t="s">
        <v>199</v>
      </c>
      <c r="F230" s="50" t="s">
        <v>29</v>
      </c>
      <c r="G230" s="50"/>
      <c r="H230" s="44">
        <v>10.75</v>
      </c>
      <c r="I230" s="46">
        <v>11.27</v>
      </c>
      <c r="J230" s="46">
        <f>Tabela1[[#This Row],[VALOR UNIT]]*H226</f>
        <v>300.79630000000003</v>
      </c>
      <c r="K230" s="46">
        <f>Tabela1[[#This Row],[Coluna1]]*H229</f>
        <v>0</v>
      </c>
      <c r="L230" s="46">
        <v>0</v>
      </c>
      <c r="M230" s="47">
        <f t="shared" si="4"/>
        <v>0</v>
      </c>
    </row>
    <row r="231" spans="1:13" s="67" customFormat="1" ht="15" customHeight="1" x14ac:dyDescent="0.25">
      <c r="A231" s="58"/>
      <c r="B231" s="58">
        <v>89356</v>
      </c>
      <c r="C231" s="74"/>
      <c r="D231" s="63" t="s">
        <v>80</v>
      </c>
      <c r="E231" s="74" t="s">
        <v>200</v>
      </c>
      <c r="F231" s="63" t="s">
        <v>29</v>
      </c>
      <c r="G231" s="63"/>
      <c r="H231" s="63">
        <v>15.35</v>
      </c>
      <c r="I231" s="65">
        <v>26.55</v>
      </c>
      <c r="J231" s="65"/>
      <c r="K231" s="65">
        <f>Tabela1[[#This Row],[Coluna1]]*H230</f>
        <v>0</v>
      </c>
      <c r="L231" s="65">
        <f>H231*I231</f>
        <v>407.54250000000002</v>
      </c>
      <c r="M231" s="47">
        <f t="shared" si="4"/>
        <v>507.51123788776414</v>
      </c>
    </row>
    <row r="232" spans="1:13" s="48" customFormat="1" ht="15" customHeight="1" outlineLevel="1" x14ac:dyDescent="0.25">
      <c r="A232" s="42"/>
      <c r="B232" s="42" t="s">
        <v>86</v>
      </c>
      <c r="C232" s="43">
        <v>88267</v>
      </c>
      <c r="D232" s="44" t="s">
        <v>80</v>
      </c>
      <c r="E232" s="43" t="s">
        <v>192</v>
      </c>
      <c r="F232" s="44" t="s">
        <v>83</v>
      </c>
      <c r="G232" s="44"/>
      <c r="H232" s="44">
        <v>29.9</v>
      </c>
      <c r="I232" s="46">
        <v>11.36</v>
      </c>
      <c r="J232" s="46"/>
      <c r="K232" s="46">
        <f>Tabela1[[#This Row],[VALOR UNIT]]*H231</f>
        <v>174.37599999999998</v>
      </c>
      <c r="L232" s="46">
        <v>0</v>
      </c>
      <c r="M232" s="47">
        <f t="shared" si="4"/>
        <v>0</v>
      </c>
    </row>
    <row r="233" spans="1:13" s="48" customFormat="1" ht="15" customHeight="1" outlineLevel="1" x14ac:dyDescent="0.25">
      <c r="A233" s="42"/>
      <c r="B233" s="42" t="s">
        <v>86</v>
      </c>
      <c r="C233" s="43">
        <v>88248</v>
      </c>
      <c r="D233" s="44" t="s">
        <v>80</v>
      </c>
      <c r="E233" s="43" t="s">
        <v>193</v>
      </c>
      <c r="F233" s="44" t="s">
        <v>83</v>
      </c>
      <c r="G233" s="44"/>
      <c r="H233" s="44">
        <v>25.72</v>
      </c>
      <c r="I233" s="46">
        <v>9.77</v>
      </c>
      <c r="J233" s="46"/>
      <c r="K233" s="46">
        <f>Tabela1[[#This Row],[VALOR UNIT]]*H231</f>
        <v>149.96949999999998</v>
      </c>
      <c r="L233" s="46">
        <v>0</v>
      </c>
      <c r="M233" s="47">
        <f t="shared" si="4"/>
        <v>0</v>
      </c>
    </row>
    <row r="234" spans="1:13" s="48" customFormat="1" ht="15" customHeight="1" outlineLevel="1" x14ac:dyDescent="0.25">
      <c r="A234" s="42"/>
      <c r="B234" s="42" t="s">
        <v>92</v>
      </c>
      <c r="C234" s="43">
        <v>38383</v>
      </c>
      <c r="D234" s="44" t="s">
        <v>80</v>
      </c>
      <c r="E234" s="43" t="s">
        <v>194</v>
      </c>
      <c r="F234" s="44" t="s">
        <v>24</v>
      </c>
      <c r="G234" s="44"/>
      <c r="H234" s="44">
        <v>2.2799999999999998</v>
      </c>
      <c r="I234" s="46">
        <v>0.2</v>
      </c>
      <c r="J234" s="46">
        <f>Tabela1[[#This Row],[VALOR UNIT]]*H231</f>
        <v>3.0700000000000003</v>
      </c>
      <c r="K234" s="46">
        <f>Tabela1[[#This Row],[Coluna1]]*H233</f>
        <v>0</v>
      </c>
      <c r="L234" s="46">
        <v>0</v>
      </c>
      <c r="M234" s="47">
        <f t="shared" si="4"/>
        <v>0</v>
      </c>
    </row>
    <row r="235" spans="1:13" s="48" customFormat="1" ht="15" customHeight="1" outlineLevel="1" x14ac:dyDescent="0.25">
      <c r="A235" s="42"/>
      <c r="B235" s="42" t="s">
        <v>92</v>
      </c>
      <c r="C235" s="43">
        <v>9868</v>
      </c>
      <c r="D235" s="44" t="s">
        <v>80</v>
      </c>
      <c r="E235" s="43" t="s">
        <v>201</v>
      </c>
      <c r="F235" s="44" t="s">
        <v>29</v>
      </c>
      <c r="G235" s="44"/>
      <c r="H235" s="44">
        <v>4.9800000000000004</v>
      </c>
      <c r="I235" s="46">
        <v>5.22</v>
      </c>
      <c r="J235" s="46">
        <f>Tabela1[[#This Row],[VALOR UNIT]]*H231</f>
        <v>80.126999999999995</v>
      </c>
      <c r="K235" s="46">
        <f>Tabela1[[#This Row],[Coluna1]]*H234</f>
        <v>0</v>
      </c>
      <c r="L235" s="46">
        <v>0</v>
      </c>
      <c r="M235" s="47">
        <f t="shared" si="4"/>
        <v>0</v>
      </c>
    </row>
    <row r="236" spans="1:13" s="67" customFormat="1" ht="15" customHeight="1" x14ac:dyDescent="0.25">
      <c r="A236" s="58"/>
      <c r="B236" s="58">
        <v>94495</v>
      </c>
      <c r="C236" s="74"/>
      <c r="D236" s="63" t="s">
        <v>80</v>
      </c>
      <c r="E236" s="74" t="s">
        <v>202</v>
      </c>
      <c r="F236" s="63" t="s">
        <v>24</v>
      </c>
      <c r="G236" s="63"/>
      <c r="H236" s="63">
        <v>2</v>
      </c>
      <c r="I236" s="65">
        <v>84.42</v>
      </c>
      <c r="J236" s="65"/>
      <c r="K236" s="65">
        <f>Tabela1[[#This Row],[Coluna1]]*H235</f>
        <v>0</v>
      </c>
      <c r="L236" s="65">
        <f>H236*I236</f>
        <v>168.84</v>
      </c>
      <c r="M236" s="47">
        <f t="shared" si="4"/>
        <v>210.25585651795848</v>
      </c>
    </row>
    <row r="237" spans="1:13" s="48" customFormat="1" ht="15" customHeight="1" outlineLevel="1" x14ac:dyDescent="0.25">
      <c r="A237" s="42"/>
      <c r="B237" s="42" t="s">
        <v>86</v>
      </c>
      <c r="C237" s="43">
        <v>88267</v>
      </c>
      <c r="D237" s="44" t="s">
        <v>80</v>
      </c>
      <c r="E237" s="43" t="s">
        <v>192</v>
      </c>
      <c r="F237" s="44" t="s">
        <v>83</v>
      </c>
      <c r="G237" s="44"/>
      <c r="H237" s="44">
        <v>29.9</v>
      </c>
      <c r="I237" s="46">
        <v>4.4400000000000004</v>
      </c>
      <c r="J237" s="46"/>
      <c r="K237" s="46">
        <f>Tabela1[[#This Row],[VALOR UNIT]]*H236</f>
        <v>8.8800000000000008</v>
      </c>
      <c r="L237" s="46">
        <v>0</v>
      </c>
      <c r="M237" s="47">
        <f t="shared" si="4"/>
        <v>0</v>
      </c>
    </row>
    <row r="238" spans="1:13" s="48" customFormat="1" ht="15" customHeight="1" outlineLevel="1" x14ac:dyDescent="0.25">
      <c r="A238" s="42"/>
      <c r="B238" s="42" t="s">
        <v>86</v>
      </c>
      <c r="C238" s="43">
        <v>88248</v>
      </c>
      <c r="D238" s="44" t="s">
        <v>80</v>
      </c>
      <c r="E238" s="43" t="s">
        <v>193</v>
      </c>
      <c r="F238" s="44" t="s">
        <v>83</v>
      </c>
      <c r="G238" s="44"/>
      <c r="H238" s="44">
        <v>25.72</v>
      </c>
      <c r="I238" s="46">
        <v>3.81</v>
      </c>
      <c r="J238" s="46"/>
      <c r="K238" s="46">
        <f>Tabela1[[#This Row],[VALOR UNIT]]*H236</f>
        <v>7.62</v>
      </c>
      <c r="L238" s="46">
        <v>0</v>
      </c>
      <c r="M238" s="47">
        <f t="shared" si="4"/>
        <v>0</v>
      </c>
    </row>
    <row r="239" spans="1:13" s="48" customFormat="1" ht="15" customHeight="1" outlineLevel="1" x14ac:dyDescent="0.25">
      <c r="A239" s="42"/>
      <c r="B239" s="42" t="s">
        <v>92</v>
      </c>
      <c r="C239" s="43">
        <v>6019</v>
      </c>
      <c r="D239" s="44" t="s">
        <v>80</v>
      </c>
      <c r="E239" s="43" t="s">
        <v>203</v>
      </c>
      <c r="F239" s="44" t="s">
        <v>24</v>
      </c>
      <c r="G239" s="44"/>
      <c r="H239" s="44">
        <v>75.98</v>
      </c>
      <c r="I239" s="46">
        <v>75.98</v>
      </c>
      <c r="J239" s="46">
        <f>Tabela1[[#This Row],[VALOR UNIT]]*H236</f>
        <v>151.96</v>
      </c>
      <c r="K239" s="46">
        <f>Tabela1[[#This Row],[Coluna1]]*H238</f>
        <v>0</v>
      </c>
      <c r="L239" s="46">
        <v>0</v>
      </c>
      <c r="M239" s="47">
        <f t="shared" si="4"/>
        <v>0</v>
      </c>
    </row>
    <row r="240" spans="1:13" s="48" customFormat="1" ht="15" customHeight="1" outlineLevel="1" x14ac:dyDescent="0.25">
      <c r="A240" s="42"/>
      <c r="B240" s="42" t="s">
        <v>92</v>
      </c>
      <c r="C240" s="43">
        <v>3148</v>
      </c>
      <c r="D240" s="44" t="s">
        <v>80</v>
      </c>
      <c r="E240" s="43" t="s">
        <v>204</v>
      </c>
      <c r="F240" s="44" t="s">
        <v>24</v>
      </c>
      <c r="G240" s="44"/>
      <c r="H240" s="44">
        <v>15.07</v>
      </c>
      <c r="I240" s="46">
        <v>0.19</v>
      </c>
      <c r="J240" s="46">
        <f>Tabela1[[#This Row],[VALOR UNIT]]*H236</f>
        <v>0.38</v>
      </c>
      <c r="K240" s="46">
        <f>Tabela1[[#This Row],[Coluna1]]*H239</f>
        <v>0</v>
      </c>
      <c r="L240" s="46">
        <v>0</v>
      </c>
      <c r="M240" s="47">
        <f t="shared" si="4"/>
        <v>0</v>
      </c>
    </row>
    <row r="241" spans="1:622" s="73" customFormat="1" ht="15" customHeight="1" x14ac:dyDescent="0.25">
      <c r="A241" s="52">
        <v>7</v>
      </c>
      <c r="B241" s="52" t="s">
        <v>61</v>
      </c>
      <c r="C241" s="53"/>
      <c r="D241" s="54"/>
      <c r="E241" s="37"/>
      <c r="F241" s="54"/>
      <c r="G241" s="54"/>
      <c r="H241" s="54"/>
      <c r="I241" s="31"/>
      <c r="J241" s="31">
        <f>SUM(J242+J259+J283+J300)</f>
        <v>48017.114999999991</v>
      </c>
      <c r="K241" s="31">
        <f>SUM(K242+K259+K283+K300)</f>
        <v>13355.582700000001</v>
      </c>
      <c r="L241" s="31">
        <f>L242+L259+L283+L300</f>
        <v>61372.697700000004</v>
      </c>
      <c r="M241" s="40">
        <f t="shared" si="4"/>
        <v>76427.203990353242</v>
      </c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  <c r="AQ241" s="41"/>
      <c r="AR241" s="41"/>
      <c r="AS241" s="41"/>
      <c r="AT241" s="41"/>
      <c r="AU241" s="41"/>
      <c r="AV241" s="41"/>
      <c r="AW241" s="41"/>
      <c r="AX241" s="41"/>
      <c r="AY241" s="41"/>
      <c r="AZ241" s="41"/>
      <c r="BA241" s="41"/>
      <c r="BB241" s="41"/>
      <c r="BC241" s="41"/>
      <c r="BD241" s="41"/>
      <c r="BE241" s="41"/>
      <c r="BF241" s="41"/>
      <c r="BG241" s="41"/>
      <c r="BH241" s="41"/>
      <c r="BI241" s="41"/>
      <c r="BJ241" s="41"/>
      <c r="BK241" s="41"/>
      <c r="BL241" s="41"/>
      <c r="BM241" s="41"/>
      <c r="BN241" s="41"/>
      <c r="BO241" s="41"/>
      <c r="BP241" s="41"/>
      <c r="BQ241" s="41"/>
      <c r="BR241" s="41"/>
      <c r="BS241" s="41"/>
      <c r="BT241" s="41"/>
      <c r="BU241" s="41"/>
      <c r="BV241" s="41"/>
      <c r="BW241" s="41"/>
      <c r="BX241" s="41"/>
      <c r="BY241" s="41"/>
      <c r="BZ241" s="41"/>
      <c r="CA241" s="41"/>
      <c r="CB241" s="41"/>
      <c r="CC241" s="41"/>
      <c r="CD241" s="41"/>
      <c r="CE241" s="41"/>
      <c r="CF241" s="41"/>
      <c r="CG241" s="41"/>
      <c r="CH241" s="41"/>
      <c r="CI241" s="41"/>
      <c r="CJ241" s="41"/>
      <c r="CK241" s="41"/>
      <c r="CL241" s="41"/>
      <c r="CM241" s="41"/>
      <c r="CN241" s="41"/>
      <c r="CO241" s="41"/>
      <c r="CP241" s="41"/>
      <c r="CQ241" s="41"/>
      <c r="CR241" s="41"/>
      <c r="CS241" s="41"/>
      <c r="CT241" s="41"/>
      <c r="CU241" s="41"/>
      <c r="CV241" s="41"/>
      <c r="CW241" s="41"/>
      <c r="CX241" s="41"/>
      <c r="CY241" s="41"/>
      <c r="CZ241" s="41"/>
      <c r="DA241" s="41"/>
      <c r="DB241" s="41"/>
      <c r="DC241" s="41"/>
      <c r="DD241" s="41"/>
      <c r="DE241" s="41"/>
      <c r="DF241" s="41"/>
      <c r="DG241" s="41"/>
      <c r="DH241" s="41"/>
      <c r="DI241" s="41"/>
      <c r="DJ241" s="41"/>
      <c r="DK241" s="41"/>
      <c r="DL241" s="41"/>
      <c r="DM241" s="41"/>
      <c r="DN241" s="41"/>
      <c r="DO241" s="41"/>
      <c r="DP241" s="41"/>
      <c r="DQ241" s="41"/>
      <c r="DR241" s="41"/>
      <c r="DS241" s="41"/>
      <c r="DT241" s="41"/>
      <c r="DU241" s="41"/>
      <c r="DV241" s="41"/>
      <c r="DW241" s="41"/>
      <c r="DX241" s="41"/>
      <c r="DY241" s="41"/>
      <c r="DZ241" s="41"/>
      <c r="EA241" s="41"/>
      <c r="EB241" s="41"/>
      <c r="EC241" s="41"/>
      <c r="ED241" s="41"/>
      <c r="EE241" s="41"/>
      <c r="EF241" s="41"/>
      <c r="EG241" s="41"/>
      <c r="EH241" s="41"/>
      <c r="EI241" s="41"/>
      <c r="EJ241" s="41"/>
      <c r="EK241" s="41"/>
      <c r="EL241" s="41"/>
      <c r="EM241" s="41"/>
      <c r="EN241" s="41"/>
      <c r="EO241" s="41"/>
      <c r="EP241" s="41"/>
      <c r="EQ241" s="41"/>
      <c r="ER241" s="41"/>
      <c r="ES241" s="41"/>
      <c r="ET241" s="41"/>
      <c r="EU241" s="41"/>
      <c r="EV241" s="41"/>
      <c r="EW241" s="41"/>
      <c r="EX241" s="41"/>
      <c r="EY241" s="41"/>
      <c r="EZ241" s="41"/>
      <c r="FA241" s="41"/>
      <c r="FB241" s="41"/>
      <c r="FC241" s="41"/>
      <c r="FD241" s="41"/>
      <c r="FE241" s="41"/>
      <c r="FF241" s="41"/>
      <c r="FG241" s="41"/>
      <c r="FH241" s="41"/>
      <c r="FI241" s="41"/>
      <c r="FJ241" s="41"/>
      <c r="FK241" s="41"/>
      <c r="FL241" s="41"/>
      <c r="FM241" s="41"/>
      <c r="FN241" s="41"/>
      <c r="FO241" s="41"/>
      <c r="FP241" s="41"/>
      <c r="FQ241" s="41"/>
      <c r="FR241" s="41"/>
      <c r="FS241" s="41"/>
      <c r="FT241" s="41"/>
      <c r="FU241" s="41"/>
      <c r="FV241" s="41"/>
      <c r="FW241" s="41"/>
      <c r="FX241" s="41"/>
      <c r="FY241" s="41"/>
      <c r="FZ241" s="41"/>
      <c r="GA241" s="41"/>
      <c r="GB241" s="41"/>
      <c r="GC241" s="41"/>
      <c r="GD241" s="41"/>
      <c r="GE241" s="41"/>
      <c r="GF241" s="41"/>
      <c r="GG241" s="41"/>
      <c r="GH241" s="41"/>
      <c r="GI241" s="41"/>
      <c r="GJ241" s="41"/>
      <c r="GK241" s="41"/>
      <c r="GL241" s="41"/>
      <c r="GM241" s="41"/>
      <c r="GN241" s="41"/>
      <c r="GO241" s="41"/>
      <c r="GP241" s="41"/>
      <c r="GQ241" s="41"/>
      <c r="GR241" s="41"/>
      <c r="GS241" s="41"/>
      <c r="GT241" s="41"/>
      <c r="GU241" s="41"/>
      <c r="GV241" s="41"/>
      <c r="GW241" s="41"/>
      <c r="GX241" s="41"/>
      <c r="GY241" s="41"/>
      <c r="GZ241" s="41"/>
      <c r="HA241" s="41"/>
      <c r="HB241" s="41"/>
      <c r="HC241" s="41"/>
      <c r="HD241" s="41"/>
      <c r="HE241" s="41"/>
      <c r="HF241" s="41"/>
      <c r="HG241" s="41"/>
      <c r="HH241" s="41"/>
      <c r="HI241" s="41"/>
      <c r="HJ241" s="41"/>
      <c r="HK241" s="41"/>
      <c r="HL241" s="41"/>
      <c r="HM241" s="41"/>
      <c r="HN241" s="41"/>
      <c r="HO241" s="41"/>
      <c r="HP241" s="41"/>
      <c r="HQ241" s="41"/>
      <c r="HR241" s="41"/>
      <c r="HS241" s="41"/>
      <c r="HT241" s="41"/>
      <c r="HU241" s="41"/>
      <c r="HV241" s="41"/>
      <c r="HW241" s="41"/>
      <c r="HX241" s="41"/>
      <c r="HY241" s="41"/>
      <c r="HZ241" s="41"/>
      <c r="IA241" s="41"/>
      <c r="IB241" s="41"/>
      <c r="IC241" s="41"/>
      <c r="ID241" s="41"/>
      <c r="IE241" s="41"/>
      <c r="IF241" s="41"/>
      <c r="IG241" s="41"/>
      <c r="IH241" s="41"/>
      <c r="II241" s="41"/>
      <c r="IJ241" s="41"/>
      <c r="IK241" s="41"/>
      <c r="IL241" s="41"/>
      <c r="IM241" s="41"/>
      <c r="IN241" s="41"/>
      <c r="IO241" s="41"/>
      <c r="IP241" s="41"/>
      <c r="IQ241" s="41"/>
      <c r="IR241" s="41"/>
      <c r="IS241" s="41"/>
      <c r="IT241" s="41"/>
      <c r="IU241" s="41"/>
      <c r="IV241" s="41"/>
      <c r="IW241" s="41"/>
      <c r="IX241" s="41"/>
      <c r="IY241" s="41"/>
      <c r="IZ241" s="41"/>
      <c r="JA241" s="41"/>
      <c r="JB241" s="41"/>
      <c r="JC241" s="41"/>
      <c r="JD241" s="41"/>
      <c r="JE241" s="41"/>
      <c r="JF241" s="41"/>
      <c r="JG241" s="41"/>
      <c r="JH241" s="41"/>
      <c r="JI241" s="41"/>
      <c r="JJ241" s="41"/>
      <c r="JK241" s="41"/>
      <c r="JL241" s="41"/>
      <c r="JM241" s="41"/>
      <c r="JN241" s="41"/>
      <c r="JO241" s="41"/>
      <c r="JP241" s="41"/>
      <c r="JQ241" s="41"/>
      <c r="JR241" s="41"/>
      <c r="JS241" s="41"/>
      <c r="JT241" s="41"/>
      <c r="JU241" s="41"/>
      <c r="JV241" s="41"/>
      <c r="JW241" s="41"/>
      <c r="JX241" s="41"/>
      <c r="JY241" s="41"/>
      <c r="JZ241" s="41"/>
      <c r="KA241" s="41"/>
      <c r="KB241" s="41"/>
      <c r="KC241" s="41"/>
      <c r="KD241" s="41"/>
      <c r="KE241" s="41"/>
      <c r="KF241" s="41"/>
      <c r="KG241" s="41"/>
      <c r="KH241" s="41"/>
      <c r="KI241" s="41"/>
      <c r="KJ241" s="41"/>
      <c r="KK241" s="41"/>
      <c r="KL241" s="41"/>
      <c r="KM241" s="41"/>
      <c r="KN241" s="41"/>
      <c r="KO241" s="41"/>
      <c r="KP241" s="41"/>
      <c r="KQ241" s="41"/>
      <c r="KR241" s="41"/>
      <c r="KS241" s="41"/>
      <c r="KT241" s="41"/>
      <c r="KU241" s="41"/>
      <c r="KV241" s="41"/>
      <c r="KW241" s="41"/>
      <c r="KX241" s="41"/>
      <c r="KY241" s="41"/>
      <c r="KZ241" s="41"/>
      <c r="LA241" s="41"/>
      <c r="LB241" s="41"/>
      <c r="LC241" s="41"/>
      <c r="LD241" s="41"/>
      <c r="LE241" s="41"/>
      <c r="LF241" s="41"/>
      <c r="LG241" s="41"/>
      <c r="LH241" s="41"/>
      <c r="LI241" s="41"/>
      <c r="LJ241" s="41"/>
      <c r="LK241" s="41"/>
      <c r="LL241" s="41"/>
      <c r="LM241" s="41"/>
      <c r="LN241" s="41"/>
      <c r="LO241" s="41"/>
      <c r="LP241" s="41"/>
      <c r="LQ241" s="41"/>
      <c r="LR241" s="41"/>
      <c r="LS241" s="41"/>
      <c r="LT241" s="41"/>
      <c r="LU241" s="41"/>
      <c r="LV241" s="41"/>
      <c r="LW241" s="41"/>
      <c r="LX241" s="41"/>
      <c r="LY241" s="41"/>
      <c r="LZ241" s="41"/>
      <c r="MA241" s="41"/>
      <c r="MB241" s="41"/>
      <c r="MC241" s="41"/>
      <c r="MD241" s="41"/>
      <c r="ME241" s="41"/>
      <c r="MF241" s="41"/>
      <c r="MG241" s="41"/>
      <c r="MH241" s="41"/>
      <c r="MI241" s="41"/>
      <c r="MJ241" s="41"/>
      <c r="MK241" s="41"/>
      <c r="ML241" s="41"/>
      <c r="MM241" s="41"/>
      <c r="MN241" s="41"/>
      <c r="MO241" s="41"/>
      <c r="MP241" s="41"/>
      <c r="MQ241" s="41"/>
      <c r="MR241" s="41"/>
      <c r="MS241" s="41"/>
      <c r="MT241" s="41"/>
      <c r="MU241" s="41"/>
      <c r="MV241" s="41"/>
      <c r="MW241" s="41"/>
      <c r="MX241" s="41"/>
      <c r="MY241" s="41"/>
      <c r="MZ241" s="41"/>
      <c r="NA241" s="41"/>
      <c r="NB241" s="41"/>
      <c r="NC241" s="41"/>
      <c r="ND241" s="41"/>
      <c r="NE241" s="41"/>
      <c r="NF241" s="41"/>
      <c r="NG241" s="41"/>
      <c r="NH241" s="41"/>
      <c r="NI241" s="41"/>
      <c r="NJ241" s="41"/>
      <c r="NK241" s="41"/>
      <c r="NL241" s="41"/>
      <c r="NM241" s="41"/>
      <c r="NN241" s="41"/>
      <c r="NO241" s="41"/>
      <c r="NP241" s="41"/>
      <c r="NQ241" s="41"/>
      <c r="NR241" s="41"/>
      <c r="NS241" s="41"/>
      <c r="NT241" s="41"/>
      <c r="NU241" s="41"/>
      <c r="NV241" s="41"/>
      <c r="NW241" s="41"/>
      <c r="NX241" s="41"/>
      <c r="NY241" s="41"/>
      <c r="NZ241" s="41"/>
      <c r="OA241" s="41"/>
      <c r="OB241" s="41"/>
      <c r="OC241" s="41"/>
      <c r="OD241" s="41"/>
      <c r="OE241" s="41"/>
      <c r="OF241" s="41"/>
      <c r="OG241" s="41"/>
      <c r="OH241" s="41"/>
      <c r="OI241" s="41"/>
      <c r="OJ241" s="41"/>
      <c r="OK241" s="41"/>
      <c r="OL241" s="41"/>
      <c r="OM241" s="41"/>
      <c r="ON241" s="41"/>
      <c r="OO241" s="41"/>
      <c r="OP241" s="41"/>
      <c r="OQ241" s="41"/>
      <c r="OR241" s="41"/>
      <c r="OS241" s="41"/>
      <c r="OT241" s="41"/>
      <c r="OU241" s="41"/>
      <c r="OV241" s="41"/>
      <c r="OW241" s="41"/>
      <c r="OX241" s="41"/>
      <c r="OY241" s="41"/>
      <c r="OZ241" s="41"/>
      <c r="PA241" s="41"/>
      <c r="PB241" s="41"/>
      <c r="PC241" s="41"/>
      <c r="PD241" s="41"/>
      <c r="PE241" s="41"/>
      <c r="PF241" s="41"/>
      <c r="PG241" s="41"/>
      <c r="PH241" s="41"/>
      <c r="PI241" s="41"/>
      <c r="PJ241" s="41"/>
      <c r="PK241" s="41"/>
      <c r="PL241" s="41"/>
      <c r="PM241" s="41"/>
      <c r="PN241" s="41"/>
      <c r="PO241" s="41"/>
      <c r="PP241" s="41"/>
      <c r="PQ241" s="41"/>
      <c r="PR241" s="41"/>
      <c r="PS241" s="41"/>
      <c r="PT241" s="41"/>
      <c r="PU241" s="41"/>
      <c r="PV241" s="41"/>
      <c r="PW241" s="41"/>
      <c r="PX241" s="41"/>
      <c r="PY241" s="41"/>
      <c r="PZ241" s="41"/>
      <c r="QA241" s="41"/>
      <c r="QB241" s="41"/>
      <c r="QC241" s="41"/>
      <c r="QD241" s="41"/>
      <c r="QE241" s="41"/>
      <c r="QF241" s="41"/>
      <c r="QG241" s="41"/>
      <c r="QH241" s="41"/>
      <c r="QI241" s="41"/>
      <c r="QJ241" s="41"/>
      <c r="QK241" s="41"/>
      <c r="QL241" s="41"/>
      <c r="QM241" s="41"/>
      <c r="QN241" s="41"/>
      <c r="QO241" s="41"/>
      <c r="QP241" s="41"/>
      <c r="QQ241" s="41"/>
      <c r="QR241" s="41"/>
      <c r="QS241" s="41"/>
      <c r="QT241" s="41"/>
      <c r="QU241" s="41"/>
      <c r="QV241" s="41"/>
      <c r="QW241" s="41"/>
      <c r="QX241" s="41"/>
      <c r="QY241" s="41"/>
      <c r="QZ241" s="41"/>
      <c r="RA241" s="41"/>
      <c r="RB241" s="41"/>
      <c r="RC241" s="41"/>
      <c r="RD241" s="41"/>
      <c r="RE241" s="41"/>
      <c r="RF241" s="41"/>
      <c r="RG241" s="41"/>
      <c r="RH241" s="41"/>
      <c r="RI241" s="41"/>
      <c r="RJ241" s="41"/>
      <c r="RK241" s="41"/>
      <c r="RL241" s="41"/>
      <c r="RM241" s="41"/>
      <c r="RN241" s="41"/>
      <c r="RO241" s="41"/>
      <c r="RP241" s="41"/>
      <c r="RQ241" s="41"/>
      <c r="RR241" s="41"/>
      <c r="RS241" s="41"/>
      <c r="RT241" s="41"/>
      <c r="RU241" s="41"/>
      <c r="RV241" s="41"/>
      <c r="RW241" s="41"/>
      <c r="RX241" s="41"/>
      <c r="RY241" s="41"/>
      <c r="RZ241" s="41"/>
      <c r="SA241" s="41"/>
      <c r="SB241" s="41"/>
      <c r="SC241" s="41"/>
      <c r="SD241" s="41"/>
      <c r="SE241" s="41"/>
      <c r="SF241" s="41"/>
      <c r="SG241" s="41"/>
      <c r="SH241" s="41"/>
      <c r="SI241" s="41"/>
      <c r="SJ241" s="41"/>
      <c r="SK241" s="41"/>
      <c r="SL241" s="41"/>
      <c r="SM241" s="41"/>
      <c r="SN241" s="41"/>
      <c r="SO241" s="41"/>
      <c r="SP241" s="41"/>
      <c r="SQ241" s="41"/>
      <c r="SR241" s="41"/>
      <c r="SS241" s="41"/>
      <c r="ST241" s="41"/>
      <c r="SU241" s="41"/>
      <c r="SV241" s="41"/>
      <c r="SW241" s="41"/>
      <c r="SX241" s="41"/>
      <c r="SY241" s="41"/>
      <c r="SZ241" s="41"/>
      <c r="TA241" s="41"/>
      <c r="TB241" s="41"/>
      <c r="TC241" s="41"/>
      <c r="TD241" s="41"/>
      <c r="TE241" s="41"/>
      <c r="TF241" s="41"/>
      <c r="TG241" s="41"/>
      <c r="TH241" s="41"/>
      <c r="TI241" s="41"/>
      <c r="TJ241" s="41"/>
      <c r="TK241" s="41"/>
      <c r="TL241" s="41"/>
      <c r="TM241" s="41"/>
      <c r="TN241" s="41"/>
      <c r="TO241" s="41"/>
      <c r="TP241" s="41"/>
      <c r="TQ241" s="41"/>
      <c r="TR241" s="41"/>
      <c r="TS241" s="41"/>
      <c r="TT241" s="41"/>
      <c r="TU241" s="41"/>
      <c r="TV241" s="41"/>
      <c r="TW241" s="41"/>
      <c r="TX241" s="41"/>
      <c r="TY241" s="41"/>
      <c r="TZ241" s="41"/>
      <c r="UA241" s="41"/>
      <c r="UB241" s="41"/>
      <c r="UC241" s="41"/>
      <c r="UD241" s="41"/>
      <c r="UE241" s="41"/>
      <c r="UF241" s="41"/>
      <c r="UG241" s="41"/>
      <c r="UH241" s="41"/>
      <c r="UI241" s="41"/>
      <c r="UJ241" s="41"/>
      <c r="UK241" s="41"/>
      <c r="UL241" s="41"/>
      <c r="UM241" s="41"/>
      <c r="UN241" s="41"/>
      <c r="UO241" s="41"/>
      <c r="UP241" s="41"/>
      <c r="UQ241" s="41"/>
      <c r="UR241" s="41"/>
      <c r="US241" s="41"/>
      <c r="UT241" s="41"/>
      <c r="UU241" s="41"/>
      <c r="UV241" s="41"/>
      <c r="UW241" s="41"/>
      <c r="UX241" s="41"/>
      <c r="UY241" s="41"/>
      <c r="UZ241" s="41"/>
      <c r="VA241" s="41"/>
      <c r="VB241" s="41"/>
      <c r="VC241" s="41"/>
      <c r="VD241" s="41"/>
      <c r="VE241" s="41"/>
      <c r="VF241" s="41"/>
      <c r="VG241" s="41"/>
      <c r="VH241" s="41"/>
      <c r="VI241" s="41"/>
      <c r="VJ241" s="41"/>
      <c r="VK241" s="41"/>
      <c r="VL241" s="41"/>
      <c r="VM241" s="41"/>
      <c r="VN241" s="41"/>
      <c r="VO241" s="41"/>
      <c r="VP241" s="41"/>
      <c r="VQ241" s="41"/>
      <c r="VR241" s="41"/>
      <c r="VS241" s="41"/>
      <c r="VT241" s="41"/>
      <c r="VU241" s="41"/>
      <c r="VV241" s="41"/>
      <c r="VW241" s="41"/>
      <c r="VX241" s="41"/>
      <c r="VY241" s="41"/>
      <c r="VZ241" s="41"/>
      <c r="WA241" s="41"/>
      <c r="WB241" s="41"/>
      <c r="WC241" s="41"/>
      <c r="WD241" s="41"/>
      <c r="WE241" s="41"/>
      <c r="WF241" s="41"/>
      <c r="WG241" s="41"/>
      <c r="WH241" s="41"/>
      <c r="WI241" s="41"/>
      <c r="WJ241" s="41"/>
      <c r="WK241" s="41"/>
      <c r="WL241" s="41"/>
      <c r="WM241" s="41"/>
      <c r="WN241" s="41"/>
      <c r="WO241" s="41"/>
      <c r="WP241" s="41"/>
      <c r="WQ241" s="41"/>
      <c r="WR241" s="41"/>
      <c r="WS241" s="41"/>
      <c r="WT241" s="41"/>
      <c r="WU241" s="41"/>
      <c r="WV241" s="41"/>
      <c r="WW241" s="41"/>
      <c r="WX241" s="41"/>
    </row>
    <row r="242" spans="1:622" s="55" customFormat="1" ht="15" customHeight="1" x14ac:dyDescent="0.25">
      <c r="A242" s="52" t="s">
        <v>205</v>
      </c>
      <c r="B242" s="52" t="s">
        <v>30</v>
      </c>
      <c r="C242" s="53"/>
      <c r="D242" s="54"/>
      <c r="E242" s="37"/>
      <c r="F242" s="54"/>
      <c r="G242" s="54"/>
      <c r="H242" s="54"/>
      <c r="I242" s="31"/>
      <c r="J242" s="31">
        <f>SUM(J243:J258)</f>
        <v>10441.316999999999</v>
      </c>
      <c r="K242" s="31">
        <f>SUM(K243:K258)</f>
        <v>500.637</v>
      </c>
      <c r="L242" s="31">
        <f>L243+L248+L254</f>
        <v>10941.954000000002</v>
      </c>
      <c r="M242" s="40">
        <f t="shared" si="4"/>
        <v>13625.976725006529</v>
      </c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1"/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  <c r="AQ242" s="41"/>
      <c r="AR242" s="41"/>
      <c r="AS242" s="41"/>
      <c r="AT242" s="41"/>
      <c r="AU242" s="41"/>
      <c r="AV242" s="41"/>
      <c r="AW242" s="41"/>
      <c r="AX242" s="41"/>
      <c r="AY242" s="41"/>
      <c r="AZ242" s="41"/>
      <c r="BA242" s="41"/>
      <c r="BB242" s="41"/>
      <c r="BC242" s="41"/>
      <c r="BD242" s="41"/>
      <c r="BE242" s="41"/>
      <c r="BF242" s="41"/>
      <c r="BG242" s="41"/>
      <c r="BH242" s="41"/>
      <c r="BI242" s="41"/>
      <c r="BJ242" s="41"/>
      <c r="BK242" s="41"/>
      <c r="BL242" s="41"/>
      <c r="BM242" s="41"/>
      <c r="BN242" s="41"/>
      <c r="BO242" s="41"/>
      <c r="BP242" s="41"/>
      <c r="BQ242" s="41"/>
      <c r="BR242" s="41"/>
      <c r="BS242" s="41"/>
      <c r="BT242" s="41"/>
      <c r="BU242" s="41"/>
      <c r="BV242" s="41"/>
      <c r="BW242" s="41"/>
      <c r="BX242" s="41"/>
      <c r="BY242" s="41"/>
      <c r="BZ242" s="41"/>
      <c r="CA242" s="41"/>
      <c r="CB242" s="41"/>
      <c r="CC242" s="41"/>
      <c r="CD242" s="41"/>
      <c r="CE242" s="41"/>
      <c r="CF242" s="41"/>
      <c r="CG242" s="41"/>
      <c r="CH242" s="41"/>
      <c r="CI242" s="41"/>
      <c r="CJ242" s="41"/>
      <c r="CK242" s="41"/>
      <c r="CL242" s="41"/>
      <c r="CM242" s="41"/>
      <c r="CN242" s="41"/>
      <c r="CO242" s="41"/>
      <c r="CP242" s="41"/>
      <c r="CQ242" s="41"/>
      <c r="CR242" s="41"/>
      <c r="CS242" s="41"/>
      <c r="CT242" s="41"/>
      <c r="CU242" s="41"/>
      <c r="CV242" s="41"/>
      <c r="CW242" s="41"/>
      <c r="CX242" s="41"/>
      <c r="CY242" s="41"/>
      <c r="CZ242" s="41"/>
      <c r="DA242" s="41"/>
      <c r="DB242" s="41"/>
      <c r="DC242" s="41"/>
      <c r="DD242" s="41"/>
      <c r="DE242" s="41"/>
      <c r="DF242" s="41"/>
      <c r="DG242" s="41"/>
      <c r="DH242" s="41"/>
      <c r="DI242" s="41"/>
      <c r="DJ242" s="41"/>
      <c r="DK242" s="41"/>
      <c r="DL242" s="41"/>
      <c r="DM242" s="41"/>
      <c r="DN242" s="41"/>
      <c r="DO242" s="41"/>
      <c r="DP242" s="41"/>
      <c r="DQ242" s="41"/>
      <c r="DR242" s="41"/>
      <c r="DS242" s="41"/>
      <c r="DT242" s="41"/>
      <c r="DU242" s="41"/>
      <c r="DV242" s="41"/>
      <c r="DW242" s="41"/>
      <c r="DX242" s="41"/>
      <c r="DY242" s="41"/>
      <c r="DZ242" s="41"/>
      <c r="EA242" s="41"/>
      <c r="EB242" s="41"/>
      <c r="EC242" s="41"/>
      <c r="ED242" s="41"/>
      <c r="EE242" s="41"/>
      <c r="EF242" s="41"/>
      <c r="EG242" s="41"/>
      <c r="EH242" s="41"/>
      <c r="EI242" s="41"/>
      <c r="EJ242" s="41"/>
      <c r="EK242" s="41"/>
      <c r="EL242" s="41"/>
      <c r="EM242" s="41"/>
      <c r="EN242" s="41"/>
      <c r="EO242" s="41"/>
      <c r="EP242" s="41"/>
      <c r="EQ242" s="41"/>
      <c r="ER242" s="41"/>
      <c r="ES242" s="41"/>
      <c r="ET242" s="41"/>
      <c r="EU242" s="41"/>
      <c r="EV242" s="41"/>
      <c r="EW242" s="41"/>
      <c r="EX242" s="41"/>
      <c r="EY242" s="41"/>
      <c r="EZ242" s="41"/>
      <c r="FA242" s="41"/>
      <c r="FB242" s="41"/>
      <c r="FC242" s="41"/>
      <c r="FD242" s="41"/>
      <c r="FE242" s="41"/>
      <c r="FF242" s="41"/>
      <c r="FG242" s="41"/>
      <c r="FH242" s="41"/>
      <c r="FI242" s="41"/>
      <c r="FJ242" s="41"/>
      <c r="FK242" s="41"/>
      <c r="FL242" s="41"/>
      <c r="FM242" s="41"/>
      <c r="FN242" s="41"/>
      <c r="FO242" s="41"/>
      <c r="FP242" s="41"/>
      <c r="FQ242" s="41"/>
      <c r="FR242" s="41"/>
      <c r="FS242" s="41"/>
      <c r="FT242" s="41"/>
      <c r="FU242" s="41"/>
      <c r="FV242" s="41"/>
      <c r="FW242" s="41"/>
      <c r="FX242" s="41"/>
      <c r="FY242" s="41"/>
      <c r="FZ242" s="41"/>
      <c r="GA242" s="41"/>
      <c r="GB242" s="41"/>
      <c r="GC242" s="41"/>
      <c r="GD242" s="41"/>
      <c r="GE242" s="41"/>
      <c r="GF242" s="41"/>
      <c r="GG242" s="41"/>
      <c r="GH242" s="41"/>
      <c r="GI242" s="41"/>
      <c r="GJ242" s="41"/>
      <c r="GK242" s="41"/>
      <c r="GL242" s="41"/>
      <c r="GM242" s="41"/>
      <c r="GN242" s="41"/>
      <c r="GO242" s="41"/>
      <c r="GP242" s="41"/>
      <c r="GQ242" s="41"/>
      <c r="GR242" s="41"/>
      <c r="GS242" s="41"/>
      <c r="GT242" s="41"/>
      <c r="GU242" s="41"/>
      <c r="GV242" s="41"/>
      <c r="GW242" s="41"/>
      <c r="GX242" s="41"/>
      <c r="GY242" s="41"/>
      <c r="GZ242" s="41"/>
      <c r="HA242" s="41"/>
      <c r="HB242" s="41"/>
      <c r="HC242" s="41"/>
      <c r="HD242" s="41"/>
      <c r="HE242" s="41"/>
      <c r="HF242" s="41"/>
      <c r="HG242" s="41"/>
      <c r="HH242" s="41"/>
      <c r="HI242" s="41"/>
      <c r="HJ242" s="41"/>
      <c r="HK242" s="41"/>
      <c r="HL242" s="41"/>
      <c r="HM242" s="41"/>
      <c r="HN242" s="41"/>
      <c r="HO242" s="41"/>
      <c r="HP242" s="41"/>
      <c r="HQ242" s="41"/>
      <c r="HR242" s="41"/>
      <c r="HS242" s="41"/>
      <c r="HT242" s="41"/>
      <c r="HU242" s="41"/>
      <c r="HV242" s="41"/>
      <c r="HW242" s="41"/>
      <c r="HX242" s="41"/>
      <c r="HY242" s="41"/>
      <c r="HZ242" s="41"/>
      <c r="IA242" s="41"/>
      <c r="IB242" s="41"/>
      <c r="IC242" s="41"/>
      <c r="ID242" s="41"/>
      <c r="IE242" s="41"/>
      <c r="IF242" s="41"/>
      <c r="IG242" s="41"/>
      <c r="IH242" s="41"/>
      <c r="II242" s="41"/>
      <c r="IJ242" s="41"/>
      <c r="IK242" s="41"/>
      <c r="IL242" s="41"/>
      <c r="IM242" s="41"/>
      <c r="IN242" s="41"/>
      <c r="IO242" s="41"/>
      <c r="IP242" s="41"/>
      <c r="IQ242" s="41"/>
      <c r="IR242" s="41"/>
      <c r="IS242" s="41"/>
      <c r="IT242" s="41"/>
      <c r="IU242" s="41"/>
      <c r="IV242" s="41"/>
      <c r="IW242" s="41"/>
      <c r="IX242" s="41"/>
      <c r="IY242" s="41"/>
      <c r="IZ242" s="41"/>
      <c r="JA242" s="41"/>
      <c r="JB242" s="41"/>
      <c r="JC242" s="41"/>
      <c r="JD242" s="41"/>
      <c r="JE242" s="41"/>
      <c r="JF242" s="41"/>
      <c r="JG242" s="41"/>
      <c r="JH242" s="41"/>
      <c r="JI242" s="41"/>
      <c r="JJ242" s="41"/>
      <c r="JK242" s="41"/>
      <c r="JL242" s="41"/>
      <c r="JM242" s="41"/>
      <c r="JN242" s="41"/>
      <c r="JO242" s="41"/>
      <c r="JP242" s="41"/>
      <c r="JQ242" s="41"/>
      <c r="JR242" s="41"/>
      <c r="JS242" s="41"/>
      <c r="JT242" s="41"/>
      <c r="JU242" s="41"/>
      <c r="JV242" s="41"/>
      <c r="JW242" s="41"/>
      <c r="JX242" s="41"/>
      <c r="JY242" s="41"/>
      <c r="JZ242" s="41"/>
      <c r="KA242" s="41"/>
      <c r="KB242" s="41"/>
      <c r="KC242" s="41"/>
      <c r="KD242" s="41"/>
      <c r="KE242" s="41"/>
      <c r="KF242" s="41"/>
      <c r="KG242" s="41"/>
      <c r="KH242" s="41"/>
      <c r="KI242" s="41"/>
      <c r="KJ242" s="41"/>
      <c r="KK242" s="41"/>
      <c r="KL242" s="41"/>
      <c r="KM242" s="41"/>
      <c r="KN242" s="41"/>
      <c r="KO242" s="41"/>
      <c r="KP242" s="41"/>
      <c r="KQ242" s="41"/>
      <c r="KR242" s="41"/>
      <c r="KS242" s="41"/>
      <c r="KT242" s="41"/>
      <c r="KU242" s="41"/>
      <c r="KV242" s="41"/>
      <c r="KW242" s="41"/>
      <c r="KX242" s="41"/>
      <c r="KY242" s="41"/>
      <c r="KZ242" s="41"/>
      <c r="LA242" s="41"/>
      <c r="LB242" s="41"/>
      <c r="LC242" s="41"/>
      <c r="LD242" s="41"/>
      <c r="LE242" s="41"/>
      <c r="LF242" s="41"/>
      <c r="LG242" s="41"/>
      <c r="LH242" s="41"/>
      <c r="LI242" s="41"/>
      <c r="LJ242" s="41"/>
      <c r="LK242" s="41"/>
      <c r="LL242" s="41"/>
      <c r="LM242" s="41"/>
      <c r="LN242" s="41"/>
      <c r="LO242" s="41"/>
      <c r="LP242" s="41"/>
      <c r="LQ242" s="41"/>
      <c r="LR242" s="41"/>
      <c r="LS242" s="41"/>
      <c r="LT242" s="41"/>
      <c r="LU242" s="41"/>
      <c r="LV242" s="41"/>
      <c r="LW242" s="41"/>
      <c r="LX242" s="41"/>
      <c r="LY242" s="41"/>
      <c r="LZ242" s="41"/>
      <c r="MA242" s="41"/>
      <c r="MB242" s="41"/>
      <c r="MC242" s="41"/>
      <c r="MD242" s="41"/>
      <c r="ME242" s="41"/>
      <c r="MF242" s="41"/>
      <c r="MG242" s="41"/>
      <c r="MH242" s="41"/>
      <c r="MI242" s="41"/>
      <c r="MJ242" s="41"/>
      <c r="MK242" s="41"/>
      <c r="ML242" s="41"/>
      <c r="MM242" s="41"/>
      <c r="MN242" s="41"/>
      <c r="MO242" s="41"/>
      <c r="MP242" s="41"/>
      <c r="MQ242" s="41"/>
      <c r="MR242" s="41"/>
      <c r="MS242" s="41"/>
      <c r="MT242" s="41"/>
      <c r="MU242" s="41"/>
      <c r="MV242" s="41"/>
      <c r="MW242" s="41"/>
      <c r="MX242" s="41"/>
      <c r="MY242" s="41"/>
      <c r="MZ242" s="41"/>
      <c r="NA242" s="41"/>
      <c r="NB242" s="41"/>
      <c r="NC242" s="41"/>
      <c r="ND242" s="41"/>
      <c r="NE242" s="41"/>
      <c r="NF242" s="41"/>
      <c r="NG242" s="41"/>
      <c r="NH242" s="41"/>
      <c r="NI242" s="41"/>
      <c r="NJ242" s="41"/>
      <c r="NK242" s="41"/>
      <c r="NL242" s="41"/>
      <c r="NM242" s="41"/>
      <c r="NN242" s="41"/>
      <c r="NO242" s="41"/>
      <c r="NP242" s="41"/>
      <c r="NQ242" s="41"/>
      <c r="NR242" s="41"/>
      <c r="NS242" s="41"/>
      <c r="NT242" s="41"/>
      <c r="NU242" s="41"/>
      <c r="NV242" s="41"/>
      <c r="NW242" s="41"/>
      <c r="NX242" s="41"/>
      <c r="NY242" s="41"/>
      <c r="NZ242" s="41"/>
      <c r="OA242" s="41"/>
      <c r="OB242" s="41"/>
      <c r="OC242" s="41"/>
      <c r="OD242" s="41"/>
      <c r="OE242" s="41"/>
      <c r="OF242" s="41"/>
      <c r="OG242" s="41"/>
      <c r="OH242" s="41"/>
      <c r="OI242" s="41"/>
      <c r="OJ242" s="41"/>
      <c r="OK242" s="41"/>
      <c r="OL242" s="41"/>
      <c r="OM242" s="41"/>
      <c r="ON242" s="41"/>
      <c r="OO242" s="41"/>
      <c r="OP242" s="41"/>
      <c r="OQ242" s="41"/>
      <c r="OR242" s="41"/>
      <c r="OS242" s="41"/>
      <c r="OT242" s="41"/>
      <c r="OU242" s="41"/>
      <c r="OV242" s="41"/>
      <c r="OW242" s="41"/>
      <c r="OX242" s="41"/>
      <c r="OY242" s="41"/>
      <c r="OZ242" s="41"/>
      <c r="PA242" s="41"/>
      <c r="PB242" s="41"/>
      <c r="PC242" s="41"/>
      <c r="PD242" s="41"/>
      <c r="PE242" s="41"/>
      <c r="PF242" s="41"/>
      <c r="PG242" s="41"/>
      <c r="PH242" s="41"/>
      <c r="PI242" s="41"/>
      <c r="PJ242" s="41"/>
      <c r="PK242" s="41"/>
      <c r="PL242" s="41"/>
      <c r="PM242" s="41"/>
      <c r="PN242" s="41"/>
      <c r="PO242" s="41"/>
      <c r="PP242" s="41"/>
      <c r="PQ242" s="41"/>
      <c r="PR242" s="41"/>
      <c r="PS242" s="41"/>
      <c r="PT242" s="41"/>
      <c r="PU242" s="41"/>
      <c r="PV242" s="41"/>
      <c r="PW242" s="41"/>
      <c r="PX242" s="41"/>
      <c r="PY242" s="41"/>
      <c r="PZ242" s="41"/>
      <c r="QA242" s="41"/>
      <c r="QB242" s="41"/>
      <c r="QC242" s="41"/>
      <c r="QD242" s="41"/>
      <c r="QE242" s="41"/>
      <c r="QF242" s="41"/>
      <c r="QG242" s="41"/>
      <c r="QH242" s="41"/>
      <c r="QI242" s="41"/>
      <c r="QJ242" s="41"/>
      <c r="QK242" s="41"/>
      <c r="QL242" s="41"/>
      <c r="QM242" s="41"/>
      <c r="QN242" s="41"/>
      <c r="QO242" s="41"/>
      <c r="QP242" s="41"/>
      <c r="QQ242" s="41"/>
      <c r="QR242" s="41"/>
      <c r="QS242" s="41"/>
      <c r="QT242" s="41"/>
      <c r="QU242" s="41"/>
      <c r="QV242" s="41"/>
      <c r="QW242" s="41"/>
      <c r="QX242" s="41"/>
      <c r="QY242" s="41"/>
      <c r="QZ242" s="41"/>
      <c r="RA242" s="41"/>
      <c r="RB242" s="41"/>
      <c r="RC242" s="41"/>
      <c r="RD242" s="41"/>
      <c r="RE242" s="41"/>
      <c r="RF242" s="41"/>
      <c r="RG242" s="41"/>
      <c r="RH242" s="41"/>
      <c r="RI242" s="41"/>
      <c r="RJ242" s="41"/>
      <c r="RK242" s="41"/>
      <c r="RL242" s="41"/>
      <c r="RM242" s="41"/>
      <c r="RN242" s="41"/>
      <c r="RO242" s="41"/>
      <c r="RP242" s="41"/>
      <c r="RQ242" s="41"/>
      <c r="RR242" s="41"/>
      <c r="RS242" s="41"/>
      <c r="RT242" s="41"/>
      <c r="RU242" s="41"/>
      <c r="RV242" s="41"/>
      <c r="RW242" s="41"/>
      <c r="RX242" s="41"/>
      <c r="RY242" s="41"/>
      <c r="RZ242" s="41"/>
      <c r="SA242" s="41"/>
      <c r="SB242" s="41"/>
      <c r="SC242" s="41"/>
      <c r="SD242" s="41"/>
      <c r="SE242" s="41"/>
      <c r="SF242" s="41"/>
      <c r="SG242" s="41"/>
      <c r="SH242" s="41"/>
      <c r="SI242" s="41"/>
      <c r="SJ242" s="41"/>
      <c r="SK242" s="41"/>
      <c r="SL242" s="41"/>
      <c r="SM242" s="41"/>
      <c r="SN242" s="41"/>
      <c r="SO242" s="41"/>
      <c r="SP242" s="41"/>
      <c r="SQ242" s="41"/>
      <c r="SR242" s="41"/>
      <c r="SS242" s="41"/>
      <c r="ST242" s="41"/>
      <c r="SU242" s="41"/>
      <c r="SV242" s="41"/>
      <c r="SW242" s="41"/>
      <c r="SX242" s="41"/>
      <c r="SY242" s="41"/>
      <c r="SZ242" s="41"/>
      <c r="TA242" s="41"/>
      <c r="TB242" s="41"/>
      <c r="TC242" s="41"/>
      <c r="TD242" s="41"/>
      <c r="TE242" s="41"/>
      <c r="TF242" s="41"/>
      <c r="TG242" s="41"/>
      <c r="TH242" s="41"/>
      <c r="TI242" s="41"/>
      <c r="TJ242" s="41"/>
      <c r="TK242" s="41"/>
      <c r="TL242" s="41"/>
      <c r="TM242" s="41"/>
      <c r="TN242" s="41"/>
      <c r="TO242" s="41"/>
      <c r="TP242" s="41"/>
      <c r="TQ242" s="41"/>
      <c r="TR242" s="41"/>
      <c r="TS242" s="41"/>
      <c r="TT242" s="41"/>
      <c r="TU242" s="41"/>
      <c r="TV242" s="41"/>
      <c r="TW242" s="41"/>
      <c r="TX242" s="41"/>
      <c r="TY242" s="41"/>
      <c r="TZ242" s="41"/>
      <c r="UA242" s="41"/>
      <c r="UB242" s="41"/>
      <c r="UC242" s="41"/>
      <c r="UD242" s="41"/>
      <c r="UE242" s="41"/>
      <c r="UF242" s="41"/>
      <c r="UG242" s="41"/>
      <c r="UH242" s="41"/>
      <c r="UI242" s="41"/>
      <c r="UJ242" s="41"/>
      <c r="UK242" s="41"/>
      <c r="UL242" s="41"/>
      <c r="UM242" s="41"/>
      <c r="UN242" s="41"/>
      <c r="UO242" s="41"/>
      <c r="UP242" s="41"/>
      <c r="UQ242" s="41"/>
      <c r="UR242" s="41"/>
      <c r="US242" s="41"/>
      <c r="UT242" s="41"/>
      <c r="UU242" s="41"/>
      <c r="UV242" s="41"/>
      <c r="UW242" s="41"/>
      <c r="UX242" s="41"/>
      <c r="UY242" s="41"/>
      <c r="UZ242" s="41"/>
      <c r="VA242" s="41"/>
      <c r="VB242" s="41"/>
      <c r="VC242" s="41"/>
      <c r="VD242" s="41"/>
      <c r="VE242" s="41"/>
      <c r="VF242" s="41"/>
      <c r="VG242" s="41"/>
      <c r="VH242" s="41"/>
      <c r="VI242" s="41"/>
      <c r="VJ242" s="41"/>
      <c r="VK242" s="41"/>
      <c r="VL242" s="41"/>
      <c r="VM242" s="41"/>
      <c r="VN242" s="41"/>
      <c r="VO242" s="41"/>
      <c r="VP242" s="41"/>
      <c r="VQ242" s="41"/>
      <c r="VR242" s="41"/>
      <c r="VS242" s="41"/>
      <c r="VT242" s="41"/>
      <c r="VU242" s="41"/>
      <c r="VV242" s="41"/>
      <c r="VW242" s="41"/>
      <c r="VX242" s="41"/>
      <c r="VY242" s="41"/>
      <c r="VZ242" s="41"/>
      <c r="WA242" s="41"/>
      <c r="WB242" s="41"/>
      <c r="WC242" s="41"/>
      <c r="WD242" s="41"/>
      <c r="WE242" s="41"/>
      <c r="WF242" s="41"/>
      <c r="WG242" s="41"/>
      <c r="WH242" s="41"/>
      <c r="WI242" s="41"/>
      <c r="WJ242" s="41"/>
      <c r="WK242" s="41"/>
      <c r="WL242" s="41"/>
      <c r="WM242" s="41"/>
      <c r="WN242" s="41"/>
      <c r="WO242" s="41"/>
      <c r="WP242" s="41"/>
      <c r="WQ242" s="41"/>
      <c r="WR242" s="41"/>
      <c r="WS242" s="41"/>
      <c r="WT242" s="41"/>
      <c r="WU242" s="41"/>
      <c r="WV242" s="41"/>
      <c r="WW242" s="41"/>
      <c r="WX242" s="41"/>
    </row>
    <row r="243" spans="1:622" s="67" customFormat="1" ht="15" customHeight="1" x14ac:dyDescent="0.25">
      <c r="A243" s="58"/>
      <c r="B243" s="59">
        <v>106145</v>
      </c>
      <c r="C243" s="60"/>
      <c r="D243" s="61" t="s">
        <v>80</v>
      </c>
      <c r="E243" s="75" t="s">
        <v>31</v>
      </c>
      <c r="F243" s="63" t="s">
        <v>24</v>
      </c>
      <c r="G243" s="63"/>
      <c r="H243" s="63">
        <v>5</v>
      </c>
      <c r="I243" s="65">
        <v>1280.97</v>
      </c>
      <c r="J243" s="65"/>
      <c r="K243" s="65">
        <f>Tabela1[[#This Row],[Coluna1]]*H242</f>
        <v>0</v>
      </c>
      <c r="L243" s="65">
        <f>H243*I243</f>
        <v>6404.85</v>
      </c>
      <c r="M243" s="47">
        <f t="shared" si="4"/>
        <v>7975.9371157252217</v>
      </c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66"/>
      <c r="AE243" s="66"/>
      <c r="AF243" s="66"/>
      <c r="AG243" s="66"/>
      <c r="AH243" s="66"/>
      <c r="AI243" s="66"/>
      <c r="AJ243" s="66"/>
      <c r="AK243" s="66"/>
      <c r="AL243" s="66"/>
      <c r="AM243" s="66"/>
      <c r="AN243" s="66"/>
      <c r="AO243" s="66"/>
      <c r="AP243" s="66"/>
      <c r="AQ243" s="66"/>
      <c r="AR243" s="66"/>
      <c r="AS243" s="66"/>
      <c r="AT243" s="66"/>
      <c r="AU243" s="66"/>
      <c r="AV243" s="66"/>
      <c r="AW243" s="66"/>
      <c r="AX243" s="66"/>
      <c r="AY243" s="66"/>
      <c r="AZ243" s="66"/>
      <c r="BA243" s="66"/>
      <c r="BB243" s="66"/>
      <c r="BC243" s="66"/>
      <c r="BD243" s="66"/>
      <c r="BE243" s="66"/>
      <c r="BF243" s="66"/>
      <c r="BG243" s="66"/>
      <c r="BH243" s="66"/>
      <c r="BI243" s="66"/>
      <c r="BJ243" s="66"/>
      <c r="BK243" s="66"/>
      <c r="BL243" s="66"/>
      <c r="BM243" s="66"/>
      <c r="BN243" s="66"/>
      <c r="BO243" s="66"/>
      <c r="BP243" s="66"/>
      <c r="BQ243" s="66"/>
      <c r="BR243" s="66"/>
      <c r="BS243" s="66"/>
      <c r="BT243" s="66"/>
      <c r="BU243" s="66"/>
      <c r="BV243" s="66"/>
      <c r="BW243" s="66"/>
      <c r="BX243" s="66"/>
      <c r="BY243" s="66"/>
      <c r="BZ243" s="66"/>
      <c r="CA243" s="66"/>
      <c r="CB243" s="66"/>
      <c r="CC243" s="66"/>
      <c r="CD243" s="66"/>
      <c r="CE243" s="66"/>
      <c r="CF243" s="66"/>
      <c r="CG243" s="66"/>
      <c r="CH243" s="66"/>
      <c r="CI243" s="66"/>
      <c r="CJ243" s="66"/>
      <c r="CK243" s="66"/>
      <c r="CL243" s="66"/>
      <c r="CM243" s="66"/>
      <c r="CN243" s="66"/>
      <c r="CO243" s="66"/>
      <c r="CP243" s="66"/>
      <c r="CQ243" s="66"/>
      <c r="CR243" s="66"/>
      <c r="CS243" s="66"/>
      <c r="CT243" s="66"/>
      <c r="CU243" s="66"/>
      <c r="CV243" s="66"/>
      <c r="CW243" s="66"/>
      <c r="CX243" s="66"/>
      <c r="CY243" s="66"/>
      <c r="CZ243" s="66"/>
      <c r="DA243" s="66"/>
      <c r="DB243" s="66"/>
      <c r="DC243" s="66"/>
      <c r="DD243" s="66"/>
      <c r="DE243" s="66"/>
      <c r="DF243" s="66"/>
      <c r="DG243" s="66"/>
      <c r="DH243" s="66"/>
      <c r="DI243" s="66"/>
      <c r="DJ243" s="66"/>
      <c r="DK243" s="66"/>
      <c r="DL243" s="66"/>
      <c r="DM243" s="66"/>
      <c r="DN243" s="66"/>
      <c r="DO243" s="66"/>
      <c r="DP243" s="66"/>
      <c r="DQ243" s="66"/>
      <c r="DR243" s="66"/>
      <c r="DS243" s="66"/>
      <c r="DT243" s="66"/>
      <c r="DU243" s="66"/>
      <c r="DV243" s="66"/>
      <c r="DW243" s="66"/>
      <c r="DX243" s="66"/>
      <c r="DY243" s="66"/>
      <c r="DZ243" s="66"/>
      <c r="EA243" s="66"/>
      <c r="EB243" s="66"/>
      <c r="EC243" s="66"/>
      <c r="ED243" s="66"/>
      <c r="EE243" s="66"/>
      <c r="EF243" s="66"/>
      <c r="EG243" s="66"/>
      <c r="EH243" s="66"/>
      <c r="EI243" s="66"/>
      <c r="EJ243" s="66"/>
      <c r="EK243" s="66"/>
      <c r="EL243" s="66"/>
      <c r="EM243" s="66"/>
      <c r="EN243" s="66"/>
      <c r="EO243" s="66"/>
      <c r="EP243" s="66"/>
      <c r="EQ243" s="66"/>
      <c r="ER243" s="66"/>
      <c r="ES243" s="66"/>
      <c r="ET243" s="66"/>
      <c r="EU243" s="66"/>
      <c r="EV243" s="66"/>
      <c r="EW243" s="66"/>
      <c r="EX243" s="66"/>
      <c r="EY243" s="66"/>
      <c r="EZ243" s="66"/>
      <c r="FA243" s="66"/>
      <c r="FB243" s="66"/>
      <c r="FC243" s="66"/>
      <c r="FD243" s="66"/>
      <c r="FE243" s="66"/>
      <c r="FF243" s="66"/>
      <c r="FG243" s="66"/>
      <c r="FH243" s="66"/>
      <c r="FI243" s="66"/>
      <c r="FJ243" s="66"/>
      <c r="FK243" s="66"/>
      <c r="FL243" s="66"/>
      <c r="FM243" s="66"/>
      <c r="FN243" s="66"/>
      <c r="FO243" s="66"/>
      <c r="FP243" s="66"/>
      <c r="FQ243" s="66"/>
      <c r="FR243" s="66"/>
      <c r="FS243" s="66"/>
      <c r="FT243" s="66"/>
      <c r="FU243" s="66"/>
      <c r="FV243" s="66"/>
      <c r="FW243" s="66"/>
      <c r="FX243" s="66"/>
      <c r="FY243" s="66"/>
      <c r="FZ243" s="66"/>
      <c r="GA243" s="66"/>
      <c r="GB243" s="66"/>
      <c r="GC243" s="66"/>
      <c r="GD243" s="66"/>
      <c r="GE243" s="66"/>
      <c r="GF243" s="66"/>
      <c r="GG243" s="66"/>
      <c r="GH243" s="66"/>
      <c r="GI243" s="66"/>
      <c r="GJ243" s="66"/>
      <c r="GK243" s="66"/>
      <c r="GL243" s="66"/>
      <c r="GM243" s="66"/>
      <c r="GN243" s="66"/>
      <c r="GO243" s="66"/>
      <c r="GP243" s="66"/>
      <c r="GQ243" s="66"/>
      <c r="GR243" s="66"/>
      <c r="GS243" s="66"/>
      <c r="GT243" s="66"/>
      <c r="GU243" s="66"/>
      <c r="GV243" s="66"/>
      <c r="GW243" s="66"/>
      <c r="GX243" s="66"/>
      <c r="GY243" s="66"/>
      <c r="GZ243" s="66"/>
      <c r="HA243" s="66"/>
      <c r="HB243" s="66"/>
      <c r="HC243" s="66"/>
      <c r="HD243" s="66"/>
      <c r="HE243" s="66"/>
      <c r="HF243" s="66"/>
      <c r="HG243" s="66"/>
      <c r="HH243" s="66"/>
      <c r="HI243" s="66"/>
      <c r="HJ243" s="66"/>
      <c r="HK243" s="66"/>
      <c r="HL243" s="66"/>
      <c r="HM243" s="66"/>
      <c r="HN243" s="66"/>
      <c r="HO243" s="66"/>
      <c r="HP243" s="66"/>
      <c r="HQ243" s="66"/>
      <c r="HR243" s="66"/>
      <c r="HS243" s="66"/>
      <c r="HT243" s="66"/>
      <c r="HU243" s="66"/>
      <c r="HV243" s="66"/>
      <c r="HW243" s="66"/>
      <c r="HX243" s="66"/>
      <c r="HY243" s="66"/>
      <c r="HZ243" s="66"/>
      <c r="IA243" s="66"/>
      <c r="IB243" s="66"/>
      <c r="IC243" s="66"/>
      <c r="ID243" s="66"/>
      <c r="IE243" s="66"/>
      <c r="IF243" s="66"/>
      <c r="IG243" s="66"/>
      <c r="IH243" s="66"/>
      <c r="II243" s="66"/>
      <c r="IJ243" s="66"/>
      <c r="IK243" s="66"/>
      <c r="IL243" s="66"/>
      <c r="IM243" s="66"/>
      <c r="IN243" s="66"/>
      <c r="IO243" s="66"/>
      <c r="IP243" s="66"/>
      <c r="IQ243" s="66"/>
      <c r="IR243" s="66"/>
      <c r="IS243" s="66"/>
      <c r="IT243" s="66"/>
      <c r="IU243" s="66"/>
      <c r="IV243" s="66"/>
      <c r="IW243" s="66"/>
      <c r="IX243" s="66"/>
      <c r="IY243" s="66"/>
      <c r="IZ243" s="66"/>
      <c r="JA243" s="66"/>
      <c r="JB243" s="66"/>
      <c r="JC243" s="66"/>
      <c r="JD243" s="66"/>
      <c r="JE243" s="66"/>
      <c r="JF243" s="66"/>
      <c r="JG243" s="66"/>
      <c r="JH243" s="66"/>
      <c r="JI243" s="66"/>
      <c r="JJ243" s="66"/>
      <c r="JK243" s="66"/>
      <c r="JL243" s="66"/>
      <c r="JM243" s="66"/>
      <c r="JN243" s="66"/>
      <c r="JO243" s="66"/>
      <c r="JP243" s="66"/>
      <c r="JQ243" s="66"/>
      <c r="JR243" s="66"/>
      <c r="JS243" s="66"/>
      <c r="JT243" s="66"/>
      <c r="JU243" s="66"/>
      <c r="JV243" s="66"/>
      <c r="JW243" s="66"/>
      <c r="JX243" s="66"/>
      <c r="JY243" s="66"/>
      <c r="JZ243" s="66"/>
      <c r="KA243" s="66"/>
      <c r="KB243" s="66"/>
      <c r="KC243" s="66"/>
      <c r="KD243" s="66"/>
      <c r="KE243" s="66"/>
      <c r="KF243" s="66"/>
      <c r="KG243" s="66"/>
      <c r="KH243" s="66"/>
      <c r="KI243" s="66"/>
      <c r="KJ243" s="66"/>
      <c r="KK243" s="66"/>
      <c r="KL243" s="66"/>
      <c r="KM243" s="66"/>
      <c r="KN243" s="66"/>
      <c r="KO243" s="66"/>
      <c r="KP243" s="66"/>
      <c r="KQ243" s="66"/>
      <c r="KR243" s="66"/>
      <c r="KS243" s="66"/>
      <c r="KT243" s="66"/>
      <c r="KU243" s="66"/>
      <c r="KV243" s="66"/>
      <c r="KW243" s="66"/>
      <c r="KX243" s="66"/>
      <c r="KY243" s="66"/>
      <c r="KZ243" s="66"/>
      <c r="LA243" s="66"/>
      <c r="LB243" s="66"/>
      <c r="LC243" s="66"/>
      <c r="LD243" s="66"/>
      <c r="LE243" s="66"/>
      <c r="LF243" s="66"/>
      <c r="LG243" s="66"/>
      <c r="LH243" s="66"/>
      <c r="LI243" s="66"/>
      <c r="LJ243" s="66"/>
      <c r="LK243" s="66"/>
      <c r="LL243" s="66"/>
      <c r="LM243" s="66"/>
      <c r="LN243" s="66"/>
      <c r="LO243" s="66"/>
      <c r="LP243" s="66"/>
      <c r="LQ243" s="66"/>
      <c r="LR243" s="66"/>
      <c r="LS243" s="66"/>
      <c r="LT243" s="66"/>
      <c r="LU243" s="66"/>
      <c r="LV243" s="66"/>
      <c r="LW243" s="66"/>
      <c r="LX243" s="66"/>
      <c r="LY243" s="66"/>
      <c r="LZ243" s="66"/>
      <c r="MA243" s="66"/>
      <c r="MB243" s="66"/>
      <c r="MC243" s="66"/>
      <c r="MD243" s="66"/>
      <c r="ME243" s="66"/>
      <c r="MF243" s="66"/>
      <c r="MG243" s="66"/>
      <c r="MH243" s="66"/>
      <c r="MI243" s="66"/>
      <c r="MJ243" s="66"/>
      <c r="MK243" s="66"/>
      <c r="ML243" s="66"/>
      <c r="MM243" s="66"/>
      <c r="MN243" s="66"/>
      <c r="MO243" s="66"/>
      <c r="MP243" s="66"/>
      <c r="MQ243" s="66"/>
      <c r="MR243" s="66"/>
      <c r="MS243" s="66"/>
      <c r="MT243" s="66"/>
      <c r="MU243" s="66"/>
      <c r="MV243" s="66"/>
      <c r="MW243" s="66"/>
      <c r="MX243" s="66"/>
      <c r="MY243" s="66"/>
      <c r="MZ243" s="66"/>
      <c r="NA243" s="66"/>
      <c r="NB243" s="66"/>
      <c r="NC243" s="66"/>
      <c r="ND243" s="66"/>
      <c r="NE243" s="66"/>
      <c r="NF243" s="66"/>
      <c r="NG243" s="66"/>
      <c r="NH243" s="66"/>
      <c r="NI243" s="66"/>
      <c r="NJ243" s="66"/>
      <c r="NK243" s="66"/>
      <c r="NL243" s="66"/>
      <c r="NM243" s="66"/>
      <c r="NN243" s="66"/>
      <c r="NO243" s="66"/>
      <c r="NP243" s="66"/>
      <c r="NQ243" s="66"/>
      <c r="NR243" s="66"/>
      <c r="NS243" s="66"/>
      <c r="NT243" s="66"/>
      <c r="NU243" s="66"/>
      <c r="NV243" s="66"/>
      <c r="NW243" s="66"/>
      <c r="NX243" s="66"/>
      <c r="NY243" s="66"/>
      <c r="NZ243" s="66"/>
      <c r="OA243" s="66"/>
      <c r="OB243" s="66"/>
      <c r="OC243" s="66"/>
      <c r="OD243" s="66"/>
      <c r="OE243" s="66"/>
      <c r="OF243" s="66"/>
      <c r="OG243" s="66"/>
      <c r="OH243" s="66"/>
      <c r="OI243" s="66"/>
      <c r="OJ243" s="66"/>
      <c r="OK243" s="66"/>
      <c r="OL243" s="66"/>
      <c r="OM243" s="66"/>
      <c r="ON243" s="66"/>
      <c r="OO243" s="66"/>
      <c r="OP243" s="66"/>
      <c r="OQ243" s="66"/>
      <c r="OR243" s="66"/>
      <c r="OS243" s="66"/>
      <c r="OT243" s="66"/>
      <c r="OU243" s="66"/>
      <c r="OV243" s="66"/>
      <c r="OW243" s="66"/>
      <c r="OX243" s="66"/>
      <c r="OY243" s="66"/>
      <c r="OZ243" s="66"/>
      <c r="PA243" s="66"/>
      <c r="PB243" s="66"/>
      <c r="PC243" s="66"/>
      <c r="PD243" s="66"/>
      <c r="PE243" s="66"/>
      <c r="PF243" s="66"/>
      <c r="PG243" s="66"/>
      <c r="PH243" s="66"/>
      <c r="PI243" s="66"/>
      <c r="PJ243" s="66"/>
      <c r="PK243" s="66"/>
      <c r="PL243" s="66"/>
      <c r="PM243" s="66"/>
      <c r="PN243" s="66"/>
      <c r="PO243" s="66"/>
      <c r="PP243" s="66"/>
      <c r="PQ243" s="66"/>
      <c r="PR243" s="66"/>
      <c r="PS243" s="66"/>
      <c r="PT243" s="66"/>
      <c r="PU243" s="66"/>
      <c r="PV243" s="66"/>
      <c r="PW243" s="66"/>
      <c r="PX243" s="66"/>
      <c r="PY243" s="66"/>
      <c r="PZ243" s="66"/>
      <c r="QA243" s="66"/>
      <c r="QB243" s="66"/>
      <c r="QC243" s="66"/>
      <c r="QD243" s="66"/>
      <c r="QE243" s="66"/>
      <c r="QF243" s="66"/>
      <c r="QG243" s="66"/>
      <c r="QH243" s="66"/>
      <c r="QI243" s="66"/>
      <c r="QJ243" s="66"/>
      <c r="QK243" s="66"/>
      <c r="QL243" s="66"/>
      <c r="QM243" s="66"/>
      <c r="QN243" s="66"/>
      <c r="QO243" s="66"/>
      <c r="QP243" s="66"/>
      <c r="QQ243" s="66"/>
      <c r="QR243" s="66"/>
      <c r="QS243" s="66"/>
      <c r="QT243" s="66"/>
      <c r="QU243" s="66"/>
      <c r="QV243" s="66"/>
      <c r="QW243" s="66"/>
      <c r="QX243" s="66"/>
      <c r="QY243" s="66"/>
      <c r="QZ243" s="66"/>
      <c r="RA243" s="66"/>
      <c r="RB243" s="66"/>
      <c r="RC243" s="66"/>
      <c r="RD243" s="66"/>
      <c r="RE243" s="66"/>
      <c r="RF243" s="66"/>
      <c r="RG243" s="66"/>
      <c r="RH243" s="66"/>
      <c r="RI243" s="66"/>
      <c r="RJ243" s="66"/>
      <c r="RK243" s="66"/>
      <c r="RL243" s="66"/>
      <c r="RM243" s="66"/>
      <c r="RN243" s="66"/>
      <c r="RO243" s="66"/>
      <c r="RP243" s="66"/>
      <c r="RQ243" s="66"/>
      <c r="RR243" s="66"/>
      <c r="RS243" s="66"/>
      <c r="RT243" s="66"/>
      <c r="RU243" s="66"/>
      <c r="RV243" s="66"/>
      <c r="RW243" s="66"/>
      <c r="RX243" s="66"/>
      <c r="RY243" s="66"/>
      <c r="RZ243" s="66"/>
      <c r="SA243" s="66"/>
      <c r="SB243" s="66"/>
      <c r="SC243" s="66"/>
      <c r="SD243" s="66"/>
      <c r="SE243" s="66"/>
      <c r="SF243" s="66"/>
      <c r="SG243" s="66"/>
      <c r="SH243" s="66"/>
      <c r="SI243" s="66"/>
      <c r="SJ243" s="66"/>
      <c r="SK243" s="66"/>
      <c r="SL243" s="66"/>
      <c r="SM243" s="66"/>
      <c r="SN243" s="66"/>
      <c r="SO243" s="66"/>
      <c r="SP243" s="66"/>
      <c r="SQ243" s="66"/>
      <c r="SR243" s="66"/>
      <c r="SS243" s="66"/>
      <c r="ST243" s="66"/>
      <c r="SU243" s="66"/>
      <c r="SV243" s="66"/>
      <c r="SW243" s="66"/>
      <c r="SX243" s="66"/>
      <c r="SY243" s="66"/>
      <c r="SZ243" s="66"/>
      <c r="TA243" s="66"/>
      <c r="TB243" s="66"/>
      <c r="TC243" s="66"/>
      <c r="TD243" s="66"/>
      <c r="TE243" s="66"/>
      <c r="TF243" s="66"/>
      <c r="TG243" s="66"/>
      <c r="TH243" s="66"/>
      <c r="TI243" s="66"/>
      <c r="TJ243" s="66"/>
      <c r="TK243" s="66"/>
      <c r="TL243" s="66"/>
      <c r="TM243" s="66"/>
      <c r="TN243" s="66"/>
      <c r="TO243" s="66"/>
      <c r="TP243" s="66"/>
      <c r="TQ243" s="66"/>
      <c r="TR243" s="66"/>
      <c r="TS243" s="66"/>
      <c r="TT243" s="66"/>
      <c r="TU243" s="66"/>
      <c r="TV243" s="66"/>
      <c r="TW243" s="66"/>
      <c r="TX243" s="66"/>
      <c r="TY243" s="66"/>
      <c r="TZ243" s="66"/>
      <c r="UA243" s="66"/>
      <c r="UB243" s="66"/>
      <c r="UC243" s="66"/>
      <c r="UD243" s="66"/>
      <c r="UE243" s="66"/>
      <c r="UF243" s="66"/>
      <c r="UG243" s="66"/>
      <c r="UH243" s="66"/>
      <c r="UI243" s="66"/>
      <c r="UJ243" s="66"/>
      <c r="UK243" s="66"/>
      <c r="UL243" s="66"/>
      <c r="UM243" s="66"/>
      <c r="UN243" s="66"/>
      <c r="UO243" s="66"/>
      <c r="UP243" s="66"/>
      <c r="UQ243" s="66"/>
      <c r="UR243" s="66"/>
      <c r="US243" s="66"/>
      <c r="UT243" s="66"/>
      <c r="UU243" s="66"/>
      <c r="UV243" s="66"/>
      <c r="UW243" s="66"/>
      <c r="UX243" s="66"/>
      <c r="UY243" s="66"/>
      <c r="UZ243" s="66"/>
      <c r="VA243" s="66"/>
      <c r="VB243" s="66"/>
      <c r="VC243" s="66"/>
      <c r="VD243" s="66"/>
      <c r="VE243" s="66"/>
      <c r="VF243" s="66"/>
      <c r="VG243" s="66"/>
      <c r="VH243" s="66"/>
      <c r="VI243" s="66"/>
      <c r="VJ243" s="66"/>
      <c r="VK243" s="66"/>
      <c r="VL243" s="66"/>
      <c r="VM243" s="66"/>
      <c r="VN243" s="66"/>
      <c r="VO243" s="66"/>
      <c r="VP243" s="66"/>
      <c r="VQ243" s="66"/>
      <c r="VR243" s="66"/>
      <c r="VS243" s="66"/>
      <c r="VT243" s="66"/>
      <c r="VU243" s="66"/>
      <c r="VV243" s="66"/>
      <c r="VW243" s="66"/>
      <c r="VX243" s="66"/>
      <c r="VY243" s="66"/>
      <c r="VZ243" s="66"/>
      <c r="WA243" s="66"/>
      <c r="WB243" s="66"/>
      <c r="WC243" s="66"/>
      <c r="WD243" s="66"/>
      <c r="WE243" s="66"/>
      <c r="WF243" s="66"/>
      <c r="WG243" s="66"/>
      <c r="WH243" s="66"/>
      <c r="WI243" s="66"/>
      <c r="WJ243" s="66"/>
      <c r="WK243" s="66"/>
      <c r="WL243" s="66"/>
      <c r="WM243" s="66"/>
      <c r="WN243" s="66"/>
      <c r="WO243" s="66"/>
      <c r="WP243" s="66"/>
      <c r="WQ243" s="66"/>
      <c r="WR243" s="66"/>
      <c r="WS243" s="66"/>
      <c r="WT243" s="66"/>
      <c r="WU243" s="66"/>
      <c r="WV243" s="66"/>
      <c r="WW243" s="66"/>
      <c r="WX243" s="66"/>
    </row>
    <row r="244" spans="1:622" s="49" customFormat="1" ht="15" customHeight="1" outlineLevel="1" x14ac:dyDescent="0.25">
      <c r="B244" s="68" t="s">
        <v>86</v>
      </c>
      <c r="C244" s="69">
        <v>88629</v>
      </c>
      <c r="D244" s="70" t="s">
        <v>80</v>
      </c>
      <c r="E244" s="69" t="s">
        <v>131</v>
      </c>
      <c r="F244" s="50" t="s">
        <v>11</v>
      </c>
      <c r="G244" s="50"/>
      <c r="H244" s="44">
        <v>763.59</v>
      </c>
      <c r="I244" s="46">
        <v>17.25</v>
      </c>
      <c r="J244" s="46">
        <f>Tabela1[[#This Row],[VALOR UNIT]]*H243</f>
        <v>86.25</v>
      </c>
      <c r="K244" s="46">
        <f>Tabela1[[#This Row],[Coluna1]]*H243</f>
        <v>0</v>
      </c>
      <c r="L244" s="46">
        <v>0</v>
      </c>
      <c r="M244" s="47">
        <f t="shared" si="4"/>
        <v>0</v>
      </c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  <c r="AB244" s="41"/>
      <c r="AC244" s="41"/>
      <c r="AD244" s="41"/>
      <c r="AE244" s="41"/>
      <c r="AF244" s="41"/>
      <c r="AG244" s="41"/>
      <c r="AH244" s="41"/>
      <c r="AI244" s="41"/>
      <c r="AJ244" s="41"/>
      <c r="AK244" s="41"/>
      <c r="AL244" s="41"/>
      <c r="AM244" s="41"/>
      <c r="AN244" s="41"/>
      <c r="AO244" s="41"/>
      <c r="AP244" s="41"/>
      <c r="AQ244" s="41"/>
      <c r="AR244" s="41"/>
      <c r="AS244" s="41"/>
      <c r="AT244" s="41"/>
      <c r="AU244" s="41"/>
      <c r="AV244" s="41"/>
      <c r="AW244" s="41"/>
      <c r="AX244" s="41"/>
      <c r="AY244" s="41"/>
      <c r="AZ244" s="41"/>
      <c r="BA244" s="41"/>
      <c r="BB244" s="41"/>
      <c r="BC244" s="41"/>
      <c r="BD244" s="41"/>
      <c r="BE244" s="41"/>
      <c r="BF244" s="41"/>
      <c r="BG244" s="41"/>
      <c r="BH244" s="41"/>
      <c r="BI244" s="41"/>
      <c r="BJ244" s="41"/>
      <c r="BK244" s="41"/>
      <c r="BL244" s="41"/>
      <c r="BM244" s="41"/>
      <c r="BN244" s="41"/>
      <c r="BO244" s="41"/>
      <c r="BP244" s="41"/>
      <c r="BQ244" s="41"/>
      <c r="BR244" s="41"/>
      <c r="BS244" s="41"/>
      <c r="BT244" s="41"/>
      <c r="BU244" s="41"/>
      <c r="BV244" s="41"/>
      <c r="BW244" s="41"/>
      <c r="BX244" s="41"/>
      <c r="BY244" s="41"/>
      <c r="BZ244" s="41"/>
      <c r="CA244" s="41"/>
      <c r="CB244" s="41"/>
      <c r="CC244" s="41"/>
      <c r="CD244" s="41"/>
      <c r="CE244" s="41"/>
      <c r="CF244" s="41"/>
      <c r="CG244" s="41"/>
      <c r="CH244" s="41"/>
      <c r="CI244" s="41"/>
      <c r="CJ244" s="41"/>
      <c r="CK244" s="41"/>
      <c r="CL244" s="41"/>
      <c r="CM244" s="41"/>
      <c r="CN244" s="41"/>
      <c r="CO244" s="41"/>
      <c r="CP244" s="41"/>
      <c r="CQ244" s="41"/>
      <c r="CR244" s="41"/>
      <c r="CS244" s="41"/>
      <c r="CT244" s="41"/>
      <c r="CU244" s="41"/>
      <c r="CV244" s="41"/>
      <c r="CW244" s="41"/>
      <c r="CX244" s="41"/>
      <c r="CY244" s="41"/>
      <c r="CZ244" s="41"/>
      <c r="DA244" s="41"/>
      <c r="DB244" s="41"/>
      <c r="DC244" s="41"/>
      <c r="DD244" s="41"/>
      <c r="DE244" s="41"/>
      <c r="DF244" s="41"/>
      <c r="DG244" s="41"/>
      <c r="DH244" s="41"/>
      <c r="DI244" s="41"/>
      <c r="DJ244" s="41"/>
      <c r="DK244" s="41"/>
      <c r="DL244" s="41"/>
      <c r="DM244" s="41"/>
      <c r="DN244" s="41"/>
      <c r="DO244" s="41"/>
      <c r="DP244" s="41"/>
      <c r="DQ244" s="41"/>
      <c r="DR244" s="41"/>
      <c r="DS244" s="41"/>
      <c r="DT244" s="41"/>
      <c r="DU244" s="41"/>
      <c r="DV244" s="41"/>
      <c r="DW244" s="41"/>
      <c r="DX244" s="41"/>
      <c r="DY244" s="41"/>
      <c r="DZ244" s="41"/>
      <c r="EA244" s="41"/>
      <c r="EB244" s="41"/>
      <c r="EC244" s="41"/>
      <c r="ED244" s="41"/>
      <c r="EE244" s="41"/>
      <c r="EF244" s="41"/>
      <c r="EG244" s="41"/>
      <c r="EH244" s="41"/>
      <c r="EI244" s="41"/>
      <c r="EJ244" s="41"/>
      <c r="EK244" s="41"/>
      <c r="EL244" s="41"/>
      <c r="EM244" s="41"/>
      <c r="EN244" s="41"/>
      <c r="EO244" s="41"/>
      <c r="EP244" s="41"/>
      <c r="EQ244" s="41"/>
      <c r="ER244" s="41"/>
      <c r="ES244" s="41"/>
      <c r="ET244" s="41"/>
      <c r="EU244" s="41"/>
      <c r="EV244" s="41"/>
      <c r="EW244" s="41"/>
      <c r="EX244" s="41"/>
      <c r="EY244" s="41"/>
      <c r="EZ244" s="41"/>
      <c r="FA244" s="41"/>
      <c r="FB244" s="41"/>
      <c r="FC244" s="41"/>
      <c r="FD244" s="41"/>
      <c r="FE244" s="41"/>
      <c r="FF244" s="41"/>
      <c r="FG244" s="41"/>
      <c r="FH244" s="41"/>
      <c r="FI244" s="41"/>
      <c r="FJ244" s="41"/>
      <c r="FK244" s="41"/>
      <c r="FL244" s="41"/>
      <c r="FM244" s="41"/>
      <c r="FN244" s="41"/>
      <c r="FO244" s="41"/>
      <c r="FP244" s="41"/>
      <c r="FQ244" s="41"/>
      <c r="FR244" s="41"/>
      <c r="FS244" s="41"/>
      <c r="FT244" s="41"/>
      <c r="FU244" s="41"/>
      <c r="FV244" s="41"/>
      <c r="FW244" s="41"/>
      <c r="FX244" s="41"/>
      <c r="FY244" s="41"/>
      <c r="FZ244" s="41"/>
      <c r="GA244" s="41"/>
      <c r="GB244" s="41"/>
      <c r="GC244" s="41"/>
      <c r="GD244" s="41"/>
      <c r="GE244" s="41"/>
      <c r="GF244" s="41"/>
      <c r="GG244" s="41"/>
      <c r="GH244" s="41"/>
      <c r="GI244" s="41"/>
      <c r="GJ244" s="41"/>
      <c r="GK244" s="41"/>
      <c r="GL244" s="41"/>
      <c r="GM244" s="41"/>
      <c r="GN244" s="41"/>
      <c r="GO244" s="41"/>
      <c r="GP244" s="41"/>
      <c r="GQ244" s="41"/>
      <c r="GR244" s="41"/>
      <c r="GS244" s="41"/>
      <c r="GT244" s="41"/>
      <c r="GU244" s="41"/>
      <c r="GV244" s="41"/>
      <c r="GW244" s="41"/>
      <c r="GX244" s="41"/>
      <c r="GY244" s="41"/>
      <c r="GZ244" s="41"/>
      <c r="HA244" s="41"/>
      <c r="HB244" s="41"/>
      <c r="HC244" s="41"/>
      <c r="HD244" s="41"/>
      <c r="HE244" s="41"/>
      <c r="HF244" s="41"/>
      <c r="HG244" s="41"/>
      <c r="HH244" s="41"/>
      <c r="HI244" s="41"/>
      <c r="HJ244" s="41"/>
      <c r="HK244" s="41"/>
      <c r="HL244" s="41"/>
      <c r="HM244" s="41"/>
      <c r="HN244" s="41"/>
      <c r="HO244" s="41"/>
      <c r="HP244" s="41"/>
      <c r="HQ244" s="41"/>
      <c r="HR244" s="41"/>
      <c r="HS244" s="41"/>
      <c r="HT244" s="41"/>
      <c r="HU244" s="41"/>
      <c r="HV244" s="41"/>
      <c r="HW244" s="41"/>
      <c r="HX244" s="41"/>
      <c r="HY244" s="41"/>
      <c r="HZ244" s="41"/>
      <c r="IA244" s="41"/>
      <c r="IB244" s="41"/>
      <c r="IC244" s="41"/>
      <c r="ID244" s="41"/>
      <c r="IE244" s="41"/>
      <c r="IF244" s="41"/>
      <c r="IG244" s="41"/>
      <c r="IH244" s="41"/>
      <c r="II244" s="41"/>
      <c r="IJ244" s="41"/>
      <c r="IK244" s="41"/>
      <c r="IL244" s="41"/>
      <c r="IM244" s="41"/>
      <c r="IN244" s="41"/>
      <c r="IO244" s="41"/>
      <c r="IP244" s="41"/>
      <c r="IQ244" s="41"/>
      <c r="IR244" s="41"/>
      <c r="IS244" s="41"/>
      <c r="IT244" s="41"/>
      <c r="IU244" s="41"/>
      <c r="IV244" s="41"/>
      <c r="IW244" s="41"/>
      <c r="IX244" s="41"/>
      <c r="IY244" s="41"/>
      <c r="IZ244" s="41"/>
      <c r="JA244" s="41"/>
      <c r="JB244" s="41"/>
      <c r="JC244" s="41"/>
      <c r="JD244" s="41"/>
      <c r="JE244" s="41"/>
      <c r="JF244" s="41"/>
      <c r="JG244" s="41"/>
      <c r="JH244" s="41"/>
      <c r="JI244" s="41"/>
      <c r="JJ244" s="41"/>
      <c r="JK244" s="41"/>
      <c r="JL244" s="41"/>
      <c r="JM244" s="41"/>
      <c r="JN244" s="41"/>
      <c r="JO244" s="41"/>
      <c r="JP244" s="41"/>
      <c r="JQ244" s="41"/>
      <c r="JR244" s="41"/>
      <c r="JS244" s="41"/>
      <c r="JT244" s="41"/>
      <c r="JU244" s="41"/>
      <c r="JV244" s="41"/>
      <c r="JW244" s="41"/>
      <c r="JX244" s="41"/>
      <c r="JY244" s="41"/>
      <c r="JZ244" s="41"/>
      <c r="KA244" s="41"/>
      <c r="KB244" s="41"/>
      <c r="KC244" s="41"/>
      <c r="KD244" s="41"/>
      <c r="KE244" s="41"/>
      <c r="KF244" s="41"/>
      <c r="KG244" s="41"/>
      <c r="KH244" s="41"/>
      <c r="KI244" s="41"/>
      <c r="KJ244" s="41"/>
      <c r="KK244" s="41"/>
      <c r="KL244" s="41"/>
      <c r="KM244" s="41"/>
      <c r="KN244" s="41"/>
      <c r="KO244" s="41"/>
      <c r="KP244" s="41"/>
      <c r="KQ244" s="41"/>
      <c r="KR244" s="41"/>
      <c r="KS244" s="41"/>
      <c r="KT244" s="41"/>
      <c r="KU244" s="41"/>
      <c r="KV244" s="41"/>
      <c r="KW244" s="41"/>
      <c r="KX244" s="41"/>
      <c r="KY244" s="41"/>
      <c r="KZ244" s="41"/>
      <c r="LA244" s="41"/>
      <c r="LB244" s="41"/>
      <c r="LC244" s="41"/>
      <c r="LD244" s="41"/>
      <c r="LE244" s="41"/>
      <c r="LF244" s="41"/>
      <c r="LG244" s="41"/>
      <c r="LH244" s="41"/>
      <c r="LI244" s="41"/>
      <c r="LJ244" s="41"/>
      <c r="LK244" s="41"/>
      <c r="LL244" s="41"/>
      <c r="LM244" s="41"/>
      <c r="LN244" s="41"/>
      <c r="LO244" s="41"/>
      <c r="LP244" s="41"/>
      <c r="LQ244" s="41"/>
      <c r="LR244" s="41"/>
      <c r="LS244" s="41"/>
      <c r="LT244" s="41"/>
      <c r="LU244" s="41"/>
      <c r="LV244" s="41"/>
      <c r="LW244" s="41"/>
      <c r="LX244" s="41"/>
      <c r="LY244" s="41"/>
      <c r="LZ244" s="41"/>
      <c r="MA244" s="41"/>
      <c r="MB244" s="41"/>
      <c r="MC244" s="41"/>
      <c r="MD244" s="41"/>
      <c r="ME244" s="41"/>
      <c r="MF244" s="41"/>
      <c r="MG244" s="41"/>
      <c r="MH244" s="41"/>
      <c r="MI244" s="41"/>
      <c r="MJ244" s="41"/>
      <c r="MK244" s="41"/>
      <c r="ML244" s="41"/>
      <c r="MM244" s="41"/>
      <c r="MN244" s="41"/>
      <c r="MO244" s="41"/>
      <c r="MP244" s="41"/>
      <c r="MQ244" s="41"/>
      <c r="MR244" s="41"/>
      <c r="MS244" s="41"/>
      <c r="MT244" s="41"/>
      <c r="MU244" s="41"/>
      <c r="MV244" s="41"/>
      <c r="MW244" s="41"/>
      <c r="MX244" s="41"/>
      <c r="MY244" s="41"/>
      <c r="MZ244" s="41"/>
      <c r="NA244" s="41"/>
      <c r="NB244" s="41"/>
      <c r="NC244" s="41"/>
      <c r="ND244" s="41"/>
      <c r="NE244" s="41"/>
      <c r="NF244" s="41"/>
      <c r="NG244" s="41"/>
      <c r="NH244" s="41"/>
      <c r="NI244" s="41"/>
      <c r="NJ244" s="41"/>
      <c r="NK244" s="41"/>
      <c r="NL244" s="41"/>
      <c r="NM244" s="41"/>
      <c r="NN244" s="41"/>
      <c r="NO244" s="41"/>
      <c r="NP244" s="41"/>
      <c r="NQ244" s="41"/>
      <c r="NR244" s="41"/>
      <c r="NS244" s="41"/>
      <c r="NT244" s="41"/>
      <c r="NU244" s="41"/>
      <c r="NV244" s="41"/>
      <c r="NW244" s="41"/>
      <c r="NX244" s="41"/>
      <c r="NY244" s="41"/>
      <c r="NZ244" s="41"/>
      <c r="OA244" s="41"/>
      <c r="OB244" s="41"/>
      <c r="OC244" s="41"/>
      <c r="OD244" s="41"/>
      <c r="OE244" s="41"/>
      <c r="OF244" s="41"/>
      <c r="OG244" s="41"/>
      <c r="OH244" s="41"/>
      <c r="OI244" s="41"/>
      <c r="OJ244" s="41"/>
      <c r="OK244" s="41"/>
      <c r="OL244" s="41"/>
      <c r="OM244" s="41"/>
      <c r="ON244" s="41"/>
      <c r="OO244" s="41"/>
      <c r="OP244" s="41"/>
      <c r="OQ244" s="41"/>
      <c r="OR244" s="41"/>
      <c r="OS244" s="41"/>
      <c r="OT244" s="41"/>
      <c r="OU244" s="41"/>
      <c r="OV244" s="41"/>
      <c r="OW244" s="41"/>
      <c r="OX244" s="41"/>
      <c r="OY244" s="41"/>
      <c r="OZ244" s="41"/>
      <c r="PA244" s="41"/>
      <c r="PB244" s="41"/>
      <c r="PC244" s="41"/>
      <c r="PD244" s="41"/>
      <c r="PE244" s="41"/>
      <c r="PF244" s="41"/>
      <c r="PG244" s="41"/>
      <c r="PH244" s="41"/>
      <c r="PI244" s="41"/>
      <c r="PJ244" s="41"/>
      <c r="PK244" s="41"/>
      <c r="PL244" s="41"/>
      <c r="PM244" s="41"/>
      <c r="PN244" s="41"/>
      <c r="PO244" s="41"/>
      <c r="PP244" s="41"/>
      <c r="PQ244" s="41"/>
      <c r="PR244" s="41"/>
      <c r="PS244" s="41"/>
      <c r="PT244" s="41"/>
      <c r="PU244" s="41"/>
      <c r="PV244" s="41"/>
      <c r="PW244" s="41"/>
      <c r="PX244" s="41"/>
      <c r="PY244" s="41"/>
      <c r="PZ244" s="41"/>
      <c r="QA244" s="41"/>
      <c r="QB244" s="41"/>
      <c r="QC244" s="41"/>
      <c r="QD244" s="41"/>
      <c r="QE244" s="41"/>
      <c r="QF244" s="41"/>
      <c r="QG244" s="41"/>
      <c r="QH244" s="41"/>
      <c r="QI244" s="41"/>
      <c r="QJ244" s="41"/>
      <c r="QK244" s="41"/>
      <c r="QL244" s="41"/>
      <c r="QM244" s="41"/>
      <c r="QN244" s="41"/>
      <c r="QO244" s="41"/>
      <c r="QP244" s="41"/>
      <c r="QQ244" s="41"/>
      <c r="QR244" s="41"/>
      <c r="QS244" s="41"/>
      <c r="QT244" s="41"/>
      <c r="QU244" s="41"/>
      <c r="QV244" s="41"/>
      <c r="QW244" s="41"/>
      <c r="QX244" s="41"/>
      <c r="QY244" s="41"/>
      <c r="QZ244" s="41"/>
      <c r="RA244" s="41"/>
      <c r="RB244" s="41"/>
      <c r="RC244" s="41"/>
      <c r="RD244" s="41"/>
      <c r="RE244" s="41"/>
      <c r="RF244" s="41"/>
      <c r="RG244" s="41"/>
      <c r="RH244" s="41"/>
      <c r="RI244" s="41"/>
      <c r="RJ244" s="41"/>
      <c r="RK244" s="41"/>
      <c r="RL244" s="41"/>
      <c r="RM244" s="41"/>
      <c r="RN244" s="41"/>
      <c r="RO244" s="41"/>
      <c r="RP244" s="41"/>
      <c r="RQ244" s="41"/>
      <c r="RR244" s="41"/>
      <c r="RS244" s="41"/>
      <c r="RT244" s="41"/>
      <c r="RU244" s="41"/>
      <c r="RV244" s="41"/>
      <c r="RW244" s="41"/>
      <c r="RX244" s="41"/>
      <c r="RY244" s="41"/>
      <c r="RZ244" s="41"/>
      <c r="SA244" s="41"/>
      <c r="SB244" s="41"/>
      <c r="SC244" s="41"/>
      <c r="SD244" s="41"/>
      <c r="SE244" s="41"/>
      <c r="SF244" s="41"/>
      <c r="SG244" s="41"/>
      <c r="SH244" s="41"/>
      <c r="SI244" s="41"/>
      <c r="SJ244" s="41"/>
      <c r="SK244" s="41"/>
      <c r="SL244" s="41"/>
      <c r="SM244" s="41"/>
      <c r="SN244" s="41"/>
      <c r="SO244" s="41"/>
      <c r="SP244" s="41"/>
      <c r="SQ244" s="41"/>
      <c r="SR244" s="41"/>
      <c r="SS244" s="41"/>
      <c r="ST244" s="41"/>
      <c r="SU244" s="41"/>
      <c r="SV244" s="41"/>
      <c r="SW244" s="41"/>
      <c r="SX244" s="41"/>
      <c r="SY244" s="41"/>
      <c r="SZ244" s="41"/>
      <c r="TA244" s="41"/>
      <c r="TB244" s="41"/>
      <c r="TC244" s="41"/>
      <c r="TD244" s="41"/>
      <c r="TE244" s="41"/>
      <c r="TF244" s="41"/>
      <c r="TG244" s="41"/>
      <c r="TH244" s="41"/>
      <c r="TI244" s="41"/>
      <c r="TJ244" s="41"/>
      <c r="TK244" s="41"/>
      <c r="TL244" s="41"/>
      <c r="TM244" s="41"/>
      <c r="TN244" s="41"/>
      <c r="TO244" s="41"/>
      <c r="TP244" s="41"/>
      <c r="TQ244" s="41"/>
      <c r="TR244" s="41"/>
      <c r="TS244" s="41"/>
      <c r="TT244" s="41"/>
      <c r="TU244" s="41"/>
      <c r="TV244" s="41"/>
      <c r="TW244" s="41"/>
      <c r="TX244" s="41"/>
      <c r="TY244" s="41"/>
      <c r="TZ244" s="41"/>
      <c r="UA244" s="41"/>
      <c r="UB244" s="41"/>
      <c r="UC244" s="41"/>
      <c r="UD244" s="41"/>
      <c r="UE244" s="41"/>
      <c r="UF244" s="41"/>
      <c r="UG244" s="41"/>
      <c r="UH244" s="41"/>
      <c r="UI244" s="41"/>
      <c r="UJ244" s="41"/>
      <c r="UK244" s="41"/>
      <c r="UL244" s="41"/>
      <c r="UM244" s="41"/>
      <c r="UN244" s="41"/>
      <c r="UO244" s="41"/>
      <c r="UP244" s="41"/>
      <c r="UQ244" s="41"/>
      <c r="UR244" s="41"/>
      <c r="US244" s="41"/>
      <c r="UT244" s="41"/>
      <c r="UU244" s="41"/>
      <c r="UV244" s="41"/>
      <c r="UW244" s="41"/>
      <c r="UX244" s="41"/>
      <c r="UY244" s="41"/>
      <c r="UZ244" s="41"/>
      <c r="VA244" s="41"/>
      <c r="VB244" s="41"/>
      <c r="VC244" s="41"/>
      <c r="VD244" s="41"/>
      <c r="VE244" s="41"/>
      <c r="VF244" s="41"/>
      <c r="VG244" s="41"/>
      <c r="VH244" s="41"/>
      <c r="VI244" s="41"/>
      <c r="VJ244" s="41"/>
      <c r="VK244" s="41"/>
      <c r="VL244" s="41"/>
      <c r="VM244" s="41"/>
      <c r="VN244" s="41"/>
      <c r="VO244" s="41"/>
      <c r="VP244" s="41"/>
      <c r="VQ244" s="41"/>
      <c r="VR244" s="41"/>
      <c r="VS244" s="41"/>
      <c r="VT244" s="41"/>
      <c r="VU244" s="41"/>
      <c r="VV244" s="41"/>
      <c r="VW244" s="41"/>
      <c r="VX244" s="41"/>
      <c r="VY244" s="41"/>
      <c r="VZ244" s="41"/>
      <c r="WA244" s="41"/>
      <c r="WB244" s="41"/>
      <c r="WC244" s="41"/>
      <c r="WD244" s="41"/>
      <c r="WE244" s="41"/>
      <c r="WF244" s="41"/>
      <c r="WG244" s="41"/>
      <c r="WH244" s="41"/>
      <c r="WI244" s="41"/>
      <c r="WJ244" s="41"/>
      <c r="WK244" s="41"/>
      <c r="WL244" s="41"/>
      <c r="WM244" s="41"/>
      <c r="WN244" s="41"/>
      <c r="WO244" s="41"/>
      <c r="WP244" s="41"/>
      <c r="WQ244" s="41"/>
      <c r="WR244" s="41"/>
      <c r="WS244" s="41"/>
      <c r="WT244" s="41"/>
      <c r="WU244" s="41"/>
      <c r="WV244" s="41"/>
      <c r="WW244" s="41"/>
      <c r="WX244" s="41"/>
    </row>
    <row r="245" spans="1:622" s="49" customFormat="1" ht="15" customHeight="1" outlineLevel="1" x14ac:dyDescent="0.25">
      <c r="B245" s="68" t="s">
        <v>86</v>
      </c>
      <c r="C245" s="69">
        <v>88316</v>
      </c>
      <c r="D245" s="70" t="s">
        <v>80</v>
      </c>
      <c r="E245" s="69" t="s">
        <v>82</v>
      </c>
      <c r="F245" s="50" t="s">
        <v>83</v>
      </c>
      <c r="G245" s="50"/>
      <c r="H245" s="44">
        <v>24.83</v>
      </c>
      <c r="I245" s="46">
        <v>14.65</v>
      </c>
      <c r="J245" s="46"/>
      <c r="K245" s="46">
        <f>Tabela1[[#This Row],[VALOR UNIT]]*H243</f>
        <v>73.25</v>
      </c>
      <c r="L245" s="46">
        <v>0</v>
      </c>
      <c r="M245" s="47">
        <f t="shared" si="4"/>
        <v>0</v>
      </c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  <c r="AQ245" s="41"/>
      <c r="AR245" s="41"/>
      <c r="AS245" s="41"/>
      <c r="AT245" s="41"/>
      <c r="AU245" s="41"/>
      <c r="AV245" s="41"/>
      <c r="AW245" s="41"/>
      <c r="AX245" s="41"/>
      <c r="AY245" s="41"/>
      <c r="AZ245" s="41"/>
      <c r="BA245" s="41"/>
      <c r="BB245" s="41"/>
      <c r="BC245" s="41"/>
      <c r="BD245" s="41"/>
      <c r="BE245" s="41"/>
      <c r="BF245" s="41"/>
      <c r="BG245" s="41"/>
      <c r="BH245" s="41"/>
      <c r="BI245" s="41"/>
      <c r="BJ245" s="41"/>
      <c r="BK245" s="41"/>
      <c r="BL245" s="41"/>
      <c r="BM245" s="41"/>
      <c r="BN245" s="41"/>
      <c r="BO245" s="41"/>
      <c r="BP245" s="41"/>
      <c r="BQ245" s="41"/>
      <c r="BR245" s="41"/>
      <c r="BS245" s="41"/>
      <c r="BT245" s="41"/>
      <c r="BU245" s="41"/>
      <c r="BV245" s="41"/>
      <c r="BW245" s="41"/>
      <c r="BX245" s="41"/>
      <c r="BY245" s="41"/>
      <c r="BZ245" s="41"/>
      <c r="CA245" s="41"/>
      <c r="CB245" s="41"/>
      <c r="CC245" s="41"/>
      <c r="CD245" s="41"/>
      <c r="CE245" s="41"/>
      <c r="CF245" s="41"/>
      <c r="CG245" s="41"/>
      <c r="CH245" s="41"/>
      <c r="CI245" s="41"/>
      <c r="CJ245" s="41"/>
      <c r="CK245" s="41"/>
      <c r="CL245" s="41"/>
      <c r="CM245" s="41"/>
      <c r="CN245" s="41"/>
      <c r="CO245" s="41"/>
      <c r="CP245" s="41"/>
      <c r="CQ245" s="41"/>
      <c r="CR245" s="41"/>
      <c r="CS245" s="41"/>
      <c r="CT245" s="41"/>
      <c r="CU245" s="41"/>
      <c r="CV245" s="41"/>
      <c r="CW245" s="41"/>
      <c r="CX245" s="41"/>
      <c r="CY245" s="41"/>
      <c r="CZ245" s="41"/>
      <c r="DA245" s="41"/>
      <c r="DB245" s="41"/>
      <c r="DC245" s="41"/>
      <c r="DD245" s="41"/>
      <c r="DE245" s="41"/>
      <c r="DF245" s="41"/>
      <c r="DG245" s="41"/>
      <c r="DH245" s="41"/>
      <c r="DI245" s="41"/>
      <c r="DJ245" s="41"/>
      <c r="DK245" s="41"/>
      <c r="DL245" s="41"/>
      <c r="DM245" s="41"/>
      <c r="DN245" s="41"/>
      <c r="DO245" s="41"/>
      <c r="DP245" s="41"/>
      <c r="DQ245" s="41"/>
      <c r="DR245" s="41"/>
      <c r="DS245" s="41"/>
      <c r="DT245" s="41"/>
      <c r="DU245" s="41"/>
      <c r="DV245" s="41"/>
      <c r="DW245" s="41"/>
      <c r="DX245" s="41"/>
      <c r="DY245" s="41"/>
      <c r="DZ245" s="41"/>
      <c r="EA245" s="41"/>
      <c r="EB245" s="41"/>
      <c r="EC245" s="41"/>
      <c r="ED245" s="41"/>
      <c r="EE245" s="41"/>
      <c r="EF245" s="41"/>
      <c r="EG245" s="41"/>
      <c r="EH245" s="41"/>
      <c r="EI245" s="41"/>
      <c r="EJ245" s="41"/>
      <c r="EK245" s="41"/>
      <c r="EL245" s="41"/>
      <c r="EM245" s="41"/>
      <c r="EN245" s="41"/>
      <c r="EO245" s="41"/>
      <c r="EP245" s="41"/>
      <c r="EQ245" s="41"/>
      <c r="ER245" s="41"/>
      <c r="ES245" s="41"/>
      <c r="ET245" s="41"/>
      <c r="EU245" s="41"/>
      <c r="EV245" s="41"/>
      <c r="EW245" s="41"/>
      <c r="EX245" s="41"/>
      <c r="EY245" s="41"/>
      <c r="EZ245" s="41"/>
      <c r="FA245" s="41"/>
      <c r="FB245" s="41"/>
      <c r="FC245" s="41"/>
      <c r="FD245" s="41"/>
      <c r="FE245" s="41"/>
      <c r="FF245" s="41"/>
      <c r="FG245" s="41"/>
      <c r="FH245" s="41"/>
      <c r="FI245" s="41"/>
      <c r="FJ245" s="41"/>
      <c r="FK245" s="41"/>
      <c r="FL245" s="41"/>
      <c r="FM245" s="41"/>
      <c r="FN245" s="41"/>
      <c r="FO245" s="41"/>
      <c r="FP245" s="41"/>
      <c r="FQ245" s="41"/>
      <c r="FR245" s="41"/>
      <c r="FS245" s="41"/>
      <c r="FT245" s="41"/>
      <c r="FU245" s="41"/>
      <c r="FV245" s="41"/>
      <c r="FW245" s="41"/>
      <c r="FX245" s="41"/>
      <c r="FY245" s="41"/>
      <c r="FZ245" s="41"/>
      <c r="GA245" s="41"/>
      <c r="GB245" s="41"/>
      <c r="GC245" s="41"/>
      <c r="GD245" s="41"/>
      <c r="GE245" s="41"/>
      <c r="GF245" s="41"/>
      <c r="GG245" s="41"/>
      <c r="GH245" s="41"/>
      <c r="GI245" s="41"/>
      <c r="GJ245" s="41"/>
      <c r="GK245" s="41"/>
      <c r="GL245" s="41"/>
      <c r="GM245" s="41"/>
      <c r="GN245" s="41"/>
      <c r="GO245" s="41"/>
      <c r="GP245" s="41"/>
      <c r="GQ245" s="41"/>
      <c r="GR245" s="41"/>
      <c r="GS245" s="41"/>
      <c r="GT245" s="41"/>
      <c r="GU245" s="41"/>
      <c r="GV245" s="41"/>
      <c r="GW245" s="41"/>
      <c r="GX245" s="41"/>
      <c r="GY245" s="41"/>
      <c r="GZ245" s="41"/>
      <c r="HA245" s="41"/>
      <c r="HB245" s="41"/>
      <c r="HC245" s="41"/>
      <c r="HD245" s="41"/>
      <c r="HE245" s="41"/>
      <c r="HF245" s="41"/>
      <c r="HG245" s="41"/>
      <c r="HH245" s="41"/>
      <c r="HI245" s="41"/>
      <c r="HJ245" s="41"/>
      <c r="HK245" s="41"/>
      <c r="HL245" s="41"/>
      <c r="HM245" s="41"/>
      <c r="HN245" s="41"/>
      <c r="HO245" s="41"/>
      <c r="HP245" s="41"/>
      <c r="HQ245" s="41"/>
      <c r="HR245" s="41"/>
      <c r="HS245" s="41"/>
      <c r="HT245" s="41"/>
      <c r="HU245" s="41"/>
      <c r="HV245" s="41"/>
      <c r="HW245" s="41"/>
      <c r="HX245" s="41"/>
      <c r="HY245" s="41"/>
      <c r="HZ245" s="41"/>
      <c r="IA245" s="41"/>
      <c r="IB245" s="41"/>
      <c r="IC245" s="41"/>
      <c r="ID245" s="41"/>
      <c r="IE245" s="41"/>
      <c r="IF245" s="41"/>
      <c r="IG245" s="41"/>
      <c r="IH245" s="41"/>
      <c r="II245" s="41"/>
      <c r="IJ245" s="41"/>
      <c r="IK245" s="41"/>
      <c r="IL245" s="41"/>
      <c r="IM245" s="41"/>
      <c r="IN245" s="41"/>
      <c r="IO245" s="41"/>
      <c r="IP245" s="41"/>
      <c r="IQ245" s="41"/>
      <c r="IR245" s="41"/>
      <c r="IS245" s="41"/>
      <c r="IT245" s="41"/>
      <c r="IU245" s="41"/>
      <c r="IV245" s="41"/>
      <c r="IW245" s="41"/>
      <c r="IX245" s="41"/>
      <c r="IY245" s="41"/>
      <c r="IZ245" s="41"/>
      <c r="JA245" s="41"/>
      <c r="JB245" s="41"/>
      <c r="JC245" s="41"/>
      <c r="JD245" s="41"/>
      <c r="JE245" s="41"/>
      <c r="JF245" s="41"/>
      <c r="JG245" s="41"/>
      <c r="JH245" s="41"/>
      <c r="JI245" s="41"/>
      <c r="JJ245" s="41"/>
      <c r="JK245" s="41"/>
      <c r="JL245" s="41"/>
      <c r="JM245" s="41"/>
      <c r="JN245" s="41"/>
      <c r="JO245" s="41"/>
      <c r="JP245" s="41"/>
      <c r="JQ245" s="41"/>
      <c r="JR245" s="41"/>
      <c r="JS245" s="41"/>
      <c r="JT245" s="41"/>
      <c r="JU245" s="41"/>
      <c r="JV245" s="41"/>
      <c r="JW245" s="41"/>
      <c r="JX245" s="41"/>
      <c r="JY245" s="41"/>
      <c r="JZ245" s="41"/>
      <c r="KA245" s="41"/>
      <c r="KB245" s="41"/>
      <c r="KC245" s="41"/>
      <c r="KD245" s="41"/>
      <c r="KE245" s="41"/>
      <c r="KF245" s="41"/>
      <c r="KG245" s="41"/>
      <c r="KH245" s="41"/>
      <c r="KI245" s="41"/>
      <c r="KJ245" s="41"/>
      <c r="KK245" s="41"/>
      <c r="KL245" s="41"/>
      <c r="KM245" s="41"/>
      <c r="KN245" s="41"/>
      <c r="KO245" s="41"/>
      <c r="KP245" s="41"/>
      <c r="KQ245" s="41"/>
      <c r="KR245" s="41"/>
      <c r="KS245" s="41"/>
      <c r="KT245" s="41"/>
      <c r="KU245" s="41"/>
      <c r="KV245" s="41"/>
      <c r="KW245" s="41"/>
      <c r="KX245" s="41"/>
      <c r="KY245" s="41"/>
      <c r="KZ245" s="41"/>
      <c r="LA245" s="41"/>
      <c r="LB245" s="41"/>
      <c r="LC245" s="41"/>
      <c r="LD245" s="41"/>
      <c r="LE245" s="41"/>
      <c r="LF245" s="41"/>
      <c r="LG245" s="41"/>
      <c r="LH245" s="41"/>
      <c r="LI245" s="41"/>
      <c r="LJ245" s="41"/>
      <c r="LK245" s="41"/>
      <c r="LL245" s="41"/>
      <c r="LM245" s="41"/>
      <c r="LN245" s="41"/>
      <c r="LO245" s="41"/>
      <c r="LP245" s="41"/>
      <c r="LQ245" s="41"/>
      <c r="LR245" s="41"/>
      <c r="LS245" s="41"/>
      <c r="LT245" s="41"/>
      <c r="LU245" s="41"/>
      <c r="LV245" s="41"/>
      <c r="LW245" s="41"/>
      <c r="LX245" s="41"/>
      <c r="LY245" s="41"/>
      <c r="LZ245" s="41"/>
      <c r="MA245" s="41"/>
      <c r="MB245" s="41"/>
      <c r="MC245" s="41"/>
      <c r="MD245" s="41"/>
      <c r="ME245" s="41"/>
      <c r="MF245" s="41"/>
      <c r="MG245" s="41"/>
      <c r="MH245" s="41"/>
      <c r="MI245" s="41"/>
      <c r="MJ245" s="41"/>
      <c r="MK245" s="41"/>
      <c r="ML245" s="41"/>
      <c r="MM245" s="41"/>
      <c r="MN245" s="41"/>
      <c r="MO245" s="41"/>
      <c r="MP245" s="41"/>
      <c r="MQ245" s="41"/>
      <c r="MR245" s="41"/>
      <c r="MS245" s="41"/>
      <c r="MT245" s="41"/>
      <c r="MU245" s="41"/>
      <c r="MV245" s="41"/>
      <c r="MW245" s="41"/>
      <c r="MX245" s="41"/>
      <c r="MY245" s="41"/>
      <c r="MZ245" s="41"/>
      <c r="NA245" s="41"/>
      <c r="NB245" s="41"/>
      <c r="NC245" s="41"/>
      <c r="ND245" s="41"/>
      <c r="NE245" s="41"/>
      <c r="NF245" s="41"/>
      <c r="NG245" s="41"/>
      <c r="NH245" s="41"/>
      <c r="NI245" s="41"/>
      <c r="NJ245" s="41"/>
      <c r="NK245" s="41"/>
      <c r="NL245" s="41"/>
      <c r="NM245" s="41"/>
      <c r="NN245" s="41"/>
      <c r="NO245" s="41"/>
      <c r="NP245" s="41"/>
      <c r="NQ245" s="41"/>
      <c r="NR245" s="41"/>
      <c r="NS245" s="41"/>
      <c r="NT245" s="41"/>
      <c r="NU245" s="41"/>
      <c r="NV245" s="41"/>
      <c r="NW245" s="41"/>
      <c r="NX245" s="41"/>
      <c r="NY245" s="41"/>
      <c r="NZ245" s="41"/>
      <c r="OA245" s="41"/>
      <c r="OB245" s="41"/>
      <c r="OC245" s="41"/>
      <c r="OD245" s="41"/>
      <c r="OE245" s="41"/>
      <c r="OF245" s="41"/>
      <c r="OG245" s="41"/>
      <c r="OH245" s="41"/>
      <c r="OI245" s="41"/>
      <c r="OJ245" s="41"/>
      <c r="OK245" s="41"/>
      <c r="OL245" s="41"/>
      <c r="OM245" s="41"/>
      <c r="ON245" s="41"/>
      <c r="OO245" s="41"/>
      <c r="OP245" s="41"/>
      <c r="OQ245" s="41"/>
      <c r="OR245" s="41"/>
      <c r="OS245" s="41"/>
      <c r="OT245" s="41"/>
      <c r="OU245" s="41"/>
      <c r="OV245" s="41"/>
      <c r="OW245" s="41"/>
      <c r="OX245" s="41"/>
      <c r="OY245" s="41"/>
      <c r="OZ245" s="41"/>
      <c r="PA245" s="41"/>
      <c r="PB245" s="41"/>
      <c r="PC245" s="41"/>
      <c r="PD245" s="41"/>
      <c r="PE245" s="41"/>
      <c r="PF245" s="41"/>
      <c r="PG245" s="41"/>
      <c r="PH245" s="41"/>
      <c r="PI245" s="41"/>
      <c r="PJ245" s="41"/>
      <c r="PK245" s="41"/>
      <c r="PL245" s="41"/>
      <c r="PM245" s="41"/>
      <c r="PN245" s="41"/>
      <c r="PO245" s="41"/>
      <c r="PP245" s="41"/>
      <c r="PQ245" s="41"/>
      <c r="PR245" s="41"/>
      <c r="PS245" s="41"/>
      <c r="PT245" s="41"/>
      <c r="PU245" s="41"/>
      <c r="PV245" s="41"/>
      <c r="PW245" s="41"/>
      <c r="PX245" s="41"/>
      <c r="PY245" s="41"/>
      <c r="PZ245" s="41"/>
      <c r="QA245" s="41"/>
      <c r="QB245" s="41"/>
      <c r="QC245" s="41"/>
      <c r="QD245" s="41"/>
      <c r="QE245" s="41"/>
      <c r="QF245" s="41"/>
      <c r="QG245" s="41"/>
      <c r="QH245" s="41"/>
      <c r="QI245" s="41"/>
      <c r="QJ245" s="41"/>
      <c r="QK245" s="41"/>
      <c r="QL245" s="41"/>
      <c r="QM245" s="41"/>
      <c r="QN245" s="41"/>
      <c r="QO245" s="41"/>
      <c r="QP245" s="41"/>
      <c r="QQ245" s="41"/>
      <c r="QR245" s="41"/>
      <c r="QS245" s="41"/>
      <c r="QT245" s="41"/>
      <c r="QU245" s="41"/>
      <c r="QV245" s="41"/>
      <c r="QW245" s="41"/>
      <c r="QX245" s="41"/>
      <c r="QY245" s="41"/>
      <c r="QZ245" s="41"/>
      <c r="RA245" s="41"/>
      <c r="RB245" s="41"/>
      <c r="RC245" s="41"/>
      <c r="RD245" s="41"/>
      <c r="RE245" s="41"/>
      <c r="RF245" s="41"/>
      <c r="RG245" s="41"/>
      <c r="RH245" s="41"/>
      <c r="RI245" s="41"/>
      <c r="RJ245" s="41"/>
      <c r="RK245" s="41"/>
      <c r="RL245" s="41"/>
      <c r="RM245" s="41"/>
      <c r="RN245" s="41"/>
      <c r="RO245" s="41"/>
      <c r="RP245" s="41"/>
      <c r="RQ245" s="41"/>
      <c r="RR245" s="41"/>
      <c r="RS245" s="41"/>
      <c r="RT245" s="41"/>
      <c r="RU245" s="41"/>
      <c r="RV245" s="41"/>
      <c r="RW245" s="41"/>
      <c r="RX245" s="41"/>
      <c r="RY245" s="41"/>
      <c r="RZ245" s="41"/>
      <c r="SA245" s="41"/>
      <c r="SB245" s="41"/>
      <c r="SC245" s="41"/>
      <c r="SD245" s="41"/>
      <c r="SE245" s="41"/>
      <c r="SF245" s="41"/>
      <c r="SG245" s="41"/>
      <c r="SH245" s="41"/>
      <c r="SI245" s="41"/>
      <c r="SJ245" s="41"/>
      <c r="SK245" s="41"/>
      <c r="SL245" s="41"/>
      <c r="SM245" s="41"/>
      <c r="SN245" s="41"/>
      <c r="SO245" s="41"/>
      <c r="SP245" s="41"/>
      <c r="SQ245" s="41"/>
      <c r="SR245" s="41"/>
      <c r="SS245" s="41"/>
      <c r="ST245" s="41"/>
      <c r="SU245" s="41"/>
      <c r="SV245" s="41"/>
      <c r="SW245" s="41"/>
      <c r="SX245" s="41"/>
      <c r="SY245" s="41"/>
      <c r="SZ245" s="41"/>
      <c r="TA245" s="41"/>
      <c r="TB245" s="41"/>
      <c r="TC245" s="41"/>
      <c r="TD245" s="41"/>
      <c r="TE245" s="41"/>
      <c r="TF245" s="41"/>
      <c r="TG245" s="41"/>
      <c r="TH245" s="41"/>
      <c r="TI245" s="41"/>
      <c r="TJ245" s="41"/>
      <c r="TK245" s="41"/>
      <c r="TL245" s="41"/>
      <c r="TM245" s="41"/>
      <c r="TN245" s="41"/>
      <c r="TO245" s="41"/>
      <c r="TP245" s="41"/>
      <c r="TQ245" s="41"/>
      <c r="TR245" s="41"/>
      <c r="TS245" s="41"/>
      <c r="TT245" s="41"/>
      <c r="TU245" s="41"/>
      <c r="TV245" s="41"/>
      <c r="TW245" s="41"/>
      <c r="TX245" s="41"/>
      <c r="TY245" s="41"/>
      <c r="TZ245" s="41"/>
      <c r="UA245" s="41"/>
      <c r="UB245" s="41"/>
      <c r="UC245" s="41"/>
      <c r="UD245" s="41"/>
      <c r="UE245" s="41"/>
      <c r="UF245" s="41"/>
      <c r="UG245" s="41"/>
      <c r="UH245" s="41"/>
      <c r="UI245" s="41"/>
      <c r="UJ245" s="41"/>
      <c r="UK245" s="41"/>
      <c r="UL245" s="41"/>
      <c r="UM245" s="41"/>
      <c r="UN245" s="41"/>
      <c r="UO245" s="41"/>
      <c r="UP245" s="41"/>
      <c r="UQ245" s="41"/>
      <c r="UR245" s="41"/>
      <c r="US245" s="41"/>
      <c r="UT245" s="41"/>
      <c r="UU245" s="41"/>
      <c r="UV245" s="41"/>
      <c r="UW245" s="41"/>
      <c r="UX245" s="41"/>
      <c r="UY245" s="41"/>
      <c r="UZ245" s="41"/>
      <c r="VA245" s="41"/>
      <c r="VB245" s="41"/>
      <c r="VC245" s="41"/>
      <c r="VD245" s="41"/>
      <c r="VE245" s="41"/>
      <c r="VF245" s="41"/>
      <c r="VG245" s="41"/>
      <c r="VH245" s="41"/>
      <c r="VI245" s="41"/>
      <c r="VJ245" s="41"/>
      <c r="VK245" s="41"/>
      <c r="VL245" s="41"/>
      <c r="VM245" s="41"/>
      <c r="VN245" s="41"/>
      <c r="VO245" s="41"/>
      <c r="VP245" s="41"/>
      <c r="VQ245" s="41"/>
      <c r="VR245" s="41"/>
      <c r="VS245" s="41"/>
      <c r="VT245" s="41"/>
      <c r="VU245" s="41"/>
      <c r="VV245" s="41"/>
      <c r="VW245" s="41"/>
      <c r="VX245" s="41"/>
      <c r="VY245" s="41"/>
      <c r="VZ245" s="41"/>
      <c r="WA245" s="41"/>
      <c r="WB245" s="41"/>
      <c r="WC245" s="41"/>
      <c r="WD245" s="41"/>
      <c r="WE245" s="41"/>
      <c r="WF245" s="41"/>
      <c r="WG245" s="41"/>
      <c r="WH245" s="41"/>
      <c r="WI245" s="41"/>
      <c r="WJ245" s="41"/>
      <c r="WK245" s="41"/>
      <c r="WL245" s="41"/>
      <c r="WM245" s="41"/>
      <c r="WN245" s="41"/>
      <c r="WO245" s="41"/>
      <c r="WP245" s="41"/>
      <c r="WQ245" s="41"/>
      <c r="WR245" s="41"/>
      <c r="WS245" s="41"/>
      <c r="WT245" s="41"/>
      <c r="WU245" s="41"/>
      <c r="WV245" s="41"/>
      <c r="WW245" s="41"/>
      <c r="WX245" s="41"/>
    </row>
    <row r="246" spans="1:622" s="49" customFormat="1" ht="15" customHeight="1" outlineLevel="1" x14ac:dyDescent="0.25">
      <c r="B246" s="68" t="s">
        <v>86</v>
      </c>
      <c r="C246" s="69">
        <v>88309</v>
      </c>
      <c r="D246" s="70" t="s">
        <v>80</v>
      </c>
      <c r="E246" s="69" t="s">
        <v>84</v>
      </c>
      <c r="F246" s="50" t="s">
        <v>83</v>
      </c>
      <c r="G246" s="50"/>
      <c r="H246" s="44">
        <v>29.88</v>
      </c>
      <c r="I246" s="46">
        <v>62.38</v>
      </c>
      <c r="J246" s="46"/>
      <c r="K246" s="46">
        <f>Tabela1[[#This Row],[VALOR UNIT]]*H243</f>
        <v>311.90000000000003</v>
      </c>
      <c r="L246" s="46">
        <v>0</v>
      </c>
      <c r="M246" s="47">
        <f t="shared" si="4"/>
        <v>0</v>
      </c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  <c r="AB246" s="41"/>
      <c r="AC246" s="41"/>
      <c r="AD246" s="41"/>
      <c r="AE246" s="41"/>
      <c r="AF246" s="41"/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  <c r="AQ246" s="41"/>
      <c r="AR246" s="41"/>
      <c r="AS246" s="41"/>
      <c r="AT246" s="41"/>
      <c r="AU246" s="41"/>
      <c r="AV246" s="41"/>
      <c r="AW246" s="41"/>
      <c r="AX246" s="41"/>
      <c r="AY246" s="41"/>
      <c r="AZ246" s="41"/>
      <c r="BA246" s="41"/>
      <c r="BB246" s="41"/>
      <c r="BC246" s="41"/>
      <c r="BD246" s="41"/>
      <c r="BE246" s="41"/>
      <c r="BF246" s="41"/>
      <c r="BG246" s="41"/>
      <c r="BH246" s="41"/>
      <c r="BI246" s="41"/>
      <c r="BJ246" s="41"/>
      <c r="BK246" s="41"/>
      <c r="BL246" s="41"/>
      <c r="BM246" s="41"/>
      <c r="BN246" s="41"/>
      <c r="BO246" s="41"/>
      <c r="BP246" s="41"/>
      <c r="BQ246" s="41"/>
      <c r="BR246" s="41"/>
      <c r="BS246" s="41"/>
      <c r="BT246" s="41"/>
      <c r="BU246" s="41"/>
      <c r="BV246" s="41"/>
      <c r="BW246" s="41"/>
      <c r="BX246" s="41"/>
      <c r="BY246" s="41"/>
      <c r="BZ246" s="41"/>
      <c r="CA246" s="41"/>
      <c r="CB246" s="41"/>
      <c r="CC246" s="41"/>
      <c r="CD246" s="41"/>
      <c r="CE246" s="41"/>
      <c r="CF246" s="41"/>
      <c r="CG246" s="41"/>
      <c r="CH246" s="41"/>
      <c r="CI246" s="41"/>
      <c r="CJ246" s="41"/>
      <c r="CK246" s="41"/>
      <c r="CL246" s="41"/>
      <c r="CM246" s="41"/>
      <c r="CN246" s="41"/>
      <c r="CO246" s="41"/>
      <c r="CP246" s="41"/>
      <c r="CQ246" s="41"/>
      <c r="CR246" s="41"/>
      <c r="CS246" s="41"/>
      <c r="CT246" s="41"/>
      <c r="CU246" s="41"/>
      <c r="CV246" s="41"/>
      <c r="CW246" s="41"/>
      <c r="CX246" s="41"/>
      <c r="CY246" s="41"/>
      <c r="CZ246" s="41"/>
      <c r="DA246" s="41"/>
      <c r="DB246" s="41"/>
      <c r="DC246" s="41"/>
      <c r="DD246" s="41"/>
      <c r="DE246" s="41"/>
      <c r="DF246" s="41"/>
      <c r="DG246" s="41"/>
      <c r="DH246" s="41"/>
      <c r="DI246" s="41"/>
      <c r="DJ246" s="41"/>
      <c r="DK246" s="41"/>
      <c r="DL246" s="41"/>
      <c r="DM246" s="41"/>
      <c r="DN246" s="41"/>
      <c r="DO246" s="41"/>
      <c r="DP246" s="41"/>
      <c r="DQ246" s="41"/>
      <c r="DR246" s="41"/>
      <c r="DS246" s="41"/>
      <c r="DT246" s="41"/>
      <c r="DU246" s="41"/>
      <c r="DV246" s="41"/>
      <c r="DW246" s="41"/>
      <c r="DX246" s="41"/>
      <c r="DY246" s="41"/>
      <c r="DZ246" s="41"/>
      <c r="EA246" s="41"/>
      <c r="EB246" s="41"/>
      <c r="EC246" s="41"/>
      <c r="ED246" s="41"/>
      <c r="EE246" s="41"/>
      <c r="EF246" s="41"/>
      <c r="EG246" s="41"/>
      <c r="EH246" s="41"/>
      <c r="EI246" s="41"/>
      <c r="EJ246" s="41"/>
      <c r="EK246" s="41"/>
      <c r="EL246" s="41"/>
      <c r="EM246" s="41"/>
      <c r="EN246" s="41"/>
      <c r="EO246" s="41"/>
      <c r="EP246" s="41"/>
      <c r="EQ246" s="41"/>
      <c r="ER246" s="41"/>
      <c r="ES246" s="41"/>
      <c r="ET246" s="41"/>
      <c r="EU246" s="41"/>
      <c r="EV246" s="41"/>
      <c r="EW246" s="41"/>
      <c r="EX246" s="41"/>
      <c r="EY246" s="41"/>
      <c r="EZ246" s="41"/>
      <c r="FA246" s="41"/>
      <c r="FB246" s="41"/>
      <c r="FC246" s="41"/>
      <c r="FD246" s="41"/>
      <c r="FE246" s="41"/>
      <c r="FF246" s="41"/>
      <c r="FG246" s="41"/>
      <c r="FH246" s="41"/>
      <c r="FI246" s="41"/>
      <c r="FJ246" s="41"/>
      <c r="FK246" s="41"/>
      <c r="FL246" s="41"/>
      <c r="FM246" s="41"/>
      <c r="FN246" s="41"/>
      <c r="FO246" s="41"/>
      <c r="FP246" s="41"/>
      <c r="FQ246" s="41"/>
      <c r="FR246" s="41"/>
      <c r="FS246" s="41"/>
      <c r="FT246" s="41"/>
      <c r="FU246" s="41"/>
      <c r="FV246" s="41"/>
      <c r="FW246" s="41"/>
      <c r="FX246" s="41"/>
      <c r="FY246" s="41"/>
      <c r="FZ246" s="41"/>
      <c r="GA246" s="41"/>
      <c r="GB246" s="41"/>
      <c r="GC246" s="41"/>
      <c r="GD246" s="41"/>
      <c r="GE246" s="41"/>
      <c r="GF246" s="41"/>
      <c r="GG246" s="41"/>
      <c r="GH246" s="41"/>
      <c r="GI246" s="41"/>
      <c r="GJ246" s="41"/>
      <c r="GK246" s="41"/>
      <c r="GL246" s="41"/>
      <c r="GM246" s="41"/>
      <c r="GN246" s="41"/>
      <c r="GO246" s="41"/>
      <c r="GP246" s="41"/>
      <c r="GQ246" s="41"/>
      <c r="GR246" s="41"/>
      <c r="GS246" s="41"/>
      <c r="GT246" s="41"/>
      <c r="GU246" s="41"/>
      <c r="GV246" s="41"/>
      <c r="GW246" s="41"/>
      <c r="GX246" s="41"/>
      <c r="GY246" s="41"/>
      <c r="GZ246" s="41"/>
      <c r="HA246" s="41"/>
      <c r="HB246" s="41"/>
      <c r="HC246" s="41"/>
      <c r="HD246" s="41"/>
      <c r="HE246" s="41"/>
      <c r="HF246" s="41"/>
      <c r="HG246" s="41"/>
      <c r="HH246" s="41"/>
      <c r="HI246" s="41"/>
      <c r="HJ246" s="41"/>
      <c r="HK246" s="41"/>
      <c r="HL246" s="41"/>
      <c r="HM246" s="41"/>
      <c r="HN246" s="41"/>
      <c r="HO246" s="41"/>
      <c r="HP246" s="41"/>
      <c r="HQ246" s="41"/>
      <c r="HR246" s="41"/>
      <c r="HS246" s="41"/>
      <c r="HT246" s="41"/>
      <c r="HU246" s="41"/>
      <c r="HV246" s="41"/>
      <c r="HW246" s="41"/>
      <c r="HX246" s="41"/>
      <c r="HY246" s="41"/>
      <c r="HZ246" s="41"/>
      <c r="IA246" s="41"/>
      <c r="IB246" s="41"/>
      <c r="IC246" s="41"/>
      <c r="ID246" s="41"/>
      <c r="IE246" s="41"/>
      <c r="IF246" s="41"/>
      <c r="IG246" s="41"/>
      <c r="IH246" s="41"/>
      <c r="II246" s="41"/>
      <c r="IJ246" s="41"/>
      <c r="IK246" s="41"/>
      <c r="IL246" s="41"/>
      <c r="IM246" s="41"/>
      <c r="IN246" s="41"/>
      <c r="IO246" s="41"/>
      <c r="IP246" s="41"/>
      <c r="IQ246" s="41"/>
      <c r="IR246" s="41"/>
      <c r="IS246" s="41"/>
      <c r="IT246" s="41"/>
      <c r="IU246" s="41"/>
      <c r="IV246" s="41"/>
      <c r="IW246" s="41"/>
      <c r="IX246" s="41"/>
      <c r="IY246" s="41"/>
      <c r="IZ246" s="41"/>
      <c r="JA246" s="41"/>
      <c r="JB246" s="41"/>
      <c r="JC246" s="41"/>
      <c r="JD246" s="41"/>
      <c r="JE246" s="41"/>
      <c r="JF246" s="41"/>
      <c r="JG246" s="41"/>
      <c r="JH246" s="41"/>
      <c r="JI246" s="41"/>
      <c r="JJ246" s="41"/>
      <c r="JK246" s="41"/>
      <c r="JL246" s="41"/>
      <c r="JM246" s="41"/>
      <c r="JN246" s="41"/>
      <c r="JO246" s="41"/>
      <c r="JP246" s="41"/>
      <c r="JQ246" s="41"/>
      <c r="JR246" s="41"/>
      <c r="JS246" s="41"/>
      <c r="JT246" s="41"/>
      <c r="JU246" s="41"/>
      <c r="JV246" s="41"/>
      <c r="JW246" s="41"/>
      <c r="JX246" s="41"/>
      <c r="JY246" s="41"/>
      <c r="JZ246" s="41"/>
      <c r="KA246" s="41"/>
      <c r="KB246" s="41"/>
      <c r="KC246" s="41"/>
      <c r="KD246" s="41"/>
      <c r="KE246" s="41"/>
      <c r="KF246" s="41"/>
      <c r="KG246" s="41"/>
      <c r="KH246" s="41"/>
      <c r="KI246" s="41"/>
      <c r="KJ246" s="41"/>
      <c r="KK246" s="41"/>
      <c r="KL246" s="41"/>
      <c r="KM246" s="41"/>
      <c r="KN246" s="41"/>
      <c r="KO246" s="41"/>
      <c r="KP246" s="41"/>
      <c r="KQ246" s="41"/>
      <c r="KR246" s="41"/>
      <c r="KS246" s="41"/>
      <c r="KT246" s="41"/>
      <c r="KU246" s="41"/>
      <c r="KV246" s="41"/>
      <c r="KW246" s="41"/>
      <c r="KX246" s="41"/>
      <c r="KY246" s="41"/>
      <c r="KZ246" s="41"/>
      <c r="LA246" s="41"/>
      <c r="LB246" s="41"/>
      <c r="LC246" s="41"/>
      <c r="LD246" s="41"/>
      <c r="LE246" s="41"/>
      <c r="LF246" s="41"/>
      <c r="LG246" s="41"/>
      <c r="LH246" s="41"/>
      <c r="LI246" s="41"/>
      <c r="LJ246" s="41"/>
      <c r="LK246" s="41"/>
      <c r="LL246" s="41"/>
      <c r="LM246" s="41"/>
      <c r="LN246" s="41"/>
      <c r="LO246" s="41"/>
      <c r="LP246" s="41"/>
      <c r="LQ246" s="41"/>
      <c r="LR246" s="41"/>
      <c r="LS246" s="41"/>
      <c r="LT246" s="41"/>
      <c r="LU246" s="41"/>
      <c r="LV246" s="41"/>
      <c r="LW246" s="41"/>
      <c r="LX246" s="41"/>
      <c r="LY246" s="41"/>
      <c r="LZ246" s="41"/>
      <c r="MA246" s="41"/>
      <c r="MB246" s="41"/>
      <c r="MC246" s="41"/>
      <c r="MD246" s="41"/>
      <c r="ME246" s="41"/>
      <c r="MF246" s="41"/>
      <c r="MG246" s="41"/>
      <c r="MH246" s="41"/>
      <c r="MI246" s="41"/>
      <c r="MJ246" s="41"/>
      <c r="MK246" s="41"/>
      <c r="ML246" s="41"/>
      <c r="MM246" s="41"/>
      <c r="MN246" s="41"/>
      <c r="MO246" s="41"/>
      <c r="MP246" s="41"/>
      <c r="MQ246" s="41"/>
      <c r="MR246" s="41"/>
      <c r="MS246" s="41"/>
      <c r="MT246" s="41"/>
      <c r="MU246" s="41"/>
      <c r="MV246" s="41"/>
      <c r="MW246" s="41"/>
      <c r="MX246" s="41"/>
      <c r="MY246" s="41"/>
      <c r="MZ246" s="41"/>
      <c r="NA246" s="41"/>
      <c r="NB246" s="41"/>
      <c r="NC246" s="41"/>
      <c r="ND246" s="41"/>
      <c r="NE246" s="41"/>
      <c r="NF246" s="41"/>
      <c r="NG246" s="41"/>
      <c r="NH246" s="41"/>
      <c r="NI246" s="41"/>
      <c r="NJ246" s="41"/>
      <c r="NK246" s="41"/>
      <c r="NL246" s="41"/>
      <c r="NM246" s="41"/>
      <c r="NN246" s="41"/>
      <c r="NO246" s="41"/>
      <c r="NP246" s="41"/>
      <c r="NQ246" s="41"/>
      <c r="NR246" s="41"/>
      <c r="NS246" s="41"/>
      <c r="NT246" s="41"/>
      <c r="NU246" s="41"/>
      <c r="NV246" s="41"/>
      <c r="NW246" s="41"/>
      <c r="NX246" s="41"/>
      <c r="NY246" s="41"/>
      <c r="NZ246" s="41"/>
      <c r="OA246" s="41"/>
      <c r="OB246" s="41"/>
      <c r="OC246" s="41"/>
      <c r="OD246" s="41"/>
      <c r="OE246" s="41"/>
      <c r="OF246" s="41"/>
      <c r="OG246" s="41"/>
      <c r="OH246" s="41"/>
      <c r="OI246" s="41"/>
      <c r="OJ246" s="41"/>
      <c r="OK246" s="41"/>
      <c r="OL246" s="41"/>
      <c r="OM246" s="41"/>
      <c r="ON246" s="41"/>
      <c r="OO246" s="41"/>
      <c r="OP246" s="41"/>
      <c r="OQ246" s="41"/>
      <c r="OR246" s="41"/>
      <c r="OS246" s="41"/>
      <c r="OT246" s="41"/>
      <c r="OU246" s="41"/>
      <c r="OV246" s="41"/>
      <c r="OW246" s="41"/>
      <c r="OX246" s="41"/>
      <c r="OY246" s="41"/>
      <c r="OZ246" s="41"/>
      <c r="PA246" s="41"/>
      <c r="PB246" s="41"/>
      <c r="PC246" s="41"/>
      <c r="PD246" s="41"/>
      <c r="PE246" s="41"/>
      <c r="PF246" s="41"/>
      <c r="PG246" s="41"/>
      <c r="PH246" s="41"/>
      <c r="PI246" s="41"/>
      <c r="PJ246" s="41"/>
      <c r="PK246" s="41"/>
      <c r="PL246" s="41"/>
      <c r="PM246" s="41"/>
      <c r="PN246" s="41"/>
      <c r="PO246" s="41"/>
      <c r="PP246" s="41"/>
      <c r="PQ246" s="41"/>
      <c r="PR246" s="41"/>
      <c r="PS246" s="41"/>
      <c r="PT246" s="41"/>
      <c r="PU246" s="41"/>
      <c r="PV246" s="41"/>
      <c r="PW246" s="41"/>
      <c r="PX246" s="41"/>
      <c r="PY246" s="41"/>
      <c r="PZ246" s="41"/>
      <c r="QA246" s="41"/>
      <c r="QB246" s="41"/>
      <c r="QC246" s="41"/>
      <c r="QD246" s="41"/>
      <c r="QE246" s="41"/>
      <c r="QF246" s="41"/>
      <c r="QG246" s="41"/>
      <c r="QH246" s="41"/>
      <c r="QI246" s="41"/>
      <c r="QJ246" s="41"/>
      <c r="QK246" s="41"/>
      <c r="QL246" s="41"/>
      <c r="QM246" s="41"/>
      <c r="QN246" s="41"/>
      <c r="QO246" s="41"/>
      <c r="QP246" s="41"/>
      <c r="QQ246" s="41"/>
      <c r="QR246" s="41"/>
      <c r="QS246" s="41"/>
      <c r="QT246" s="41"/>
      <c r="QU246" s="41"/>
      <c r="QV246" s="41"/>
      <c r="QW246" s="41"/>
      <c r="QX246" s="41"/>
      <c r="QY246" s="41"/>
      <c r="QZ246" s="41"/>
      <c r="RA246" s="41"/>
      <c r="RB246" s="41"/>
      <c r="RC246" s="41"/>
      <c r="RD246" s="41"/>
      <c r="RE246" s="41"/>
      <c r="RF246" s="41"/>
      <c r="RG246" s="41"/>
      <c r="RH246" s="41"/>
      <c r="RI246" s="41"/>
      <c r="RJ246" s="41"/>
      <c r="RK246" s="41"/>
      <c r="RL246" s="41"/>
      <c r="RM246" s="41"/>
      <c r="RN246" s="41"/>
      <c r="RO246" s="41"/>
      <c r="RP246" s="41"/>
      <c r="RQ246" s="41"/>
      <c r="RR246" s="41"/>
      <c r="RS246" s="41"/>
      <c r="RT246" s="41"/>
      <c r="RU246" s="41"/>
      <c r="RV246" s="41"/>
      <c r="RW246" s="41"/>
      <c r="RX246" s="41"/>
      <c r="RY246" s="41"/>
      <c r="RZ246" s="41"/>
      <c r="SA246" s="41"/>
      <c r="SB246" s="41"/>
      <c r="SC246" s="41"/>
      <c r="SD246" s="41"/>
      <c r="SE246" s="41"/>
      <c r="SF246" s="41"/>
      <c r="SG246" s="41"/>
      <c r="SH246" s="41"/>
      <c r="SI246" s="41"/>
      <c r="SJ246" s="41"/>
      <c r="SK246" s="41"/>
      <c r="SL246" s="41"/>
      <c r="SM246" s="41"/>
      <c r="SN246" s="41"/>
      <c r="SO246" s="41"/>
      <c r="SP246" s="41"/>
      <c r="SQ246" s="41"/>
      <c r="SR246" s="41"/>
      <c r="SS246" s="41"/>
      <c r="ST246" s="41"/>
      <c r="SU246" s="41"/>
      <c r="SV246" s="41"/>
      <c r="SW246" s="41"/>
      <c r="SX246" s="41"/>
      <c r="SY246" s="41"/>
      <c r="SZ246" s="41"/>
      <c r="TA246" s="41"/>
      <c r="TB246" s="41"/>
      <c r="TC246" s="41"/>
      <c r="TD246" s="41"/>
      <c r="TE246" s="41"/>
      <c r="TF246" s="41"/>
      <c r="TG246" s="41"/>
      <c r="TH246" s="41"/>
      <c r="TI246" s="41"/>
      <c r="TJ246" s="41"/>
      <c r="TK246" s="41"/>
      <c r="TL246" s="41"/>
      <c r="TM246" s="41"/>
      <c r="TN246" s="41"/>
      <c r="TO246" s="41"/>
      <c r="TP246" s="41"/>
      <c r="TQ246" s="41"/>
      <c r="TR246" s="41"/>
      <c r="TS246" s="41"/>
      <c r="TT246" s="41"/>
      <c r="TU246" s="41"/>
      <c r="TV246" s="41"/>
      <c r="TW246" s="41"/>
      <c r="TX246" s="41"/>
      <c r="TY246" s="41"/>
      <c r="TZ246" s="41"/>
      <c r="UA246" s="41"/>
      <c r="UB246" s="41"/>
      <c r="UC246" s="41"/>
      <c r="UD246" s="41"/>
      <c r="UE246" s="41"/>
      <c r="UF246" s="41"/>
      <c r="UG246" s="41"/>
      <c r="UH246" s="41"/>
      <c r="UI246" s="41"/>
      <c r="UJ246" s="41"/>
      <c r="UK246" s="41"/>
      <c r="UL246" s="41"/>
      <c r="UM246" s="41"/>
      <c r="UN246" s="41"/>
      <c r="UO246" s="41"/>
      <c r="UP246" s="41"/>
      <c r="UQ246" s="41"/>
      <c r="UR246" s="41"/>
      <c r="US246" s="41"/>
      <c r="UT246" s="41"/>
      <c r="UU246" s="41"/>
      <c r="UV246" s="41"/>
      <c r="UW246" s="41"/>
      <c r="UX246" s="41"/>
      <c r="UY246" s="41"/>
      <c r="UZ246" s="41"/>
      <c r="VA246" s="41"/>
      <c r="VB246" s="41"/>
      <c r="VC246" s="41"/>
      <c r="VD246" s="41"/>
      <c r="VE246" s="41"/>
      <c r="VF246" s="41"/>
      <c r="VG246" s="41"/>
      <c r="VH246" s="41"/>
      <c r="VI246" s="41"/>
      <c r="VJ246" s="41"/>
      <c r="VK246" s="41"/>
      <c r="VL246" s="41"/>
      <c r="VM246" s="41"/>
      <c r="VN246" s="41"/>
      <c r="VO246" s="41"/>
      <c r="VP246" s="41"/>
      <c r="VQ246" s="41"/>
      <c r="VR246" s="41"/>
      <c r="VS246" s="41"/>
      <c r="VT246" s="41"/>
      <c r="VU246" s="41"/>
      <c r="VV246" s="41"/>
      <c r="VW246" s="41"/>
      <c r="VX246" s="41"/>
      <c r="VY246" s="41"/>
      <c r="VZ246" s="41"/>
      <c r="WA246" s="41"/>
      <c r="WB246" s="41"/>
      <c r="WC246" s="41"/>
      <c r="WD246" s="41"/>
      <c r="WE246" s="41"/>
      <c r="WF246" s="41"/>
      <c r="WG246" s="41"/>
      <c r="WH246" s="41"/>
      <c r="WI246" s="41"/>
      <c r="WJ246" s="41"/>
      <c r="WK246" s="41"/>
      <c r="WL246" s="41"/>
      <c r="WM246" s="41"/>
      <c r="WN246" s="41"/>
      <c r="WO246" s="41"/>
      <c r="WP246" s="41"/>
      <c r="WQ246" s="41"/>
      <c r="WR246" s="41"/>
      <c r="WS246" s="41"/>
      <c r="WT246" s="41"/>
      <c r="WU246" s="41"/>
      <c r="WV246" s="41"/>
      <c r="WW246" s="41"/>
      <c r="WX246" s="41"/>
    </row>
    <row r="247" spans="1:622" s="49" customFormat="1" ht="15" customHeight="1" outlineLevel="1" x14ac:dyDescent="0.25">
      <c r="B247" s="68" t="s">
        <v>92</v>
      </c>
      <c r="C247" s="69">
        <v>39024</v>
      </c>
      <c r="D247" s="70" t="s">
        <v>80</v>
      </c>
      <c r="E247" s="69" t="s">
        <v>206</v>
      </c>
      <c r="F247" s="50" t="s">
        <v>24</v>
      </c>
      <c r="G247" s="50"/>
      <c r="H247" s="44">
        <v>1186.69</v>
      </c>
      <c r="I247" s="46">
        <v>1186.69</v>
      </c>
      <c r="J247" s="46">
        <f>Tabela1[[#This Row],[VALOR UNIT]]*H243</f>
        <v>5933.4500000000007</v>
      </c>
      <c r="K247" s="46">
        <f>Tabela1[[#This Row],[Coluna1]]*H246</f>
        <v>0</v>
      </c>
      <c r="L247" s="46">
        <v>0</v>
      </c>
      <c r="M247" s="47">
        <f t="shared" si="4"/>
        <v>0</v>
      </c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41"/>
      <c r="AX247" s="41"/>
      <c r="AY247" s="41"/>
      <c r="AZ247" s="41"/>
      <c r="BA247" s="41"/>
      <c r="BB247" s="41"/>
      <c r="BC247" s="41"/>
      <c r="BD247" s="41"/>
      <c r="BE247" s="41"/>
      <c r="BF247" s="41"/>
      <c r="BG247" s="41"/>
      <c r="BH247" s="41"/>
      <c r="BI247" s="41"/>
      <c r="BJ247" s="41"/>
      <c r="BK247" s="41"/>
      <c r="BL247" s="41"/>
      <c r="BM247" s="41"/>
      <c r="BN247" s="41"/>
      <c r="BO247" s="41"/>
      <c r="BP247" s="41"/>
      <c r="BQ247" s="41"/>
      <c r="BR247" s="41"/>
      <c r="BS247" s="41"/>
      <c r="BT247" s="41"/>
      <c r="BU247" s="41"/>
      <c r="BV247" s="41"/>
      <c r="BW247" s="41"/>
      <c r="BX247" s="41"/>
      <c r="BY247" s="41"/>
      <c r="BZ247" s="41"/>
      <c r="CA247" s="41"/>
      <c r="CB247" s="41"/>
      <c r="CC247" s="41"/>
      <c r="CD247" s="41"/>
      <c r="CE247" s="41"/>
      <c r="CF247" s="41"/>
      <c r="CG247" s="41"/>
      <c r="CH247" s="41"/>
      <c r="CI247" s="41"/>
      <c r="CJ247" s="41"/>
      <c r="CK247" s="41"/>
      <c r="CL247" s="41"/>
      <c r="CM247" s="41"/>
      <c r="CN247" s="41"/>
      <c r="CO247" s="41"/>
      <c r="CP247" s="41"/>
      <c r="CQ247" s="41"/>
      <c r="CR247" s="41"/>
      <c r="CS247" s="41"/>
      <c r="CT247" s="41"/>
      <c r="CU247" s="41"/>
      <c r="CV247" s="41"/>
      <c r="CW247" s="41"/>
      <c r="CX247" s="41"/>
      <c r="CY247" s="41"/>
      <c r="CZ247" s="41"/>
      <c r="DA247" s="41"/>
      <c r="DB247" s="41"/>
      <c r="DC247" s="41"/>
      <c r="DD247" s="41"/>
      <c r="DE247" s="41"/>
      <c r="DF247" s="41"/>
      <c r="DG247" s="41"/>
      <c r="DH247" s="41"/>
      <c r="DI247" s="41"/>
      <c r="DJ247" s="41"/>
      <c r="DK247" s="41"/>
      <c r="DL247" s="41"/>
      <c r="DM247" s="41"/>
      <c r="DN247" s="41"/>
      <c r="DO247" s="41"/>
      <c r="DP247" s="41"/>
      <c r="DQ247" s="41"/>
      <c r="DR247" s="41"/>
      <c r="DS247" s="41"/>
      <c r="DT247" s="41"/>
      <c r="DU247" s="41"/>
      <c r="DV247" s="41"/>
      <c r="DW247" s="41"/>
      <c r="DX247" s="41"/>
      <c r="DY247" s="41"/>
      <c r="DZ247" s="41"/>
      <c r="EA247" s="41"/>
      <c r="EB247" s="41"/>
      <c r="EC247" s="41"/>
      <c r="ED247" s="41"/>
      <c r="EE247" s="41"/>
      <c r="EF247" s="41"/>
      <c r="EG247" s="41"/>
      <c r="EH247" s="41"/>
      <c r="EI247" s="41"/>
      <c r="EJ247" s="41"/>
      <c r="EK247" s="41"/>
      <c r="EL247" s="41"/>
      <c r="EM247" s="41"/>
      <c r="EN247" s="41"/>
      <c r="EO247" s="41"/>
      <c r="EP247" s="41"/>
      <c r="EQ247" s="41"/>
      <c r="ER247" s="41"/>
      <c r="ES247" s="41"/>
      <c r="ET247" s="41"/>
      <c r="EU247" s="41"/>
      <c r="EV247" s="41"/>
      <c r="EW247" s="41"/>
      <c r="EX247" s="41"/>
      <c r="EY247" s="41"/>
      <c r="EZ247" s="41"/>
      <c r="FA247" s="41"/>
      <c r="FB247" s="41"/>
      <c r="FC247" s="41"/>
      <c r="FD247" s="41"/>
      <c r="FE247" s="41"/>
      <c r="FF247" s="41"/>
      <c r="FG247" s="41"/>
      <c r="FH247" s="41"/>
      <c r="FI247" s="41"/>
      <c r="FJ247" s="41"/>
      <c r="FK247" s="41"/>
      <c r="FL247" s="41"/>
      <c r="FM247" s="41"/>
      <c r="FN247" s="41"/>
      <c r="FO247" s="41"/>
      <c r="FP247" s="41"/>
      <c r="FQ247" s="41"/>
      <c r="FR247" s="41"/>
      <c r="FS247" s="41"/>
      <c r="FT247" s="41"/>
      <c r="FU247" s="41"/>
      <c r="FV247" s="41"/>
      <c r="FW247" s="41"/>
      <c r="FX247" s="41"/>
      <c r="FY247" s="41"/>
      <c r="FZ247" s="41"/>
      <c r="GA247" s="41"/>
      <c r="GB247" s="41"/>
      <c r="GC247" s="41"/>
      <c r="GD247" s="41"/>
      <c r="GE247" s="41"/>
      <c r="GF247" s="41"/>
      <c r="GG247" s="41"/>
      <c r="GH247" s="41"/>
      <c r="GI247" s="41"/>
      <c r="GJ247" s="41"/>
      <c r="GK247" s="41"/>
      <c r="GL247" s="41"/>
      <c r="GM247" s="41"/>
      <c r="GN247" s="41"/>
      <c r="GO247" s="41"/>
      <c r="GP247" s="41"/>
      <c r="GQ247" s="41"/>
      <c r="GR247" s="41"/>
      <c r="GS247" s="41"/>
      <c r="GT247" s="41"/>
      <c r="GU247" s="41"/>
      <c r="GV247" s="41"/>
      <c r="GW247" s="41"/>
      <c r="GX247" s="41"/>
      <c r="GY247" s="41"/>
      <c r="GZ247" s="41"/>
      <c r="HA247" s="41"/>
      <c r="HB247" s="41"/>
      <c r="HC247" s="41"/>
      <c r="HD247" s="41"/>
      <c r="HE247" s="41"/>
      <c r="HF247" s="41"/>
      <c r="HG247" s="41"/>
      <c r="HH247" s="41"/>
      <c r="HI247" s="41"/>
      <c r="HJ247" s="41"/>
      <c r="HK247" s="41"/>
      <c r="HL247" s="41"/>
      <c r="HM247" s="41"/>
      <c r="HN247" s="41"/>
      <c r="HO247" s="41"/>
      <c r="HP247" s="41"/>
      <c r="HQ247" s="41"/>
      <c r="HR247" s="41"/>
      <c r="HS247" s="41"/>
      <c r="HT247" s="41"/>
      <c r="HU247" s="41"/>
      <c r="HV247" s="41"/>
      <c r="HW247" s="41"/>
      <c r="HX247" s="41"/>
      <c r="HY247" s="41"/>
      <c r="HZ247" s="41"/>
      <c r="IA247" s="41"/>
      <c r="IB247" s="41"/>
      <c r="IC247" s="41"/>
      <c r="ID247" s="41"/>
      <c r="IE247" s="41"/>
      <c r="IF247" s="41"/>
      <c r="IG247" s="41"/>
      <c r="IH247" s="41"/>
      <c r="II247" s="41"/>
      <c r="IJ247" s="41"/>
      <c r="IK247" s="41"/>
      <c r="IL247" s="41"/>
      <c r="IM247" s="41"/>
      <c r="IN247" s="41"/>
      <c r="IO247" s="41"/>
      <c r="IP247" s="41"/>
      <c r="IQ247" s="41"/>
      <c r="IR247" s="41"/>
      <c r="IS247" s="41"/>
      <c r="IT247" s="41"/>
      <c r="IU247" s="41"/>
      <c r="IV247" s="41"/>
      <c r="IW247" s="41"/>
      <c r="IX247" s="41"/>
      <c r="IY247" s="41"/>
      <c r="IZ247" s="41"/>
      <c r="JA247" s="41"/>
      <c r="JB247" s="41"/>
      <c r="JC247" s="41"/>
      <c r="JD247" s="41"/>
      <c r="JE247" s="41"/>
      <c r="JF247" s="41"/>
      <c r="JG247" s="41"/>
      <c r="JH247" s="41"/>
      <c r="JI247" s="41"/>
      <c r="JJ247" s="41"/>
      <c r="JK247" s="41"/>
      <c r="JL247" s="41"/>
      <c r="JM247" s="41"/>
      <c r="JN247" s="41"/>
      <c r="JO247" s="41"/>
      <c r="JP247" s="41"/>
      <c r="JQ247" s="41"/>
      <c r="JR247" s="41"/>
      <c r="JS247" s="41"/>
      <c r="JT247" s="41"/>
      <c r="JU247" s="41"/>
      <c r="JV247" s="41"/>
      <c r="JW247" s="41"/>
      <c r="JX247" s="41"/>
      <c r="JY247" s="41"/>
      <c r="JZ247" s="41"/>
      <c r="KA247" s="41"/>
      <c r="KB247" s="41"/>
      <c r="KC247" s="41"/>
      <c r="KD247" s="41"/>
      <c r="KE247" s="41"/>
      <c r="KF247" s="41"/>
      <c r="KG247" s="41"/>
      <c r="KH247" s="41"/>
      <c r="KI247" s="41"/>
      <c r="KJ247" s="41"/>
      <c r="KK247" s="41"/>
      <c r="KL247" s="41"/>
      <c r="KM247" s="41"/>
      <c r="KN247" s="41"/>
      <c r="KO247" s="41"/>
      <c r="KP247" s="41"/>
      <c r="KQ247" s="41"/>
      <c r="KR247" s="41"/>
      <c r="KS247" s="41"/>
      <c r="KT247" s="41"/>
      <c r="KU247" s="41"/>
      <c r="KV247" s="41"/>
      <c r="KW247" s="41"/>
      <c r="KX247" s="41"/>
      <c r="KY247" s="41"/>
      <c r="KZ247" s="41"/>
      <c r="LA247" s="41"/>
      <c r="LB247" s="41"/>
      <c r="LC247" s="41"/>
      <c r="LD247" s="41"/>
      <c r="LE247" s="41"/>
      <c r="LF247" s="41"/>
      <c r="LG247" s="41"/>
      <c r="LH247" s="41"/>
      <c r="LI247" s="41"/>
      <c r="LJ247" s="41"/>
      <c r="LK247" s="41"/>
      <c r="LL247" s="41"/>
      <c r="LM247" s="41"/>
      <c r="LN247" s="41"/>
      <c r="LO247" s="41"/>
      <c r="LP247" s="41"/>
      <c r="LQ247" s="41"/>
      <c r="LR247" s="41"/>
      <c r="LS247" s="41"/>
      <c r="LT247" s="41"/>
      <c r="LU247" s="41"/>
      <c r="LV247" s="41"/>
      <c r="LW247" s="41"/>
      <c r="LX247" s="41"/>
      <c r="LY247" s="41"/>
      <c r="LZ247" s="41"/>
      <c r="MA247" s="41"/>
      <c r="MB247" s="41"/>
      <c r="MC247" s="41"/>
      <c r="MD247" s="41"/>
      <c r="ME247" s="41"/>
      <c r="MF247" s="41"/>
      <c r="MG247" s="41"/>
      <c r="MH247" s="41"/>
      <c r="MI247" s="41"/>
      <c r="MJ247" s="41"/>
      <c r="MK247" s="41"/>
      <c r="ML247" s="41"/>
      <c r="MM247" s="41"/>
      <c r="MN247" s="41"/>
      <c r="MO247" s="41"/>
      <c r="MP247" s="41"/>
      <c r="MQ247" s="41"/>
      <c r="MR247" s="41"/>
      <c r="MS247" s="41"/>
      <c r="MT247" s="41"/>
      <c r="MU247" s="41"/>
      <c r="MV247" s="41"/>
      <c r="MW247" s="41"/>
      <c r="MX247" s="41"/>
      <c r="MY247" s="41"/>
      <c r="MZ247" s="41"/>
      <c r="NA247" s="41"/>
      <c r="NB247" s="41"/>
      <c r="NC247" s="41"/>
      <c r="ND247" s="41"/>
      <c r="NE247" s="41"/>
      <c r="NF247" s="41"/>
      <c r="NG247" s="41"/>
      <c r="NH247" s="41"/>
      <c r="NI247" s="41"/>
      <c r="NJ247" s="41"/>
      <c r="NK247" s="41"/>
      <c r="NL247" s="41"/>
      <c r="NM247" s="41"/>
      <c r="NN247" s="41"/>
      <c r="NO247" s="41"/>
      <c r="NP247" s="41"/>
      <c r="NQ247" s="41"/>
      <c r="NR247" s="41"/>
      <c r="NS247" s="41"/>
      <c r="NT247" s="41"/>
      <c r="NU247" s="41"/>
      <c r="NV247" s="41"/>
      <c r="NW247" s="41"/>
      <c r="NX247" s="41"/>
      <c r="NY247" s="41"/>
      <c r="NZ247" s="41"/>
      <c r="OA247" s="41"/>
      <c r="OB247" s="41"/>
      <c r="OC247" s="41"/>
      <c r="OD247" s="41"/>
      <c r="OE247" s="41"/>
      <c r="OF247" s="41"/>
      <c r="OG247" s="41"/>
      <c r="OH247" s="41"/>
      <c r="OI247" s="41"/>
      <c r="OJ247" s="41"/>
      <c r="OK247" s="41"/>
      <c r="OL247" s="41"/>
      <c r="OM247" s="41"/>
      <c r="ON247" s="41"/>
      <c r="OO247" s="41"/>
      <c r="OP247" s="41"/>
      <c r="OQ247" s="41"/>
      <c r="OR247" s="41"/>
      <c r="OS247" s="41"/>
      <c r="OT247" s="41"/>
      <c r="OU247" s="41"/>
      <c r="OV247" s="41"/>
      <c r="OW247" s="41"/>
      <c r="OX247" s="41"/>
      <c r="OY247" s="41"/>
      <c r="OZ247" s="41"/>
      <c r="PA247" s="41"/>
      <c r="PB247" s="41"/>
      <c r="PC247" s="41"/>
      <c r="PD247" s="41"/>
      <c r="PE247" s="41"/>
      <c r="PF247" s="41"/>
      <c r="PG247" s="41"/>
      <c r="PH247" s="41"/>
      <c r="PI247" s="41"/>
      <c r="PJ247" s="41"/>
      <c r="PK247" s="41"/>
      <c r="PL247" s="41"/>
      <c r="PM247" s="41"/>
      <c r="PN247" s="41"/>
      <c r="PO247" s="41"/>
      <c r="PP247" s="41"/>
      <c r="PQ247" s="41"/>
      <c r="PR247" s="41"/>
      <c r="PS247" s="41"/>
      <c r="PT247" s="41"/>
      <c r="PU247" s="41"/>
      <c r="PV247" s="41"/>
      <c r="PW247" s="41"/>
      <c r="PX247" s="41"/>
      <c r="PY247" s="41"/>
      <c r="PZ247" s="41"/>
      <c r="QA247" s="41"/>
      <c r="QB247" s="41"/>
      <c r="QC247" s="41"/>
      <c r="QD247" s="41"/>
      <c r="QE247" s="41"/>
      <c r="QF247" s="41"/>
      <c r="QG247" s="41"/>
      <c r="QH247" s="41"/>
      <c r="QI247" s="41"/>
      <c r="QJ247" s="41"/>
      <c r="QK247" s="41"/>
      <c r="QL247" s="41"/>
      <c r="QM247" s="41"/>
      <c r="QN247" s="41"/>
      <c r="QO247" s="41"/>
      <c r="QP247" s="41"/>
      <c r="QQ247" s="41"/>
      <c r="QR247" s="41"/>
      <c r="QS247" s="41"/>
      <c r="QT247" s="41"/>
      <c r="QU247" s="41"/>
      <c r="QV247" s="41"/>
      <c r="QW247" s="41"/>
      <c r="QX247" s="41"/>
      <c r="QY247" s="41"/>
      <c r="QZ247" s="41"/>
      <c r="RA247" s="41"/>
      <c r="RB247" s="41"/>
      <c r="RC247" s="41"/>
      <c r="RD247" s="41"/>
      <c r="RE247" s="41"/>
      <c r="RF247" s="41"/>
      <c r="RG247" s="41"/>
      <c r="RH247" s="41"/>
      <c r="RI247" s="41"/>
      <c r="RJ247" s="41"/>
      <c r="RK247" s="41"/>
      <c r="RL247" s="41"/>
      <c r="RM247" s="41"/>
      <c r="RN247" s="41"/>
      <c r="RO247" s="41"/>
      <c r="RP247" s="41"/>
      <c r="RQ247" s="41"/>
      <c r="RR247" s="41"/>
      <c r="RS247" s="41"/>
      <c r="RT247" s="41"/>
      <c r="RU247" s="41"/>
      <c r="RV247" s="41"/>
      <c r="RW247" s="41"/>
      <c r="RX247" s="41"/>
      <c r="RY247" s="41"/>
      <c r="RZ247" s="41"/>
      <c r="SA247" s="41"/>
      <c r="SB247" s="41"/>
      <c r="SC247" s="41"/>
      <c r="SD247" s="41"/>
      <c r="SE247" s="41"/>
      <c r="SF247" s="41"/>
      <c r="SG247" s="41"/>
      <c r="SH247" s="41"/>
      <c r="SI247" s="41"/>
      <c r="SJ247" s="41"/>
      <c r="SK247" s="41"/>
      <c r="SL247" s="41"/>
      <c r="SM247" s="41"/>
      <c r="SN247" s="41"/>
      <c r="SO247" s="41"/>
      <c r="SP247" s="41"/>
      <c r="SQ247" s="41"/>
      <c r="SR247" s="41"/>
      <c r="SS247" s="41"/>
      <c r="ST247" s="41"/>
      <c r="SU247" s="41"/>
      <c r="SV247" s="41"/>
      <c r="SW247" s="41"/>
      <c r="SX247" s="41"/>
      <c r="SY247" s="41"/>
      <c r="SZ247" s="41"/>
      <c r="TA247" s="41"/>
      <c r="TB247" s="41"/>
      <c r="TC247" s="41"/>
      <c r="TD247" s="41"/>
      <c r="TE247" s="41"/>
      <c r="TF247" s="41"/>
      <c r="TG247" s="41"/>
      <c r="TH247" s="41"/>
      <c r="TI247" s="41"/>
      <c r="TJ247" s="41"/>
      <c r="TK247" s="41"/>
      <c r="TL247" s="41"/>
      <c r="TM247" s="41"/>
      <c r="TN247" s="41"/>
      <c r="TO247" s="41"/>
      <c r="TP247" s="41"/>
      <c r="TQ247" s="41"/>
      <c r="TR247" s="41"/>
      <c r="TS247" s="41"/>
      <c r="TT247" s="41"/>
      <c r="TU247" s="41"/>
      <c r="TV247" s="41"/>
      <c r="TW247" s="41"/>
      <c r="TX247" s="41"/>
      <c r="TY247" s="41"/>
      <c r="TZ247" s="41"/>
      <c r="UA247" s="41"/>
      <c r="UB247" s="41"/>
      <c r="UC247" s="41"/>
      <c r="UD247" s="41"/>
      <c r="UE247" s="41"/>
      <c r="UF247" s="41"/>
      <c r="UG247" s="41"/>
      <c r="UH247" s="41"/>
      <c r="UI247" s="41"/>
      <c r="UJ247" s="41"/>
      <c r="UK247" s="41"/>
      <c r="UL247" s="41"/>
      <c r="UM247" s="41"/>
      <c r="UN247" s="41"/>
      <c r="UO247" s="41"/>
      <c r="UP247" s="41"/>
      <c r="UQ247" s="41"/>
      <c r="UR247" s="41"/>
      <c r="US247" s="41"/>
      <c r="UT247" s="41"/>
      <c r="UU247" s="41"/>
      <c r="UV247" s="41"/>
      <c r="UW247" s="41"/>
      <c r="UX247" s="41"/>
      <c r="UY247" s="41"/>
      <c r="UZ247" s="41"/>
      <c r="VA247" s="41"/>
      <c r="VB247" s="41"/>
      <c r="VC247" s="41"/>
      <c r="VD247" s="41"/>
      <c r="VE247" s="41"/>
      <c r="VF247" s="41"/>
      <c r="VG247" s="41"/>
      <c r="VH247" s="41"/>
      <c r="VI247" s="41"/>
      <c r="VJ247" s="41"/>
      <c r="VK247" s="41"/>
      <c r="VL247" s="41"/>
      <c r="VM247" s="41"/>
      <c r="VN247" s="41"/>
      <c r="VO247" s="41"/>
      <c r="VP247" s="41"/>
      <c r="VQ247" s="41"/>
      <c r="VR247" s="41"/>
      <c r="VS247" s="41"/>
      <c r="VT247" s="41"/>
      <c r="VU247" s="41"/>
      <c r="VV247" s="41"/>
      <c r="VW247" s="41"/>
      <c r="VX247" s="41"/>
      <c r="VY247" s="41"/>
      <c r="VZ247" s="41"/>
      <c r="WA247" s="41"/>
      <c r="WB247" s="41"/>
      <c r="WC247" s="41"/>
      <c r="WD247" s="41"/>
      <c r="WE247" s="41"/>
      <c r="WF247" s="41"/>
      <c r="WG247" s="41"/>
      <c r="WH247" s="41"/>
      <c r="WI247" s="41"/>
      <c r="WJ247" s="41"/>
      <c r="WK247" s="41"/>
      <c r="WL247" s="41"/>
      <c r="WM247" s="41"/>
      <c r="WN247" s="41"/>
      <c r="WO247" s="41"/>
      <c r="WP247" s="41"/>
      <c r="WQ247" s="41"/>
      <c r="WR247" s="41"/>
      <c r="WS247" s="41"/>
      <c r="WT247" s="41"/>
      <c r="WU247" s="41"/>
      <c r="WV247" s="41"/>
      <c r="WW247" s="41"/>
      <c r="WX247" s="41"/>
    </row>
    <row r="248" spans="1:622" s="67" customFormat="1" ht="30" customHeight="1" x14ac:dyDescent="0.25">
      <c r="A248" s="58"/>
      <c r="B248" s="58">
        <v>94569</v>
      </c>
      <c r="C248" s="74"/>
      <c r="D248" s="63" t="s">
        <v>80</v>
      </c>
      <c r="E248" s="75" t="s">
        <v>32</v>
      </c>
      <c r="F248" s="63" t="s">
        <v>16</v>
      </c>
      <c r="G248" s="63"/>
      <c r="H248" s="63">
        <v>0.9</v>
      </c>
      <c r="I248" s="65">
        <v>825.36</v>
      </c>
      <c r="J248" s="65"/>
      <c r="K248" s="65">
        <f>Tabela1[[#This Row],[Coluna1]]*H247</f>
        <v>0</v>
      </c>
      <c r="L248" s="65">
        <f>H248*I248</f>
        <v>742.82400000000007</v>
      </c>
      <c r="M248" s="47">
        <f t="shared" si="4"/>
        <v>925.03610733295432</v>
      </c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66"/>
      <c r="AE248" s="66"/>
      <c r="AF248" s="66"/>
      <c r="AG248" s="66"/>
      <c r="AH248" s="66"/>
      <c r="AI248" s="66"/>
      <c r="AJ248" s="66"/>
      <c r="AK248" s="66"/>
      <c r="AL248" s="66"/>
      <c r="AM248" s="66"/>
      <c r="AN248" s="66"/>
      <c r="AO248" s="66"/>
      <c r="AP248" s="66"/>
      <c r="AQ248" s="66"/>
      <c r="AR248" s="66"/>
      <c r="AS248" s="66"/>
      <c r="AT248" s="66"/>
      <c r="AU248" s="66"/>
      <c r="AV248" s="66"/>
      <c r="AW248" s="66"/>
      <c r="AX248" s="66"/>
      <c r="AY248" s="66"/>
      <c r="AZ248" s="66"/>
      <c r="BA248" s="66"/>
      <c r="BB248" s="66"/>
      <c r="BC248" s="66"/>
      <c r="BD248" s="66"/>
      <c r="BE248" s="66"/>
      <c r="BF248" s="66"/>
      <c r="BG248" s="66"/>
      <c r="BH248" s="66"/>
      <c r="BI248" s="66"/>
      <c r="BJ248" s="66"/>
      <c r="BK248" s="66"/>
      <c r="BL248" s="66"/>
      <c r="BM248" s="66"/>
      <c r="BN248" s="66"/>
      <c r="BO248" s="66"/>
      <c r="BP248" s="66"/>
      <c r="BQ248" s="66"/>
      <c r="BR248" s="66"/>
      <c r="BS248" s="66"/>
      <c r="BT248" s="66"/>
      <c r="BU248" s="66"/>
      <c r="BV248" s="66"/>
      <c r="BW248" s="66"/>
      <c r="BX248" s="66"/>
      <c r="BY248" s="66"/>
      <c r="BZ248" s="66"/>
      <c r="CA248" s="66"/>
      <c r="CB248" s="66"/>
      <c r="CC248" s="66"/>
      <c r="CD248" s="66"/>
      <c r="CE248" s="66"/>
      <c r="CF248" s="66"/>
      <c r="CG248" s="66"/>
      <c r="CH248" s="66"/>
      <c r="CI248" s="66"/>
      <c r="CJ248" s="66"/>
      <c r="CK248" s="66"/>
      <c r="CL248" s="66"/>
      <c r="CM248" s="66"/>
      <c r="CN248" s="66"/>
      <c r="CO248" s="66"/>
      <c r="CP248" s="66"/>
      <c r="CQ248" s="66"/>
      <c r="CR248" s="66"/>
      <c r="CS248" s="66"/>
      <c r="CT248" s="66"/>
      <c r="CU248" s="66"/>
      <c r="CV248" s="66"/>
      <c r="CW248" s="66"/>
      <c r="CX248" s="66"/>
      <c r="CY248" s="66"/>
      <c r="CZ248" s="66"/>
      <c r="DA248" s="66"/>
      <c r="DB248" s="66"/>
      <c r="DC248" s="66"/>
      <c r="DD248" s="66"/>
      <c r="DE248" s="66"/>
      <c r="DF248" s="66"/>
      <c r="DG248" s="66"/>
      <c r="DH248" s="66"/>
      <c r="DI248" s="66"/>
      <c r="DJ248" s="66"/>
      <c r="DK248" s="66"/>
      <c r="DL248" s="66"/>
      <c r="DM248" s="66"/>
      <c r="DN248" s="66"/>
      <c r="DO248" s="66"/>
      <c r="DP248" s="66"/>
      <c r="DQ248" s="66"/>
      <c r="DR248" s="66"/>
      <c r="DS248" s="66"/>
      <c r="DT248" s="66"/>
      <c r="DU248" s="66"/>
      <c r="DV248" s="66"/>
      <c r="DW248" s="66"/>
      <c r="DX248" s="66"/>
      <c r="DY248" s="66"/>
      <c r="DZ248" s="66"/>
      <c r="EA248" s="66"/>
      <c r="EB248" s="66"/>
      <c r="EC248" s="66"/>
      <c r="ED248" s="66"/>
      <c r="EE248" s="66"/>
      <c r="EF248" s="66"/>
      <c r="EG248" s="66"/>
      <c r="EH248" s="66"/>
      <c r="EI248" s="66"/>
      <c r="EJ248" s="66"/>
      <c r="EK248" s="66"/>
      <c r="EL248" s="66"/>
      <c r="EM248" s="66"/>
      <c r="EN248" s="66"/>
      <c r="EO248" s="66"/>
      <c r="EP248" s="66"/>
      <c r="EQ248" s="66"/>
      <c r="ER248" s="66"/>
      <c r="ES248" s="66"/>
      <c r="ET248" s="66"/>
      <c r="EU248" s="66"/>
      <c r="EV248" s="66"/>
      <c r="EW248" s="66"/>
      <c r="EX248" s="66"/>
      <c r="EY248" s="66"/>
      <c r="EZ248" s="66"/>
      <c r="FA248" s="66"/>
      <c r="FB248" s="66"/>
      <c r="FC248" s="66"/>
      <c r="FD248" s="66"/>
      <c r="FE248" s="66"/>
      <c r="FF248" s="66"/>
      <c r="FG248" s="66"/>
      <c r="FH248" s="66"/>
      <c r="FI248" s="66"/>
      <c r="FJ248" s="66"/>
      <c r="FK248" s="66"/>
      <c r="FL248" s="66"/>
      <c r="FM248" s="66"/>
      <c r="FN248" s="66"/>
      <c r="FO248" s="66"/>
      <c r="FP248" s="66"/>
      <c r="FQ248" s="66"/>
      <c r="FR248" s="66"/>
      <c r="FS248" s="66"/>
      <c r="FT248" s="66"/>
      <c r="FU248" s="66"/>
      <c r="FV248" s="66"/>
      <c r="FW248" s="66"/>
      <c r="FX248" s="66"/>
      <c r="FY248" s="66"/>
      <c r="FZ248" s="66"/>
      <c r="GA248" s="66"/>
      <c r="GB248" s="66"/>
      <c r="GC248" s="66"/>
      <c r="GD248" s="66"/>
      <c r="GE248" s="66"/>
      <c r="GF248" s="66"/>
      <c r="GG248" s="66"/>
      <c r="GH248" s="66"/>
      <c r="GI248" s="66"/>
      <c r="GJ248" s="66"/>
      <c r="GK248" s="66"/>
      <c r="GL248" s="66"/>
      <c r="GM248" s="66"/>
      <c r="GN248" s="66"/>
      <c r="GO248" s="66"/>
      <c r="GP248" s="66"/>
      <c r="GQ248" s="66"/>
      <c r="GR248" s="66"/>
      <c r="GS248" s="66"/>
      <c r="GT248" s="66"/>
      <c r="GU248" s="66"/>
      <c r="GV248" s="66"/>
      <c r="GW248" s="66"/>
      <c r="GX248" s="66"/>
      <c r="GY248" s="66"/>
      <c r="GZ248" s="66"/>
      <c r="HA248" s="66"/>
      <c r="HB248" s="66"/>
      <c r="HC248" s="66"/>
      <c r="HD248" s="66"/>
      <c r="HE248" s="66"/>
      <c r="HF248" s="66"/>
      <c r="HG248" s="66"/>
      <c r="HH248" s="66"/>
      <c r="HI248" s="66"/>
      <c r="HJ248" s="66"/>
      <c r="HK248" s="66"/>
      <c r="HL248" s="66"/>
      <c r="HM248" s="66"/>
      <c r="HN248" s="66"/>
      <c r="HO248" s="66"/>
      <c r="HP248" s="66"/>
      <c r="HQ248" s="66"/>
      <c r="HR248" s="66"/>
      <c r="HS248" s="66"/>
      <c r="HT248" s="66"/>
      <c r="HU248" s="66"/>
      <c r="HV248" s="66"/>
      <c r="HW248" s="66"/>
      <c r="HX248" s="66"/>
      <c r="HY248" s="66"/>
      <c r="HZ248" s="66"/>
      <c r="IA248" s="66"/>
      <c r="IB248" s="66"/>
      <c r="IC248" s="66"/>
      <c r="ID248" s="66"/>
      <c r="IE248" s="66"/>
      <c r="IF248" s="66"/>
      <c r="IG248" s="66"/>
      <c r="IH248" s="66"/>
      <c r="II248" s="66"/>
      <c r="IJ248" s="66"/>
      <c r="IK248" s="66"/>
      <c r="IL248" s="66"/>
      <c r="IM248" s="66"/>
      <c r="IN248" s="66"/>
      <c r="IO248" s="66"/>
      <c r="IP248" s="66"/>
      <c r="IQ248" s="66"/>
      <c r="IR248" s="66"/>
      <c r="IS248" s="66"/>
      <c r="IT248" s="66"/>
      <c r="IU248" s="66"/>
      <c r="IV248" s="66"/>
      <c r="IW248" s="66"/>
      <c r="IX248" s="66"/>
      <c r="IY248" s="66"/>
      <c r="IZ248" s="66"/>
      <c r="JA248" s="66"/>
      <c r="JB248" s="66"/>
      <c r="JC248" s="66"/>
      <c r="JD248" s="66"/>
      <c r="JE248" s="66"/>
      <c r="JF248" s="66"/>
      <c r="JG248" s="66"/>
      <c r="JH248" s="66"/>
      <c r="JI248" s="66"/>
      <c r="JJ248" s="66"/>
      <c r="JK248" s="66"/>
      <c r="JL248" s="66"/>
      <c r="JM248" s="66"/>
      <c r="JN248" s="66"/>
      <c r="JO248" s="66"/>
      <c r="JP248" s="66"/>
      <c r="JQ248" s="66"/>
      <c r="JR248" s="66"/>
      <c r="JS248" s="66"/>
      <c r="JT248" s="66"/>
      <c r="JU248" s="66"/>
      <c r="JV248" s="66"/>
      <c r="JW248" s="66"/>
      <c r="JX248" s="66"/>
      <c r="JY248" s="66"/>
      <c r="JZ248" s="66"/>
      <c r="KA248" s="66"/>
      <c r="KB248" s="66"/>
      <c r="KC248" s="66"/>
      <c r="KD248" s="66"/>
      <c r="KE248" s="66"/>
      <c r="KF248" s="66"/>
      <c r="KG248" s="66"/>
      <c r="KH248" s="66"/>
      <c r="KI248" s="66"/>
      <c r="KJ248" s="66"/>
      <c r="KK248" s="66"/>
      <c r="KL248" s="66"/>
      <c r="KM248" s="66"/>
      <c r="KN248" s="66"/>
      <c r="KO248" s="66"/>
      <c r="KP248" s="66"/>
      <c r="KQ248" s="66"/>
      <c r="KR248" s="66"/>
      <c r="KS248" s="66"/>
      <c r="KT248" s="66"/>
      <c r="KU248" s="66"/>
      <c r="KV248" s="66"/>
      <c r="KW248" s="66"/>
      <c r="KX248" s="66"/>
      <c r="KY248" s="66"/>
      <c r="KZ248" s="66"/>
      <c r="LA248" s="66"/>
      <c r="LB248" s="66"/>
      <c r="LC248" s="66"/>
      <c r="LD248" s="66"/>
      <c r="LE248" s="66"/>
      <c r="LF248" s="66"/>
      <c r="LG248" s="66"/>
      <c r="LH248" s="66"/>
      <c r="LI248" s="66"/>
      <c r="LJ248" s="66"/>
      <c r="LK248" s="66"/>
      <c r="LL248" s="66"/>
      <c r="LM248" s="66"/>
      <c r="LN248" s="66"/>
      <c r="LO248" s="66"/>
      <c r="LP248" s="66"/>
      <c r="LQ248" s="66"/>
      <c r="LR248" s="66"/>
      <c r="LS248" s="66"/>
      <c r="LT248" s="66"/>
      <c r="LU248" s="66"/>
      <c r="LV248" s="66"/>
      <c r="LW248" s="66"/>
      <c r="LX248" s="66"/>
      <c r="LY248" s="66"/>
      <c r="LZ248" s="66"/>
      <c r="MA248" s="66"/>
      <c r="MB248" s="66"/>
      <c r="MC248" s="66"/>
      <c r="MD248" s="66"/>
      <c r="ME248" s="66"/>
      <c r="MF248" s="66"/>
      <c r="MG248" s="66"/>
      <c r="MH248" s="66"/>
      <c r="MI248" s="66"/>
      <c r="MJ248" s="66"/>
      <c r="MK248" s="66"/>
      <c r="ML248" s="66"/>
      <c r="MM248" s="66"/>
      <c r="MN248" s="66"/>
      <c r="MO248" s="66"/>
      <c r="MP248" s="66"/>
      <c r="MQ248" s="66"/>
      <c r="MR248" s="66"/>
      <c r="MS248" s="66"/>
      <c r="MT248" s="66"/>
      <c r="MU248" s="66"/>
      <c r="MV248" s="66"/>
      <c r="MW248" s="66"/>
      <c r="MX248" s="66"/>
      <c r="MY248" s="66"/>
      <c r="MZ248" s="66"/>
      <c r="NA248" s="66"/>
      <c r="NB248" s="66"/>
      <c r="NC248" s="66"/>
      <c r="ND248" s="66"/>
      <c r="NE248" s="66"/>
      <c r="NF248" s="66"/>
      <c r="NG248" s="66"/>
      <c r="NH248" s="66"/>
      <c r="NI248" s="66"/>
      <c r="NJ248" s="66"/>
      <c r="NK248" s="66"/>
      <c r="NL248" s="66"/>
      <c r="NM248" s="66"/>
      <c r="NN248" s="66"/>
      <c r="NO248" s="66"/>
      <c r="NP248" s="66"/>
      <c r="NQ248" s="66"/>
      <c r="NR248" s="66"/>
      <c r="NS248" s="66"/>
      <c r="NT248" s="66"/>
      <c r="NU248" s="66"/>
      <c r="NV248" s="66"/>
      <c r="NW248" s="66"/>
      <c r="NX248" s="66"/>
      <c r="NY248" s="66"/>
      <c r="NZ248" s="66"/>
      <c r="OA248" s="66"/>
      <c r="OB248" s="66"/>
      <c r="OC248" s="66"/>
      <c r="OD248" s="66"/>
      <c r="OE248" s="66"/>
      <c r="OF248" s="66"/>
      <c r="OG248" s="66"/>
      <c r="OH248" s="66"/>
      <c r="OI248" s="66"/>
      <c r="OJ248" s="66"/>
      <c r="OK248" s="66"/>
      <c r="OL248" s="66"/>
      <c r="OM248" s="66"/>
      <c r="ON248" s="66"/>
      <c r="OO248" s="66"/>
      <c r="OP248" s="66"/>
      <c r="OQ248" s="66"/>
      <c r="OR248" s="66"/>
      <c r="OS248" s="66"/>
      <c r="OT248" s="66"/>
      <c r="OU248" s="66"/>
      <c r="OV248" s="66"/>
      <c r="OW248" s="66"/>
      <c r="OX248" s="66"/>
      <c r="OY248" s="66"/>
      <c r="OZ248" s="66"/>
      <c r="PA248" s="66"/>
      <c r="PB248" s="66"/>
      <c r="PC248" s="66"/>
      <c r="PD248" s="66"/>
      <c r="PE248" s="66"/>
      <c r="PF248" s="66"/>
      <c r="PG248" s="66"/>
      <c r="PH248" s="66"/>
      <c r="PI248" s="66"/>
      <c r="PJ248" s="66"/>
      <c r="PK248" s="66"/>
      <c r="PL248" s="66"/>
      <c r="PM248" s="66"/>
      <c r="PN248" s="66"/>
      <c r="PO248" s="66"/>
      <c r="PP248" s="66"/>
      <c r="PQ248" s="66"/>
      <c r="PR248" s="66"/>
      <c r="PS248" s="66"/>
      <c r="PT248" s="66"/>
      <c r="PU248" s="66"/>
      <c r="PV248" s="66"/>
      <c r="PW248" s="66"/>
      <c r="PX248" s="66"/>
      <c r="PY248" s="66"/>
      <c r="PZ248" s="66"/>
      <c r="QA248" s="66"/>
      <c r="QB248" s="66"/>
      <c r="QC248" s="66"/>
      <c r="QD248" s="66"/>
      <c r="QE248" s="66"/>
      <c r="QF248" s="66"/>
      <c r="QG248" s="66"/>
      <c r="QH248" s="66"/>
      <c r="QI248" s="66"/>
      <c r="QJ248" s="66"/>
      <c r="QK248" s="66"/>
      <c r="QL248" s="66"/>
      <c r="QM248" s="66"/>
      <c r="QN248" s="66"/>
      <c r="QO248" s="66"/>
      <c r="QP248" s="66"/>
      <c r="QQ248" s="66"/>
      <c r="QR248" s="66"/>
      <c r="QS248" s="66"/>
      <c r="QT248" s="66"/>
      <c r="QU248" s="66"/>
      <c r="QV248" s="66"/>
      <c r="QW248" s="66"/>
      <c r="QX248" s="66"/>
      <c r="QY248" s="66"/>
      <c r="QZ248" s="66"/>
      <c r="RA248" s="66"/>
      <c r="RB248" s="66"/>
      <c r="RC248" s="66"/>
      <c r="RD248" s="66"/>
      <c r="RE248" s="66"/>
      <c r="RF248" s="66"/>
      <c r="RG248" s="66"/>
      <c r="RH248" s="66"/>
      <c r="RI248" s="66"/>
      <c r="RJ248" s="66"/>
      <c r="RK248" s="66"/>
      <c r="RL248" s="66"/>
      <c r="RM248" s="66"/>
      <c r="RN248" s="66"/>
      <c r="RO248" s="66"/>
      <c r="RP248" s="66"/>
      <c r="RQ248" s="66"/>
      <c r="RR248" s="66"/>
      <c r="RS248" s="66"/>
      <c r="RT248" s="66"/>
      <c r="RU248" s="66"/>
      <c r="RV248" s="66"/>
      <c r="RW248" s="66"/>
      <c r="RX248" s="66"/>
      <c r="RY248" s="66"/>
      <c r="RZ248" s="66"/>
      <c r="SA248" s="66"/>
      <c r="SB248" s="66"/>
      <c r="SC248" s="66"/>
      <c r="SD248" s="66"/>
      <c r="SE248" s="66"/>
      <c r="SF248" s="66"/>
      <c r="SG248" s="66"/>
      <c r="SH248" s="66"/>
      <c r="SI248" s="66"/>
      <c r="SJ248" s="66"/>
      <c r="SK248" s="66"/>
      <c r="SL248" s="66"/>
      <c r="SM248" s="66"/>
      <c r="SN248" s="66"/>
      <c r="SO248" s="66"/>
      <c r="SP248" s="66"/>
      <c r="SQ248" s="66"/>
      <c r="SR248" s="66"/>
      <c r="SS248" s="66"/>
      <c r="ST248" s="66"/>
      <c r="SU248" s="66"/>
      <c r="SV248" s="66"/>
      <c r="SW248" s="66"/>
      <c r="SX248" s="66"/>
      <c r="SY248" s="66"/>
      <c r="SZ248" s="66"/>
      <c r="TA248" s="66"/>
      <c r="TB248" s="66"/>
      <c r="TC248" s="66"/>
      <c r="TD248" s="66"/>
      <c r="TE248" s="66"/>
      <c r="TF248" s="66"/>
      <c r="TG248" s="66"/>
      <c r="TH248" s="66"/>
      <c r="TI248" s="66"/>
      <c r="TJ248" s="66"/>
      <c r="TK248" s="66"/>
      <c r="TL248" s="66"/>
      <c r="TM248" s="66"/>
      <c r="TN248" s="66"/>
      <c r="TO248" s="66"/>
      <c r="TP248" s="66"/>
      <c r="TQ248" s="66"/>
      <c r="TR248" s="66"/>
      <c r="TS248" s="66"/>
      <c r="TT248" s="66"/>
      <c r="TU248" s="66"/>
      <c r="TV248" s="66"/>
      <c r="TW248" s="66"/>
      <c r="TX248" s="66"/>
      <c r="TY248" s="66"/>
      <c r="TZ248" s="66"/>
      <c r="UA248" s="66"/>
      <c r="UB248" s="66"/>
      <c r="UC248" s="66"/>
      <c r="UD248" s="66"/>
      <c r="UE248" s="66"/>
      <c r="UF248" s="66"/>
      <c r="UG248" s="66"/>
      <c r="UH248" s="66"/>
      <c r="UI248" s="66"/>
      <c r="UJ248" s="66"/>
      <c r="UK248" s="66"/>
      <c r="UL248" s="66"/>
      <c r="UM248" s="66"/>
      <c r="UN248" s="66"/>
      <c r="UO248" s="66"/>
      <c r="UP248" s="66"/>
      <c r="UQ248" s="66"/>
      <c r="UR248" s="66"/>
      <c r="US248" s="66"/>
      <c r="UT248" s="66"/>
      <c r="UU248" s="66"/>
      <c r="UV248" s="66"/>
      <c r="UW248" s="66"/>
      <c r="UX248" s="66"/>
      <c r="UY248" s="66"/>
      <c r="UZ248" s="66"/>
      <c r="VA248" s="66"/>
      <c r="VB248" s="66"/>
      <c r="VC248" s="66"/>
      <c r="VD248" s="66"/>
      <c r="VE248" s="66"/>
      <c r="VF248" s="66"/>
      <c r="VG248" s="66"/>
      <c r="VH248" s="66"/>
      <c r="VI248" s="66"/>
      <c r="VJ248" s="66"/>
      <c r="VK248" s="66"/>
      <c r="VL248" s="66"/>
      <c r="VM248" s="66"/>
      <c r="VN248" s="66"/>
      <c r="VO248" s="66"/>
      <c r="VP248" s="66"/>
      <c r="VQ248" s="66"/>
      <c r="VR248" s="66"/>
      <c r="VS248" s="66"/>
      <c r="VT248" s="66"/>
      <c r="VU248" s="66"/>
      <c r="VV248" s="66"/>
      <c r="VW248" s="66"/>
      <c r="VX248" s="66"/>
      <c r="VY248" s="66"/>
      <c r="VZ248" s="66"/>
      <c r="WA248" s="66"/>
      <c r="WB248" s="66"/>
      <c r="WC248" s="66"/>
      <c r="WD248" s="66"/>
      <c r="WE248" s="66"/>
      <c r="WF248" s="66"/>
      <c r="WG248" s="66"/>
      <c r="WH248" s="66"/>
      <c r="WI248" s="66"/>
      <c r="WJ248" s="66"/>
      <c r="WK248" s="66"/>
      <c r="WL248" s="66"/>
      <c r="WM248" s="66"/>
      <c r="WN248" s="66"/>
      <c r="WO248" s="66"/>
      <c r="WP248" s="66"/>
      <c r="WQ248" s="66"/>
      <c r="WR248" s="66"/>
      <c r="WS248" s="66"/>
      <c r="WT248" s="66"/>
      <c r="WU248" s="66"/>
      <c r="WV248" s="66"/>
      <c r="WW248" s="66"/>
      <c r="WX248" s="66"/>
    </row>
    <row r="249" spans="1:622" s="49" customFormat="1" ht="15" customHeight="1" outlineLevel="1" x14ac:dyDescent="0.25">
      <c r="B249" s="42" t="s">
        <v>86</v>
      </c>
      <c r="C249" s="49">
        <v>88316</v>
      </c>
      <c r="D249" s="44" t="s">
        <v>80</v>
      </c>
      <c r="E249" s="49" t="s">
        <v>82</v>
      </c>
      <c r="F249" s="50" t="s">
        <v>83</v>
      </c>
      <c r="G249" s="50"/>
      <c r="H249" s="44">
        <v>24.83</v>
      </c>
      <c r="I249" s="46">
        <v>12.54</v>
      </c>
      <c r="J249" s="46"/>
      <c r="K249" s="46">
        <f>Tabela1[[#This Row],[VALOR UNIT]]*H248</f>
        <v>11.286</v>
      </c>
      <c r="L249" s="46">
        <v>0</v>
      </c>
      <c r="M249" s="47">
        <f t="shared" si="4"/>
        <v>0</v>
      </c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  <c r="AB249" s="41"/>
      <c r="AC249" s="41"/>
      <c r="AD249" s="41"/>
      <c r="AE249" s="41"/>
      <c r="AF249" s="41"/>
      <c r="AG249" s="41"/>
      <c r="AH249" s="41"/>
      <c r="AI249" s="41"/>
      <c r="AJ249" s="41"/>
      <c r="AK249" s="41"/>
      <c r="AL249" s="41"/>
      <c r="AM249" s="41"/>
      <c r="AN249" s="41"/>
      <c r="AO249" s="41"/>
      <c r="AP249" s="41"/>
      <c r="AQ249" s="41"/>
      <c r="AR249" s="41"/>
      <c r="AS249" s="41"/>
      <c r="AT249" s="41"/>
      <c r="AU249" s="41"/>
      <c r="AV249" s="41"/>
      <c r="AW249" s="41"/>
      <c r="AX249" s="41"/>
      <c r="AY249" s="41"/>
      <c r="AZ249" s="41"/>
      <c r="BA249" s="41"/>
      <c r="BB249" s="41"/>
      <c r="BC249" s="41"/>
      <c r="BD249" s="41"/>
      <c r="BE249" s="41"/>
      <c r="BF249" s="41"/>
      <c r="BG249" s="41"/>
      <c r="BH249" s="41"/>
      <c r="BI249" s="41"/>
      <c r="BJ249" s="41"/>
      <c r="BK249" s="41"/>
      <c r="BL249" s="41"/>
      <c r="BM249" s="41"/>
      <c r="BN249" s="41"/>
      <c r="BO249" s="41"/>
      <c r="BP249" s="41"/>
      <c r="BQ249" s="41"/>
      <c r="BR249" s="41"/>
      <c r="BS249" s="41"/>
      <c r="BT249" s="41"/>
      <c r="BU249" s="41"/>
      <c r="BV249" s="41"/>
      <c r="BW249" s="41"/>
      <c r="BX249" s="41"/>
      <c r="BY249" s="41"/>
      <c r="BZ249" s="41"/>
      <c r="CA249" s="41"/>
      <c r="CB249" s="41"/>
      <c r="CC249" s="41"/>
      <c r="CD249" s="41"/>
      <c r="CE249" s="41"/>
      <c r="CF249" s="41"/>
      <c r="CG249" s="41"/>
      <c r="CH249" s="41"/>
      <c r="CI249" s="41"/>
      <c r="CJ249" s="41"/>
      <c r="CK249" s="41"/>
      <c r="CL249" s="41"/>
      <c r="CM249" s="41"/>
      <c r="CN249" s="41"/>
      <c r="CO249" s="41"/>
      <c r="CP249" s="41"/>
      <c r="CQ249" s="41"/>
      <c r="CR249" s="41"/>
      <c r="CS249" s="41"/>
      <c r="CT249" s="41"/>
      <c r="CU249" s="41"/>
      <c r="CV249" s="41"/>
      <c r="CW249" s="41"/>
      <c r="CX249" s="41"/>
      <c r="CY249" s="41"/>
      <c r="CZ249" s="41"/>
      <c r="DA249" s="41"/>
      <c r="DB249" s="41"/>
      <c r="DC249" s="41"/>
      <c r="DD249" s="41"/>
      <c r="DE249" s="41"/>
      <c r="DF249" s="41"/>
      <c r="DG249" s="41"/>
      <c r="DH249" s="41"/>
      <c r="DI249" s="41"/>
      <c r="DJ249" s="41"/>
      <c r="DK249" s="41"/>
      <c r="DL249" s="41"/>
      <c r="DM249" s="41"/>
      <c r="DN249" s="41"/>
      <c r="DO249" s="41"/>
      <c r="DP249" s="41"/>
      <c r="DQ249" s="41"/>
      <c r="DR249" s="41"/>
      <c r="DS249" s="41"/>
      <c r="DT249" s="41"/>
      <c r="DU249" s="41"/>
      <c r="DV249" s="41"/>
      <c r="DW249" s="41"/>
      <c r="DX249" s="41"/>
      <c r="DY249" s="41"/>
      <c r="DZ249" s="41"/>
      <c r="EA249" s="41"/>
      <c r="EB249" s="41"/>
      <c r="EC249" s="41"/>
      <c r="ED249" s="41"/>
      <c r="EE249" s="41"/>
      <c r="EF249" s="41"/>
      <c r="EG249" s="41"/>
      <c r="EH249" s="41"/>
      <c r="EI249" s="41"/>
      <c r="EJ249" s="41"/>
      <c r="EK249" s="41"/>
      <c r="EL249" s="41"/>
      <c r="EM249" s="41"/>
      <c r="EN249" s="41"/>
      <c r="EO249" s="41"/>
      <c r="EP249" s="41"/>
      <c r="EQ249" s="41"/>
      <c r="ER249" s="41"/>
      <c r="ES249" s="41"/>
      <c r="ET249" s="41"/>
      <c r="EU249" s="41"/>
      <c r="EV249" s="41"/>
      <c r="EW249" s="41"/>
      <c r="EX249" s="41"/>
      <c r="EY249" s="41"/>
      <c r="EZ249" s="41"/>
      <c r="FA249" s="41"/>
      <c r="FB249" s="41"/>
      <c r="FC249" s="41"/>
      <c r="FD249" s="41"/>
      <c r="FE249" s="41"/>
      <c r="FF249" s="41"/>
      <c r="FG249" s="41"/>
      <c r="FH249" s="41"/>
      <c r="FI249" s="41"/>
      <c r="FJ249" s="41"/>
      <c r="FK249" s="41"/>
      <c r="FL249" s="41"/>
      <c r="FM249" s="41"/>
      <c r="FN249" s="41"/>
      <c r="FO249" s="41"/>
      <c r="FP249" s="41"/>
      <c r="FQ249" s="41"/>
      <c r="FR249" s="41"/>
      <c r="FS249" s="41"/>
      <c r="FT249" s="41"/>
      <c r="FU249" s="41"/>
      <c r="FV249" s="41"/>
      <c r="FW249" s="41"/>
      <c r="FX249" s="41"/>
      <c r="FY249" s="41"/>
      <c r="FZ249" s="41"/>
      <c r="GA249" s="41"/>
      <c r="GB249" s="41"/>
      <c r="GC249" s="41"/>
      <c r="GD249" s="41"/>
      <c r="GE249" s="41"/>
      <c r="GF249" s="41"/>
      <c r="GG249" s="41"/>
      <c r="GH249" s="41"/>
      <c r="GI249" s="41"/>
      <c r="GJ249" s="41"/>
      <c r="GK249" s="41"/>
      <c r="GL249" s="41"/>
      <c r="GM249" s="41"/>
      <c r="GN249" s="41"/>
      <c r="GO249" s="41"/>
      <c r="GP249" s="41"/>
      <c r="GQ249" s="41"/>
      <c r="GR249" s="41"/>
      <c r="GS249" s="41"/>
      <c r="GT249" s="41"/>
      <c r="GU249" s="41"/>
      <c r="GV249" s="41"/>
      <c r="GW249" s="41"/>
      <c r="GX249" s="41"/>
      <c r="GY249" s="41"/>
      <c r="GZ249" s="41"/>
      <c r="HA249" s="41"/>
      <c r="HB249" s="41"/>
      <c r="HC249" s="41"/>
      <c r="HD249" s="41"/>
      <c r="HE249" s="41"/>
      <c r="HF249" s="41"/>
      <c r="HG249" s="41"/>
      <c r="HH249" s="41"/>
      <c r="HI249" s="41"/>
      <c r="HJ249" s="41"/>
      <c r="HK249" s="41"/>
      <c r="HL249" s="41"/>
      <c r="HM249" s="41"/>
      <c r="HN249" s="41"/>
      <c r="HO249" s="41"/>
      <c r="HP249" s="41"/>
      <c r="HQ249" s="41"/>
      <c r="HR249" s="41"/>
      <c r="HS249" s="41"/>
      <c r="HT249" s="41"/>
      <c r="HU249" s="41"/>
      <c r="HV249" s="41"/>
      <c r="HW249" s="41"/>
      <c r="HX249" s="41"/>
      <c r="HY249" s="41"/>
      <c r="HZ249" s="41"/>
      <c r="IA249" s="41"/>
      <c r="IB249" s="41"/>
      <c r="IC249" s="41"/>
      <c r="ID249" s="41"/>
      <c r="IE249" s="41"/>
      <c r="IF249" s="41"/>
      <c r="IG249" s="41"/>
      <c r="IH249" s="41"/>
      <c r="II249" s="41"/>
      <c r="IJ249" s="41"/>
      <c r="IK249" s="41"/>
      <c r="IL249" s="41"/>
      <c r="IM249" s="41"/>
      <c r="IN249" s="41"/>
      <c r="IO249" s="41"/>
      <c r="IP249" s="41"/>
      <c r="IQ249" s="41"/>
      <c r="IR249" s="41"/>
      <c r="IS249" s="41"/>
      <c r="IT249" s="41"/>
      <c r="IU249" s="41"/>
      <c r="IV249" s="41"/>
      <c r="IW249" s="41"/>
      <c r="IX249" s="41"/>
      <c r="IY249" s="41"/>
      <c r="IZ249" s="41"/>
      <c r="JA249" s="41"/>
      <c r="JB249" s="41"/>
      <c r="JC249" s="41"/>
      <c r="JD249" s="41"/>
      <c r="JE249" s="41"/>
      <c r="JF249" s="41"/>
      <c r="JG249" s="41"/>
      <c r="JH249" s="41"/>
      <c r="JI249" s="41"/>
      <c r="JJ249" s="41"/>
      <c r="JK249" s="41"/>
      <c r="JL249" s="41"/>
      <c r="JM249" s="41"/>
      <c r="JN249" s="41"/>
      <c r="JO249" s="41"/>
      <c r="JP249" s="41"/>
      <c r="JQ249" s="41"/>
      <c r="JR249" s="41"/>
      <c r="JS249" s="41"/>
      <c r="JT249" s="41"/>
      <c r="JU249" s="41"/>
      <c r="JV249" s="41"/>
      <c r="JW249" s="41"/>
      <c r="JX249" s="41"/>
      <c r="JY249" s="41"/>
      <c r="JZ249" s="41"/>
      <c r="KA249" s="41"/>
      <c r="KB249" s="41"/>
      <c r="KC249" s="41"/>
      <c r="KD249" s="41"/>
      <c r="KE249" s="41"/>
      <c r="KF249" s="41"/>
      <c r="KG249" s="41"/>
      <c r="KH249" s="41"/>
      <c r="KI249" s="41"/>
      <c r="KJ249" s="41"/>
      <c r="KK249" s="41"/>
      <c r="KL249" s="41"/>
      <c r="KM249" s="41"/>
      <c r="KN249" s="41"/>
      <c r="KO249" s="41"/>
      <c r="KP249" s="41"/>
      <c r="KQ249" s="41"/>
      <c r="KR249" s="41"/>
      <c r="KS249" s="41"/>
      <c r="KT249" s="41"/>
      <c r="KU249" s="41"/>
      <c r="KV249" s="41"/>
      <c r="KW249" s="41"/>
      <c r="KX249" s="41"/>
      <c r="KY249" s="41"/>
      <c r="KZ249" s="41"/>
      <c r="LA249" s="41"/>
      <c r="LB249" s="41"/>
      <c r="LC249" s="41"/>
      <c r="LD249" s="41"/>
      <c r="LE249" s="41"/>
      <c r="LF249" s="41"/>
      <c r="LG249" s="41"/>
      <c r="LH249" s="41"/>
      <c r="LI249" s="41"/>
      <c r="LJ249" s="41"/>
      <c r="LK249" s="41"/>
      <c r="LL249" s="41"/>
      <c r="LM249" s="41"/>
      <c r="LN249" s="41"/>
      <c r="LO249" s="41"/>
      <c r="LP249" s="41"/>
      <c r="LQ249" s="41"/>
      <c r="LR249" s="41"/>
      <c r="LS249" s="41"/>
      <c r="LT249" s="41"/>
      <c r="LU249" s="41"/>
      <c r="LV249" s="41"/>
      <c r="LW249" s="41"/>
      <c r="LX249" s="41"/>
      <c r="LY249" s="41"/>
      <c r="LZ249" s="41"/>
      <c r="MA249" s="41"/>
      <c r="MB249" s="41"/>
      <c r="MC249" s="41"/>
      <c r="MD249" s="41"/>
      <c r="ME249" s="41"/>
      <c r="MF249" s="41"/>
      <c r="MG249" s="41"/>
      <c r="MH249" s="41"/>
      <c r="MI249" s="41"/>
      <c r="MJ249" s="41"/>
      <c r="MK249" s="41"/>
      <c r="ML249" s="41"/>
      <c r="MM249" s="41"/>
      <c r="MN249" s="41"/>
      <c r="MO249" s="41"/>
      <c r="MP249" s="41"/>
      <c r="MQ249" s="41"/>
      <c r="MR249" s="41"/>
      <c r="MS249" s="41"/>
      <c r="MT249" s="41"/>
      <c r="MU249" s="41"/>
      <c r="MV249" s="41"/>
      <c r="MW249" s="41"/>
      <c r="MX249" s="41"/>
      <c r="MY249" s="41"/>
      <c r="MZ249" s="41"/>
      <c r="NA249" s="41"/>
      <c r="NB249" s="41"/>
      <c r="NC249" s="41"/>
      <c r="ND249" s="41"/>
      <c r="NE249" s="41"/>
      <c r="NF249" s="41"/>
      <c r="NG249" s="41"/>
      <c r="NH249" s="41"/>
      <c r="NI249" s="41"/>
      <c r="NJ249" s="41"/>
      <c r="NK249" s="41"/>
      <c r="NL249" s="41"/>
      <c r="NM249" s="41"/>
      <c r="NN249" s="41"/>
      <c r="NO249" s="41"/>
      <c r="NP249" s="41"/>
      <c r="NQ249" s="41"/>
      <c r="NR249" s="41"/>
      <c r="NS249" s="41"/>
      <c r="NT249" s="41"/>
      <c r="NU249" s="41"/>
      <c r="NV249" s="41"/>
      <c r="NW249" s="41"/>
      <c r="NX249" s="41"/>
      <c r="NY249" s="41"/>
      <c r="NZ249" s="41"/>
      <c r="OA249" s="41"/>
      <c r="OB249" s="41"/>
      <c r="OC249" s="41"/>
      <c r="OD249" s="41"/>
      <c r="OE249" s="41"/>
      <c r="OF249" s="41"/>
      <c r="OG249" s="41"/>
      <c r="OH249" s="41"/>
      <c r="OI249" s="41"/>
      <c r="OJ249" s="41"/>
      <c r="OK249" s="41"/>
      <c r="OL249" s="41"/>
      <c r="OM249" s="41"/>
      <c r="ON249" s="41"/>
      <c r="OO249" s="41"/>
      <c r="OP249" s="41"/>
      <c r="OQ249" s="41"/>
      <c r="OR249" s="41"/>
      <c r="OS249" s="41"/>
      <c r="OT249" s="41"/>
      <c r="OU249" s="41"/>
      <c r="OV249" s="41"/>
      <c r="OW249" s="41"/>
      <c r="OX249" s="41"/>
      <c r="OY249" s="41"/>
      <c r="OZ249" s="41"/>
      <c r="PA249" s="41"/>
      <c r="PB249" s="41"/>
      <c r="PC249" s="41"/>
      <c r="PD249" s="41"/>
      <c r="PE249" s="41"/>
      <c r="PF249" s="41"/>
      <c r="PG249" s="41"/>
      <c r="PH249" s="41"/>
      <c r="PI249" s="41"/>
      <c r="PJ249" s="41"/>
      <c r="PK249" s="41"/>
      <c r="PL249" s="41"/>
      <c r="PM249" s="41"/>
      <c r="PN249" s="41"/>
      <c r="PO249" s="41"/>
      <c r="PP249" s="41"/>
      <c r="PQ249" s="41"/>
      <c r="PR249" s="41"/>
      <c r="PS249" s="41"/>
      <c r="PT249" s="41"/>
      <c r="PU249" s="41"/>
      <c r="PV249" s="41"/>
      <c r="PW249" s="41"/>
      <c r="PX249" s="41"/>
      <c r="PY249" s="41"/>
      <c r="PZ249" s="41"/>
      <c r="QA249" s="41"/>
      <c r="QB249" s="41"/>
      <c r="QC249" s="41"/>
      <c r="QD249" s="41"/>
      <c r="QE249" s="41"/>
      <c r="QF249" s="41"/>
      <c r="QG249" s="41"/>
      <c r="QH249" s="41"/>
      <c r="QI249" s="41"/>
      <c r="QJ249" s="41"/>
      <c r="QK249" s="41"/>
      <c r="QL249" s="41"/>
      <c r="QM249" s="41"/>
      <c r="QN249" s="41"/>
      <c r="QO249" s="41"/>
      <c r="QP249" s="41"/>
      <c r="QQ249" s="41"/>
      <c r="QR249" s="41"/>
      <c r="QS249" s="41"/>
      <c r="QT249" s="41"/>
      <c r="QU249" s="41"/>
      <c r="QV249" s="41"/>
      <c r="QW249" s="41"/>
      <c r="QX249" s="41"/>
      <c r="QY249" s="41"/>
      <c r="QZ249" s="41"/>
      <c r="RA249" s="41"/>
      <c r="RB249" s="41"/>
      <c r="RC249" s="41"/>
      <c r="RD249" s="41"/>
      <c r="RE249" s="41"/>
      <c r="RF249" s="41"/>
      <c r="RG249" s="41"/>
      <c r="RH249" s="41"/>
      <c r="RI249" s="41"/>
      <c r="RJ249" s="41"/>
      <c r="RK249" s="41"/>
      <c r="RL249" s="41"/>
      <c r="RM249" s="41"/>
      <c r="RN249" s="41"/>
      <c r="RO249" s="41"/>
      <c r="RP249" s="41"/>
      <c r="RQ249" s="41"/>
      <c r="RR249" s="41"/>
      <c r="RS249" s="41"/>
      <c r="RT249" s="41"/>
      <c r="RU249" s="41"/>
      <c r="RV249" s="41"/>
      <c r="RW249" s="41"/>
      <c r="RX249" s="41"/>
      <c r="RY249" s="41"/>
      <c r="RZ249" s="41"/>
      <c r="SA249" s="41"/>
      <c r="SB249" s="41"/>
      <c r="SC249" s="41"/>
      <c r="SD249" s="41"/>
      <c r="SE249" s="41"/>
      <c r="SF249" s="41"/>
      <c r="SG249" s="41"/>
      <c r="SH249" s="41"/>
      <c r="SI249" s="41"/>
      <c r="SJ249" s="41"/>
      <c r="SK249" s="41"/>
      <c r="SL249" s="41"/>
      <c r="SM249" s="41"/>
      <c r="SN249" s="41"/>
      <c r="SO249" s="41"/>
      <c r="SP249" s="41"/>
      <c r="SQ249" s="41"/>
      <c r="SR249" s="41"/>
      <c r="SS249" s="41"/>
      <c r="ST249" s="41"/>
      <c r="SU249" s="41"/>
      <c r="SV249" s="41"/>
      <c r="SW249" s="41"/>
      <c r="SX249" s="41"/>
      <c r="SY249" s="41"/>
      <c r="SZ249" s="41"/>
      <c r="TA249" s="41"/>
      <c r="TB249" s="41"/>
      <c r="TC249" s="41"/>
      <c r="TD249" s="41"/>
      <c r="TE249" s="41"/>
      <c r="TF249" s="41"/>
      <c r="TG249" s="41"/>
      <c r="TH249" s="41"/>
      <c r="TI249" s="41"/>
      <c r="TJ249" s="41"/>
      <c r="TK249" s="41"/>
      <c r="TL249" s="41"/>
      <c r="TM249" s="41"/>
      <c r="TN249" s="41"/>
      <c r="TO249" s="41"/>
      <c r="TP249" s="41"/>
      <c r="TQ249" s="41"/>
      <c r="TR249" s="41"/>
      <c r="TS249" s="41"/>
      <c r="TT249" s="41"/>
      <c r="TU249" s="41"/>
      <c r="TV249" s="41"/>
      <c r="TW249" s="41"/>
      <c r="TX249" s="41"/>
      <c r="TY249" s="41"/>
      <c r="TZ249" s="41"/>
      <c r="UA249" s="41"/>
      <c r="UB249" s="41"/>
      <c r="UC249" s="41"/>
      <c r="UD249" s="41"/>
      <c r="UE249" s="41"/>
      <c r="UF249" s="41"/>
      <c r="UG249" s="41"/>
      <c r="UH249" s="41"/>
      <c r="UI249" s="41"/>
      <c r="UJ249" s="41"/>
      <c r="UK249" s="41"/>
      <c r="UL249" s="41"/>
      <c r="UM249" s="41"/>
      <c r="UN249" s="41"/>
      <c r="UO249" s="41"/>
      <c r="UP249" s="41"/>
      <c r="UQ249" s="41"/>
      <c r="UR249" s="41"/>
      <c r="US249" s="41"/>
      <c r="UT249" s="41"/>
      <c r="UU249" s="41"/>
      <c r="UV249" s="41"/>
      <c r="UW249" s="41"/>
      <c r="UX249" s="41"/>
      <c r="UY249" s="41"/>
      <c r="UZ249" s="41"/>
      <c r="VA249" s="41"/>
      <c r="VB249" s="41"/>
      <c r="VC249" s="41"/>
      <c r="VD249" s="41"/>
      <c r="VE249" s="41"/>
      <c r="VF249" s="41"/>
      <c r="VG249" s="41"/>
      <c r="VH249" s="41"/>
      <c r="VI249" s="41"/>
      <c r="VJ249" s="41"/>
      <c r="VK249" s="41"/>
      <c r="VL249" s="41"/>
      <c r="VM249" s="41"/>
      <c r="VN249" s="41"/>
      <c r="VO249" s="41"/>
      <c r="VP249" s="41"/>
      <c r="VQ249" s="41"/>
      <c r="VR249" s="41"/>
      <c r="VS249" s="41"/>
      <c r="VT249" s="41"/>
      <c r="VU249" s="41"/>
      <c r="VV249" s="41"/>
      <c r="VW249" s="41"/>
      <c r="VX249" s="41"/>
      <c r="VY249" s="41"/>
      <c r="VZ249" s="41"/>
      <c r="WA249" s="41"/>
      <c r="WB249" s="41"/>
      <c r="WC249" s="41"/>
      <c r="WD249" s="41"/>
      <c r="WE249" s="41"/>
      <c r="WF249" s="41"/>
      <c r="WG249" s="41"/>
      <c r="WH249" s="41"/>
      <c r="WI249" s="41"/>
      <c r="WJ249" s="41"/>
      <c r="WK249" s="41"/>
      <c r="WL249" s="41"/>
      <c r="WM249" s="41"/>
      <c r="WN249" s="41"/>
      <c r="WO249" s="41"/>
      <c r="WP249" s="41"/>
      <c r="WQ249" s="41"/>
      <c r="WR249" s="41"/>
      <c r="WS249" s="41"/>
      <c r="WT249" s="41"/>
      <c r="WU249" s="41"/>
      <c r="WV249" s="41"/>
      <c r="WW249" s="41"/>
      <c r="WX249" s="41"/>
    </row>
    <row r="250" spans="1:622" s="49" customFormat="1" ht="15" customHeight="1" outlineLevel="1" x14ac:dyDescent="0.25">
      <c r="B250" s="42" t="s">
        <v>86</v>
      </c>
      <c r="C250" s="49">
        <v>88309</v>
      </c>
      <c r="D250" s="44" t="s">
        <v>80</v>
      </c>
      <c r="E250" s="49" t="s">
        <v>84</v>
      </c>
      <c r="F250" s="50" t="s">
        <v>83</v>
      </c>
      <c r="G250" s="50"/>
      <c r="H250" s="44">
        <v>29.88</v>
      </c>
      <c r="I250" s="46">
        <v>30.19</v>
      </c>
      <c r="J250" s="46"/>
      <c r="K250" s="46">
        <f>Tabela1[[#This Row],[VALOR UNIT]]*H248</f>
        <v>27.171000000000003</v>
      </c>
      <c r="L250" s="46">
        <v>0</v>
      </c>
      <c r="M250" s="47">
        <f t="shared" si="4"/>
        <v>0</v>
      </c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  <c r="AB250" s="41"/>
      <c r="AC250" s="41"/>
      <c r="AD250" s="41"/>
      <c r="AE250" s="41"/>
      <c r="AF250" s="41"/>
      <c r="AG250" s="41"/>
      <c r="AH250" s="41"/>
      <c r="AI250" s="41"/>
      <c r="AJ250" s="41"/>
      <c r="AK250" s="41"/>
      <c r="AL250" s="41"/>
      <c r="AM250" s="41"/>
      <c r="AN250" s="41"/>
      <c r="AO250" s="41"/>
      <c r="AP250" s="41"/>
      <c r="AQ250" s="41"/>
      <c r="AR250" s="41"/>
      <c r="AS250" s="41"/>
      <c r="AT250" s="41"/>
      <c r="AU250" s="41"/>
      <c r="AV250" s="41"/>
      <c r="AW250" s="41"/>
      <c r="AX250" s="41"/>
      <c r="AY250" s="41"/>
      <c r="AZ250" s="41"/>
      <c r="BA250" s="41"/>
      <c r="BB250" s="41"/>
      <c r="BC250" s="41"/>
      <c r="BD250" s="41"/>
      <c r="BE250" s="41"/>
      <c r="BF250" s="41"/>
      <c r="BG250" s="41"/>
      <c r="BH250" s="41"/>
      <c r="BI250" s="41"/>
      <c r="BJ250" s="41"/>
      <c r="BK250" s="41"/>
      <c r="BL250" s="41"/>
      <c r="BM250" s="41"/>
      <c r="BN250" s="41"/>
      <c r="BO250" s="41"/>
      <c r="BP250" s="41"/>
      <c r="BQ250" s="41"/>
      <c r="BR250" s="41"/>
      <c r="BS250" s="41"/>
      <c r="BT250" s="41"/>
      <c r="BU250" s="41"/>
      <c r="BV250" s="41"/>
      <c r="BW250" s="41"/>
      <c r="BX250" s="41"/>
      <c r="BY250" s="41"/>
      <c r="BZ250" s="41"/>
      <c r="CA250" s="41"/>
      <c r="CB250" s="41"/>
      <c r="CC250" s="41"/>
      <c r="CD250" s="41"/>
      <c r="CE250" s="41"/>
      <c r="CF250" s="41"/>
      <c r="CG250" s="41"/>
      <c r="CH250" s="41"/>
      <c r="CI250" s="41"/>
      <c r="CJ250" s="41"/>
      <c r="CK250" s="41"/>
      <c r="CL250" s="41"/>
      <c r="CM250" s="41"/>
      <c r="CN250" s="41"/>
      <c r="CO250" s="41"/>
      <c r="CP250" s="41"/>
      <c r="CQ250" s="41"/>
      <c r="CR250" s="41"/>
      <c r="CS250" s="41"/>
      <c r="CT250" s="41"/>
      <c r="CU250" s="41"/>
      <c r="CV250" s="41"/>
      <c r="CW250" s="41"/>
      <c r="CX250" s="41"/>
      <c r="CY250" s="41"/>
      <c r="CZ250" s="41"/>
      <c r="DA250" s="41"/>
      <c r="DB250" s="41"/>
      <c r="DC250" s="41"/>
      <c r="DD250" s="41"/>
      <c r="DE250" s="41"/>
      <c r="DF250" s="41"/>
      <c r="DG250" s="41"/>
      <c r="DH250" s="41"/>
      <c r="DI250" s="41"/>
      <c r="DJ250" s="41"/>
      <c r="DK250" s="41"/>
      <c r="DL250" s="41"/>
      <c r="DM250" s="41"/>
      <c r="DN250" s="41"/>
      <c r="DO250" s="41"/>
      <c r="DP250" s="41"/>
      <c r="DQ250" s="41"/>
      <c r="DR250" s="41"/>
      <c r="DS250" s="41"/>
      <c r="DT250" s="41"/>
      <c r="DU250" s="41"/>
      <c r="DV250" s="41"/>
      <c r="DW250" s="41"/>
      <c r="DX250" s="41"/>
      <c r="DY250" s="41"/>
      <c r="DZ250" s="41"/>
      <c r="EA250" s="41"/>
      <c r="EB250" s="41"/>
      <c r="EC250" s="41"/>
      <c r="ED250" s="41"/>
      <c r="EE250" s="41"/>
      <c r="EF250" s="41"/>
      <c r="EG250" s="41"/>
      <c r="EH250" s="41"/>
      <c r="EI250" s="41"/>
      <c r="EJ250" s="41"/>
      <c r="EK250" s="41"/>
      <c r="EL250" s="41"/>
      <c r="EM250" s="41"/>
      <c r="EN250" s="41"/>
      <c r="EO250" s="41"/>
      <c r="EP250" s="41"/>
      <c r="EQ250" s="41"/>
      <c r="ER250" s="41"/>
      <c r="ES250" s="41"/>
      <c r="ET250" s="41"/>
      <c r="EU250" s="41"/>
      <c r="EV250" s="41"/>
      <c r="EW250" s="41"/>
      <c r="EX250" s="41"/>
      <c r="EY250" s="41"/>
      <c r="EZ250" s="41"/>
      <c r="FA250" s="41"/>
      <c r="FB250" s="41"/>
      <c r="FC250" s="41"/>
      <c r="FD250" s="41"/>
      <c r="FE250" s="41"/>
      <c r="FF250" s="41"/>
      <c r="FG250" s="41"/>
      <c r="FH250" s="41"/>
      <c r="FI250" s="41"/>
      <c r="FJ250" s="41"/>
      <c r="FK250" s="41"/>
      <c r="FL250" s="41"/>
      <c r="FM250" s="41"/>
      <c r="FN250" s="41"/>
      <c r="FO250" s="41"/>
      <c r="FP250" s="41"/>
      <c r="FQ250" s="41"/>
      <c r="FR250" s="41"/>
      <c r="FS250" s="41"/>
      <c r="FT250" s="41"/>
      <c r="FU250" s="41"/>
      <c r="FV250" s="41"/>
      <c r="FW250" s="41"/>
      <c r="FX250" s="41"/>
      <c r="FY250" s="41"/>
      <c r="FZ250" s="41"/>
      <c r="GA250" s="41"/>
      <c r="GB250" s="41"/>
      <c r="GC250" s="41"/>
      <c r="GD250" s="41"/>
      <c r="GE250" s="41"/>
      <c r="GF250" s="41"/>
      <c r="GG250" s="41"/>
      <c r="GH250" s="41"/>
      <c r="GI250" s="41"/>
      <c r="GJ250" s="41"/>
      <c r="GK250" s="41"/>
      <c r="GL250" s="41"/>
      <c r="GM250" s="41"/>
      <c r="GN250" s="41"/>
      <c r="GO250" s="41"/>
      <c r="GP250" s="41"/>
      <c r="GQ250" s="41"/>
      <c r="GR250" s="41"/>
      <c r="GS250" s="41"/>
      <c r="GT250" s="41"/>
      <c r="GU250" s="41"/>
      <c r="GV250" s="41"/>
      <c r="GW250" s="41"/>
      <c r="GX250" s="41"/>
      <c r="GY250" s="41"/>
      <c r="GZ250" s="41"/>
      <c r="HA250" s="41"/>
      <c r="HB250" s="41"/>
      <c r="HC250" s="41"/>
      <c r="HD250" s="41"/>
      <c r="HE250" s="41"/>
      <c r="HF250" s="41"/>
      <c r="HG250" s="41"/>
      <c r="HH250" s="41"/>
      <c r="HI250" s="41"/>
      <c r="HJ250" s="41"/>
      <c r="HK250" s="41"/>
      <c r="HL250" s="41"/>
      <c r="HM250" s="41"/>
      <c r="HN250" s="41"/>
      <c r="HO250" s="41"/>
      <c r="HP250" s="41"/>
      <c r="HQ250" s="41"/>
      <c r="HR250" s="41"/>
      <c r="HS250" s="41"/>
      <c r="HT250" s="41"/>
      <c r="HU250" s="41"/>
      <c r="HV250" s="41"/>
      <c r="HW250" s="41"/>
      <c r="HX250" s="41"/>
      <c r="HY250" s="41"/>
      <c r="HZ250" s="41"/>
      <c r="IA250" s="41"/>
      <c r="IB250" s="41"/>
      <c r="IC250" s="41"/>
      <c r="ID250" s="41"/>
      <c r="IE250" s="41"/>
      <c r="IF250" s="41"/>
      <c r="IG250" s="41"/>
      <c r="IH250" s="41"/>
      <c r="II250" s="41"/>
      <c r="IJ250" s="41"/>
      <c r="IK250" s="41"/>
      <c r="IL250" s="41"/>
      <c r="IM250" s="41"/>
      <c r="IN250" s="41"/>
      <c r="IO250" s="41"/>
      <c r="IP250" s="41"/>
      <c r="IQ250" s="41"/>
      <c r="IR250" s="41"/>
      <c r="IS250" s="41"/>
      <c r="IT250" s="41"/>
      <c r="IU250" s="41"/>
      <c r="IV250" s="41"/>
      <c r="IW250" s="41"/>
      <c r="IX250" s="41"/>
      <c r="IY250" s="41"/>
      <c r="IZ250" s="41"/>
      <c r="JA250" s="41"/>
      <c r="JB250" s="41"/>
      <c r="JC250" s="41"/>
      <c r="JD250" s="41"/>
      <c r="JE250" s="41"/>
      <c r="JF250" s="41"/>
      <c r="JG250" s="41"/>
      <c r="JH250" s="41"/>
      <c r="JI250" s="41"/>
      <c r="JJ250" s="41"/>
      <c r="JK250" s="41"/>
      <c r="JL250" s="41"/>
      <c r="JM250" s="41"/>
      <c r="JN250" s="41"/>
      <c r="JO250" s="41"/>
      <c r="JP250" s="41"/>
      <c r="JQ250" s="41"/>
      <c r="JR250" s="41"/>
      <c r="JS250" s="41"/>
      <c r="JT250" s="41"/>
      <c r="JU250" s="41"/>
      <c r="JV250" s="41"/>
      <c r="JW250" s="41"/>
      <c r="JX250" s="41"/>
      <c r="JY250" s="41"/>
      <c r="JZ250" s="41"/>
      <c r="KA250" s="41"/>
      <c r="KB250" s="41"/>
      <c r="KC250" s="41"/>
      <c r="KD250" s="41"/>
      <c r="KE250" s="41"/>
      <c r="KF250" s="41"/>
      <c r="KG250" s="41"/>
      <c r="KH250" s="41"/>
      <c r="KI250" s="41"/>
      <c r="KJ250" s="41"/>
      <c r="KK250" s="41"/>
      <c r="KL250" s="41"/>
      <c r="KM250" s="41"/>
      <c r="KN250" s="41"/>
      <c r="KO250" s="41"/>
      <c r="KP250" s="41"/>
      <c r="KQ250" s="41"/>
      <c r="KR250" s="41"/>
      <c r="KS250" s="41"/>
      <c r="KT250" s="41"/>
      <c r="KU250" s="41"/>
      <c r="KV250" s="41"/>
      <c r="KW250" s="41"/>
      <c r="KX250" s="41"/>
      <c r="KY250" s="41"/>
      <c r="KZ250" s="41"/>
      <c r="LA250" s="41"/>
      <c r="LB250" s="41"/>
      <c r="LC250" s="41"/>
      <c r="LD250" s="41"/>
      <c r="LE250" s="41"/>
      <c r="LF250" s="41"/>
      <c r="LG250" s="41"/>
      <c r="LH250" s="41"/>
      <c r="LI250" s="41"/>
      <c r="LJ250" s="41"/>
      <c r="LK250" s="41"/>
      <c r="LL250" s="41"/>
      <c r="LM250" s="41"/>
      <c r="LN250" s="41"/>
      <c r="LO250" s="41"/>
      <c r="LP250" s="41"/>
      <c r="LQ250" s="41"/>
      <c r="LR250" s="41"/>
      <c r="LS250" s="41"/>
      <c r="LT250" s="41"/>
      <c r="LU250" s="41"/>
      <c r="LV250" s="41"/>
      <c r="LW250" s="41"/>
      <c r="LX250" s="41"/>
      <c r="LY250" s="41"/>
      <c r="LZ250" s="41"/>
      <c r="MA250" s="41"/>
      <c r="MB250" s="41"/>
      <c r="MC250" s="41"/>
      <c r="MD250" s="41"/>
      <c r="ME250" s="41"/>
      <c r="MF250" s="41"/>
      <c r="MG250" s="41"/>
      <c r="MH250" s="41"/>
      <c r="MI250" s="41"/>
      <c r="MJ250" s="41"/>
      <c r="MK250" s="41"/>
      <c r="ML250" s="41"/>
      <c r="MM250" s="41"/>
      <c r="MN250" s="41"/>
      <c r="MO250" s="41"/>
      <c r="MP250" s="41"/>
      <c r="MQ250" s="41"/>
      <c r="MR250" s="41"/>
      <c r="MS250" s="41"/>
      <c r="MT250" s="41"/>
      <c r="MU250" s="41"/>
      <c r="MV250" s="41"/>
      <c r="MW250" s="41"/>
      <c r="MX250" s="41"/>
      <c r="MY250" s="41"/>
      <c r="MZ250" s="41"/>
      <c r="NA250" s="41"/>
      <c r="NB250" s="41"/>
      <c r="NC250" s="41"/>
      <c r="ND250" s="41"/>
      <c r="NE250" s="41"/>
      <c r="NF250" s="41"/>
      <c r="NG250" s="41"/>
      <c r="NH250" s="41"/>
      <c r="NI250" s="41"/>
      <c r="NJ250" s="41"/>
      <c r="NK250" s="41"/>
      <c r="NL250" s="41"/>
      <c r="NM250" s="41"/>
      <c r="NN250" s="41"/>
      <c r="NO250" s="41"/>
      <c r="NP250" s="41"/>
      <c r="NQ250" s="41"/>
      <c r="NR250" s="41"/>
      <c r="NS250" s="41"/>
      <c r="NT250" s="41"/>
      <c r="NU250" s="41"/>
      <c r="NV250" s="41"/>
      <c r="NW250" s="41"/>
      <c r="NX250" s="41"/>
      <c r="NY250" s="41"/>
      <c r="NZ250" s="41"/>
      <c r="OA250" s="41"/>
      <c r="OB250" s="41"/>
      <c r="OC250" s="41"/>
      <c r="OD250" s="41"/>
      <c r="OE250" s="41"/>
      <c r="OF250" s="41"/>
      <c r="OG250" s="41"/>
      <c r="OH250" s="41"/>
      <c r="OI250" s="41"/>
      <c r="OJ250" s="41"/>
      <c r="OK250" s="41"/>
      <c r="OL250" s="41"/>
      <c r="OM250" s="41"/>
      <c r="ON250" s="41"/>
      <c r="OO250" s="41"/>
      <c r="OP250" s="41"/>
      <c r="OQ250" s="41"/>
      <c r="OR250" s="41"/>
      <c r="OS250" s="41"/>
      <c r="OT250" s="41"/>
      <c r="OU250" s="41"/>
      <c r="OV250" s="41"/>
      <c r="OW250" s="41"/>
      <c r="OX250" s="41"/>
      <c r="OY250" s="41"/>
      <c r="OZ250" s="41"/>
      <c r="PA250" s="41"/>
      <c r="PB250" s="41"/>
      <c r="PC250" s="41"/>
      <c r="PD250" s="41"/>
      <c r="PE250" s="41"/>
      <c r="PF250" s="41"/>
      <c r="PG250" s="41"/>
      <c r="PH250" s="41"/>
      <c r="PI250" s="41"/>
      <c r="PJ250" s="41"/>
      <c r="PK250" s="41"/>
      <c r="PL250" s="41"/>
      <c r="PM250" s="41"/>
      <c r="PN250" s="41"/>
      <c r="PO250" s="41"/>
      <c r="PP250" s="41"/>
      <c r="PQ250" s="41"/>
      <c r="PR250" s="41"/>
      <c r="PS250" s="41"/>
      <c r="PT250" s="41"/>
      <c r="PU250" s="41"/>
      <c r="PV250" s="41"/>
      <c r="PW250" s="41"/>
      <c r="PX250" s="41"/>
      <c r="PY250" s="41"/>
      <c r="PZ250" s="41"/>
      <c r="QA250" s="41"/>
      <c r="QB250" s="41"/>
      <c r="QC250" s="41"/>
      <c r="QD250" s="41"/>
      <c r="QE250" s="41"/>
      <c r="QF250" s="41"/>
      <c r="QG250" s="41"/>
      <c r="QH250" s="41"/>
      <c r="QI250" s="41"/>
      <c r="QJ250" s="41"/>
      <c r="QK250" s="41"/>
      <c r="QL250" s="41"/>
      <c r="QM250" s="41"/>
      <c r="QN250" s="41"/>
      <c r="QO250" s="41"/>
      <c r="QP250" s="41"/>
      <c r="QQ250" s="41"/>
      <c r="QR250" s="41"/>
      <c r="QS250" s="41"/>
      <c r="QT250" s="41"/>
      <c r="QU250" s="41"/>
      <c r="QV250" s="41"/>
      <c r="QW250" s="41"/>
      <c r="QX250" s="41"/>
      <c r="QY250" s="41"/>
      <c r="QZ250" s="41"/>
      <c r="RA250" s="41"/>
      <c r="RB250" s="41"/>
      <c r="RC250" s="41"/>
      <c r="RD250" s="41"/>
      <c r="RE250" s="41"/>
      <c r="RF250" s="41"/>
      <c r="RG250" s="41"/>
      <c r="RH250" s="41"/>
      <c r="RI250" s="41"/>
      <c r="RJ250" s="41"/>
      <c r="RK250" s="41"/>
      <c r="RL250" s="41"/>
      <c r="RM250" s="41"/>
      <c r="RN250" s="41"/>
      <c r="RO250" s="41"/>
      <c r="RP250" s="41"/>
      <c r="RQ250" s="41"/>
      <c r="RR250" s="41"/>
      <c r="RS250" s="41"/>
      <c r="RT250" s="41"/>
      <c r="RU250" s="41"/>
      <c r="RV250" s="41"/>
      <c r="RW250" s="41"/>
      <c r="RX250" s="41"/>
      <c r="RY250" s="41"/>
      <c r="RZ250" s="41"/>
      <c r="SA250" s="41"/>
      <c r="SB250" s="41"/>
      <c r="SC250" s="41"/>
      <c r="SD250" s="41"/>
      <c r="SE250" s="41"/>
      <c r="SF250" s="41"/>
      <c r="SG250" s="41"/>
      <c r="SH250" s="41"/>
      <c r="SI250" s="41"/>
      <c r="SJ250" s="41"/>
      <c r="SK250" s="41"/>
      <c r="SL250" s="41"/>
      <c r="SM250" s="41"/>
      <c r="SN250" s="41"/>
      <c r="SO250" s="41"/>
      <c r="SP250" s="41"/>
      <c r="SQ250" s="41"/>
      <c r="SR250" s="41"/>
      <c r="SS250" s="41"/>
      <c r="ST250" s="41"/>
      <c r="SU250" s="41"/>
      <c r="SV250" s="41"/>
      <c r="SW250" s="41"/>
      <c r="SX250" s="41"/>
      <c r="SY250" s="41"/>
      <c r="SZ250" s="41"/>
      <c r="TA250" s="41"/>
      <c r="TB250" s="41"/>
      <c r="TC250" s="41"/>
      <c r="TD250" s="41"/>
      <c r="TE250" s="41"/>
      <c r="TF250" s="41"/>
      <c r="TG250" s="41"/>
      <c r="TH250" s="41"/>
      <c r="TI250" s="41"/>
      <c r="TJ250" s="41"/>
      <c r="TK250" s="41"/>
      <c r="TL250" s="41"/>
      <c r="TM250" s="41"/>
      <c r="TN250" s="41"/>
      <c r="TO250" s="41"/>
      <c r="TP250" s="41"/>
      <c r="TQ250" s="41"/>
      <c r="TR250" s="41"/>
      <c r="TS250" s="41"/>
      <c r="TT250" s="41"/>
      <c r="TU250" s="41"/>
      <c r="TV250" s="41"/>
      <c r="TW250" s="41"/>
      <c r="TX250" s="41"/>
      <c r="TY250" s="41"/>
      <c r="TZ250" s="41"/>
      <c r="UA250" s="41"/>
      <c r="UB250" s="41"/>
      <c r="UC250" s="41"/>
      <c r="UD250" s="41"/>
      <c r="UE250" s="41"/>
      <c r="UF250" s="41"/>
      <c r="UG250" s="41"/>
      <c r="UH250" s="41"/>
      <c r="UI250" s="41"/>
      <c r="UJ250" s="41"/>
      <c r="UK250" s="41"/>
      <c r="UL250" s="41"/>
      <c r="UM250" s="41"/>
      <c r="UN250" s="41"/>
      <c r="UO250" s="41"/>
      <c r="UP250" s="41"/>
      <c r="UQ250" s="41"/>
      <c r="UR250" s="41"/>
      <c r="US250" s="41"/>
      <c r="UT250" s="41"/>
      <c r="UU250" s="41"/>
      <c r="UV250" s="41"/>
      <c r="UW250" s="41"/>
      <c r="UX250" s="41"/>
      <c r="UY250" s="41"/>
      <c r="UZ250" s="41"/>
      <c r="VA250" s="41"/>
      <c r="VB250" s="41"/>
      <c r="VC250" s="41"/>
      <c r="VD250" s="41"/>
      <c r="VE250" s="41"/>
      <c r="VF250" s="41"/>
      <c r="VG250" s="41"/>
      <c r="VH250" s="41"/>
      <c r="VI250" s="41"/>
      <c r="VJ250" s="41"/>
      <c r="VK250" s="41"/>
      <c r="VL250" s="41"/>
      <c r="VM250" s="41"/>
      <c r="VN250" s="41"/>
      <c r="VO250" s="41"/>
      <c r="VP250" s="41"/>
      <c r="VQ250" s="41"/>
      <c r="VR250" s="41"/>
      <c r="VS250" s="41"/>
      <c r="VT250" s="41"/>
      <c r="VU250" s="41"/>
      <c r="VV250" s="41"/>
      <c r="VW250" s="41"/>
      <c r="VX250" s="41"/>
      <c r="VY250" s="41"/>
      <c r="VZ250" s="41"/>
      <c r="WA250" s="41"/>
      <c r="WB250" s="41"/>
      <c r="WC250" s="41"/>
      <c r="WD250" s="41"/>
      <c r="WE250" s="41"/>
      <c r="WF250" s="41"/>
      <c r="WG250" s="41"/>
      <c r="WH250" s="41"/>
      <c r="WI250" s="41"/>
      <c r="WJ250" s="41"/>
      <c r="WK250" s="41"/>
      <c r="WL250" s="41"/>
      <c r="WM250" s="41"/>
      <c r="WN250" s="41"/>
      <c r="WO250" s="41"/>
      <c r="WP250" s="41"/>
      <c r="WQ250" s="41"/>
      <c r="WR250" s="41"/>
      <c r="WS250" s="41"/>
      <c r="WT250" s="41"/>
      <c r="WU250" s="41"/>
      <c r="WV250" s="41"/>
      <c r="WW250" s="41"/>
      <c r="WX250" s="41"/>
    </row>
    <row r="251" spans="1:622" s="49" customFormat="1" ht="15" customHeight="1" outlineLevel="1" x14ac:dyDescent="0.25">
      <c r="B251" s="42" t="s">
        <v>92</v>
      </c>
      <c r="C251" s="49">
        <v>39961</v>
      </c>
      <c r="D251" s="44" t="s">
        <v>80</v>
      </c>
      <c r="E251" s="49" t="s">
        <v>207</v>
      </c>
      <c r="F251" s="50" t="s">
        <v>24</v>
      </c>
      <c r="G251" s="50"/>
      <c r="H251" s="44">
        <v>23.04</v>
      </c>
      <c r="I251" s="46">
        <v>26.92</v>
      </c>
      <c r="J251" s="46">
        <f>Tabela1[[#This Row],[VALOR UNIT]]*H248</f>
        <v>24.228000000000002</v>
      </c>
      <c r="K251" s="46">
        <f>Tabela1[[#This Row],[Coluna1]]*H250</f>
        <v>0</v>
      </c>
      <c r="L251" s="46">
        <v>0</v>
      </c>
      <c r="M251" s="47">
        <f t="shared" ref="M251:M314" si="5">L251*(1+$G$5)</f>
        <v>0</v>
      </c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1"/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  <c r="AQ251" s="41"/>
      <c r="AR251" s="41"/>
      <c r="AS251" s="41"/>
      <c r="AT251" s="41"/>
      <c r="AU251" s="41"/>
      <c r="AV251" s="41"/>
      <c r="AW251" s="41"/>
      <c r="AX251" s="41"/>
      <c r="AY251" s="41"/>
      <c r="AZ251" s="41"/>
      <c r="BA251" s="41"/>
      <c r="BB251" s="41"/>
      <c r="BC251" s="41"/>
      <c r="BD251" s="41"/>
      <c r="BE251" s="41"/>
      <c r="BF251" s="41"/>
      <c r="BG251" s="41"/>
      <c r="BH251" s="41"/>
      <c r="BI251" s="41"/>
      <c r="BJ251" s="41"/>
      <c r="BK251" s="41"/>
      <c r="BL251" s="41"/>
      <c r="BM251" s="41"/>
      <c r="BN251" s="41"/>
      <c r="BO251" s="41"/>
      <c r="BP251" s="41"/>
      <c r="BQ251" s="41"/>
      <c r="BR251" s="41"/>
      <c r="BS251" s="41"/>
      <c r="BT251" s="41"/>
      <c r="BU251" s="41"/>
      <c r="BV251" s="41"/>
      <c r="BW251" s="41"/>
      <c r="BX251" s="41"/>
      <c r="BY251" s="41"/>
      <c r="BZ251" s="41"/>
      <c r="CA251" s="41"/>
      <c r="CB251" s="41"/>
      <c r="CC251" s="41"/>
      <c r="CD251" s="41"/>
      <c r="CE251" s="41"/>
      <c r="CF251" s="41"/>
      <c r="CG251" s="41"/>
      <c r="CH251" s="41"/>
      <c r="CI251" s="41"/>
      <c r="CJ251" s="41"/>
      <c r="CK251" s="41"/>
      <c r="CL251" s="41"/>
      <c r="CM251" s="41"/>
      <c r="CN251" s="41"/>
      <c r="CO251" s="41"/>
      <c r="CP251" s="41"/>
      <c r="CQ251" s="41"/>
      <c r="CR251" s="41"/>
      <c r="CS251" s="41"/>
      <c r="CT251" s="41"/>
      <c r="CU251" s="41"/>
      <c r="CV251" s="41"/>
      <c r="CW251" s="41"/>
      <c r="CX251" s="41"/>
      <c r="CY251" s="41"/>
      <c r="CZ251" s="41"/>
      <c r="DA251" s="41"/>
      <c r="DB251" s="41"/>
      <c r="DC251" s="41"/>
      <c r="DD251" s="41"/>
      <c r="DE251" s="41"/>
      <c r="DF251" s="41"/>
      <c r="DG251" s="41"/>
      <c r="DH251" s="41"/>
      <c r="DI251" s="41"/>
      <c r="DJ251" s="41"/>
      <c r="DK251" s="41"/>
      <c r="DL251" s="41"/>
      <c r="DM251" s="41"/>
      <c r="DN251" s="41"/>
      <c r="DO251" s="41"/>
      <c r="DP251" s="41"/>
      <c r="DQ251" s="41"/>
      <c r="DR251" s="41"/>
      <c r="DS251" s="41"/>
      <c r="DT251" s="41"/>
      <c r="DU251" s="41"/>
      <c r="DV251" s="41"/>
      <c r="DW251" s="41"/>
      <c r="DX251" s="41"/>
      <c r="DY251" s="41"/>
      <c r="DZ251" s="41"/>
      <c r="EA251" s="41"/>
      <c r="EB251" s="41"/>
      <c r="EC251" s="41"/>
      <c r="ED251" s="41"/>
      <c r="EE251" s="41"/>
      <c r="EF251" s="41"/>
      <c r="EG251" s="41"/>
      <c r="EH251" s="41"/>
      <c r="EI251" s="41"/>
      <c r="EJ251" s="41"/>
      <c r="EK251" s="41"/>
      <c r="EL251" s="41"/>
      <c r="EM251" s="41"/>
      <c r="EN251" s="41"/>
      <c r="EO251" s="41"/>
      <c r="EP251" s="41"/>
      <c r="EQ251" s="41"/>
      <c r="ER251" s="41"/>
      <c r="ES251" s="41"/>
      <c r="ET251" s="41"/>
      <c r="EU251" s="41"/>
      <c r="EV251" s="41"/>
      <c r="EW251" s="41"/>
      <c r="EX251" s="41"/>
      <c r="EY251" s="41"/>
      <c r="EZ251" s="41"/>
      <c r="FA251" s="41"/>
      <c r="FB251" s="41"/>
      <c r="FC251" s="41"/>
      <c r="FD251" s="41"/>
      <c r="FE251" s="41"/>
      <c r="FF251" s="41"/>
      <c r="FG251" s="41"/>
      <c r="FH251" s="41"/>
      <c r="FI251" s="41"/>
      <c r="FJ251" s="41"/>
      <c r="FK251" s="41"/>
      <c r="FL251" s="41"/>
      <c r="FM251" s="41"/>
      <c r="FN251" s="41"/>
      <c r="FO251" s="41"/>
      <c r="FP251" s="41"/>
      <c r="FQ251" s="41"/>
      <c r="FR251" s="41"/>
      <c r="FS251" s="41"/>
      <c r="FT251" s="41"/>
      <c r="FU251" s="41"/>
      <c r="FV251" s="41"/>
      <c r="FW251" s="41"/>
      <c r="FX251" s="41"/>
      <c r="FY251" s="41"/>
      <c r="FZ251" s="41"/>
      <c r="GA251" s="41"/>
      <c r="GB251" s="41"/>
      <c r="GC251" s="41"/>
      <c r="GD251" s="41"/>
      <c r="GE251" s="41"/>
      <c r="GF251" s="41"/>
      <c r="GG251" s="41"/>
      <c r="GH251" s="41"/>
      <c r="GI251" s="41"/>
      <c r="GJ251" s="41"/>
      <c r="GK251" s="41"/>
      <c r="GL251" s="41"/>
      <c r="GM251" s="41"/>
      <c r="GN251" s="41"/>
      <c r="GO251" s="41"/>
      <c r="GP251" s="41"/>
      <c r="GQ251" s="41"/>
      <c r="GR251" s="41"/>
      <c r="GS251" s="41"/>
      <c r="GT251" s="41"/>
      <c r="GU251" s="41"/>
      <c r="GV251" s="41"/>
      <c r="GW251" s="41"/>
      <c r="GX251" s="41"/>
      <c r="GY251" s="41"/>
      <c r="GZ251" s="41"/>
      <c r="HA251" s="41"/>
      <c r="HB251" s="41"/>
      <c r="HC251" s="41"/>
      <c r="HD251" s="41"/>
      <c r="HE251" s="41"/>
      <c r="HF251" s="41"/>
      <c r="HG251" s="41"/>
      <c r="HH251" s="41"/>
      <c r="HI251" s="41"/>
      <c r="HJ251" s="41"/>
      <c r="HK251" s="41"/>
      <c r="HL251" s="41"/>
      <c r="HM251" s="41"/>
      <c r="HN251" s="41"/>
      <c r="HO251" s="41"/>
      <c r="HP251" s="41"/>
      <c r="HQ251" s="41"/>
      <c r="HR251" s="41"/>
      <c r="HS251" s="41"/>
      <c r="HT251" s="41"/>
      <c r="HU251" s="41"/>
      <c r="HV251" s="41"/>
      <c r="HW251" s="41"/>
      <c r="HX251" s="41"/>
      <c r="HY251" s="41"/>
      <c r="HZ251" s="41"/>
      <c r="IA251" s="41"/>
      <c r="IB251" s="41"/>
      <c r="IC251" s="41"/>
      <c r="ID251" s="41"/>
      <c r="IE251" s="41"/>
      <c r="IF251" s="41"/>
      <c r="IG251" s="41"/>
      <c r="IH251" s="41"/>
      <c r="II251" s="41"/>
      <c r="IJ251" s="41"/>
      <c r="IK251" s="41"/>
      <c r="IL251" s="41"/>
      <c r="IM251" s="41"/>
      <c r="IN251" s="41"/>
      <c r="IO251" s="41"/>
      <c r="IP251" s="41"/>
      <c r="IQ251" s="41"/>
      <c r="IR251" s="41"/>
      <c r="IS251" s="41"/>
      <c r="IT251" s="41"/>
      <c r="IU251" s="41"/>
      <c r="IV251" s="41"/>
      <c r="IW251" s="41"/>
      <c r="IX251" s="41"/>
      <c r="IY251" s="41"/>
      <c r="IZ251" s="41"/>
      <c r="JA251" s="41"/>
      <c r="JB251" s="41"/>
      <c r="JC251" s="41"/>
      <c r="JD251" s="41"/>
      <c r="JE251" s="41"/>
      <c r="JF251" s="41"/>
      <c r="JG251" s="41"/>
      <c r="JH251" s="41"/>
      <c r="JI251" s="41"/>
      <c r="JJ251" s="41"/>
      <c r="JK251" s="41"/>
      <c r="JL251" s="41"/>
      <c r="JM251" s="41"/>
      <c r="JN251" s="41"/>
      <c r="JO251" s="41"/>
      <c r="JP251" s="41"/>
      <c r="JQ251" s="41"/>
      <c r="JR251" s="41"/>
      <c r="JS251" s="41"/>
      <c r="JT251" s="41"/>
      <c r="JU251" s="41"/>
      <c r="JV251" s="41"/>
      <c r="JW251" s="41"/>
      <c r="JX251" s="41"/>
      <c r="JY251" s="41"/>
      <c r="JZ251" s="41"/>
      <c r="KA251" s="41"/>
      <c r="KB251" s="41"/>
      <c r="KC251" s="41"/>
      <c r="KD251" s="41"/>
      <c r="KE251" s="41"/>
      <c r="KF251" s="41"/>
      <c r="KG251" s="41"/>
      <c r="KH251" s="41"/>
      <c r="KI251" s="41"/>
      <c r="KJ251" s="41"/>
      <c r="KK251" s="41"/>
      <c r="KL251" s="41"/>
      <c r="KM251" s="41"/>
      <c r="KN251" s="41"/>
      <c r="KO251" s="41"/>
      <c r="KP251" s="41"/>
      <c r="KQ251" s="41"/>
      <c r="KR251" s="41"/>
      <c r="KS251" s="41"/>
      <c r="KT251" s="41"/>
      <c r="KU251" s="41"/>
      <c r="KV251" s="41"/>
      <c r="KW251" s="41"/>
      <c r="KX251" s="41"/>
      <c r="KY251" s="41"/>
      <c r="KZ251" s="41"/>
      <c r="LA251" s="41"/>
      <c r="LB251" s="41"/>
      <c r="LC251" s="41"/>
      <c r="LD251" s="41"/>
      <c r="LE251" s="41"/>
      <c r="LF251" s="41"/>
      <c r="LG251" s="41"/>
      <c r="LH251" s="41"/>
      <c r="LI251" s="41"/>
      <c r="LJ251" s="41"/>
      <c r="LK251" s="41"/>
      <c r="LL251" s="41"/>
      <c r="LM251" s="41"/>
      <c r="LN251" s="41"/>
      <c r="LO251" s="41"/>
      <c r="LP251" s="41"/>
      <c r="LQ251" s="41"/>
      <c r="LR251" s="41"/>
      <c r="LS251" s="41"/>
      <c r="LT251" s="41"/>
      <c r="LU251" s="41"/>
      <c r="LV251" s="41"/>
      <c r="LW251" s="41"/>
      <c r="LX251" s="41"/>
      <c r="LY251" s="41"/>
      <c r="LZ251" s="41"/>
      <c r="MA251" s="41"/>
      <c r="MB251" s="41"/>
      <c r="MC251" s="41"/>
      <c r="MD251" s="41"/>
      <c r="ME251" s="41"/>
      <c r="MF251" s="41"/>
      <c r="MG251" s="41"/>
      <c r="MH251" s="41"/>
      <c r="MI251" s="41"/>
      <c r="MJ251" s="41"/>
      <c r="MK251" s="41"/>
      <c r="ML251" s="41"/>
      <c r="MM251" s="41"/>
      <c r="MN251" s="41"/>
      <c r="MO251" s="41"/>
      <c r="MP251" s="41"/>
      <c r="MQ251" s="41"/>
      <c r="MR251" s="41"/>
      <c r="MS251" s="41"/>
      <c r="MT251" s="41"/>
      <c r="MU251" s="41"/>
      <c r="MV251" s="41"/>
      <c r="MW251" s="41"/>
      <c r="MX251" s="41"/>
      <c r="MY251" s="41"/>
      <c r="MZ251" s="41"/>
      <c r="NA251" s="41"/>
      <c r="NB251" s="41"/>
      <c r="NC251" s="41"/>
      <c r="ND251" s="41"/>
      <c r="NE251" s="41"/>
      <c r="NF251" s="41"/>
      <c r="NG251" s="41"/>
      <c r="NH251" s="41"/>
      <c r="NI251" s="41"/>
      <c r="NJ251" s="41"/>
      <c r="NK251" s="41"/>
      <c r="NL251" s="41"/>
      <c r="NM251" s="41"/>
      <c r="NN251" s="41"/>
      <c r="NO251" s="41"/>
      <c r="NP251" s="41"/>
      <c r="NQ251" s="41"/>
      <c r="NR251" s="41"/>
      <c r="NS251" s="41"/>
      <c r="NT251" s="41"/>
      <c r="NU251" s="41"/>
      <c r="NV251" s="41"/>
      <c r="NW251" s="41"/>
      <c r="NX251" s="41"/>
      <c r="NY251" s="41"/>
      <c r="NZ251" s="41"/>
      <c r="OA251" s="41"/>
      <c r="OB251" s="41"/>
      <c r="OC251" s="41"/>
      <c r="OD251" s="41"/>
      <c r="OE251" s="41"/>
      <c r="OF251" s="41"/>
      <c r="OG251" s="41"/>
      <c r="OH251" s="41"/>
      <c r="OI251" s="41"/>
      <c r="OJ251" s="41"/>
      <c r="OK251" s="41"/>
      <c r="OL251" s="41"/>
      <c r="OM251" s="41"/>
      <c r="ON251" s="41"/>
      <c r="OO251" s="41"/>
      <c r="OP251" s="41"/>
      <c r="OQ251" s="41"/>
      <c r="OR251" s="41"/>
      <c r="OS251" s="41"/>
      <c r="OT251" s="41"/>
      <c r="OU251" s="41"/>
      <c r="OV251" s="41"/>
      <c r="OW251" s="41"/>
      <c r="OX251" s="41"/>
      <c r="OY251" s="41"/>
      <c r="OZ251" s="41"/>
      <c r="PA251" s="41"/>
      <c r="PB251" s="41"/>
      <c r="PC251" s="41"/>
      <c r="PD251" s="41"/>
      <c r="PE251" s="41"/>
      <c r="PF251" s="41"/>
      <c r="PG251" s="41"/>
      <c r="PH251" s="41"/>
      <c r="PI251" s="41"/>
      <c r="PJ251" s="41"/>
      <c r="PK251" s="41"/>
      <c r="PL251" s="41"/>
      <c r="PM251" s="41"/>
      <c r="PN251" s="41"/>
      <c r="PO251" s="41"/>
      <c r="PP251" s="41"/>
      <c r="PQ251" s="41"/>
      <c r="PR251" s="41"/>
      <c r="PS251" s="41"/>
      <c r="PT251" s="41"/>
      <c r="PU251" s="41"/>
      <c r="PV251" s="41"/>
      <c r="PW251" s="41"/>
      <c r="PX251" s="41"/>
      <c r="PY251" s="41"/>
      <c r="PZ251" s="41"/>
      <c r="QA251" s="41"/>
      <c r="QB251" s="41"/>
      <c r="QC251" s="41"/>
      <c r="QD251" s="41"/>
      <c r="QE251" s="41"/>
      <c r="QF251" s="41"/>
      <c r="QG251" s="41"/>
      <c r="QH251" s="41"/>
      <c r="QI251" s="41"/>
      <c r="QJ251" s="41"/>
      <c r="QK251" s="41"/>
      <c r="QL251" s="41"/>
      <c r="QM251" s="41"/>
      <c r="QN251" s="41"/>
      <c r="QO251" s="41"/>
      <c r="QP251" s="41"/>
      <c r="QQ251" s="41"/>
      <c r="QR251" s="41"/>
      <c r="QS251" s="41"/>
      <c r="QT251" s="41"/>
      <c r="QU251" s="41"/>
      <c r="QV251" s="41"/>
      <c r="QW251" s="41"/>
      <c r="QX251" s="41"/>
      <c r="QY251" s="41"/>
      <c r="QZ251" s="41"/>
      <c r="RA251" s="41"/>
      <c r="RB251" s="41"/>
      <c r="RC251" s="41"/>
      <c r="RD251" s="41"/>
      <c r="RE251" s="41"/>
      <c r="RF251" s="41"/>
      <c r="RG251" s="41"/>
      <c r="RH251" s="41"/>
      <c r="RI251" s="41"/>
      <c r="RJ251" s="41"/>
      <c r="RK251" s="41"/>
      <c r="RL251" s="41"/>
      <c r="RM251" s="41"/>
      <c r="RN251" s="41"/>
      <c r="RO251" s="41"/>
      <c r="RP251" s="41"/>
      <c r="RQ251" s="41"/>
      <c r="RR251" s="41"/>
      <c r="RS251" s="41"/>
      <c r="RT251" s="41"/>
      <c r="RU251" s="41"/>
      <c r="RV251" s="41"/>
      <c r="RW251" s="41"/>
      <c r="RX251" s="41"/>
      <c r="RY251" s="41"/>
      <c r="RZ251" s="41"/>
      <c r="SA251" s="41"/>
      <c r="SB251" s="41"/>
      <c r="SC251" s="41"/>
      <c r="SD251" s="41"/>
      <c r="SE251" s="41"/>
      <c r="SF251" s="41"/>
      <c r="SG251" s="41"/>
      <c r="SH251" s="41"/>
      <c r="SI251" s="41"/>
      <c r="SJ251" s="41"/>
      <c r="SK251" s="41"/>
      <c r="SL251" s="41"/>
      <c r="SM251" s="41"/>
      <c r="SN251" s="41"/>
      <c r="SO251" s="41"/>
      <c r="SP251" s="41"/>
      <c r="SQ251" s="41"/>
      <c r="SR251" s="41"/>
      <c r="SS251" s="41"/>
      <c r="ST251" s="41"/>
      <c r="SU251" s="41"/>
      <c r="SV251" s="41"/>
      <c r="SW251" s="41"/>
      <c r="SX251" s="41"/>
      <c r="SY251" s="41"/>
      <c r="SZ251" s="41"/>
      <c r="TA251" s="41"/>
      <c r="TB251" s="41"/>
      <c r="TC251" s="41"/>
      <c r="TD251" s="41"/>
      <c r="TE251" s="41"/>
      <c r="TF251" s="41"/>
      <c r="TG251" s="41"/>
      <c r="TH251" s="41"/>
      <c r="TI251" s="41"/>
      <c r="TJ251" s="41"/>
      <c r="TK251" s="41"/>
      <c r="TL251" s="41"/>
      <c r="TM251" s="41"/>
      <c r="TN251" s="41"/>
      <c r="TO251" s="41"/>
      <c r="TP251" s="41"/>
      <c r="TQ251" s="41"/>
      <c r="TR251" s="41"/>
      <c r="TS251" s="41"/>
      <c r="TT251" s="41"/>
      <c r="TU251" s="41"/>
      <c r="TV251" s="41"/>
      <c r="TW251" s="41"/>
      <c r="TX251" s="41"/>
      <c r="TY251" s="41"/>
      <c r="TZ251" s="41"/>
      <c r="UA251" s="41"/>
      <c r="UB251" s="41"/>
      <c r="UC251" s="41"/>
      <c r="UD251" s="41"/>
      <c r="UE251" s="41"/>
      <c r="UF251" s="41"/>
      <c r="UG251" s="41"/>
      <c r="UH251" s="41"/>
      <c r="UI251" s="41"/>
      <c r="UJ251" s="41"/>
      <c r="UK251" s="41"/>
      <c r="UL251" s="41"/>
      <c r="UM251" s="41"/>
      <c r="UN251" s="41"/>
      <c r="UO251" s="41"/>
      <c r="UP251" s="41"/>
      <c r="UQ251" s="41"/>
      <c r="UR251" s="41"/>
      <c r="US251" s="41"/>
      <c r="UT251" s="41"/>
      <c r="UU251" s="41"/>
      <c r="UV251" s="41"/>
      <c r="UW251" s="41"/>
      <c r="UX251" s="41"/>
      <c r="UY251" s="41"/>
      <c r="UZ251" s="41"/>
      <c r="VA251" s="41"/>
      <c r="VB251" s="41"/>
      <c r="VC251" s="41"/>
      <c r="VD251" s="41"/>
      <c r="VE251" s="41"/>
      <c r="VF251" s="41"/>
      <c r="VG251" s="41"/>
      <c r="VH251" s="41"/>
      <c r="VI251" s="41"/>
      <c r="VJ251" s="41"/>
      <c r="VK251" s="41"/>
      <c r="VL251" s="41"/>
      <c r="VM251" s="41"/>
      <c r="VN251" s="41"/>
      <c r="VO251" s="41"/>
      <c r="VP251" s="41"/>
      <c r="VQ251" s="41"/>
      <c r="VR251" s="41"/>
      <c r="VS251" s="41"/>
      <c r="VT251" s="41"/>
      <c r="VU251" s="41"/>
      <c r="VV251" s="41"/>
      <c r="VW251" s="41"/>
      <c r="VX251" s="41"/>
      <c r="VY251" s="41"/>
      <c r="VZ251" s="41"/>
      <c r="WA251" s="41"/>
      <c r="WB251" s="41"/>
      <c r="WC251" s="41"/>
      <c r="WD251" s="41"/>
      <c r="WE251" s="41"/>
      <c r="WF251" s="41"/>
      <c r="WG251" s="41"/>
      <c r="WH251" s="41"/>
      <c r="WI251" s="41"/>
      <c r="WJ251" s="41"/>
      <c r="WK251" s="41"/>
      <c r="WL251" s="41"/>
      <c r="WM251" s="41"/>
      <c r="WN251" s="41"/>
      <c r="WO251" s="41"/>
      <c r="WP251" s="41"/>
      <c r="WQ251" s="41"/>
      <c r="WR251" s="41"/>
      <c r="WS251" s="41"/>
      <c r="WT251" s="41"/>
      <c r="WU251" s="41"/>
      <c r="WV251" s="41"/>
      <c r="WW251" s="41"/>
      <c r="WX251" s="41"/>
    </row>
    <row r="252" spans="1:622" s="49" customFormat="1" ht="15" customHeight="1" outlineLevel="1" x14ac:dyDescent="0.25">
      <c r="B252" s="42" t="s">
        <v>92</v>
      </c>
      <c r="C252" s="49">
        <v>34381</v>
      </c>
      <c r="D252" s="44" t="s">
        <v>80</v>
      </c>
      <c r="E252" s="49" t="s">
        <v>208</v>
      </c>
      <c r="F252" s="50" t="s">
        <v>24</v>
      </c>
      <c r="G252" s="50"/>
      <c r="H252" s="44">
        <v>360.76</v>
      </c>
      <c r="I252" s="46">
        <v>751.57</v>
      </c>
      <c r="J252" s="46">
        <f>Tabela1[[#This Row],[VALOR UNIT]]*H248</f>
        <v>676.41300000000001</v>
      </c>
      <c r="K252" s="46">
        <f>Tabela1[[#This Row],[Coluna1]]*H251</f>
        <v>0</v>
      </c>
      <c r="L252" s="46">
        <v>0</v>
      </c>
      <c r="M252" s="47">
        <f t="shared" si="5"/>
        <v>0</v>
      </c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F252" s="41"/>
      <c r="AG252" s="41"/>
      <c r="AH252" s="41"/>
      <c r="AI252" s="41"/>
      <c r="AJ252" s="41"/>
      <c r="AK252" s="41"/>
      <c r="AL252" s="41"/>
      <c r="AM252" s="41"/>
      <c r="AN252" s="41"/>
      <c r="AO252" s="41"/>
      <c r="AP252" s="41"/>
      <c r="AQ252" s="41"/>
      <c r="AR252" s="41"/>
      <c r="AS252" s="41"/>
      <c r="AT252" s="41"/>
      <c r="AU252" s="41"/>
      <c r="AV252" s="41"/>
      <c r="AW252" s="41"/>
      <c r="AX252" s="41"/>
      <c r="AY252" s="41"/>
      <c r="AZ252" s="41"/>
      <c r="BA252" s="41"/>
      <c r="BB252" s="41"/>
      <c r="BC252" s="41"/>
      <c r="BD252" s="41"/>
      <c r="BE252" s="41"/>
      <c r="BF252" s="41"/>
      <c r="BG252" s="41"/>
      <c r="BH252" s="41"/>
      <c r="BI252" s="41"/>
      <c r="BJ252" s="41"/>
      <c r="BK252" s="41"/>
      <c r="BL252" s="41"/>
      <c r="BM252" s="41"/>
      <c r="BN252" s="41"/>
      <c r="BO252" s="41"/>
      <c r="BP252" s="41"/>
      <c r="BQ252" s="41"/>
      <c r="BR252" s="41"/>
      <c r="BS252" s="41"/>
      <c r="BT252" s="41"/>
      <c r="BU252" s="41"/>
      <c r="BV252" s="41"/>
      <c r="BW252" s="41"/>
      <c r="BX252" s="41"/>
      <c r="BY252" s="41"/>
      <c r="BZ252" s="41"/>
      <c r="CA252" s="41"/>
      <c r="CB252" s="41"/>
      <c r="CC252" s="41"/>
      <c r="CD252" s="41"/>
      <c r="CE252" s="41"/>
      <c r="CF252" s="41"/>
      <c r="CG252" s="41"/>
      <c r="CH252" s="41"/>
      <c r="CI252" s="41"/>
      <c r="CJ252" s="41"/>
      <c r="CK252" s="41"/>
      <c r="CL252" s="41"/>
      <c r="CM252" s="41"/>
      <c r="CN252" s="41"/>
      <c r="CO252" s="41"/>
      <c r="CP252" s="41"/>
      <c r="CQ252" s="41"/>
      <c r="CR252" s="41"/>
      <c r="CS252" s="41"/>
      <c r="CT252" s="41"/>
      <c r="CU252" s="41"/>
      <c r="CV252" s="41"/>
      <c r="CW252" s="41"/>
      <c r="CX252" s="41"/>
      <c r="CY252" s="41"/>
      <c r="CZ252" s="41"/>
      <c r="DA252" s="41"/>
      <c r="DB252" s="41"/>
      <c r="DC252" s="41"/>
      <c r="DD252" s="41"/>
      <c r="DE252" s="41"/>
      <c r="DF252" s="41"/>
      <c r="DG252" s="41"/>
      <c r="DH252" s="41"/>
      <c r="DI252" s="41"/>
      <c r="DJ252" s="41"/>
      <c r="DK252" s="41"/>
      <c r="DL252" s="41"/>
      <c r="DM252" s="41"/>
      <c r="DN252" s="41"/>
      <c r="DO252" s="41"/>
      <c r="DP252" s="41"/>
      <c r="DQ252" s="41"/>
      <c r="DR252" s="41"/>
      <c r="DS252" s="41"/>
      <c r="DT252" s="41"/>
      <c r="DU252" s="41"/>
      <c r="DV252" s="41"/>
      <c r="DW252" s="41"/>
      <c r="DX252" s="41"/>
      <c r="DY252" s="41"/>
      <c r="DZ252" s="41"/>
      <c r="EA252" s="41"/>
      <c r="EB252" s="41"/>
      <c r="EC252" s="41"/>
      <c r="ED252" s="41"/>
      <c r="EE252" s="41"/>
      <c r="EF252" s="41"/>
      <c r="EG252" s="41"/>
      <c r="EH252" s="41"/>
      <c r="EI252" s="41"/>
      <c r="EJ252" s="41"/>
      <c r="EK252" s="41"/>
      <c r="EL252" s="41"/>
      <c r="EM252" s="41"/>
      <c r="EN252" s="41"/>
      <c r="EO252" s="41"/>
      <c r="EP252" s="41"/>
      <c r="EQ252" s="41"/>
      <c r="ER252" s="41"/>
      <c r="ES252" s="41"/>
      <c r="ET252" s="41"/>
      <c r="EU252" s="41"/>
      <c r="EV252" s="41"/>
      <c r="EW252" s="41"/>
      <c r="EX252" s="41"/>
      <c r="EY252" s="41"/>
      <c r="EZ252" s="41"/>
      <c r="FA252" s="41"/>
      <c r="FB252" s="41"/>
      <c r="FC252" s="41"/>
      <c r="FD252" s="41"/>
      <c r="FE252" s="41"/>
      <c r="FF252" s="41"/>
      <c r="FG252" s="41"/>
      <c r="FH252" s="41"/>
      <c r="FI252" s="41"/>
      <c r="FJ252" s="41"/>
      <c r="FK252" s="41"/>
      <c r="FL252" s="41"/>
      <c r="FM252" s="41"/>
      <c r="FN252" s="41"/>
      <c r="FO252" s="41"/>
      <c r="FP252" s="41"/>
      <c r="FQ252" s="41"/>
      <c r="FR252" s="41"/>
      <c r="FS252" s="41"/>
      <c r="FT252" s="41"/>
      <c r="FU252" s="41"/>
      <c r="FV252" s="41"/>
      <c r="FW252" s="41"/>
      <c r="FX252" s="41"/>
      <c r="FY252" s="41"/>
      <c r="FZ252" s="41"/>
      <c r="GA252" s="41"/>
      <c r="GB252" s="41"/>
      <c r="GC252" s="41"/>
      <c r="GD252" s="41"/>
      <c r="GE252" s="41"/>
      <c r="GF252" s="41"/>
      <c r="GG252" s="41"/>
      <c r="GH252" s="41"/>
      <c r="GI252" s="41"/>
      <c r="GJ252" s="41"/>
      <c r="GK252" s="41"/>
      <c r="GL252" s="41"/>
      <c r="GM252" s="41"/>
      <c r="GN252" s="41"/>
      <c r="GO252" s="41"/>
      <c r="GP252" s="41"/>
      <c r="GQ252" s="41"/>
      <c r="GR252" s="41"/>
      <c r="GS252" s="41"/>
      <c r="GT252" s="41"/>
      <c r="GU252" s="41"/>
      <c r="GV252" s="41"/>
      <c r="GW252" s="41"/>
      <c r="GX252" s="41"/>
      <c r="GY252" s="41"/>
      <c r="GZ252" s="41"/>
      <c r="HA252" s="41"/>
      <c r="HB252" s="41"/>
      <c r="HC252" s="41"/>
      <c r="HD252" s="41"/>
      <c r="HE252" s="41"/>
      <c r="HF252" s="41"/>
      <c r="HG252" s="41"/>
      <c r="HH252" s="41"/>
      <c r="HI252" s="41"/>
      <c r="HJ252" s="41"/>
      <c r="HK252" s="41"/>
      <c r="HL252" s="41"/>
      <c r="HM252" s="41"/>
      <c r="HN252" s="41"/>
      <c r="HO252" s="41"/>
      <c r="HP252" s="41"/>
      <c r="HQ252" s="41"/>
      <c r="HR252" s="41"/>
      <c r="HS252" s="41"/>
      <c r="HT252" s="41"/>
      <c r="HU252" s="41"/>
      <c r="HV252" s="41"/>
      <c r="HW252" s="41"/>
      <c r="HX252" s="41"/>
      <c r="HY252" s="41"/>
      <c r="HZ252" s="41"/>
      <c r="IA252" s="41"/>
      <c r="IB252" s="41"/>
      <c r="IC252" s="41"/>
      <c r="ID252" s="41"/>
      <c r="IE252" s="41"/>
      <c r="IF252" s="41"/>
      <c r="IG252" s="41"/>
      <c r="IH252" s="41"/>
      <c r="II252" s="41"/>
      <c r="IJ252" s="41"/>
      <c r="IK252" s="41"/>
      <c r="IL252" s="41"/>
      <c r="IM252" s="41"/>
      <c r="IN252" s="41"/>
      <c r="IO252" s="41"/>
      <c r="IP252" s="41"/>
      <c r="IQ252" s="41"/>
      <c r="IR252" s="41"/>
      <c r="IS252" s="41"/>
      <c r="IT252" s="41"/>
      <c r="IU252" s="41"/>
      <c r="IV252" s="41"/>
      <c r="IW252" s="41"/>
      <c r="IX252" s="41"/>
      <c r="IY252" s="41"/>
      <c r="IZ252" s="41"/>
      <c r="JA252" s="41"/>
      <c r="JB252" s="41"/>
      <c r="JC252" s="41"/>
      <c r="JD252" s="41"/>
      <c r="JE252" s="41"/>
      <c r="JF252" s="41"/>
      <c r="JG252" s="41"/>
      <c r="JH252" s="41"/>
      <c r="JI252" s="41"/>
      <c r="JJ252" s="41"/>
      <c r="JK252" s="41"/>
      <c r="JL252" s="41"/>
      <c r="JM252" s="41"/>
      <c r="JN252" s="41"/>
      <c r="JO252" s="41"/>
      <c r="JP252" s="41"/>
      <c r="JQ252" s="41"/>
      <c r="JR252" s="41"/>
      <c r="JS252" s="41"/>
      <c r="JT252" s="41"/>
      <c r="JU252" s="41"/>
      <c r="JV252" s="41"/>
      <c r="JW252" s="41"/>
      <c r="JX252" s="41"/>
      <c r="JY252" s="41"/>
      <c r="JZ252" s="41"/>
      <c r="KA252" s="41"/>
      <c r="KB252" s="41"/>
      <c r="KC252" s="41"/>
      <c r="KD252" s="41"/>
      <c r="KE252" s="41"/>
      <c r="KF252" s="41"/>
      <c r="KG252" s="41"/>
      <c r="KH252" s="41"/>
      <c r="KI252" s="41"/>
      <c r="KJ252" s="41"/>
      <c r="KK252" s="41"/>
      <c r="KL252" s="41"/>
      <c r="KM252" s="41"/>
      <c r="KN252" s="41"/>
      <c r="KO252" s="41"/>
      <c r="KP252" s="41"/>
      <c r="KQ252" s="41"/>
      <c r="KR252" s="41"/>
      <c r="KS252" s="41"/>
      <c r="KT252" s="41"/>
      <c r="KU252" s="41"/>
      <c r="KV252" s="41"/>
      <c r="KW252" s="41"/>
      <c r="KX252" s="41"/>
      <c r="KY252" s="41"/>
      <c r="KZ252" s="41"/>
      <c r="LA252" s="41"/>
      <c r="LB252" s="41"/>
      <c r="LC252" s="41"/>
      <c r="LD252" s="41"/>
      <c r="LE252" s="41"/>
      <c r="LF252" s="41"/>
      <c r="LG252" s="41"/>
      <c r="LH252" s="41"/>
      <c r="LI252" s="41"/>
      <c r="LJ252" s="41"/>
      <c r="LK252" s="41"/>
      <c r="LL252" s="41"/>
      <c r="LM252" s="41"/>
      <c r="LN252" s="41"/>
      <c r="LO252" s="41"/>
      <c r="LP252" s="41"/>
      <c r="LQ252" s="41"/>
      <c r="LR252" s="41"/>
      <c r="LS252" s="41"/>
      <c r="LT252" s="41"/>
      <c r="LU252" s="41"/>
      <c r="LV252" s="41"/>
      <c r="LW252" s="41"/>
      <c r="LX252" s="41"/>
      <c r="LY252" s="41"/>
      <c r="LZ252" s="41"/>
      <c r="MA252" s="41"/>
      <c r="MB252" s="41"/>
      <c r="MC252" s="41"/>
      <c r="MD252" s="41"/>
      <c r="ME252" s="41"/>
      <c r="MF252" s="41"/>
      <c r="MG252" s="41"/>
      <c r="MH252" s="41"/>
      <c r="MI252" s="41"/>
      <c r="MJ252" s="41"/>
      <c r="MK252" s="41"/>
      <c r="ML252" s="41"/>
      <c r="MM252" s="41"/>
      <c r="MN252" s="41"/>
      <c r="MO252" s="41"/>
      <c r="MP252" s="41"/>
      <c r="MQ252" s="41"/>
      <c r="MR252" s="41"/>
      <c r="MS252" s="41"/>
      <c r="MT252" s="41"/>
      <c r="MU252" s="41"/>
      <c r="MV252" s="41"/>
      <c r="MW252" s="41"/>
      <c r="MX252" s="41"/>
      <c r="MY252" s="41"/>
      <c r="MZ252" s="41"/>
      <c r="NA252" s="41"/>
      <c r="NB252" s="41"/>
      <c r="NC252" s="41"/>
      <c r="ND252" s="41"/>
      <c r="NE252" s="41"/>
      <c r="NF252" s="41"/>
      <c r="NG252" s="41"/>
      <c r="NH252" s="41"/>
      <c r="NI252" s="41"/>
      <c r="NJ252" s="41"/>
      <c r="NK252" s="41"/>
      <c r="NL252" s="41"/>
      <c r="NM252" s="41"/>
      <c r="NN252" s="41"/>
      <c r="NO252" s="41"/>
      <c r="NP252" s="41"/>
      <c r="NQ252" s="41"/>
      <c r="NR252" s="41"/>
      <c r="NS252" s="41"/>
      <c r="NT252" s="41"/>
      <c r="NU252" s="41"/>
      <c r="NV252" s="41"/>
      <c r="NW252" s="41"/>
      <c r="NX252" s="41"/>
      <c r="NY252" s="41"/>
      <c r="NZ252" s="41"/>
      <c r="OA252" s="41"/>
      <c r="OB252" s="41"/>
      <c r="OC252" s="41"/>
      <c r="OD252" s="41"/>
      <c r="OE252" s="41"/>
      <c r="OF252" s="41"/>
      <c r="OG252" s="41"/>
      <c r="OH252" s="41"/>
      <c r="OI252" s="41"/>
      <c r="OJ252" s="41"/>
      <c r="OK252" s="41"/>
      <c r="OL252" s="41"/>
      <c r="OM252" s="41"/>
      <c r="ON252" s="41"/>
      <c r="OO252" s="41"/>
      <c r="OP252" s="41"/>
      <c r="OQ252" s="41"/>
      <c r="OR252" s="41"/>
      <c r="OS252" s="41"/>
      <c r="OT252" s="41"/>
      <c r="OU252" s="41"/>
      <c r="OV252" s="41"/>
      <c r="OW252" s="41"/>
      <c r="OX252" s="41"/>
      <c r="OY252" s="41"/>
      <c r="OZ252" s="41"/>
      <c r="PA252" s="41"/>
      <c r="PB252" s="41"/>
      <c r="PC252" s="41"/>
      <c r="PD252" s="41"/>
      <c r="PE252" s="41"/>
      <c r="PF252" s="41"/>
      <c r="PG252" s="41"/>
      <c r="PH252" s="41"/>
      <c r="PI252" s="41"/>
      <c r="PJ252" s="41"/>
      <c r="PK252" s="41"/>
      <c r="PL252" s="41"/>
      <c r="PM252" s="41"/>
      <c r="PN252" s="41"/>
      <c r="PO252" s="41"/>
      <c r="PP252" s="41"/>
      <c r="PQ252" s="41"/>
      <c r="PR252" s="41"/>
      <c r="PS252" s="41"/>
      <c r="PT252" s="41"/>
      <c r="PU252" s="41"/>
      <c r="PV252" s="41"/>
      <c r="PW252" s="41"/>
      <c r="PX252" s="41"/>
      <c r="PY252" s="41"/>
      <c r="PZ252" s="41"/>
      <c r="QA252" s="41"/>
      <c r="QB252" s="41"/>
      <c r="QC252" s="41"/>
      <c r="QD252" s="41"/>
      <c r="QE252" s="41"/>
      <c r="QF252" s="41"/>
      <c r="QG252" s="41"/>
      <c r="QH252" s="41"/>
      <c r="QI252" s="41"/>
      <c r="QJ252" s="41"/>
      <c r="QK252" s="41"/>
      <c r="QL252" s="41"/>
      <c r="QM252" s="41"/>
      <c r="QN252" s="41"/>
      <c r="QO252" s="41"/>
      <c r="QP252" s="41"/>
      <c r="QQ252" s="41"/>
      <c r="QR252" s="41"/>
      <c r="QS252" s="41"/>
      <c r="QT252" s="41"/>
      <c r="QU252" s="41"/>
      <c r="QV252" s="41"/>
      <c r="QW252" s="41"/>
      <c r="QX252" s="41"/>
      <c r="QY252" s="41"/>
      <c r="QZ252" s="41"/>
      <c r="RA252" s="41"/>
      <c r="RB252" s="41"/>
      <c r="RC252" s="41"/>
      <c r="RD252" s="41"/>
      <c r="RE252" s="41"/>
      <c r="RF252" s="41"/>
      <c r="RG252" s="41"/>
      <c r="RH252" s="41"/>
      <c r="RI252" s="41"/>
      <c r="RJ252" s="41"/>
      <c r="RK252" s="41"/>
      <c r="RL252" s="41"/>
      <c r="RM252" s="41"/>
      <c r="RN252" s="41"/>
      <c r="RO252" s="41"/>
      <c r="RP252" s="41"/>
      <c r="RQ252" s="41"/>
      <c r="RR252" s="41"/>
      <c r="RS252" s="41"/>
      <c r="RT252" s="41"/>
      <c r="RU252" s="41"/>
      <c r="RV252" s="41"/>
      <c r="RW252" s="41"/>
      <c r="RX252" s="41"/>
      <c r="RY252" s="41"/>
      <c r="RZ252" s="41"/>
      <c r="SA252" s="41"/>
      <c r="SB252" s="41"/>
      <c r="SC252" s="41"/>
      <c r="SD252" s="41"/>
      <c r="SE252" s="41"/>
      <c r="SF252" s="41"/>
      <c r="SG252" s="41"/>
      <c r="SH252" s="41"/>
      <c r="SI252" s="41"/>
      <c r="SJ252" s="41"/>
      <c r="SK252" s="41"/>
      <c r="SL252" s="41"/>
      <c r="SM252" s="41"/>
      <c r="SN252" s="41"/>
      <c r="SO252" s="41"/>
      <c r="SP252" s="41"/>
      <c r="SQ252" s="41"/>
      <c r="SR252" s="41"/>
      <c r="SS252" s="41"/>
      <c r="ST252" s="41"/>
      <c r="SU252" s="41"/>
      <c r="SV252" s="41"/>
      <c r="SW252" s="41"/>
      <c r="SX252" s="41"/>
      <c r="SY252" s="41"/>
      <c r="SZ252" s="41"/>
      <c r="TA252" s="41"/>
      <c r="TB252" s="41"/>
      <c r="TC252" s="41"/>
      <c r="TD252" s="41"/>
      <c r="TE252" s="41"/>
      <c r="TF252" s="41"/>
      <c r="TG252" s="41"/>
      <c r="TH252" s="41"/>
      <c r="TI252" s="41"/>
      <c r="TJ252" s="41"/>
      <c r="TK252" s="41"/>
      <c r="TL252" s="41"/>
      <c r="TM252" s="41"/>
      <c r="TN252" s="41"/>
      <c r="TO252" s="41"/>
      <c r="TP252" s="41"/>
      <c r="TQ252" s="41"/>
      <c r="TR252" s="41"/>
      <c r="TS252" s="41"/>
      <c r="TT252" s="41"/>
      <c r="TU252" s="41"/>
      <c r="TV252" s="41"/>
      <c r="TW252" s="41"/>
      <c r="TX252" s="41"/>
      <c r="TY252" s="41"/>
      <c r="TZ252" s="41"/>
      <c r="UA252" s="41"/>
      <c r="UB252" s="41"/>
      <c r="UC252" s="41"/>
      <c r="UD252" s="41"/>
      <c r="UE252" s="41"/>
      <c r="UF252" s="41"/>
      <c r="UG252" s="41"/>
      <c r="UH252" s="41"/>
      <c r="UI252" s="41"/>
      <c r="UJ252" s="41"/>
      <c r="UK252" s="41"/>
      <c r="UL252" s="41"/>
      <c r="UM252" s="41"/>
      <c r="UN252" s="41"/>
      <c r="UO252" s="41"/>
      <c r="UP252" s="41"/>
      <c r="UQ252" s="41"/>
      <c r="UR252" s="41"/>
      <c r="US252" s="41"/>
      <c r="UT252" s="41"/>
      <c r="UU252" s="41"/>
      <c r="UV252" s="41"/>
      <c r="UW252" s="41"/>
      <c r="UX252" s="41"/>
      <c r="UY252" s="41"/>
      <c r="UZ252" s="41"/>
      <c r="VA252" s="41"/>
      <c r="VB252" s="41"/>
      <c r="VC252" s="41"/>
      <c r="VD252" s="41"/>
      <c r="VE252" s="41"/>
      <c r="VF252" s="41"/>
      <c r="VG252" s="41"/>
      <c r="VH252" s="41"/>
      <c r="VI252" s="41"/>
      <c r="VJ252" s="41"/>
      <c r="VK252" s="41"/>
      <c r="VL252" s="41"/>
      <c r="VM252" s="41"/>
      <c r="VN252" s="41"/>
      <c r="VO252" s="41"/>
      <c r="VP252" s="41"/>
      <c r="VQ252" s="41"/>
      <c r="VR252" s="41"/>
      <c r="VS252" s="41"/>
      <c r="VT252" s="41"/>
      <c r="VU252" s="41"/>
      <c r="VV252" s="41"/>
      <c r="VW252" s="41"/>
      <c r="VX252" s="41"/>
      <c r="VY252" s="41"/>
      <c r="VZ252" s="41"/>
      <c r="WA252" s="41"/>
      <c r="WB252" s="41"/>
      <c r="WC252" s="41"/>
      <c r="WD252" s="41"/>
      <c r="WE252" s="41"/>
      <c r="WF252" s="41"/>
      <c r="WG252" s="41"/>
      <c r="WH252" s="41"/>
      <c r="WI252" s="41"/>
      <c r="WJ252" s="41"/>
      <c r="WK252" s="41"/>
      <c r="WL252" s="41"/>
      <c r="WM252" s="41"/>
      <c r="WN252" s="41"/>
      <c r="WO252" s="41"/>
      <c r="WP252" s="41"/>
      <c r="WQ252" s="41"/>
      <c r="WR252" s="41"/>
      <c r="WS252" s="41"/>
      <c r="WT252" s="41"/>
      <c r="WU252" s="41"/>
      <c r="WV252" s="41"/>
      <c r="WW252" s="41"/>
      <c r="WX252" s="41"/>
    </row>
    <row r="253" spans="1:622" s="49" customFormat="1" ht="15" customHeight="1" outlineLevel="1" x14ac:dyDescent="0.25">
      <c r="B253" s="42" t="s">
        <v>92</v>
      </c>
      <c r="C253" s="49">
        <v>4377</v>
      </c>
      <c r="D253" s="44" t="s">
        <v>80</v>
      </c>
      <c r="E253" s="49" t="s">
        <v>209</v>
      </c>
      <c r="F253" s="44" t="s">
        <v>24</v>
      </c>
      <c r="G253" s="44"/>
      <c r="H253" s="44">
        <v>0.17</v>
      </c>
      <c r="I253" s="46">
        <v>4.1399999999999997</v>
      </c>
      <c r="J253" s="46">
        <f>Tabela1[[#This Row],[VALOR UNIT]]*H248</f>
        <v>3.726</v>
      </c>
      <c r="K253" s="46">
        <f>Tabela1[[#This Row],[Coluna1]]*H252</f>
        <v>0</v>
      </c>
      <c r="L253" s="46">
        <v>0</v>
      </c>
      <c r="M253" s="47">
        <f t="shared" si="5"/>
        <v>0</v>
      </c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41"/>
      <c r="AE253" s="41"/>
      <c r="AF253" s="41"/>
      <c r="AG253" s="41"/>
      <c r="AH253" s="41"/>
      <c r="AI253" s="41"/>
      <c r="AJ253" s="41"/>
      <c r="AK253" s="41"/>
      <c r="AL253" s="41"/>
      <c r="AM253" s="41"/>
      <c r="AN253" s="41"/>
      <c r="AO253" s="41"/>
      <c r="AP253" s="41"/>
      <c r="AQ253" s="41"/>
      <c r="AR253" s="41"/>
      <c r="AS253" s="41"/>
      <c r="AT253" s="41"/>
      <c r="AU253" s="41"/>
      <c r="AV253" s="41"/>
      <c r="AW253" s="41"/>
      <c r="AX253" s="41"/>
      <c r="AY253" s="41"/>
      <c r="AZ253" s="41"/>
      <c r="BA253" s="41"/>
      <c r="BB253" s="41"/>
      <c r="BC253" s="41"/>
      <c r="BD253" s="41"/>
      <c r="BE253" s="41"/>
      <c r="BF253" s="41"/>
      <c r="BG253" s="41"/>
      <c r="BH253" s="41"/>
      <c r="BI253" s="41"/>
      <c r="BJ253" s="41"/>
      <c r="BK253" s="41"/>
      <c r="BL253" s="41"/>
      <c r="BM253" s="41"/>
      <c r="BN253" s="41"/>
      <c r="BO253" s="41"/>
      <c r="BP253" s="41"/>
      <c r="BQ253" s="41"/>
      <c r="BR253" s="41"/>
      <c r="BS253" s="41"/>
      <c r="BT253" s="41"/>
      <c r="BU253" s="41"/>
      <c r="BV253" s="41"/>
      <c r="BW253" s="41"/>
      <c r="BX253" s="41"/>
      <c r="BY253" s="41"/>
      <c r="BZ253" s="41"/>
      <c r="CA253" s="41"/>
      <c r="CB253" s="41"/>
      <c r="CC253" s="41"/>
      <c r="CD253" s="41"/>
      <c r="CE253" s="41"/>
      <c r="CF253" s="41"/>
      <c r="CG253" s="41"/>
      <c r="CH253" s="41"/>
      <c r="CI253" s="41"/>
      <c r="CJ253" s="41"/>
      <c r="CK253" s="41"/>
      <c r="CL253" s="41"/>
      <c r="CM253" s="41"/>
      <c r="CN253" s="41"/>
      <c r="CO253" s="41"/>
      <c r="CP253" s="41"/>
      <c r="CQ253" s="41"/>
      <c r="CR253" s="41"/>
      <c r="CS253" s="41"/>
      <c r="CT253" s="41"/>
      <c r="CU253" s="41"/>
      <c r="CV253" s="41"/>
      <c r="CW253" s="41"/>
      <c r="CX253" s="41"/>
      <c r="CY253" s="41"/>
      <c r="CZ253" s="41"/>
      <c r="DA253" s="41"/>
      <c r="DB253" s="41"/>
      <c r="DC253" s="41"/>
      <c r="DD253" s="41"/>
      <c r="DE253" s="41"/>
      <c r="DF253" s="41"/>
      <c r="DG253" s="41"/>
      <c r="DH253" s="41"/>
      <c r="DI253" s="41"/>
      <c r="DJ253" s="41"/>
      <c r="DK253" s="41"/>
      <c r="DL253" s="41"/>
      <c r="DM253" s="41"/>
      <c r="DN253" s="41"/>
      <c r="DO253" s="41"/>
      <c r="DP253" s="41"/>
      <c r="DQ253" s="41"/>
      <c r="DR253" s="41"/>
      <c r="DS253" s="41"/>
      <c r="DT253" s="41"/>
      <c r="DU253" s="41"/>
      <c r="DV253" s="41"/>
      <c r="DW253" s="41"/>
      <c r="DX253" s="41"/>
      <c r="DY253" s="41"/>
      <c r="DZ253" s="41"/>
      <c r="EA253" s="41"/>
      <c r="EB253" s="41"/>
      <c r="EC253" s="41"/>
      <c r="ED253" s="41"/>
      <c r="EE253" s="41"/>
      <c r="EF253" s="41"/>
      <c r="EG253" s="41"/>
      <c r="EH253" s="41"/>
      <c r="EI253" s="41"/>
      <c r="EJ253" s="41"/>
      <c r="EK253" s="41"/>
      <c r="EL253" s="41"/>
      <c r="EM253" s="41"/>
      <c r="EN253" s="41"/>
      <c r="EO253" s="41"/>
      <c r="EP253" s="41"/>
      <c r="EQ253" s="41"/>
      <c r="ER253" s="41"/>
      <c r="ES253" s="41"/>
      <c r="ET253" s="41"/>
      <c r="EU253" s="41"/>
      <c r="EV253" s="41"/>
      <c r="EW253" s="41"/>
      <c r="EX253" s="41"/>
      <c r="EY253" s="41"/>
      <c r="EZ253" s="41"/>
      <c r="FA253" s="41"/>
      <c r="FB253" s="41"/>
      <c r="FC253" s="41"/>
      <c r="FD253" s="41"/>
      <c r="FE253" s="41"/>
      <c r="FF253" s="41"/>
      <c r="FG253" s="41"/>
      <c r="FH253" s="41"/>
      <c r="FI253" s="41"/>
      <c r="FJ253" s="41"/>
      <c r="FK253" s="41"/>
      <c r="FL253" s="41"/>
      <c r="FM253" s="41"/>
      <c r="FN253" s="41"/>
      <c r="FO253" s="41"/>
      <c r="FP253" s="41"/>
      <c r="FQ253" s="41"/>
      <c r="FR253" s="41"/>
      <c r="FS253" s="41"/>
      <c r="FT253" s="41"/>
      <c r="FU253" s="41"/>
      <c r="FV253" s="41"/>
      <c r="FW253" s="41"/>
      <c r="FX253" s="41"/>
      <c r="FY253" s="41"/>
      <c r="FZ253" s="41"/>
      <c r="GA253" s="41"/>
      <c r="GB253" s="41"/>
      <c r="GC253" s="41"/>
      <c r="GD253" s="41"/>
      <c r="GE253" s="41"/>
      <c r="GF253" s="41"/>
      <c r="GG253" s="41"/>
      <c r="GH253" s="41"/>
      <c r="GI253" s="41"/>
      <c r="GJ253" s="41"/>
      <c r="GK253" s="41"/>
      <c r="GL253" s="41"/>
      <c r="GM253" s="41"/>
      <c r="GN253" s="41"/>
      <c r="GO253" s="41"/>
      <c r="GP253" s="41"/>
      <c r="GQ253" s="41"/>
      <c r="GR253" s="41"/>
      <c r="GS253" s="41"/>
      <c r="GT253" s="41"/>
      <c r="GU253" s="41"/>
      <c r="GV253" s="41"/>
      <c r="GW253" s="41"/>
      <c r="GX253" s="41"/>
      <c r="GY253" s="41"/>
      <c r="GZ253" s="41"/>
      <c r="HA253" s="41"/>
      <c r="HB253" s="41"/>
      <c r="HC253" s="41"/>
      <c r="HD253" s="41"/>
      <c r="HE253" s="41"/>
      <c r="HF253" s="41"/>
      <c r="HG253" s="41"/>
      <c r="HH253" s="41"/>
      <c r="HI253" s="41"/>
      <c r="HJ253" s="41"/>
      <c r="HK253" s="41"/>
      <c r="HL253" s="41"/>
      <c r="HM253" s="41"/>
      <c r="HN253" s="41"/>
      <c r="HO253" s="41"/>
      <c r="HP253" s="41"/>
      <c r="HQ253" s="41"/>
      <c r="HR253" s="41"/>
      <c r="HS253" s="41"/>
      <c r="HT253" s="41"/>
      <c r="HU253" s="41"/>
      <c r="HV253" s="41"/>
      <c r="HW253" s="41"/>
      <c r="HX253" s="41"/>
      <c r="HY253" s="41"/>
      <c r="HZ253" s="41"/>
      <c r="IA253" s="41"/>
      <c r="IB253" s="41"/>
      <c r="IC253" s="41"/>
      <c r="ID253" s="41"/>
      <c r="IE253" s="41"/>
      <c r="IF253" s="41"/>
      <c r="IG253" s="41"/>
      <c r="IH253" s="41"/>
      <c r="II253" s="41"/>
      <c r="IJ253" s="41"/>
      <c r="IK253" s="41"/>
      <c r="IL253" s="41"/>
      <c r="IM253" s="41"/>
      <c r="IN253" s="41"/>
      <c r="IO253" s="41"/>
      <c r="IP253" s="41"/>
      <c r="IQ253" s="41"/>
      <c r="IR253" s="41"/>
      <c r="IS253" s="41"/>
      <c r="IT253" s="41"/>
      <c r="IU253" s="41"/>
      <c r="IV253" s="41"/>
      <c r="IW253" s="41"/>
      <c r="IX253" s="41"/>
      <c r="IY253" s="41"/>
      <c r="IZ253" s="41"/>
      <c r="JA253" s="41"/>
      <c r="JB253" s="41"/>
      <c r="JC253" s="41"/>
      <c r="JD253" s="41"/>
      <c r="JE253" s="41"/>
      <c r="JF253" s="41"/>
      <c r="JG253" s="41"/>
      <c r="JH253" s="41"/>
      <c r="JI253" s="41"/>
      <c r="JJ253" s="41"/>
      <c r="JK253" s="41"/>
      <c r="JL253" s="41"/>
      <c r="JM253" s="41"/>
      <c r="JN253" s="41"/>
      <c r="JO253" s="41"/>
      <c r="JP253" s="41"/>
      <c r="JQ253" s="41"/>
      <c r="JR253" s="41"/>
      <c r="JS253" s="41"/>
      <c r="JT253" s="41"/>
      <c r="JU253" s="41"/>
      <c r="JV253" s="41"/>
      <c r="JW253" s="41"/>
      <c r="JX253" s="41"/>
      <c r="JY253" s="41"/>
      <c r="JZ253" s="41"/>
      <c r="KA253" s="41"/>
      <c r="KB253" s="41"/>
      <c r="KC253" s="41"/>
      <c r="KD253" s="41"/>
      <c r="KE253" s="41"/>
      <c r="KF253" s="41"/>
      <c r="KG253" s="41"/>
      <c r="KH253" s="41"/>
      <c r="KI253" s="41"/>
      <c r="KJ253" s="41"/>
      <c r="KK253" s="41"/>
      <c r="KL253" s="41"/>
      <c r="KM253" s="41"/>
      <c r="KN253" s="41"/>
      <c r="KO253" s="41"/>
      <c r="KP253" s="41"/>
      <c r="KQ253" s="41"/>
      <c r="KR253" s="41"/>
      <c r="KS253" s="41"/>
      <c r="KT253" s="41"/>
      <c r="KU253" s="41"/>
      <c r="KV253" s="41"/>
      <c r="KW253" s="41"/>
      <c r="KX253" s="41"/>
      <c r="KY253" s="41"/>
      <c r="KZ253" s="41"/>
      <c r="LA253" s="41"/>
      <c r="LB253" s="41"/>
      <c r="LC253" s="41"/>
      <c r="LD253" s="41"/>
      <c r="LE253" s="41"/>
      <c r="LF253" s="41"/>
      <c r="LG253" s="41"/>
      <c r="LH253" s="41"/>
      <c r="LI253" s="41"/>
      <c r="LJ253" s="41"/>
      <c r="LK253" s="41"/>
      <c r="LL253" s="41"/>
      <c r="LM253" s="41"/>
      <c r="LN253" s="41"/>
      <c r="LO253" s="41"/>
      <c r="LP253" s="41"/>
      <c r="LQ253" s="41"/>
      <c r="LR253" s="41"/>
      <c r="LS253" s="41"/>
      <c r="LT253" s="41"/>
      <c r="LU253" s="41"/>
      <c r="LV253" s="41"/>
      <c r="LW253" s="41"/>
      <c r="LX253" s="41"/>
      <c r="LY253" s="41"/>
      <c r="LZ253" s="41"/>
      <c r="MA253" s="41"/>
      <c r="MB253" s="41"/>
      <c r="MC253" s="41"/>
      <c r="MD253" s="41"/>
      <c r="ME253" s="41"/>
      <c r="MF253" s="41"/>
      <c r="MG253" s="41"/>
      <c r="MH253" s="41"/>
      <c r="MI253" s="41"/>
      <c r="MJ253" s="41"/>
      <c r="MK253" s="41"/>
      <c r="ML253" s="41"/>
      <c r="MM253" s="41"/>
      <c r="MN253" s="41"/>
      <c r="MO253" s="41"/>
      <c r="MP253" s="41"/>
      <c r="MQ253" s="41"/>
      <c r="MR253" s="41"/>
      <c r="MS253" s="41"/>
      <c r="MT253" s="41"/>
      <c r="MU253" s="41"/>
      <c r="MV253" s="41"/>
      <c r="MW253" s="41"/>
      <c r="MX253" s="41"/>
      <c r="MY253" s="41"/>
      <c r="MZ253" s="41"/>
      <c r="NA253" s="41"/>
      <c r="NB253" s="41"/>
      <c r="NC253" s="41"/>
      <c r="ND253" s="41"/>
      <c r="NE253" s="41"/>
      <c r="NF253" s="41"/>
      <c r="NG253" s="41"/>
      <c r="NH253" s="41"/>
      <c r="NI253" s="41"/>
      <c r="NJ253" s="41"/>
      <c r="NK253" s="41"/>
      <c r="NL253" s="41"/>
      <c r="NM253" s="41"/>
      <c r="NN253" s="41"/>
      <c r="NO253" s="41"/>
      <c r="NP253" s="41"/>
      <c r="NQ253" s="41"/>
      <c r="NR253" s="41"/>
      <c r="NS253" s="41"/>
      <c r="NT253" s="41"/>
      <c r="NU253" s="41"/>
      <c r="NV253" s="41"/>
      <c r="NW253" s="41"/>
      <c r="NX253" s="41"/>
      <c r="NY253" s="41"/>
      <c r="NZ253" s="41"/>
      <c r="OA253" s="41"/>
      <c r="OB253" s="41"/>
      <c r="OC253" s="41"/>
      <c r="OD253" s="41"/>
      <c r="OE253" s="41"/>
      <c r="OF253" s="41"/>
      <c r="OG253" s="41"/>
      <c r="OH253" s="41"/>
      <c r="OI253" s="41"/>
      <c r="OJ253" s="41"/>
      <c r="OK253" s="41"/>
      <c r="OL253" s="41"/>
      <c r="OM253" s="41"/>
      <c r="ON253" s="41"/>
      <c r="OO253" s="41"/>
      <c r="OP253" s="41"/>
      <c r="OQ253" s="41"/>
      <c r="OR253" s="41"/>
      <c r="OS253" s="41"/>
      <c r="OT253" s="41"/>
      <c r="OU253" s="41"/>
      <c r="OV253" s="41"/>
      <c r="OW253" s="41"/>
      <c r="OX253" s="41"/>
      <c r="OY253" s="41"/>
      <c r="OZ253" s="41"/>
      <c r="PA253" s="41"/>
      <c r="PB253" s="41"/>
      <c r="PC253" s="41"/>
      <c r="PD253" s="41"/>
      <c r="PE253" s="41"/>
      <c r="PF253" s="41"/>
      <c r="PG253" s="41"/>
      <c r="PH253" s="41"/>
      <c r="PI253" s="41"/>
      <c r="PJ253" s="41"/>
      <c r="PK253" s="41"/>
      <c r="PL253" s="41"/>
      <c r="PM253" s="41"/>
      <c r="PN253" s="41"/>
      <c r="PO253" s="41"/>
      <c r="PP253" s="41"/>
      <c r="PQ253" s="41"/>
      <c r="PR253" s="41"/>
      <c r="PS253" s="41"/>
      <c r="PT253" s="41"/>
      <c r="PU253" s="41"/>
      <c r="PV253" s="41"/>
      <c r="PW253" s="41"/>
      <c r="PX253" s="41"/>
      <c r="PY253" s="41"/>
      <c r="PZ253" s="41"/>
      <c r="QA253" s="41"/>
      <c r="QB253" s="41"/>
      <c r="QC253" s="41"/>
      <c r="QD253" s="41"/>
      <c r="QE253" s="41"/>
      <c r="QF253" s="41"/>
      <c r="QG253" s="41"/>
      <c r="QH253" s="41"/>
      <c r="QI253" s="41"/>
      <c r="QJ253" s="41"/>
      <c r="QK253" s="41"/>
      <c r="QL253" s="41"/>
      <c r="QM253" s="41"/>
      <c r="QN253" s="41"/>
      <c r="QO253" s="41"/>
      <c r="QP253" s="41"/>
      <c r="QQ253" s="41"/>
      <c r="QR253" s="41"/>
      <c r="QS253" s="41"/>
      <c r="QT253" s="41"/>
      <c r="QU253" s="41"/>
      <c r="QV253" s="41"/>
      <c r="QW253" s="41"/>
      <c r="QX253" s="41"/>
      <c r="QY253" s="41"/>
      <c r="QZ253" s="41"/>
      <c r="RA253" s="41"/>
      <c r="RB253" s="41"/>
      <c r="RC253" s="41"/>
      <c r="RD253" s="41"/>
      <c r="RE253" s="41"/>
      <c r="RF253" s="41"/>
      <c r="RG253" s="41"/>
      <c r="RH253" s="41"/>
      <c r="RI253" s="41"/>
      <c r="RJ253" s="41"/>
      <c r="RK253" s="41"/>
      <c r="RL253" s="41"/>
      <c r="RM253" s="41"/>
      <c r="RN253" s="41"/>
      <c r="RO253" s="41"/>
      <c r="RP253" s="41"/>
      <c r="RQ253" s="41"/>
      <c r="RR253" s="41"/>
      <c r="RS253" s="41"/>
      <c r="RT253" s="41"/>
      <c r="RU253" s="41"/>
      <c r="RV253" s="41"/>
      <c r="RW253" s="41"/>
      <c r="RX253" s="41"/>
      <c r="RY253" s="41"/>
      <c r="RZ253" s="41"/>
      <c r="SA253" s="41"/>
      <c r="SB253" s="41"/>
      <c r="SC253" s="41"/>
      <c r="SD253" s="41"/>
      <c r="SE253" s="41"/>
      <c r="SF253" s="41"/>
      <c r="SG253" s="41"/>
      <c r="SH253" s="41"/>
      <c r="SI253" s="41"/>
      <c r="SJ253" s="41"/>
      <c r="SK253" s="41"/>
      <c r="SL253" s="41"/>
      <c r="SM253" s="41"/>
      <c r="SN253" s="41"/>
      <c r="SO253" s="41"/>
      <c r="SP253" s="41"/>
      <c r="SQ253" s="41"/>
      <c r="SR253" s="41"/>
      <c r="SS253" s="41"/>
      <c r="ST253" s="41"/>
      <c r="SU253" s="41"/>
      <c r="SV253" s="41"/>
      <c r="SW253" s="41"/>
      <c r="SX253" s="41"/>
      <c r="SY253" s="41"/>
      <c r="SZ253" s="41"/>
      <c r="TA253" s="41"/>
      <c r="TB253" s="41"/>
      <c r="TC253" s="41"/>
      <c r="TD253" s="41"/>
      <c r="TE253" s="41"/>
      <c r="TF253" s="41"/>
      <c r="TG253" s="41"/>
      <c r="TH253" s="41"/>
      <c r="TI253" s="41"/>
      <c r="TJ253" s="41"/>
      <c r="TK253" s="41"/>
      <c r="TL253" s="41"/>
      <c r="TM253" s="41"/>
      <c r="TN253" s="41"/>
      <c r="TO253" s="41"/>
      <c r="TP253" s="41"/>
      <c r="TQ253" s="41"/>
      <c r="TR253" s="41"/>
      <c r="TS253" s="41"/>
      <c r="TT253" s="41"/>
      <c r="TU253" s="41"/>
      <c r="TV253" s="41"/>
      <c r="TW253" s="41"/>
      <c r="TX253" s="41"/>
      <c r="TY253" s="41"/>
      <c r="TZ253" s="41"/>
      <c r="UA253" s="41"/>
      <c r="UB253" s="41"/>
      <c r="UC253" s="41"/>
      <c r="UD253" s="41"/>
      <c r="UE253" s="41"/>
      <c r="UF253" s="41"/>
      <c r="UG253" s="41"/>
      <c r="UH253" s="41"/>
      <c r="UI253" s="41"/>
      <c r="UJ253" s="41"/>
      <c r="UK253" s="41"/>
      <c r="UL253" s="41"/>
      <c r="UM253" s="41"/>
      <c r="UN253" s="41"/>
      <c r="UO253" s="41"/>
      <c r="UP253" s="41"/>
      <c r="UQ253" s="41"/>
      <c r="UR253" s="41"/>
      <c r="US253" s="41"/>
      <c r="UT253" s="41"/>
      <c r="UU253" s="41"/>
      <c r="UV253" s="41"/>
      <c r="UW253" s="41"/>
      <c r="UX253" s="41"/>
      <c r="UY253" s="41"/>
      <c r="UZ253" s="41"/>
      <c r="VA253" s="41"/>
      <c r="VB253" s="41"/>
      <c r="VC253" s="41"/>
      <c r="VD253" s="41"/>
      <c r="VE253" s="41"/>
      <c r="VF253" s="41"/>
      <c r="VG253" s="41"/>
      <c r="VH253" s="41"/>
      <c r="VI253" s="41"/>
      <c r="VJ253" s="41"/>
      <c r="VK253" s="41"/>
      <c r="VL253" s="41"/>
      <c r="VM253" s="41"/>
      <c r="VN253" s="41"/>
      <c r="VO253" s="41"/>
      <c r="VP253" s="41"/>
      <c r="VQ253" s="41"/>
      <c r="VR253" s="41"/>
      <c r="VS253" s="41"/>
      <c r="VT253" s="41"/>
      <c r="VU253" s="41"/>
      <c r="VV253" s="41"/>
      <c r="VW253" s="41"/>
      <c r="VX253" s="41"/>
      <c r="VY253" s="41"/>
      <c r="VZ253" s="41"/>
      <c r="WA253" s="41"/>
      <c r="WB253" s="41"/>
      <c r="WC253" s="41"/>
      <c r="WD253" s="41"/>
      <c r="WE253" s="41"/>
      <c r="WF253" s="41"/>
      <c r="WG253" s="41"/>
      <c r="WH253" s="41"/>
      <c r="WI253" s="41"/>
      <c r="WJ253" s="41"/>
      <c r="WK253" s="41"/>
      <c r="WL253" s="41"/>
      <c r="WM253" s="41"/>
      <c r="WN253" s="41"/>
      <c r="WO253" s="41"/>
      <c r="WP253" s="41"/>
      <c r="WQ253" s="41"/>
      <c r="WR253" s="41"/>
      <c r="WS253" s="41"/>
      <c r="WT253" s="41"/>
      <c r="WU253" s="41"/>
      <c r="WV253" s="41"/>
      <c r="WW253" s="41"/>
      <c r="WX253" s="41"/>
    </row>
    <row r="254" spans="1:622" s="67" customFormat="1" ht="15" customHeight="1" x14ac:dyDescent="0.25">
      <c r="A254" s="58"/>
      <c r="B254" s="58">
        <v>22026</v>
      </c>
      <c r="C254" s="74"/>
      <c r="D254" s="63" t="s">
        <v>159</v>
      </c>
      <c r="E254" s="75" t="s">
        <v>210</v>
      </c>
      <c r="F254" s="63" t="s">
        <v>24</v>
      </c>
      <c r="G254" s="63"/>
      <c r="H254" s="63">
        <v>1</v>
      </c>
      <c r="I254" s="65">
        <f>SUM(I255:I258)</f>
        <v>3794.28</v>
      </c>
      <c r="J254" s="65"/>
      <c r="K254" s="65">
        <f>Tabela1[[#This Row],[Coluna1]]*H253</f>
        <v>0</v>
      </c>
      <c r="L254" s="65">
        <f>H254*I254</f>
        <v>3794.28</v>
      </c>
      <c r="M254" s="47">
        <f t="shared" si="5"/>
        <v>4725.0035019483512</v>
      </c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66"/>
      <c r="AG254" s="66"/>
      <c r="AH254" s="66"/>
      <c r="AI254" s="66"/>
      <c r="AJ254" s="66"/>
      <c r="AK254" s="66"/>
      <c r="AL254" s="66"/>
      <c r="AM254" s="66"/>
      <c r="AN254" s="66"/>
      <c r="AO254" s="66"/>
      <c r="AP254" s="66"/>
      <c r="AQ254" s="66"/>
      <c r="AR254" s="66"/>
      <c r="AS254" s="66"/>
      <c r="AT254" s="66"/>
      <c r="AU254" s="66"/>
      <c r="AV254" s="66"/>
      <c r="AW254" s="66"/>
      <c r="AX254" s="66"/>
      <c r="AY254" s="66"/>
      <c r="AZ254" s="66"/>
      <c r="BA254" s="66"/>
      <c r="BB254" s="66"/>
      <c r="BC254" s="66"/>
      <c r="BD254" s="66"/>
      <c r="BE254" s="66"/>
      <c r="BF254" s="66"/>
      <c r="BG254" s="66"/>
      <c r="BH254" s="66"/>
      <c r="BI254" s="66"/>
      <c r="BJ254" s="66"/>
      <c r="BK254" s="66"/>
      <c r="BL254" s="66"/>
      <c r="BM254" s="66"/>
      <c r="BN254" s="66"/>
      <c r="BO254" s="66"/>
      <c r="BP254" s="66"/>
      <c r="BQ254" s="66"/>
      <c r="BR254" s="66"/>
      <c r="BS254" s="66"/>
      <c r="BT254" s="66"/>
      <c r="BU254" s="66"/>
      <c r="BV254" s="66"/>
      <c r="BW254" s="66"/>
      <c r="BX254" s="66"/>
      <c r="BY254" s="66"/>
      <c r="BZ254" s="66"/>
      <c r="CA254" s="66"/>
      <c r="CB254" s="66"/>
      <c r="CC254" s="66"/>
      <c r="CD254" s="66"/>
      <c r="CE254" s="66"/>
      <c r="CF254" s="66"/>
      <c r="CG254" s="66"/>
      <c r="CH254" s="66"/>
      <c r="CI254" s="66"/>
      <c r="CJ254" s="66"/>
      <c r="CK254" s="66"/>
      <c r="CL254" s="66"/>
      <c r="CM254" s="66"/>
      <c r="CN254" s="66"/>
      <c r="CO254" s="66"/>
      <c r="CP254" s="66"/>
      <c r="CQ254" s="66"/>
      <c r="CR254" s="66"/>
      <c r="CS254" s="66"/>
      <c r="CT254" s="66"/>
      <c r="CU254" s="66"/>
      <c r="CV254" s="66"/>
      <c r="CW254" s="66"/>
      <c r="CX254" s="66"/>
      <c r="CY254" s="66"/>
      <c r="CZ254" s="66"/>
      <c r="DA254" s="66"/>
      <c r="DB254" s="66"/>
      <c r="DC254" s="66"/>
      <c r="DD254" s="66"/>
      <c r="DE254" s="66"/>
      <c r="DF254" s="66"/>
      <c r="DG254" s="66"/>
      <c r="DH254" s="66"/>
      <c r="DI254" s="66"/>
      <c r="DJ254" s="66"/>
      <c r="DK254" s="66"/>
      <c r="DL254" s="66"/>
      <c r="DM254" s="66"/>
      <c r="DN254" s="66"/>
      <c r="DO254" s="66"/>
      <c r="DP254" s="66"/>
      <c r="DQ254" s="66"/>
      <c r="DR254" s="66"/>
      <c r="DS254" s="66"/>
      <c r="DT254" s="66"/>
      <c r="DU254" s="66"/>
      <c r="DV254" s="66"/>
      <c r="DW254" s="66"/>
      <c r="DX254" s="66"/>
      <c r="DY254" s="66"/>
      <c r="DZ254" s="66"/>
      <c r="EA254" s="66"/>
      <c r="EB254" s="66"/>
      <c r="EC254" s="66"/>
      <c r="ED254" s="66"/>
      <c r="EE254" s="66"/>
      <c r="EF254" s="66"/>
      <c r="EG254" s="66"/>
      <c r="EH254" s="66"/>
      <c r="EI254" s="66"/>
      <c r="EJ254" s="66"/>
      <c r="EK254" s="66"/>
      <c r="EL254" s="66"/>
      <c r="EM254" s="66"/>
      <c r="EN254" s="66"/>
      <c r="EO254" s="66"/>
      <c r="EP254" s="66"/>
      <c r="EQ254" s="66"/>
      <c r="ER254" s="66"/>
      <c r="ES254" s="66"/>
      <c r="ET254" s="66"/>
      <c r="EU254" s="66"/>
      <c r="EV254" s="66"/>
      <c r="EW254" s="66"/>
      <c r="EX254" s="66"/>
      <c r="EY254" s="66"/>
      <c r="EZ254" s="66"/>
      <c r="FA254" s="66"/>
      <c r="FB254" s="66"/>
      <c r="FC254" s="66"/>
      <c r="FD254" s="66"/>
      <c r="FE254" s="66"/>
      <c r="FF254" s="66"/>
      <c r="FG254" s="66"/>
      <c r="FH254" s="66"/>
      <c r="FI254" s="66"/>
      <c r="FJ254" s="66"/>
      <c r="FK254" s="66"/>
      <c r="FL254" s="66"/>
      <c r="FM254" s="66"/>
      <c r="FN254" s="66"/>
      <c r="FO254" s="66"/>
      <c r="FP254" s="66"/>
      <c r="FQ254" s="66"/>
      <c r="FR254" s="66"/>
      <c r="FS254" s="66"/>
      <c r="FT254" s="66"/>
      <c r="FU254" s="66"/>
      <c r="FV254" s="66"/>
      <c r="FW254" s="66"/>
      <c r="FX254" s="66"/>
      <c r="FY254" s="66"/>
      <c r="FZ254" s="66"/>
      <c r="GA254" s="66"/>
      <c r="GB254" s="66"/>
      <c r="GC254" s="66"/>
      <c r="GD254" s="66"/>
      <c r="GE254" s="66"/>
      <c r="GF254" s="66"/>
      <c r="GG254" s="66"/>
      <c r="GH254" s="66"/>
      <c r="GI254" s="66"/>
      <c r="GJ254" s="66"/>
      <c r="GK254" s="66"/>
      <c r="GL254" s="66"/>
      <c r="GM254" s="66"/>
      <c r="GN254" s="66"/>
      <c r="GO254" s="66"/>
      <c r="GP254" s="66"/>
      <c r="GQ254" s="66"/>
      <c r="GR254" s="66"/>
      <c r="GS254" s="66"/>
      <c r="GT254" s="66"/>
      <c r="GU254" s="66"/>
      <c r="GV254" s="66"/>
      <c r="GW254" s="66"/>
      <c r="GX254" s="66"/>
      <c r="GY254" s="66"/>
      <c r="GZ254" s="66"/>
      <c r="HA254" s="66"/>
      <c r="HB254" s="66"/>
      <c r="HC254" s="66"/>
      <c r="HD254" s="66"/>
      <c r="HE254" s="66"/>
      <c r="HF254" s="66"/>
      <c r="HG254" s="66"/>
      <c r="HH254" s="66"/>
      <c r="HI254" s="66"/>
      <c r="HJ254" s="66"/>
      <c r="HK254" s="66"/>
      <c r="HL254" s="66"/>
      <c r="HM254" s="66"/>
      <c r="HN254" s="66"/>
      <c r="HO254" s="66"/>
      <c r="HP254" s="66"/>
      <c r="HQ254" s="66"/>
      <c r="HR254" s="66"/>
      <c r="HS254" s="66"/>
      <c r="HT254" s="66"/>
      <c r="HU254" s="66"/>
      <c r="HV254" s="66"/>
      <c r="HW254" s="66"/>
      <c r="HX254" s="66"/>
      <c r="HY254" s="66"/>
      <c r="HZ254" s="66"/>
      <c r="IA254" s="66"/>
      <c r="IB254" s="66"/>
      <c r="IC254" s="66"/>
      <c r="ID254" s="66"/>
      <c r="IE254" s="66"/>
      <c r="IF254" s="66"/>
      <c r="IG254" s="66"/>
      <c r="IH254" s="66"/>
      <c r="II254" s="66"/>
      <c r="IJ254" s="66"/>
      <c r="IK254" s="66"/>
      <c r="IL254" s="66"/>
      <c r="IM254" s="66"/>
      <c r="IN254" s="66"/>
      <c r="IO254" s="66"/>
      <c r="IP254" s="66"/>
      <c r="IQ254" s="66"/>
      <c r="IR254" s="66"/>
      <c r="IS254" s="66"/>
      <c r="IT254" s="66"/>
      <c r="IU254" s="66"/>
      <c r="IV254" s="66"/>
      <c r="IW254" s="66"/>
      <c r="IX254" s="66"/>
      <c r="IY254" s="66"/>
      <c r="IZ254" s="66"/>
      <c r="JA254" s="66"/>
      <c r="JB254" s="66"/>
      <c r="JC254" s="66"/>
      <c r="JD254" s="66"/>
      <c r="JE254" s="66"/>
      <c r="JF254" s="66"/>
      <c r="JG254" s="66"/>
      <c r="JH254" s="66"/>
      <c r="JI254" s="66"/>
      <c r="JJ254" s="66"/>
      <c r="JK254" s="66"/>
      <c r="JL254" s="66"/>
      <c r="JM254" s="66"/>
      <c r="JN254" s="66"/>
      <c r="JO254" s="66"/>
      <c r="JP254" s="66"/>
      <c r="JQ254" s="66"/>
      <c r="JR254" s="66"/>
      <c r="JS254" s="66"/>
      <c r="JT254" s="66"/>
      <c r="JU254" s="66"/>
      <c r="JV254" s="66"/>
      <c r="JW254" s="66"/>
      <c r="JX254" s="66"/>
      <c r="JY254" s="66"/>
      <c r="JZ254" s="66"/>
      <c r="KA254" s="66"/>
      <c r="KB254" s="66"/>
      <c r="KC254" s="66"/>
      <c r="KD254" s="66"/>
      <c r="KE254" s="66"/>
      <c r="KF254" s="66"/>
      <c r="KG254" s="66"/>
      <c r="KH254" s="66"/>
      <c r="KI254" s="66"/>
      <c r="KJ254" s="66"/>
      <c r="KK254" s="66"/>
      <c r="KL254" s="66"/>
      <c r="KM254" s="66"/>
      <c r="KN254" s="66"/>
      <c r="KO254" s="66"/>
      <c r="KP254" s="66"/>
      <c r="KQ254" s="66"/>
      <c r="KR254" s="66"/>
      <c r="KS254" s="66"/>
      <c r="KT254" s="66"/>
      <c r="KU254" s="66"/>
      <c r="KV254" s="66"/>
      <c r="KW254" s="66"/>
      <c r="KX254" s="66"/>
      <c r="KY254" s="66"/>
      <c r="KZ254" s="66"/>
      <c r="LA254" s="66"/>
      <c r="LB254" s="66"/>
      <c r="LC254" s="66"/>
      <c r="LD254" s="66"/>
      <c r="LE254" s="66"/>
      <c r="LF254" s="66"/>
      <c r="LG254" s="66"/>
      <c r="LH254" s="66"/>
      <c r="LI254" s="66"/>
      <c r="LJ254" s="66"/>
      <c r="LK254" s="66"/>
      <c r="LL254" s="66"/>
      <c r="LM254" s="66"/>
      <c r="LN254" s="66"/>
      <c r="LO254" s="66"/>
      <c r="LP254" s="66"/>
      <c r="LQ254" s="66"/>
      <c r="LR254" s="66"/>
      <c r="LS254" s="66"/>
      <c r="LT254" s="66"/>
      <c r="LU254" s="66"/>
      <c r="LV254" s="66"/>
      <c r="LW254" s="66"/>
      <c r="LX254" s="66"/>
      <c r="LY254" s="66"/>
      <c r="LZ254" s="66"/>
      <c r="MA254" s="66"/>
      <c r="MB254" s="66"/>
      <c r="MC254" s="66"/>
      <c r="MD254" s="66"/>
      <c r="ME254" s="66"/>
      <c r="MF254" s="66"/>
      <c r="MG254" s="66"/>
      <c r="MH254" s="66"/>
      <c r="MI254" s="66"/>
      <c r="MJ254" s="66"/>
      <c r="MK254" s="66"/>
      <c r="ML254" s="66"/>
      <c r="MM254" s="66"/>
      <c r="MN254" s="66"/>
      <c r="MO254" s="66"/>
      <c r="MP254" s="66"/>
      <c r="MQ254" s="66"/>
      <c r="MR254" s="66"/>
      <c r="MS254" s="66"/>
      <c r="MT254" s="66"/>
      <c r="MU254" s="66"/>
      <c r="MV254" s="66"/>
      <c r="MW254" s="66"/>
      <c r="MX254" s="66"/>
      <c r="MY254" s="66"/>
      <c r="MZ254" s="66"/>
      <c r="NA254" s="66"/>
      <c r="NB254" s="66"/>
      <c r="NC254" s="66"/>
      <c r="ND254" s="66"/>
      <c r="NE254" s="66"/>
      <c r="NF254" s="66"/>
      <c r="NG254" s="66"/>
      <c r="NH254" s="66"/>
      <c r="NI254" s="66"/>
      <c r="NJ254" s="66"/>
      <c r="NK254" s="66"/>
      <c r="NL254" s="66"/>
      <c r="NM254" s="66"/>
      <c r="NN254" s="66"/>
      <c r="NO254" s="66"/>
      <c r="NP254" s="66"/>
      <c r="NQ254" s="66"/>
      <c r="NR254" s="66"/>
      <c r="NS254" s="66"/>
      <c r="NT254" s="66"/>
      <c r="NU254" s="66"/>
      <c r="NV254" s="66"/>
      <c r="NW254" s="66"/>
      <c r="NX254" s="66"/>
      <c r="NY254" s="66"/>
      <c r="NZ254" s="66"/>
      <c r="OA254" s="66"/>
      <c r="OB254" s="66"/>
      <c r="OC254" s="66"/>
      <c r="OD254" s="66"/>
      <c r="OE254" s="66"/>
      <c r="OF254" s="66"/>
      <c r="OG254" s="66"/>
      <c r="OH254" s="66"/>
      <c r="OI254" s="66"/>
      <c r="OJ254" s="66"/>
      <c r="OK254" s="66"/>
      <c r="OL254" s="66"/>
      <c r="OM254" s="66"/>
      <c r="ON254" s="66"/>
      <c r="OO254" s="66"/>
      <c r="OP254" s="66"/>
      <c r="OQ254" s="66"/>
      <c r="OR254" s="66"/>
      <c r="OS254" s="66"/>
      <c r="OT254" s="66"/>
      <c r="OU254" s="66"/>
      <c r="OV254" s="66"/>
      <c r="OW254" s="66"/>
      <c r="OX254" s="66"/>
      <c r="OY254" s="66"/>
      <c r="OZ254" s="66"/>
      <c r="PA254" s="66"/>
      <c r="PB254" s="66"/>
      <c r="PC254" s="66"/>
      <c r="PD254" s="66"/>
      <c r="PE254" s="66"/>
      <c r="PF254" s="66"/>
      <c r="PG254" s="66"/>
      <c r="PH254" s="66"/>
      <c r="PI254" s="66"/>
      <c r="PJ254" s="66"/>
      <c r="PK254" s="66"/>
      <c r="PL254" s="66"/>
      <c r="PM254" s="66"/>
      <c r="PN254" s="66"/>
      <c r="PO254" s="66"/>
      <c r="PP254" s="66"/>
      <c r="PQ254" s="66"/>
      <c r="PR254" s="66"/>
      <c r="PS254" s="66"/>
      <c r="PT254" s="66"/>
      <c r="PU254" s="66"/>
      <c r="PV254" s="66"/>
      <c r="PW254" s="66"/>
      <c r="PX254" s="66"/>
      <c r="PY254" s="66"/>
      <c r="PZ254" s="66"/>
      <c r="QA254" s="66"/>
      <c r="QB254" s="66"/>
      <c r="QC254" s="66"/>
      <c r="QD254" s="66"/>
      <c r="QE254" s="66"/>
      <c r="QF254" s="66"/>
      <c r="QG254" s="66"/>
      <c r="QH254" s="66"/>
      <c r="QI254" s="66"/>
      <c r="QJ254" s="66"/>
      <c r="QK254" s="66"/>
      <c r="QL254" s="66"/>
      <c r="QM254" s="66"/>
      <c r="QN254" s="66"/>
      <c r="QO254" s="66"/>
      <c r="QP254" s="66"/>
      <c r="QQ254" s="66"/>
      <c r="QR254" s="66"/>
      <c r="QS254" s="66"/>
      <c r="QT254" s="66"/>
      <c r="QU254" s="66"/>
      <c r="QV254" s="66"/>
      <c r="QW254" s="66"/>
      <c r="QX254" s="66"/>
      <c r="QY254" s="66"/>
      <c r="QZ254" s="66"/>
      <c r="RA254" s="66"/>
      <c r="RB254" s="66"/>
      <c r="RC254" s="66"/>
      <c r="RD254" s="66"/>
      <c r="RE254" s="66"/>
      <c r="RF254" s="66"/>
      <c r="RG254" s="66"/>
      <c r="RH254" s="66"/>
      <c r="RI254" s="66"/>
      <c r="RJ254" s="66"/>
      <c r="RK254" s="66"/>
      <c r="RL254" s="66"/>
      <c r="RM254" s="66"/>
      <c r="RN254" s="66"/>
      <c r="RO254" s="66"/>
      <c r="RP254" s="66"/>
      <c r="RQ254" s="66"/>
      <c r="RR254" s="66"/>
      <c r="RS254" s="66"/>
      <c r="RT254" s="66"/>
      <c r="RU254" s="66"/>
      <c r="RV254" s="66"/>
      <c r="RW254" s="66"/>
      <c r="RX254" s="66"/>
      <c r="RY254" s="66"/>
      <c r="RZ254" s="66"/>
      <c r="SA254" s="66"/>
      <c r="SB254" s="66"/>
      <c r="SC254" s="66"/>
      <c r="SD254" s="66"/>
      <c r="SE254" s="66"/>
      <c r="SF254" s="66"/>
      <c r="SG254" s="66"/>
      <c r="SH254" s="66"/>
      <c r="SI254" s="66"/>
      <c r="SJ254" s="66"/>
      <c r="SK254" s="66"/>
      <c r="SL254" s="66"/>
      <c r="SM254" s="66"/>
      <c r="SN254" s="66"/>
      <c r="SO254" s="66"/>
      <c r="SP254" s="66"/>
      <c r="SQ254" s="66"/>
      <c r="SR254" s="66"/>
      <c r="SS254" s="66"/>
      <c r="ST254" s="66"/>
      <c r="SU254" s="66"/>
      <c r="SV254" s="66"/>
      <c r="SW254" s="66"/>
      <c r="SX254" s="66"/>
      <c r="SY254" s="66"/>
      <c r="SZ254" s="66"/>
      <c r="TA254" s="66"/>
      <c r="TB254" s="66"/>
      <c r="TC254" s="66"/>
      <c r="TD254" s="66"/>
      <c r="TE254" s="66"/>
      <c r="TF254" s="66"/>
      <c r="TG254" s="66"/>
      <c r="TH254" s="66"/>
      <c r="TI254" s="66"/>
      <c r="TJ254" s="66"/>
      <c r="TK254" s="66"/>
      <c r="TL254" s="66"/>
      <c r="TM254" s="66"/>
      <c r="TN254" s="66"/>
      <c r="TO254" s="66"/>
      <c r="TP254" s="66"/>
      <c r="TQ254" s="66"/>
      <c r="TR254" s="66"/>
      <c r="TS254" s="66"/>
      <c r="TT254" s="66"/>
      <c r="TU254" s="66"/>
      <c r="TV254" s="66"/>
      <c r="TW254" s="66"/>
      <c r="TX254" s="66"/>
      <c r="TY254" s="66"/>
      <c r="TZ254" s="66"/>
      <c r="UA254" s="66"/>
      <c r="UB254" s="66"/>
      <c r="UC254" s="66"/>
      <c r="UD254" s="66"/>
      <c r="UE254" s="66"/>
      <c r="UF254" s="66"/>
      <c r="UG254" s="66"/>
      <c r="UH254" s="66"/>
      <c r="UI254" s="66"/>
      <c r="UJ254" s="66"/>
      <c r="UK254" s="66"/>
      <c r="UL254" s="66"/>
      <c r="UM254" s="66"/>
      <c r="UN254" s="66"/>
      <c r="UO254" s="66"/>
      <c r="UP254" s="66"/>
      <c r="UQ254" s="66"/>
      <c r="UR254" s="66"/>
      <c r="US254" s="66"/>
      <c r="UT254" s="66"/>
      <c r="UU254" s="66"/>
      <c r="UV254" s="66"/>
      <c r="UW254" s="66"/>
      <c r="UX254" s="66"/>
      <c r="UY254" s="66"/>
      <c r="UZ254" s="66"/>
      <c r="VA254" s="66"/>
      <c r="VB254" s="66"/>
      <c r="VC254" s="66"/>
      <c r="VD254" s="66"/>
      <c r="VE254" s="66"/>
      <c r="VF254" s="66"/>
      <c r="VG254" s="66"/>
      <c r="VH254" s="66"/>
      <c r="VI254" s="66"/>
      <c r="VJ254" s="66"/>
      <c r="VK254" s="66"/>
      <c r="VL254" s="66"/>
      <c r="VM254" s="66"/>
      <c r="VN254" s="66"/>
      <c r="VO254" s="66"/>
      <c r="VP254" s="66"/>
      <c r="VQ254" s="66"/>
      <c r="VR254" s="66"/>
      <c r="VS254" s="66"/>
      <c r="VT254" s="66"/>
      <c r="VU254" s="66"/>
      <c r="VV254" s="66"/>
      <c r="VW254" s="66"/>
      <c r="VX254" s="66"/>
      <c r="VY254" s="66"/>
      <c r="VZ254" s="66"/>
      <c r="WA254" s="66"/>
      <c r="WB254" s="66"/>
      <c r="WC254" s="66"/>
      <c r="WD254" s="66"/>
      <c r="WE254" s="66"/>
      <c r="WF254" s="66"/>
      <c r="WG254" s="66"/>
      <c r="WH254" s="66"/>
      <c r="WI254" s="66"/>
      <c r="WJ254" s="66"/>
      <c r="WK254" s="66"/>
      <c r="WL254" s="66"/>
      <c r="WM254" s="66"/>
      <c r="WN254" s="66"/>
      <c r="WO254" s="66"/>
      <c r="WP254" s="66"/>
      <c r="WQ254" s="66"/>
      <c r="WR254" s="66"/>
      <c r="WS254" s="66"/>
      <c r="WT254" s="66"/>
      <c r="WU254" s="66"/>
      <c r="WV254" s="66"/>
      <c r="WW254" s="66"/>
      <c r="WX254" s="66"/>
    </row>
    <row r="255" spans="1:622" s="67" customFormat="1" ht="15" customHeight="1" outlineLevel="1" x14ac:dyDescent="0.25">
      <c r="A255" s="58"/>
      <c r="B255" s="68"/>
      <c r="C255" s="69"/>
      <c r="D255" s="83" t="s">
        <v>159</v>
      </c>
      <c r="E255" s="69" t="s">
        <v>131</v>
      </c>
      <c r="F255" s="50" t="s">
        <v>11</v>
      </c>
      <c r="G255" s="50"/>
      <c r="H255" s="44">
        <v>763.59</v>
      </c>
      <c r="I255" s="46">
        <v>17.25</v>
      </c>
      <c r="J255" s="65">
        <f>Tabela1[[#This Row],[VALOR UNIT]]*H254</f>
        <v>17.25</v>
      </c>
      <c r="K255" s="65">
        <f>Tabela1[[#This Row],[Coluna1]]*H254</f>
        <v>0</v>
      </c>
      <c r="L255" s="46">
        <v>0</v>
      </c>
      <c r="M255" s="47">
        <f t="shared" si="5"/>
        <v>0</v>
      </c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1"/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  <c r="AQ255" s="41"/>
      <c r="AR255" s="41"/>
      <c r="AS255" s="41"/>
      <c r="AT255" s="41"/>
      <c r="AU255" s="41"/>
      <c r="AV255" s="41"/>
      <c r="AW255" s="41"/>
      <c r="AX255" s="41"/>
      <c r="AY255" s="41"/>
      <c r="AZ255" s="41"/>
      <c r="BA255" s="41"/>
      <c r="BB255" s="41"/>
      <c r="BC255" s="41"/>
      <c r="BD255" s="41"/>
      <c r="BE255" s="41"/>
      <c r="BF255" s="41"/>
      <c r="BG255" s="41"/>
      <c r="BH255" s="41"/>
      <c r="BI255" s="41"/>
      <c r="BJ255" s="41"/>
      <c r="BK255" s="41"/>
      <c r="BL255" s="41"/>
      <c r="BM255" s="41"/>
      <c r="BN255" s="41"/>
      <c r="BO255" s="41"/>
      <c r="BP255" s="41"/>
      <c r="BQ255" s="41"/>
      <c r="BR255" s="41"/>
      <c r="BS255" s="41"/>
      <c r="BT255" s="41"/>
      <c r="BU255" s="41"/>
      <c r="BV255" s="41"/>
      <c r="BW255" s="41"/>
      <c r="BX255" s="41"/>
      <c r="BY255" s="41"/>
      <c r="BZ255" s="41"/>
      <c r="CA255" s="41"/>
      <c r="CB255" s="41"/>
      <c r="CC255" s="41"/>
      <c r="CD255" s="41"/>
      <c r="CE255" s="41"/>
      <c r="CF255" s="41"/>
      <c r="CG255" s="41"/>
      <c r="CH255" s="41"/>
      <c r="CI255" s="41"/>
      <c r="CJ255" s="41"/>
      <c r="CK255" s="41"/>
      <c r="CL255" s="41"/>
      <c r="CM255" s="41"/>
      <c r="CN255" s="41"/>
      <c r="CO255" s="41"/>
      <c r="CP255" s="41"/>
      <c r="CQ255" s="41"/>
      <c r="CR255" s="41"/>
      <c r="CS255" s="41"/>
      <c r="CT255" s="41"/>
      <c r="CU255" s="41"/>
      <c r="CV255" s="41"/>
      <c r="CW255" s="41"/>
      <c r="CX255" s="41"/>
      <c r="CY255" s="41"/>
      <c r="CZ255" s="41"/>
      <c r="DA255" s="41"/>
      <c r="DB255" s="41"/>
      <c r="DC255" s="41"/>
      <c r="DD255" s="41"/>
      <c r="DE255" s="41"/>
      <c r="DF255" s="41"/>
      <c r="DG255" s="41"/>
      <c r="DH255" s="41"/>
      <c r="DI255" s="41"/>
      <c r="DJ255" s="41"/>
      <c r="DK255" s="41"/>
      <c r="DL255" s="41"/>
      <c r="DM255" s="41"/>
      <c r="DN255" s="41"/>
      <c r="DO255" s="41"/>
      <c r="DP255" s="41"/>
      <c r="DQ255" s="41"/>
      <c r="DR255" s="41"/>
      <c r="DS255" s="41"/>
      <c r="DT255" s="41"/>
      <c r="DU255" s="41"/>
      <c r="DV255" s="41"/>
      <c r="DW255" s="41"/>
      <c r="DX255" s="41"/>
      <c r="DY255" s="41"/>
      <c r="DZ255" s="41"/>
      <c r="EA255" s="41"/>
      <c r="EB255" s="41"/>
      <c r="EC255" s="41"/>
      <c r="ED255" s="41"/>
      <c r="EE255" s="41"/>
      <c r="EF255" s="41"/>
      <c r="EG255" s="41"/>
      <c r="EH255" s="41"/>
      <c r="EI255" s="41"/>
      <c r="EJ255" s="41"/>
      <c r="EK255" s="41"/>
      <c r="EL255" s="41"/>
      <c r="EM255" s="41"/>
      <c r="EN255" s="41"/>
      <c r="EO255" s="41"/>
      <c r="EP255" s="41"/>
      <c r="EQ255" s="41"/>
      <c r="ER255" s="41"/>
      <c r="ES255" s="41"/>
      <c r="ET255" s="41"/>
      <c r="EU255" s="41"/>
      <c r="EV255" s="41"/>
      <c r="EW255" s="41"/>
      <c r="EX255" s="41"/>
      <c r="EY255" s="41"/>
      <c r="EZ255" s="41"/>
      <c r="FA255" s="41"/>
      <c r="FB255" s="41"/>
      <c r="FC255" s="41"/>
      <c r="FD255" s="41"/>
      <c r="FE255" s="41"/>
      <c r="FF255" s="41"/>
      <c r="FG255" s="41"/>
      <c r="FH255" s="41"/>
      <c r="FI255" s="41"/>
      <c r="FJ255" s="41"/>
      <c r="FK255" s="41"/>
      <c r="FL255" s="41"/>
      <c r="FM255" s="41"/>
      <c r="FN255" s="41"/>
      <c r="FO255" s="41"/>
      <c r="FP255" s="41"/>
      <c r="FQ255" s="41"/>
      <c r="FR255" s="41"/>
      <c r="FS255" s="41"/>
      <c r="FT255" s="41"/>
      <c r="FU255" s="41"/>
      <c r="FV255" s="41"/>
      <c r="FW255" s="41"/>
      <c r="FX255" s="41"/>
      <c r="FY255" s="41"/>
      <c r="FZ255" s="41"/>
      <c r="GA255" s="41"/>
      <c r="GB255" s="41"/>
      <c r="GC255" s="41"/>
      <c r="GD255" s="41"/>
      <c r="GE255" s="41"/>
      <c r="GF255" s="41"/>
      <c r="GG255" s="41"/>
      <c r="GH255" s="41"/>
      <c r="GI255" s="41"/>
      <c r="GJ255" s="41"/>
      <c r="GK255" s="41"/>
      <c r="GL255" s="41"/>
      <c r="GM255" s="41"/>
      <c r="GN255" s="41"/>
      <c r="GO255" s="41"/>
      <c r="GP255" s="41"/>
      <c r="GQ255" s="41"/>
      <c r="GR255" s="41"/>
      <c r="GS255" s="41"/>
      <c r="GT255" s="41"/>
      <c r="GU255" s="41"/>
      <c r="GV255" s="41"/>
      <c r="GW255" s="41"/>
      <c r="GX255" s="41"/>
      <c r="GY255" s="41"/>
      <c r="GZ255" s="41"/>
      <c r="HA255" s="41"/>
      <c r="HB255" s="41"/>
      <c r="HC255" s="41"/>
      <c r="HD255" s="41"/>
      <c r="HE255" s="41"/>
      <c r="HF255" s="41"/>
      <c r="HG255" s="41"/>
      <c r="HH255" s="41"/>
      <c r="HI255" s="41"/>
      <c r="HJ255" s="41"/>
      <c r="HK255" s="41"/>
      <c r="HL255" s="41"/>
      <c r="HM255" s="41"/>
      <c r="HN255" s="41"/>
      <c r="HO255" s="41"/>
      <c r="HP255" s="41"/>
      <c r="HQ255" s="41"/>
      <c r="HR255" s="41"/>
      <c r="HS255" s="41"/>
      <c r="HT255" s="41"/>
      <c r="HU255" s="41"/>
      <c r="HV255" s="41"/>
      <c r="HW255" s="41"/>
      <c r="HX255" s="41"/>
      <c r="HY255" s="41"/>
      <c r="HZ255" s="41"/>
      <c r="IA255" s="41"/>
      <c r="IB255" s="41"/>
      <c r="IC255" s="41"/>
      <c r="ID255" s="41"/>
      <c r="IE255" s="41"/>
      <c r="IF255" s="41"/>
      <c r="IG255" s="41"/>
      <c r="IH255" s="41"/>
      <c r="II255" s="41"/>
      <c r="IJ255" s="41"/>
      <c r="IK255" s="41"/>
      <c r="IL255" s="41"/>
      <c r="IM255" s="41"/>
      <c r="IN255" s="41"/>
      <c r="IO255" s="41"/>
      <c r="IP255" s="41"/>
      <c r="IQ255" s="41"/>
      <c r="IR255" s="41"/>
      <c r="IS255" s="41"/>
      <c r="IT255" s="41"/>
      <c r="IU255" s="41"/>
      <c r="IV255" s="41"/>
      <c r="IW255" s="41"/>
      <c r="IX255" s="41"/>
      <c r="IY255" s="41"/>
      <c r="IZ255" s="41"/>
      <c r="JA255" s="41"/>
      <c r="JB255" s="41"/>
      <c r="JC255" s="41"/>
      <c r="JD255" s="41"/>
      <c r="JE255" s="41"/>
      <c r="JF255" s="41"/>
      <c r="JG255" s="41"/>
      <c r="JH255" s="41"/>
      <c r="JI255" s="41"/>
      <c r="JJ255" s="41"/>
      <c r="JK255" s="41"/>
      <c r="JL255" s="41"/>
      <c r="JM255" s="41"/>
      <c r="JN255" s="41"/>
      <c r="JO255" s="41"/>
      <c r="JP255" s="41"/>
      <c r="JQ255" s="41"/>
      <c r="JR255" s="41"/>
      <c r="JS255" s="41"/>
      <c r="JT255" s="41"/>
      <c r="JU255" s="41"/>
      <c r="JV255" s="41"/>
      <c r="JW255" s="41"/>
      <c r="JX255" s="41"/>
      <c r="JY255" s="41"/>
      <c r="JZ255" s="41"/>
      <c r="KA255" s="41"/>
      <c r="KB255" s="41"/>
      <c r="KC255" s="41"/>
      <c r="KD255" s="41"/>
      <c r="KE255" s="41"/>
      <c r="KF255" s="41"/>
      <c r="KG255" s="41"/>
      <c r="KH255" s="41"/>
      <c r="KI255" s="41"/>
      <c r="KJ255" s="41"/>
      <c r="KK255" s="41"/>
      <c r="KL255" s="41"/>
      <c r="KM255" s="41"/>
      <c r="KN255" s="41"/>
      <c r="KO255" s="41"/>
      <c r="KP255" s="41"/>
      <c r="KQ255" s="41"/>
      <c r="KR255" s="41"/>
      <c r="KS255" s="41"/>
      <c r="KT255" s="41"/>
      <c r="KU255" s="41"/>
      <c r="KV255" s="41"/>
      <c r="KW255" s="41"/>
      <c r="KX255" s="41"/>
      <c r="KY255" s="41"/>
      <c r="KZ255" s="41"/>
      <c r="LA255" s="41"/>
      <c r="LB255" s="41"/>
      <c r="LC255" s="41"/>
      <c r="LD255" s="41"/>
      <c r="LE255" s="41"/>
      <c r="LF255" s="41"/>
      <c r="LG255" s="41"/>
      <c r="LH255" s="41"/>
      <c r="LI255" s="41"/>
      <c r="LJ255" s="41"/>
      <c r="LK255" s="41"/>
      <c r="LL255" s="41"/>
      <c r="LM255" s="41"/>
      <c r="LN255" s="41"/>
      <c r="LO255" s="41"/>
      <c r="LP255" s="41"/>
      <c r="LQ255" s="41"/>
      <c r="LR255" s="41"/>
      <c r="LS255" s="41"/>
      <c r="LT255" s="41"/>
      <c r="LU255" s="41"/>
      <c r="LV255" s="41"/>
      <c r="LW255" s="41"/>
      <c r="LX255" s="41"/>
      <c r="LY255" s="41"/>
      <c r="LZ255" s="41"/>
      <c r="MA255" s="41"/>
      <c r="MB255" s="41"/>
      <c r="MC255" s="41"/>
      <c r="MD255" s="41"/>
      <c r="ME255" s="41"/>
      <c r="MF255" s="41"/>
      <c r="MG255" s="41"/>
      <c r="MH255" s="41"/>
      <c r="MI255" s="41"/>
      <c r="MJ255" s="41"/>
      <c r="MK255" s="41"/>
      <c r="ML255" s="41"/>
      <c r="MM255" s="41"/>
      <c r="MN255" s="41"/>
      <c r="MO255" s="41"/>
      <c r="MP255" s="41"/>
      <c r="MQ255" s="41"/>
      <c r="MR255" s="41"/>
      <c r="MS255" s="41"/>
      <c r="MT255" s="41"/>
      <c r="MU255" s="41"/>
      <c r="MV255" s="41"/>
      <c r="MW255" s="41"/>
      <c r="MX255" s="41"/>
      <c r="MY255" s="41"/>
      <c r="MZ255" s="41"/>
      <c r="NA255" s="41"/>
      <c r="NB255" s="41"/>
      <c r="NC255" s="41"/>
      <c r="ND255" s="41"/>
      <c r="NE255" s="41"/>
      <c r="NF255" s="41"/>
      <c r="NG255" s="41"/>
      <c r="NH255" s="41"/>
      <c r="NI255" s="41"/>
      <c r="NJ255" s="41"/>
      <c r="NK255" s="41"/>
      <c r="NL255" s="41"/>
      <c r="NM255" s="41"/>
      <c r="NN255" s="41"/>
      <c r="NO255" s="41"/>
      <c r="NP255" s="41"/>
      <c r="NQ255" s="41"/>
      <c r="NR255" s="41"/>
      <c r="NS255" s="41"/>
      <c r="NT255" s="41"/>
      <c r="NU255" s="41"/>
      <c r="NV255" s="41"/>
      <c r="NW255" s="41"/>
      <c r="NX255" s="41"/>
      <c r="NY255" s="41"/>
      <c r="NZ255" s="41"/>
      <c r="OA255" s="41"/>
      <c r="OB255" s="41"/>
      <c r="OC255" s="41"/>
      <c r="OD255" s="41"/>
      <c r="OE255" s="41"/>
      <c r="OF255" s="41"/>
      <c r="OG255" s="41"/>
      <c r="OH255" s="41"/>
      <c r="OI255" s="41"/>
      <c r="OJ255" s="41"/>
      <c r="OK255" s="41"/>
      <c r="OL255" s="41"/>
      <c r="OM255" s="41"/>
      <c r="ON255" s="41"/>
      <c r="OO255" s="41"/>
      <c r="OP255" s="41"/>
      <c r="OQ255" s="41"/>
      <c r="OR255" s="41"/>
      <c r="OS255" s="41"/>
      <c r="OT255" s="41"/>
      <c r="OU255" s="41"/>
      <c r="OV255" s="41"/>
      <c r="OW255" s="41"/>
      <c r="OX255" s="41"/>
      <c r="OY255" s="41"/>
      <c r="OZ255" s="41"/>
      <c r="PA255" s="41"/>
      <c r="PB255" s="41"/>
      <c r="PC255" s="41"/>
      <c r="PD255" s="41"/>
      <c r="PE255" s="41"/>
      <c r="PF255" s="41"/>
      <c r="PG255" s="41"/>
      <c r="PH255" s="41"/>
      <c r="PI255" s="41"/>
      <c r="PJ255" s="41"/>
      <c r="PK255" s="41"/>
      <c r="PL255" s="41"/>
      <c r="PM255" s="41"/>
      <c r="PN255" s="41"/>
      <c r="PO255" s="41"/>
      <c r="PP255" s="41"/>
      <c r="PQ255" s="41"/>
      <c r="PR255" s="41"/>
      <c r="PS255" s="41"/>
      <c r="PT255" s="41"/>
      <c r="PU255" s="41"/>
      <c r="PV255" s="41"/>
      <c r="PW255" s="41"/>
      <c r="PX255" s="41"/>
      <c r="PY255" s="41"/>
      <c r="PZ255" s="41"/>
      <c r="QA255" s="41"/>
      <c r="QB255" s="41"/>
      <c r="QC255" s="41"/>
      <c r="QD255" s="41"/>
      <c r="QE255" s="41"/>
      <c r="QF255" s="41"/>
      <c r="QG255" s="41"/>
      <c r="QH255" s="41"/>
      <c r="QI255" s="41"/>
      <c r="QJ255" s="41"/>
      <c r="QK255" s="41"/>
      <c r="QL255" s="41"/>
      <c r="QM255" s="41"/>
      <c r="QN255" s="41"/>
      <c r="QO255" s="41"/>
      <c r="QP255" s="41"/>
      <c r="QQ255" s="41"/>
      <c r="QR255" s="41"/>
      <c r="QS255" s="41"/>
      <c r="QT255" s="41"/>
      <c r="QU255" s="41"/>
      <c r="QV255" s="41"/>
      <c r="QW255" s="41"/>
      <c r="QX255" s="41"/>
      <c r="QY255" s="41"/>
      <c r="QZ255" s="41"/>
      <c r="RA255" s="41"/>
      <c r="RB255" s="41"/>
      <c r="RC255" s="41"/>
      <c r="RD255" s="41"/>
      <c r="RE255" s="41"/>
      <c r="RF255" s="41"/>
      <c r="RG255" s="41"/>
      <c r="RH255" s="41"/>
      <c r="RI255" s="41"/>
      <c r="RJ255" s="41"/>
      <c r="RK255" s="41"/>
      <c r="RL255" s="41"/>
      <c r="RM255" s="41"/>
      <c r="RN255" s="41"/>
      <c r="RO255" s="41"/>
      <c r="RP255" s="41"/>
      <c r="RQ255" s="41"/>
      <c r="RR255" s="41"/>
      <c r="RS255" s="41"/>
      <c r="RT255" s="41"/>
      <c r="RU255" s="41"/>
      <c r="RV255" s="41"/>
      <c r="RW255" s="41"/>
      <c r="RX255" s="41"/>
      <c r="RY255" s="41"/>
      <c r="RZ255" s="41"/>
      <c r="SA255" s="41"/>
      <c r="SB255" s="41"/>
      <c r="SC255" s="41"/>
      <c r="SD255" s="41"/>
      <c r="SE255" s="41"/>
      <c r="SF255" s="41"/>
      <c r="SG255" s="41"/>
      <c r="SH255" s="41"/>
      <c r="SI255" s="41"/>
      <c r="SJ255" s="41"/>
      <c r="SK255" s="41"/>
      <c r="SL255" s="41"/>
      <c r="SM255" s="41"/>
      <c r="SN255" s="41"/>
      <c r="SO255" s="41"/>
      <c r="SP255" s="41"/>
      <c r="SQ255" s="41"/>
      <c r="SR255" s="41"/>
      <c r="SS255" s="41"/>
      <c r="ST255" s="41"/>
      <c r="SU255" s="41"/>
      <c r="SV255" s="41"/>
      <c r="SW255" s="41"/>
      <c r="SX255" s="41"/>
      <c r="SY255" s="41"/>
      <c r="SZ255" s="41"/>
      <c r="TA255" s="41"/>
      <c r="TB255" s="41"/>
      <c r="TC255" s="41"/>
      <c r="TD255" s="41"/>
      <c r="TE255" s="41"/>
      <c r="TF255" s="41"/>
      <c r="TG255" s="41"/>
      <c r="TH255" s="41"/>
      <c r="TI255" s="41"/>
      <c r="TJ255" s="41"/>
      <c r="TK255" s="41"/>
      <c r="TL255" s="41"/>
      <c r="TM255" s="41"/>
      <c r="TN255" s="41"/>
      <c r="TO255" s="41"/>
      <c r="TP255" s="41"/>
      <c r="TQ255" s="41"/>
      <c r="TR255" s="41"/>
      <c r="TS255" s="41"/>
      <c r="TT255" s="41"/>
      <c r="TU255" s="41"/>
      <c r="TV255" s="41"/>
      <c r="TW255" s="41"/>
      <c r="TX255" s="41"/>
      <c r="TY255" s="41"/>
      <c r="TZ255" s="41"/>
      <c r="UA255" s="41"/>
      <c r="UB255" s="41"/>
      <c r="UC255" s="41"/>
      <c r="UD255" s="41"/>
      <c r="UE255" s="41"/>
      <c r="UF255" s="41"/>
      <c r="UG255" s="41"/>
      <c r="UH255" s="41"/>
      <c r="UI255" s="41"/>
      <c r="UJ255" s="41"/>
      <c r="UK255" s="41"/>
      <c r="UL255" s="41"/>
      <c r="UM255" s="41"/>
      <c r="UN255" s="41"/>
      <c r="UO255" s="41"/>
      <c r="UP255" s="41"/>
      <c r="UQ255" s="41"/>
      <c r="UR255" s="41"/>
      <c r="US255" s="41"/>
      <c r="UT255" s="41"/>
      <c r="UU255" s="41"/>
      <c r="UV255" s="41"/>
      <c r="UW255" s="41"/>
      <c r="UX255" s="41"/>
      <c r="UY255" s="41"/>
      <c r="UZ255" s="41"/>
      <c r="VA255" s="41"/>
      <c r="VB255" s="41"/>
      <c r="VC255" s="41"/>
      <c r="VD255" s="41"/>
      <c r="VE255" s="41"/>
      <c r="VF255" s="41"/>
      <c r="VG255" s="41"/>
      <c r="VH255" s="41"/>
      <c r="VI255" s="41"/>
      <c r="VJ255" s="41"/>
      <c r="VK255" s="41"/>
      <c r="VL255" s="41"/>
      <c r="VM255" s="41"/>
      <c r="VN255" s="41"/>
      <c r="VO255" s="41"/>
      <c r="VP255" s="41"/>
      <c r="VQ255" s="41"/>
      <c r="VR255" s="41"/>
      <c r="VS255" s="41"/>
      <c r="VT255" s="41"/>
      <c r="VU255" s="41"/>
      <c r="VV255" s="41"/>
      <c r="VW255" s="41"/>
      <c r="VX255" s="41"/>
      <c r="VY255" s="41"/>
      <c r="VZ255" s="41"/>
      <c r="WA255" s="41"/>
      <c r="WB255" s="41"/>
      <c r="WC255" s="41"/>
      <c r="WD255" s="41"/>
      <c r="WE255" s="41"/>
      <c r="WF255" s="41"/>
      <c r="WG255" s="41"/>
      <c r="WH255" s="41"/>
      <c r="WI255" s="41"/>
      <c r="WJ255" s="41"/>
      <c r="WK255" s="41"/>
      <c r="WL255" s="41"/>
      <c r="WM255" s="41"/>
      <c r="WN255" s="41"/>
      <c r="WO255" s="41"/>
      <c r="WP255" s="41"/>
      <c r="WQ255" s="41"/>
      <c r="WR255" s="41"/>
      <c r="WS255" s="41"/>
      <c r="WT255" s="41"/>
      <c r="WU255" s="41"/>
      <c r="WV255" s="41"/>
      <c r="WW255" s="41"/>
      <c r="WX255" s="41"/>
    </row>
    <row r="256" spans="1:622" s="67" customFormat="1" ht="15" customHeight="1" outlineLevel="1" x14ac:dyDescent="0.25">
      <c r="A256" s="58"/>
      <c r="B256" s="68"/>
      <c r="C256" s="69"/>
      <c r="D256" s="83" t="s">
        <v>159</v>
      </c>
      <c r="E256" s="69" t="s">
        <v>82</v>
      </c>
      <c r="F256" s="50" t="s">
        <v>83</v>
      </c>
      <c r="G256" s="50"/>
      <c r="H256" s="44">
        <v>24.83</v>
      </c>
      <c r="I256" s="46">
        <v>14.65</v>
      </c>
      <c r="J256" s="65"/>
      <c r="K256" s="65">
        <f>Tabela1[[#This Row],[VALOR UNIT]]*H254</f>
        <v>14.65</v>
      </c>
      <c r="L256" s="46">
        <v>0</v>
      </c>
      <c r="M256" s="47">
        <f t="shared" si="5"/>
        <v>0</v>
      </c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41"/>
      <c r="AH256" s="41"/>
      <c r="AI256" s="41"/>
      <c r="AJ256" s="41"/>
      <c r="AK256" s="41"/>
      <c r="AL256" s="41"/>
      <c r="AM256" s="41"/>
      <c r="AN256" s="41"/>
      <c r="AO256" s="41"/>
      <c r="AP256" s="41"/>
      <c r="AQ256" s="41"/>
      <c r="AR256" s="41"/>
      <c r="AS256" s="41"/>
      <c r="AT256" s="41"/>
      <c r="AU256" s="41"/>
      <c r="AV256" s="41"/>
      <c r="AW256" s="41"/>
      <c r="AX256" s="41"/>
      <c r="AY256" s="41"/>
      <c r="AZ256" s="41"/>
      <c r="BA256" s="41"/>
      <c r="BB256" s="41"/>
      <c r="BC256" s="41"/>
      <c r="BD256" s="41"/>
      <c r="BE256" s="41"/>
      <c r="BF256" s="41"/>
      <c r="BG256" s="41"/>
      <c r="BH256" s="41"/>
      <c r="BI256" s="41"/>
      <c r="BJ256" s="41"/>
      <c r="BK256" s="41"/>
      <c r="BL256" s="41"/>
      <c r="BM256" s="41"/>
      <c r="BN256" s="41"/>
      <c r="BO256" s="41"/>
      <c r="BP256" s="41"/>
      <c r="BQ256" s="41"/>
      <c r="BR256" s="41"/>
      <c r="BS256" s="41"/>
      <c r="BT256" s="41"/>
      <c r="BU256" s="41"/>
      <c r="BV256" s="41"/>
      <c r="BW256" s="41"/>
      <c r="BX256" s="41"/>
      <c r="BY256" s="41"/>
      <c r="BZ256" s="41"/>
      <c r="CA256" s="41"/>
      <c r="CB256" s="41"/>
      <c r="CC256" s="41"/>
      <c r="CD256" s="41"/>
      <c r="CE256" s="41"/>
      <c r="CF256" s="41"/>
      <c r="CG256" s="41"/>
      <c r="CH256" s="41"/>
      <c r="CI256" s="41"/>
      <c r="CJ256" s="41"/>
      <c r="CK256" s="41"/>
      <c r="CL256" s="41"/>
      <c r="CM256" s="41"/>
      <c r="CN256" s="41"/>
      <c r="CO256" s="41"/>
      <c r="CP256" s="41"/>
      <c r="CQ256" s="41"/>
      <c r="CR256" s="41"/>
      <c r="CS256" s="41"/>
      <c r="CT256" s="41"/>
      <c r="CU256" s="41"/>
      <c r="CV256" s="41"/>
      <c r="CW256" s="41"/>
      <c r="CX256" s="41"/>
      <c r="CY256" s="41"/>
      <c r="CZ256" s="41"/>
      <c r="DA256" s="41"/>
      <c r="DB256" s="41"/>
      <c r="DC256" s="41"/>
      <c r="DD256" s="41"/>
      <c r="DE256" s="41"/>
      <c r="DF256" s="41"/>
      <c r="DG256" s="41"/>
      <c r="DH256" s="41"/>
      <c r="DI256" s="41"/>
      <c r="DJ256" s="41"/>
      <c r="DK256" s="41"/>
      <c r="DL256" s="41"/>
      <c r="DM256" s="41"/>
      <c r="DN256" s="41"/>
      <c r="DO256" s="41"/>
      <c r="DP256" s="41"/>
      <c r="DQ256" s="41"/>
      <c r="DR256" s="41"/>
      <c r="DS256" s="41"/>
      <c r="DT256" s="41"/>
      <c r="DU256" s="41"/>
      <c r="DV256" s="41"/>
      <c r="DW256" s="41"/>
      <c r="DX256" s="41"/>
      <c r="DY256" s="41"/>
      <c r="DZ256" s="41"/>
      <c r="EA256" s="41"/>
      <c r="EB256" s="41"/>
      <c r="EC256" s="41"/>
      <c r="ED256" s="41"/>
      <c r="EE256" s="41"/>
      <c r="EF256" s="41"/>
      <c r="EG256" s="41"/>
      <c r="EH256" s="41"/>
      <c r="EI256" s="41"/>
      <c r="EJ256" s="41"/>
      <c r="EK256" s="41"/>
      <c r="EL256" s="41"/>
      <c r="EM256" s="41"/>
      <c r="EN256" s="41"/>
      <c r="EO256" s="41"/>
      <c r="EP256" s="41"/>
      <c r="EQ256" s="41"/>
      <c r="ER256" s="41"/>
      <c r="ES256" s="41"/>
      <c r="ET256" s="41"/>
      <c r="EU256" s="41"/>
      <c r="EV256" s="41"/>
      <c r="EW256" s="41"/>
      <c r="EX256" s="41"/>
      <c r="EY256" s="41"/>
      <c r="EZ256" s="41"/>
      <c r="FA256" s="41"/>
      <c r="FB256" s="41"/>
      <c r="FC256" s="41"/>
      <c r="FD256" s="41"/>
      <c r="FE256" s="41"/>
      <c r="FF256" s="41"/>
      <c r="FG256" s="41"/>
      <c r="FH256" s="41"/>
      <c r="FI256" s="41"/>
      <c r="FJ256" s="41"/>
      <c r="FK256" s="41"/>
      <c r="FL256" s="41"/>
      <c r="FM256" s="41"/>
      <c r="FN256" s="41"/>
      <c r="FO256" s="41"/>
      <c r="FP256" s="41"/>
      <c r="FQ256" s="41"/>
      <c r="FR256" s="41"/>
      <c r="FS256" s="41"/>
      <c r="FT256" s="41"/>
      <c r="FU256" s="41"/>
      <c r="FV256" s="41"/>
      <c r="FW256" s="41"/>
      <c r="FX256" s="41"/>
      <c r="FY256" s="41"/>
      <c r="FZ256" s="41"/>
      <c r="GA256" s="41"/>
      <c r="GB256" s="41"/>
      <c r="GC256" s="41"/>
      <c r="GD256" s="41"/>
      <c r="GE256" s="41"/>
      <c r="GF256" s="41"/>
      <c r="GG256" s="41"/>
      <c r="GH256" s="41"/>
      <c r="GI256" s="41"/>
      <c r="GJ256" s="41"/>
      <c r="GK256" s="41"/>
      <c r="GL256" s="41"/>
      <c r="GM256" s="41"/>
      <c r="GN256" s="41"/>
      <c r="GO256" s="41"/>
      <c r="GP256" s="41"/>
      <c r="GQ256" s="41"/>
      <c r="GR256" s="41"/>
      <c r="GS256" s="41"/>
      <c r="GT256" s="41"/>
      <c r="GU256" s="41"/>
      <c r="GV256" s="41"/>
      <c r="GW256" s="41"/>
      <c r="GX256" s="41"/>
      <c r="GY256" s="41"/>
      <c r="GZ256" s="41"/>
      <c r="HA256" s="41"/>
      <c r="HB256" s="41"/>
      <c r="HC256" s="41"/>
      <c r="HD256" s="41"/>
      <c r="HE256" s="41"/>
      <c r="HF256" s="41"/>
      <c r="HG256" s="41"/>
      <c r="HH256" s="41"/>
      <c r="HI256" s="41"/>
      <c r="HJ256" s="41"/>
      <c r="HK256" s="41"/>
      <c r="HL256" s="41"/>
      <c r="HM256" s="41"/>
      <c r="HN256" s="41"/>
      <c r="HO256" s="41"/>
      <c r="HP256" s="41"/>
      <c r="HQ256" s="41"/>
      <c r="HR256" s="41"/>
      <c r="HS256" s="41"/>
      <c r="HT256" s="41"/>
      <c r="HU256" s="41"/>
      <c r="HV256" s="41"/>
      <c r="HW256" s="41"/>
      <c r="HX256" s="41"/>
      <c r="HY256" s="41"/>
      <c r="HZ256" s="41"/>
      <c r="IA256" s="41"/>
      <c r="IB256" s="41"/>
      <c r="IC256" s="41"/>
      <c r="ID256" s="41"/>
      <c r="IE256" s="41"/>
      <c r="IF256" s="41"/>
      <c r="IG256" s="41"/>
      <c r="IH256" s="41"/>
      <c r="II256" s="41"/>
      <c r="IJ256" s="41"/>
      <c r="IK256" s="41"/>
      <c r="IL256" s="41"/>
      <c r="IM256" s="41"/>
      <c r="IN256" s="41"/>
      <c r="IO256" s="41"/>
      <c r="IP256" s="41"/>
      <c r="IQ256" s="41"/>
      <c r="IR256" s="41"/>
      <c r="IS256" s="41"/>
      <c r="IT256" s="41"/>
      <c r="IU256" s="41"/>
      <c r="IV256" s="41"/>
      <c r="IW256" s="41"/>
      <c r="IX256" s="41"/>
      <c r="IY256" s="41"/>
      <c r="IZ256" s="41"/>
      <c r="JA256" s="41"/>
      <c r="JB256" s="41"/>
      <c r="JC256" s="41"/>
      <c r="JD256" s="41"/>
      <c r="JE256" s="41"/>
      <c r="JF256" s="41"/>
      <c r="JG256" s="41"/>
      <c r="JH256" s="41"/>
      <c r="JI256" s="41"/>
      <c r="JJ256" s="41"/>
      <c r="JK256" s="41"/>
      <c r="JL256" s="41"/>
      <c r="JM256" s="41"/>
      <c r="JN256" s="41"/>
      <c r="JO256" s="41"/>
      <c r="JP256" s="41"/>
      <c r="JQ256" s="41"/>
      <c r="JR256" s="41"/>
      <c r="JS256" s="41"/>
      <c r="JT256" s="41"/>
      <c r="JU256" s="41"/>
      <c r="JV256" s="41"/>
      <c r="JW256" s="41"/>
      <c r="JX256" s="41"/>
      <c r="JY256" s="41"/>
      <c r="JZ256" s="41"/>
      <c r="KA256" s="41"/>
      <c r="KB256" s="41"/>
      <c r="KC256" s="41"/>
      <c r="KD256" s="41"/>
      <c r="KE256" s="41"/>
      <c r="KF256" s="41"/>
      <c r="KG256" s="41"/>
      <c r="KH256" s="41"/>
      <c r="KI256" s="41"/>
      <c r="KJ256" s="41"/>
      <c r="KK256" s="41"/>
      <c r="KL256" s="41"/>
      <c r="KM256" s="41"/>
      <c r="KN256" s="41"/>
      <c r="KO256" s="41"/>
      <c r="KP256" s="41"/>
      <c r="KQ256" s="41"/>
      <c r="KR256" s="41"/>
      <c r="KS256" s="41"/>
      <c r="KT256" s="41"/>
      <c r="KU256" s="41"/>
      <c r="KV256" s="41"/>
      <c r="KW256" s="41"/>
      <c r="KX256" s="41"/>
      <c r="KY256" s="41"/>
      <c r="KZ256" s="41"/>
      <c r="LA256" s="41"/>
      <c r="LB256" s="41"/>
      <c r="LC256" s="41"/>
      <c r="LD256" s="41"/>
      <c r="LE256" s="41"/>
      <c r="LF256" s="41"/>
      <c r="LG256" s="41"/>
      <c r="LH256" s="41"/>
      <c r="LI256" s="41"/>
      <c r="LJ256" s="41"/>
      <c r="LK256" s="41"/>
      <c r="LL256" s="41"/>
      <c r="LM256" s="41"/>
      <c r="LN256" s="41"/>
      <c r="LO256" s="41"/>
      <c r="LP256" s="41"/>
      <c r="LQ256" s="41"/>
      <c r="LR256" s="41"/>
      <c r="LS256" s="41"/>
      <c r="LT256" s="41"/>
      <c r="LU256" s="41"/>
      <c r="LV256" s="41"/>
      <c r="LW256" s="41"/>
      <c r="LX256" s="41"/>
      <c r="LY256" s="41"/>
      <c r="LZ256" s="41"/>
      <c r="MA256" s="41"/>
      <c r="MB256" s="41"/>
      <c r="MC256" s="41"/>
      <c r="MD256" s="41"/>
      <c r="ME256" s="41"/>
      <c r="MF256" s="41"/>
      <c r="MG256" s="41"/>
      <c r="MH256" s="41"/>
      <c r="MI256" s="41"/>
      <c r="MJ256" s="41"/>
      <c r="MK256" s="41"/>
      <c r="ML256" s="41"/>
      <c r="MM256" s="41"/>
      <c r="MN256" s="41"/>
      <c r="MO256" s="41"/>
      <c r="MP256" s="41"/>
      <c r="MQ256" s="41"/>
      <c r="MR256" s="41"/>
      <c r="MS256" s="41"/>
      <c r="MT256" s="41"/>
      <c r="MU256" s="41"/>
      <c r="MV256" s="41"/>
      <c r="MW256" s="41"/>
      <c r="MX256" s="41"/>
      <c r="MY256" s="41"/>
      <c r="MZ256" s="41"/>
      <c r="NA256" s="41"/>
      <c r="NB256" s="41"/>
      <c r="NC256" s="41"/>
      <c r="ND256" s="41"/>
      <c r="NE256" s="41"/>
      <c r="NF256" s="41"/>
      <c r="NG256" s="41"/>
      <c r="NH256" s="41"/>
      <c r="NI256" s="41"/>
      <c r="NJ256" s="41"/>
      <c r="NK256" s="41"/>
      <c r="NL256" s="41"/>
      <c r="NM256" s="41"/>
      <c r="NN256" s="41"/>
      <c r="NO256" s="41"/>
      <c r="NP256" s="41"/>
      <c r="NQ256" s="41"/>
      <c r="NR256" s="41"/>
      <c r="NS256" s="41"/>
      <c r="NT256" s="41"/>
      <c r="NU256" s="41"/>
      <c r="NV256" s="41"/>
      <c r="NW256" s="41"/>
      <c r="NX256" s="41"/>
      <c r="NY256" s="41"/>
      <c r="NZ256" s="41"/>
      <c r="OA256" s="41"/>
      <c r="OB256" s="41"/>
      <c r="OC256" s="41"/>
      <c r="OD256" s="41"/>
      <c r="OE256" s="41"/>
      <c r="OF256" s="41"/>
      <c r="OG256" s="41"/>
      <c r="OH256" s="41"/>
      <c r="OI256" s="41"/>
      <c r="OJ256" s="41"/>
      <c r="OK256" s="41"/>
      <c r="OL256" s="41"/>
      <c r="OM256" s="41"/>
      <c r="ON256" s="41"/>
      <c r="OO256" s="41"/>
      <c r="OP256" s="41"/>
      <c r="OQ256" s="41"/>
      <c r="OR256" s="41"/>
      <c r="OS256" s="41"/>
      <c r="OT256" s="41"/>
      <c r="OU256" s="41"/>
      <c r="OV256" s="41"/>
      <c r="OW256" s="41"/>
      <c r="OX256" s="41"/>
      <c r="OY256" s="41"/>
      <c r="OZ256" s="41"/>
      <c r="PA256" s="41"/>
      <c r="PB256" s="41"/>
      <c r="PC256" s="41"/>
      <c r="PD256" s="41"/>
      <c r="PE256" s="41"/>
      <c r="PF256" s="41"/>
      <c r="PG256" s="41"/>
      <c r="PH256" s="41"/>
      <c r="PI256" s="41"/>
      <c r="PJ256" s="41"/>
      <c r="PK256" s="41"/>
      <c r="PL256" s="41"/>
      <c r="PM256" s="41"/>
      <c r="PN256" s="41"/>
      <c r="PO256" s="41"/>
      <c r="PP256" s="41"/>
      <c r="PQ256" s="41"/>
      <c r="PR256" s="41"/>
      <c r="PS256" s="41"/>
      <c r="PT256" s="41"/>
      <c r="PU256" s="41"/>
      <c r="PV256" s="41"/>
      <c r="PW256" s="41"/>
      <c r="PX256" s="41"/>
      <c r="PY256" s="41"/>
      <c r="PZ256" s="41"/>
      <c r="QA256" s="41"/>
      <c r="QB256" s="41"/>
      <c r="QC256" s="41"/>
      <c r="QD256" s="41"/>
      <c r="QE256" s="41"/>
      <c r="QF256" s="41"/>
      <c r="QG256" s="41"/>
      <c r="QH256" s="41"/>
      <c r="QI256" s="41"/>
      <c r="QJ256" s="41"/>
      <c r="QK256" s="41"/>
      <c r="QL256" s="41"/>
      <c r="QM256" s="41"/>
      <c r="QN256" s="41"/>
      <c r="QO256" s="41"/>
      <c r="QP256" s="41"/>
      <c r="QQ256" s="41"/>
      <c r="QR256" s="41"/>
      <c r="QS256" s="41"/>
      <c r="QT256" s="41"/>
      <c r="QU256" s="41"/>
      <c r="QV256" s="41"/>
      <c r="QW256" s="41"/>
      <c r="QX256" s="41"/>
      <c r="QY256" s="41"/>
      <c r="QZ256" s="41"/>
      <c r="RA256" s="41"/>
      <c r="RB256" s="41"/>
      <c r="RC256" s="41"/>
      <c r="RD256" s="41"/>
      <c r="RE256" s="41"/>
      <c r="RF256" s="41"/>
      <c r="RG256" s="41"/>
      <c r="RH256" s="41"/>
      <c r="RI256" s="41"/>
      <c r="RJ256" s="41"/>
      <c r="RK256" s="41"/>
      <c r="RL256" s="41"/>
      <c r="RM256" s="41"/>
      <c r="RN256" s="41"/>
      <c r="RO256" s="41"/>
      <c r="RP256" s="41"/>
      <c r="RQ256" s="41"/>
      <c r="RR256" s="41"/>
      <c r="RS256" s="41"/>
      <c r="RT256" s="41"/>
      <c r="RU256" s="41"/>
      <c r="RV256" s="41"/>
      <c r="RW256" s="41"/>
      <c r="RX256" s="41"/>
      <c r="RY256" s="41"/>
      <c r="RZ256" s="41"/>
      <c r="SA256" s="41"/>
      <c r="SB256" s="41"/>
      <c r="SC256" s="41"/>
      <c r="SD256" s="41"/>
      <c r="SE256" s="41"/>
      <c r="SF256" s="41"/>
      <c r="SG256" s="41"/>
      <c r="SH256" s="41"/>
      <c r="SI256" s="41"/>
      <c r="SJ256" s="41"/>
      <c r="SK256" s="41"/>
      <c r="SL256" s="41"/>
      <c r="SM256" s="41"/>
      <c r="SN256" s="41"/>
      <c r="SO256" s="41"/>
      <c r="SP256" s="41"/>
      <c r="SQ256" s="41"/>
      <c r="SR256" s="41"/>
      <c r="SS256" s="41"/>
      <c r="ST256" s="41"/>
      <c r="SU256" s="41"/>
      <c r="SV256" s="41"/>
      <c r="SW256" s="41"/>
      <c r="SX256" s="41"/>
      <c r="SY256" s="41"/>
      <c r="SZ256" s="41"/>
      <c r="TA256" s="41"/>
      <c r="TB256" s="41"/>
      <c r="TC256" s="41"/>
      <c r="TD256" s="41"/>
      <c r="TE256" s="41"/>
      <c r="TF256" s="41"/>
      <c r="TG256" s="41"/>
      <c r="TH256" s="41"/>
      <c r="TI256" s="41"/>
      <c r="TJ256" s="41"/>
      <c r="TK256" s="41"/>
      <c r="TL256" s="41"/>
      <c r="TM256" s="41"/>
      <c r="TN256" s="41"/>
      <c r="TO256" s="41"/>
      <c r="TP256" s="41"/>
      <c r="TQ256" s="41"/>
      <c r="TR256" s="41"/>
      <c r="TS256" s="41"/>
      <c r="TT256" s="41"/>
      <c r="TU256" s="41"/>
      <c r="TV256" s="41"/>
      <c r="TW256" s="41"/>
      <c r="TX256" s="41"/>
      <c r="TY256" s="41"/>
      <c r="TZ256" s="41"/>
      <c r="UA256" s="41"/>
      <c r="UB256" s="41"/>
      <c r="UC256" s="41"/>
      <c r="UD256" s="41"/>
      <c r="UE256" s="41"/>
      <c r="UF256" s="41"/>
      <c r="UG256" s="41"/>
      <c r="UH256" s="41"/>
      <c r="UI256" s="41"/>
      <c r="UJ256" s="41"/>
      <c r="UK256" s="41"/>
      <c r="UL256" s="41"/>
      <c r="UM256" s="41"/>
      <c r="UN256" s="41"/>
      <c r="UO256" s="41"/>
      <c r="UP256" s="41"/>
      <c r="UQ256" s="41"/>
      <c r="UR256" s="41"/>
      <c r="US256" s="41"/>
      <c r="UT256" s="41"/>
      <c r="UU256" s="41"/>
      <c r="UV256" s="41"/>
      <c r="UW256" s="41"/>
      <c r="UX256" s="41"/>
      <c r="UY256" s="41"/>
      <c r="UZ256" s="41"/>
      <c r="VA256" s="41"/>
      <c r="VB256" s="41"/>
      <c r="VC256" s="41"/>
      <c r="VD256" s="41"/>
      <c r="VE256" s="41"/>
      <c r="VF256" s="41"/>
      <c r="VG256" s="41"/>
      <c r="VH256" s="41"/>
      <c r="VI256" s="41"/>
      <c r="VJ256" s="41"/>
      <c r="VK256" s="41"/>
      <c r="VL256" s="41"/>
      <c r="VM256" s="41"/>
      <c r="VN256" s="41"/>
      <c r="VO256" s="41"/>
      <c r="VP256" s="41"/>
      <c r="VQ256" s="41"/>
      <c r="VR256" s="41"/>
      <c r="VS256" s="41"/>
      <c r="VT256" s="41"/>
      <c r="VU256" s="41"/>
      <c r="VV256" s="41"/>
      <c r="VW256" s="41"/>
      <c r="VX256" s="41"/>
      <c r="VY256" s="41"/>
      <c r="VZ256" s="41"/>
      <c r="WA256" s="41"/>
      <c r="WB256" s="41"/>
      <c r="WC256" s="41"/>
      <c r="WD256" s="41"/>
      <c r="WE256" s="41"/>
      <c r="WF256" s="41"/>
      <c r="WG256" s="41"/>
      <c r="WH256" s="41"/>
      <c r="WI256" s="41"/>
      <c r="WJ256" s="41"/>
      <c r="WK256" s="41"/>
      <c r="WL256" s="41"/>
      <c r="WM256" s="41"/>
      <c r="WN256" s="41"/>
      <c r="WO256" s="41"/>
      <c r="WP256" s="41"/>
      <c r="WQ256" s="41"/>
      <c r="WR256" s="41"/>
      <c r="WS256" s="41"/>
      <c r="WT256" s="41"/>
      <c r="WU256" s="41"/>
      <c r="WV256" s="41"/>
      <c r="WW256" s="41"/>
      <c r="WX256" s="41"/>
    </row>
    <row r="257" spans="1:622" s="67" customFormat="1" ht="15" customHeight="1" outlineLevel="1" x14ac:dyDescent="0.25">
      <c r="A257" s="58"/>
      <c r="B257" s="68"/>
      <c r="C257" s="69"/>
      <c r="D257" s="83" t="s">
        <v>159</v>
      </c>
      <c r="E257" s="69" t="s">
        <v>84</v>
      </c>
      <c r="F257" s="50" t="s">
        <v>83</v>
      </c>
      <c r="G257" s="50"/>
      <c r="H257" s="44">
        <v>29.88</v>
      </c>
      <c r="I257" s="46">
        <v>62.38</v>
      </c>
      <c r="J257" s="65"/>
      <c r="K257" s="65">
        <f>Tabela1[[#This Row],[VALOR UNIT]]*H254</f>
        <v>62.38</v>
      </c>
      <c r="L257" s="46">
        <v>0</v>
      </c>
      <c r="M257" s="47">
        <f t="shared" si="5"/>
        <v>0</v>
      </c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  <c r="AB257" s="41"/>
      <c r="AC257" s="41"/>
      <c r="AD257" s="41"/>
      <c r="AE257" s="41"/>
      <c r="AF257" s="41"/>
      <c r="AG257" s="41"/>
      <c r="AH257" s="41"/>
      <c r="AI257" s="41"/>
      <c r="AJ257" s="41"/>
      <c r="AK257" s="41"/>
      <c r="AL257" s="41"/>
      <c r="AM257" s="41"/>
      <c r="AN257" s="41"/>
      <c r="AO257" s="41"/>
      <c r="AP257" s="41"/>
      <c r="AQ257" s="41"/>
      <c r="AR257" s="41"/>
      <c r="AS257" s="41"/>
      <c r="AT257" s="41"/>
      <c r="AU257" s="41"/>
      <c r="AV257" s="41"/>
      <c r="AW257" s="41"/>
      <c r="AX257" s="41"/>
      <c r="AY257" s="41"/>
      <c r="AZ257" s="41"/>
      <c r="BA257" s="41"/>
      <c r="BB257" s="41"/>
      <c r="BC257" s="41"/>
      <c r="BD257" s="41"/>
      <c r="BE257" s="41"/>
      <c r="BF257" s="41"/>
      <c r="BG257" s="41"/>
      <c r="BH257" s="41"/>
      <c r="BI257" s="41"/>
      <c r="BJ257" s="41"/>
      <c r="BK257" s="41"/>
      <c r="BL257" s="41"/>
      <c r="BM257" s="41"/>
      <c r="BN257" s="41"/>
      <c r="BO257" s="41"/>
      <c r="BP257" s="41"/>
      <c r="BQ257" s="41"/>
      <c r="BR257" s="41"/>
      <c r="BS257" s="41"/>
      <c r="BT257" s="41"/>
      <c r="BU257" s="41"/>
      <c r="BV257" s="41"/>
      <c r="BW257" s="41"/>
      <c r="BX257" s="41"/>
      <c r="BY257" s="41"/>
      <c r="BZ257" s="41"/>
      <c r="CA257" s="41"/>
      <c r="CB257" s="41"/>
      <c r="CC257" s="41"/>
      <c r="CD257" s="41"/>
      <c r="CE257" s="41"/>
      <c r="CF257" s="41"/>
      <c r="CG257" s="41"/>
      <c r="CH257" s="41"/>
      <c r="CI257" s="41"/>
      <c r="CJ257" s="41"/>
      <c r="CK257" s="41"/>
      <c r="CL257" s="41"/>
      <c r="CM257" s="41"/>
      <c r="CN257" s="41"/>
      <c r="CO257" s="41"/>
      <c r="CP257" s="41"/>
      <c r="CQ257" s="41"/>
      <c r="CR257" s="41"/>
      <c r="CS257" s="41"/>
      <c r="CT257" s="41"/>
      <c r="CU257" s="41"/>
      <c r="CV257" s="41"/>
      <c r="CW257" s="41"/>
      <c r="CX257" s="41"/>
      <c r="CY257" s="41"/>
      <c r="CZ257" s="41"/>
      <c r="DA257" s="41"/>
      <c r="DB257" s="41"/>
      <c r="DC257" s="41"/>
      <c r="DD257" s="41"/>
      <c r="DE257" s="41"/>
      <c r="DF257" s="41"/>
      <c r="DG257" s="41"/>
      <c r="DH257" s="41"/>
      <c r="DI257" s="41"/>
      <c r="DJ257" s="41"/>
      <c r="DK257" s="41"/>
      <c r="DL257" s="41"/>
      <c r="DM257" s="41"/>
      <c r="DN257" s="41"/>
      <c r="DO257" s="41"/>
      <c r="DP257" s="41"/>
      <c r="DQ257" s="41"/>
      <c r="DR257" s="41"/>
      <c r="DS257" s="41"/>
      <c r="DT257" s="41"/>
      <c r="DU257" s="41"/>
      <c r="DV257" s="41"/>
      <c r="DW257" s="41"/>
      <c r="DX257" s="41"/>
      <c r="DY257" s="41"/>
      <c r="DZ257" s="41"/>
      <c r="EA257" s="41"/>
      <c r="EB257" s="41"/>
      <c r="EC257" s="41"/>
      <c r="ED257" s="41"/>
      <c r="EE257" s="41"/>
      <c r="EF257" s="41"/>
      <c r="EG257" s="41"/>
      <c r="EH257" s="41"/>
      <c r="EI257" s="41"/>
      <c r="EJ257" s="41"/>
      <c r="EK257" s="41"/>
      <c r="EL257" s="41"/>
      <c r="EM257" s="41"/>
      <c r="EN257" s="41"/>
      <c r="EO257" s="41"/>
      <c r="EP257" s="41"/>
      <c r="EQ257" s="41"/>
      <c r="ER257" s="41"/>
      <c r="ES257" s="41"/>
      <c r="ET257" s="41"/>
      <c r="EU257" s="41"/>
      <c r="EV257" s="41"/>
      <c r="EW257" s="41"/>
      <c r="EX257" s="41"/>
      <c r="EY257" s="41"/>
      <c r="EZ257" s="41"/>
      <c r="FA257" s="41"/>
      <c r="FB257" s="41"/>
      <c r="FC257" s="41"/>
      <c r="FD257" s="41"/>
      <c r="FE257" s="41"/>
      <c r="FF257" s="41"/>
      <c r="FG257" s="41"/>
      <c r="FH257" s="41"/>
      <c r="FI257" s="41"/>
      <c r="FJ257" s="41"/>
      <c r="FK257" s="41"/>
      <c r="FL257" s="41"/>
      <c r="FM257" s="41"/>
      <c r="FN257" s="41"/>
      <c r="FO257" s="41"/>
      <c r="FP257" s="41"/>
      <c r="FQ257" s="41"/>
      <c r="FR257" s="41"/>
      <c r="FS257" s="41"/>
      <c r="FT257" s="41"/>
      <c r="FU257" s="41"/>
      <c r="FV257" s="41"/>
      <c r="FW257" s="41"/>
      <c r="FX257" s="41"/>
      <c r="FY257" s="41"/>
      <c r="FZ257" s="41"/>
      <c r="GA257" s="41"/>
      <c r="GB257" s="41"/>
      <c r="GC257" s="41"/>
      <c r="GD257" s="41"/>
      <c r="GE257" s="41"/>
      <c r="GF257" s="41"/>
      <c r="GG257" s="41"/>
      <c r="GH257" s="41"/>
      <c r="GI257" s="41"/>
      <c r="GJ257" s="41"/>
      <c r="GK257" s="41"/>
      <c r="GL257" s="41"/>
      <c r="GM257" s="41"/>
      <c r="GN257" s="41"/>
      <c r="GO257" s="41"/>
      <c r="GP257" s="41"/>
      <c r="GQ257" s="41"/>
      <c r="GR257" s="41"/>
      <c r="GS257" s="41"/>
      <c r="GT257" s="41"/>
      <c r="GU257" s="41"/>
      <c r="GV257" s="41"/>
      <c r="GW257" s="41"/>
      <c r="GX257" s="41"/>
      <c r="GY257" s="41"/>
      <c r="GZ257" s="41"/>
      <c r="HA257" s="41"/>
      <c r="HB257" s="41"/>
      <c r="HC257" s="41"/>
      <c r="HD257" s="41"/>
      <c r="HE257" s="41"/>
      <c r="HF257" s="41"/>
      <c r="HG257" s="41"/>
      <c r="HH257" s="41"/>
      <c r="HI257" s="41"/>
      <c r="HJ257" s="41"/>
      <c r="HK257" s="41"/>
      <c r="HL257" s="41"/>
      <c r="HM257" s="41"/>
      <c r="HN257" s="41"/>
      <c r="HO257" s="41"/>
      <c r="HP257" s="41"/>
      <c r="HQ257" s="41"/>
      <c r="HR257" s="41"/>
      <c r="HS257" s="41"/>
      <c r="HT257" s="41"/>
      <c r="HU257" s="41"/>
      <c r="HV257" s="41"/>
      <c r="HW257" s="41"/>
      <c r="HX257" s="41"/>
      <c r="HY257" s="41"/>
      <c r="HZ257" s="41"/>
      <c r="IA257" s="41"/>
      <c r="IB257" s="41"/>
      <c r="IC257" s="41"/>
      <c r="ID257" s="41"/>
      <c r="IE257" s="41"/>
      <c r="IF257" s="41"/>
      <c r="IG257" s="41"/>
      <c r="IH257" s="41"/>
      <c r="II257" s="41"/>
      <c r="IJ257" s="41"/>
      <c r="IK257" s="41"/>
      <c r="IL257" s="41"/>
      <c r="IM257" s="41"/>
      <c r="IN257" s="41"/>
      <c r="IO257" s="41"/>
      <c r="IP257" s="41"/>
      <c r="IQ257" s="41"/>
      <c r="IR257" s="41"/>
      <c r="IS257" s="41"/>
      <c r="IT257" s="41"/>
      <c r="IU257" s="41"/>
      <c r="IV257" s="41"/>
      <c r="IW257" s="41"/>
      <c r="IX257" s="41"/>
      <c r="IY257" s="41"/>
      <c r="IZ257" s="41"/>
      <c r="JA257" s="41"/>
      <c r="JB257" s="41"/>
      <c r="JC257" s="41"/>
      <c r="JD257" s="41"/>
      <c r="JE257" s="41"/>
      <c r="JF257" s="41"/>
      <c r="JG257" s="41"/>
      <c r="JH257" s="41"/>
      <c r="JI257" s="41"/>
      <c r="JJ257" s="41"/>
      <c r="JK257" s="41"/>
      <c r="JL257" s="41"/>
      <c r="JM257" s="41"/>
      <c r="JN257" s="41"/>
      <c r="JO257" s="41"/>
      <c r="JP257" s="41"/>
      <c r="JQ257" s="41"/>
      <c r="JR257" s="41"/>
      <c r="JS257" s="41"/>
      <c r="JT257" s="41"/>
      <c r="JU257" s="41"/>
      <c r="JV257" s="41"/>
      <c r="JW257" s="41"/>
      <c r="JX257" s="41"/>
      <c r="JY257" s="41"/>
      <c r="JZ257" s="41"/>
      <c r="KA257" s="41"/>
      <c r="KB257" s="41"/>
      <c r="KC257" s="41"/>
      <c r="KD257" s="41"/>
      <c r="KE257" s="41"/>
      <c r="KF257" s="41"/>
      <c r="KG257" s="41"/>
      <c r="KH257" s="41"/>
      <c r="KI257" s="41"/>
      <c r="KJ257" s="41"/>
      <c r="KK257" s="41"/>
      <c r="KL257" s="41"/>
      <c r="KM257" s="41"/>
      <c r="KN257" s="41"/>
      <c r="KO257" s="41"/>
      <c r="KP257" s="41"/>
      <c r="KQ257" s="41"/>
      <c r="KR257" s="41"/>
      <c r="KS257" s="41"/>
      <c r="KT257" s="41"/>
      <c r="KU257" s="41"/>
      <c r="KV257" s="41"/>
      <c r="KW257" s="41"/>
      <c r="KX257" s="41"/>
      <c r="KY257" s="41"/>
      <c r="KZ257" s="41"/>
      <c r="LA257" s="41"/>
      <c r="LB257" s="41"/>
      <c r="LC257" s="41"/>
      <c r="LD257" s="41"/>
      <c r="LE257" s="41"/>
      <c r="LF257" s="41"/>
      <c r="LG257" s="41"/>
      <c r="LH257" s="41"/>
      <c r="LI257" s="41"/>
      <c r="LJ257" s="41"/>
      <c r="LK257" s="41"/>
      <c r="LL257" s="41"/>
      <c r="LM257" s="41"/>
      <c r="LN257" s="41"/>
      <c r="LO257" s="41"/>
      <c r="LP257" s="41"/>
      <c r="LQ257" s="41"/>
      <c r="LR257" s="41"/>
      <c r="LS257" s="41"/>
      <c r="LT257" s="41"/>
      <c r="LU257" s="41"/>
      <c r="LV257" s="41"/>
      <c r="LW257" s="41"/>
      <c r="LX257" s="41"/>
      <c r="LY257" s="41"/>
      <c r="LZ257" s="41"/>
      <c r="MA257" s="41"/>
      <c r="MB257" s="41"/>
      <c r="MC257" s="41"/>
      <c r="MD257" s="41"/>
      <c r="ME257" s="41"/>
      <c r="MF257" s="41"/>
      <c r="MG257" s="41"/>
      <c r="MH257" s="41"/>
      <c r="MI257" s="41"/>
      <c r="MJ257" s="41"/>
      <c r="MK257" s="41"/>
      <c r="ML257" s="41"/>
      <c r="MM257" s="41"/>
      <c r="MN257" s="41"/>
      <c r="MO257" s="41"/>
      <c r="MP257" s="41"/>
      <c r="MQ257" s="41"/>
      <c r="MR257" s="41"/>
      <c r="MS257" s="41"/>
      <c r="MT257" s="41"/>
      <c r="MU257" s="41"/>
      <c r="MV257" s="41"/>
      <c r="MW257" s="41"/>
      <c r="MX257" s="41"/>
      <c r="MY257" s="41"/>
      <c r="MZ257" s="41"/>
      <c r="NA257" s="41"/>
      <c r="NB257" s="41"/>
      <c r="NC257" s="41"/>
      <c r="ND257" s="41"/>
      <c r="NE257" s="41"/>
      <c r="NF257" s="41"/>
      <c r="NG257" s="41"/>
      <c r="NH257" s="41"/>
      <c r="NI257" s="41"/>
      <c r="NJ257" s="41"/>
      <c r="NK257" s="41"/>
      <c r="NL257" s="41"/>
      <c r="NM257" s="41"/>
      <c r="NN257" s="41"/>
      <c r="NO257" s="41"/>
      <c r="NP257" s="41"/>
      <c r="NQ257" s="41"/>
      <c r="NR257" s="41"/>
      <c r="NS257" s="41"/>
      <c r="NT257" s="41"/>
      <c r="NU257" s="41"/>
      <c r="NV257" s="41"/>
      <c r="NW257" s="41"/>
      <c r="NX257" s="41"/>
      <c r="NY257" s="41"/>
      <c r="NZ257" s="41"/>
      <c r="OA257" s="41"/>
      <c r="OB257" s="41"/>
      <c r="OC257" s="41"/>
      <c r="OD257" s="41"/>
      <c r="OE257" s="41"/>
      <c r="OF257" s="41"/>
      <c r="OG257" s="41"/>
      <c r="OH257" s="41"/>
      <c r="OI257" s="41"/>
      <c r="OJ257" s="41"/>
      <c r="OK257" s="41"/>
      <c r="OL257" s="41"/>
      <c r="OM257" s="41"/>
      <c r="ON257" s="41"/>
      <c r="OO257" s="41"/>
      <c r="OP257" s="41"/>
      <c r="OQ257" s="41"/>
      <c r="OR257" s="41"/>
      <c r="OS257" s="41"/>
      <c r="OT257" s="41"/>
      <c r="OU257" s="41"/>
      <c r="OV257" s="41"/>
      <c r="OW257" s="41"/>
      <c r="OX257" s="41"/>
      <c r="OY257" s="41"/>
      <c r="OZ257" s="41"/>
      <c r="PA257" s="41"/>
      <c r="PB257" s="41"/>
      <c r="PC257" s="41"/>
      <c r="PD257" s="41"/>
      <c r="PE257" s="41"/>
      <c r="PF257" s="41"/>
      <c r="PG257" s="41"/>
      <c r="PH257" s="41"/>
      <c r="PI257" s="41"/>
      <c r="PJ257" s="41"/>
      <c r="PK257" s="41"/>
      <c r="PL257" s="41"/>
      <c r="PM257" s="41"/>
      <c r="PN257" s="41"/>
      <c r="PO257" s="41"/>
      <c r="PP257" s="41"/>
      <c r="PQ257" s="41"/>
      <c r="PR257" s="41"/>
      <c r="PS257" s="41"/>
      <c r="PT257" s="41"/>
      <c r="PU257" s="41"/>
      <c r="PV257" s="41"/>
      <c r="PW257" s="41"/>
      <c r="PX257" s="41"/>
      <c r="PY257" s="41"/>
      <c r="PZ257" s="41"/>
      <c r="QA257" s="41"/>
      <c r="QB257" s="41"/>
      <c r="QC257" s="41"/>
      <c r="QD257" s="41"/>
      <c r="QE257" s="41"/>
      <c r="QF257" s="41"/>
      <c r="QG257" s="41"/>
      <c r="QH257" s="41"/>
      <c r="QI257" s="41"/>
      <c r="QJ257" s="41"/>
      <c r="QK257" s="41"/>
      <c r="QL257" s="41"/>
      <c r="QM257" s="41"/>
      <c r="QN257" s="41"/>
      <c r="QO257" s="41"/>
      <c r="QP257" s="41"/>
      <c r="QQ257" s="41"/>
      <c r="QR257" s="41"/>
      <c r="QS257" s="41"/>
      <c r="QT257" s="41"/>
      <c r="QU257" s="41"/>
      <c r="QV257" s="41"/>
      <c r="QW257" s="41"/>
      <c r="QX257" s="41"/>
      <c r="QY257" s="41"/>
      <c r="QZ257" s="41"/>
      <c r="RA257" s="41"/>
      <c r="RB257" s="41"/>
      <c r="RC257" s="41"/>
      <c r="RD257" s="41"/>
      <c r="RE257" s="41"/>
      <c r="RF257" s="41"/>
      <c r="RG257" s="41"/>
      <c r="RH257" s="41"/>
      <c r="RI257" s="41"/>
      <c r="RJ257" s="41"/>
      <c r="RK257" s="41"/>
      <c r="RL257" s="41"/>
      <c r="RM257" s="41"/>
      <c r="RN257" s="41"/>
      <c r="RO257" s="41"/>
      <c r="RP257" s="41"/>
      <c r="RQ257" s="41"/>
      <c r="RR257" s="41"/>
      <c r="RS257" s="41"/>
      <c r="RT257" s="41"/>
      <c r="RU257" s="41"/>
      <c r="RV257" s="41"/>
      <c r="RW257" s="41"/>
      <c r="RX257" s="41"/>
      <c r="RY257" s="41"/>
      <c r="RZ257" s="41"/>
      <c r="SA257" s="41"/>
      <c r="SB257" s="41"/>
      <c r="SC257" s="41"/>
      <c r="SD257" s="41"/>
      <c r="SE257" s="41"/>
      <c r="SF257" s="41"/>
      <c r="SG257" s="41"/>
      <c r="SH257" s="41"/>
      <c r="SI257" s="41"/>
      <c r="SJ257" s="41"/>
      <c r="SK257" s="41"/>
      <c r="SL257" s="41"/>
      <c r="SM257" s="41"/>
      <c r="SN257" s="41"/>
      <c r="SO257" s="41"/>
      <c r="SP257" s="41"/>
      <c r="SQ257" s="41"/>
      <c r="SR257" s="41"/>
      <c r="SS257" s="41"/>
      <c r="ST257" s="41"/>
      <c r="SU257" s="41"/>
      <c r="SV257" s="41"/>
      <c r="SW257" s="41"/>
      <c r="SX257" s="41"/>
      <c r="SY257" s="41"/>
      <c r="SZ257" s="41"/>
      <c r="TA257" s="41"/>
      <c r="TB257" s="41"/>
      <c r="TC257" s="41"/>
      <c r="TD257" s="41"/>
      <c r="TE257" s="41"/>
      <c r="TF257" s="41"/>
      <c r="TG257" s="41"/>
      <c r="TH257" s="41"/>
      <c r="TI257" s="41"/>
      <c r="TJ257" s="41"/>
      <c r="TK257" s="41"/>
      <c r="TL257" s="41"/>
      <c r="TM257" s="41"/>
      <c r="TN257" s="41"/>
      <c r="TO257" s="41"/>
      <c r="TP257" s="41"/>
      <c r="TQ257" s="41"/>
      <c r="TR257" s="41"/>
      <c r="TS257" s="41"/>
      <c r="TT257" s="41"/>
      <c r="TU257" s="41"/>
      <c r="TV257" s="41"/>
      <c r="TW257" s="41"/>
      <c r="TX257" s="41"/>
      <c r="TY257" s="41"/>
      <c r="TZ257" s="41"/>
      <c r="UA257" s="41"/>
      <c r="UB257" s="41"/>
      <c r="UC257" s="41"/>
      <c r="UD257" s="41"/>
      <c r="UE257" s="41"/>
      <c r="UF257" s="41"/>
      <c r="UG257" s="41"/>
      <c r="UH257" s="41"/>
      <c r="UI257" s="41"/>
      <c r="UJ257" s="41"/>
      <c r="UK257" s="41"/>
      <c r="UL257" s="41"/>
      <c r="UM257" s="41"/>
      <c r="UN257" s="41"/>
      <c r="UO257" s="41"/>
      <c r="UP257" s="41"/>
      <c r="UQ257" s="41"/>
      <c r="UR257" s="41"/>
      <c r="US257" s="41"/>
      <c r="UT257" s="41"/>
      <c r="UU257" s="41"/>
      <c r="UV257" s="41"/>
      <c r="UW257" s="41"/>
      <c r="UX257" s="41"/>
      <c r="UY257" s="41"/>
      <c r="UZ257" s="41"/>
      <c r="VA257" s="41"/>
      <c r="VB257" s="41"/>
      <c r="VC257" s="41"/>
      <c r="VD257" s="41"/>
      <c r="VE257" s="41"/>
      <c r="VF257" s="41"/>
      <c r="VG257" s="41"/>
      <c r="VH257" s="41"/>
      <c r="VI257" s="41"/>
      <c r="VJ257" s="41"/>
      <c r="VK257" s="41"/>
      <c r="VL257" s="41"/>
      <c r="VM257" s="41"/>
      <c r="VN257" s="41"/>
      <c r="VO257" s="41"/>
      <c r="VP257" s="41"/>
      <c r="VQ257" s="41"/>
      <c r="VR257" s="41"/>
      <c r="VS257" s="41"/>
      <c r="VT257" s="41"/>
      <c r="VU257" s="41"/>
      <c r="VV257" s="41"/>
      <c r="VW257" s="41"/>
      <c r="VX257" s="41"/>
      <c r="VY257" s="41"/>
      <c r="VZ257" s="41"/>
      <c r="WA257" s="41"/>
      <c r="WB257" s="41"/>
      <c r="WC257" s="41"/>
      <c r="WD257" s="41"/>
      <c r="WE257" s="41"/>
      <c r="WF257" s="41"/>
      <c r="WG257" s="41"/>
      <c r="WH257" s="41"/>
      <c r="WI257" s="41"/>
      <c r="WJ257" s="41"/>
      <c r="WK257" s="41"/>
      <c r="WL257" s="41"/>
      <c r="WM257" s="41"/>
      <c r="WN257" s="41"/>
      <c r="WO257" s="41"/>
      <c r="WP257" s="41"/>
      <c r="WQ257" s="41"/>
      <c r="WR257" s="41"/>
      <c r="WS257" s="41"/>
      <c r="WT257" s="41"/>
      <c r="WU257" s="41"/>
      <c r="WV257" s="41"/>
      <c r="WW257" s="41"/>
      <c r="WX257" s="41"/>
    </row>
    <row r="258" spans="1:622" s="67" customFormat="1" ht="15" customHeight="1" outlineLevel="1" x14ac:dyDescent="0.25">
      <c r="A258" s="58"/>
      <c r="B258" s="68"/>
      <c r="C258" s="69"/>
      <c r="D258" s="83" t="s">
        <v>159</v>
      </c>
      <c r="E258" s="49" t="s">
        <v>211</v>
      </c>
      <c r="F258" s="44" t="s">
        <v>24</v>
      </c>
      <c r="G258" s="44"/>
      <c r="H258" s="44">
        <v>3700</v>
      </c>
      <c r="I258" s="46">
        <v>3700</v>
      </c>
      <c r="J258" s="65">
        <f>Tabela1[[#This Row],[VALOR UNIT]]*H254</f>
        <v>3700</v>
      </c>
      <c r="K258" s="65">
        <f>Tabela1[[#This Row],[Coluna1]]*H257</f>
        <v>0</v>
      </c>
      <c r="L258" s="46">
        <v>0</v>
      </c>
      <c r="M258" s="47">
        <f t="shared" si="5"/>
        <v>0</v>
      </c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  <c r="AB258" s="41"/>
      <c r="AC258" s="41"/>
      <c r="AD258" s="41"/>
      <c r="AE258" s="41"/>
      <c r="AF258" s="41"/>
      <c r="AG258" s="41"/>
      <c r="AH258" s="41"/>
      <c r="AI258" s="41"/>
      <c r="AJ258" s="41"/>
      <c r="AK258" s="41"/>
      <c r="AL258" s="41"/>
      <c r="AM258" s="41"/>
      <c r="AN258" s="41"/>
      <c r="AO258" s="41"/>
      <c r="AP258" s="41"/>
      <c r="AQ258" s="41"/>
      <c r="AR258" s="41"/>
      <c r="AS258" s="41"/>
      <c r="AT258" s="41"/>
      <c r="AU258" s="41"/>
      <c r="AV258" s="41"/>
      <c r="AW258" s="41"/>
      <c r="AX258" s="41"/>
      <c r="AY258" s="41"/>
      <c r="AZ258" s="41"/>
      <c r="BA258" s="41"/>
      <c r="BB258" s="41"/>
      <c r="BC258" s="41"/>
      <c r="BD258" s="41"/>
      <c r="BE258" s="41"/>
      <c r="BF258" s="41"/>
      <c r="BG258" s="41"/>
      <c r="BH258" s="41"/>
      <c r="BI258" s="41"/>
      <c r="BJ258" s="41"/>
      <c r="BK258" s="41"/>
      <c r="BL258" s="41"/>
      <c r="BM258" s="41"/>
      <c r="BN258" s="41"/>
      <c r="BO258" s="41"/>
      <c r="BP258" s="41"/>
      <c r="BQ258" s="41"/>
      <c r="BR258" s="41"/>
      <c r="BS258" s="41"/>
      <c r="BT258" s="41"/>
      <c r="BU258" s="41"/>
      <c r="BV258" s="41"/>
      <c r="BW258" s="41"/>
      <c r="BX258" s="41"/>
      <c r="BY258" s="41"/>
      <c r="BZ258" s="41"/>
      <c r="CA258" s="41"/>
      <c r="CB258" s="41"/>
      <c r="CC258" s="41"/>
      <c r="CD258" s="41"/>
      <c r="CE258" s="41"/>
      <c r="CF258" s="41"/>
      <c r="CG258" s="41"/>
      <c r="CH258" s="41"/>
      <c r="CI258" s="41"/>
      <c r="CJ258" s="41"/>
      <c r="CK258" s="41"/>
      <c r="CL258" s="41"/>
      <c r="CM258" s="41"/>
      <c r="CN258" s="41"/>
      <c r="CO258" s="41"/>
      <c r="CP258" s="41"/>
      <c r="CQ258" s="41"/>
      <c r="CR258" s="41"/>
      <c r="CS258" s="41"/>
      <c r="CT258" s="41"/>
      <c r="CU258" s="41"/>
      <c r="CV258" s="41"/>
      <c r="CW258" s="41"/>
      <c r="CX258" s="41"/>
      <c r="CY258" s="41"/>
      <c r="CZ258" s="41"/>
      <c r="DA258" s="41"/>
      <c r="DB258" s="41"/>
      <c r="DC258" s="41"/>
      <c r="DD258" s="41"/>
      <c r="DE258" s="41"/>
      <c r="DF258" s="41"/>
      <c r="DG258" s="41"/>
      <c r="DH258" s="41"/>
      <c r="DI258" s="41"/>
      <c r="DJ258" s="41"/>
      <c r="DK258" s="41"/>
      <c r="DL258" s="41"/>
      <c r="DM258" s="41"/>
      <c r="DN258" s="41"/>
      <c r="DO258" s="41"/>
      <c r="DP258" s="41"/>
      <c r="DQ258" s="41"/>
      <c r="DR258" s="41"/>
      <c r="DS258" s="41"/>
      <c r="DT258" s="41"/>
      <c r="DU258" s="41"/>
      <c r="DV258" s="41"/>
      <c r="DW258" s="41"/>
      <c r="DX258" s="41"/>
      <c r="DY258" s="41"/>
      <c r="DZ258" s="41"/>
      <c r="EA258" s="41"/>
      <c r="EB258" s="41"/>
      <c r="EC258" s="41"/>
      <c r="ED258" s="41"/>
      <c r="EE258" s="41"/>
      <c r="EF258" s="41"/>
      <c r="EG258" s="41"/>
      <c r="EH258" s="41"/>
      <c r="EI258" s="41"/>
      <c r="EJ258" s="41"/>
      <c r="EK258" s="41"/>
      <c r="EL258" s="41"/>
      <c r="EM258" s="41"/>
      <c r="EN258" s="41"/>
      <c r="EO258" s="41"/>
      <c r="EP258" s="41"/>
      <c r="EQ258" s="41"/>
      <c r="ER258" s="41"/>
      <c r="ES258" s="41"/>
      <c r="ET258" s="41"/>
      <c r="EU258" s="41"/>
      <c r="EV258" s="41"/>
      <c r="EW258" s="41"/>
      <c r="EX258" s="41"/>
      <c r="EY258" s="41"/>
      <c r="EZ258" s="41"/>
      <c r="FA258" s="41"/>
      <c r="FB258" s="41"/>
      <c r="FC258" s="41"/>
      <c r="FD258" s="41"/>
      <c r="FE258" s="41"/>
      <c r="FF258" s="41"/>
      <c r="FG258" s="41"/>
      <c r="FH258" s="41"/>
      <c r="FI258" s="41"/>
      <c r="FJ258" s="41"/>
      <c r="FK258" s="41"/>
      <c r="FL258" s="41"/>
      <c r="FM258" s="41"/>
      <c r="FN258" s="41"/>
      <c r="FO258" s="41"/>
      <c r="FP258" s="41"/>
      <c r="FQ258" s="41"/>
      <c r="FR258" s="41"/>
      <c r="FS258" s="41"/>
      <c r="FT258" s="41"/>
      <c r="FU258" s="41"/>
      <c r="FV258" s="41"/>
      <c r="FW258" s="41"/>
      <c r="FX258" s="41"/>
      <c r="FY258" s="41"/>
      <c r="FZ258" s="41"/>
      <c r="GA258" s="41"/>
      <c r="GB258" s="41"/>
      <c r="GC258" s="41"/>
      <c r="GD258" s="41"/>
      <c r="GE258" s="41"/>
      <c r="GF258" s="41"/>
      <c r="GG258" s="41"/>
      <c r="GH258" s="41"/>
      <c r="GI258" s="41"/>
      <c r="GJ258" s="41"/>
      <c r="GK258" s="41"/>
      <c r="GL258" s="41"/>
      <c r="GM258" s="41"/>
      <c r="GN258" s="41"/>
      <c r="GO258" s="41"/>
      <c r="GP258" s="41"/>
      <c r="GQ258" s="41"/>
      <c r="GR258" s="41"/>
      <c r="GS258" s="41"/>
      <c r="GT258" s="41"/>
      <c r="GU258" s="41"/>
      <c r="GV258" s="41"/>
      <c r="GW258" s="41"/>
      <c r="GX258" s="41"/>
      <c r="GY258" s="41"/>
      <c r="GZ258" s="41"/>
      <c r="HA258" s="41"/>
      <c r="HB258" s="41"/>
      <c r="HC258" s="41"/>
      <c r="HD258" s="41"/>
      <c r="HE258" s="41"/>
      <c r="HF258" s="41"/>
      <c r="HG258" s="41"/>
      <c r="HH258" s="41"/>
      <c r="HI258" s="41"/>
      <c r="HJ258" s="41"/>
      <c r="HK258" s="41"/>
      <c r="HL258" s="41"/>
      <c r="HM258" s="41"/>
      <c r="HN258" s="41"/>
      <c r="HO258" s="41"/>
      <c r="HP258" s="41"/>
      <c r="HQ258" s="41"/>
      <c r="HR258" s="41"/>
      <c r="HS258" s="41"/>
      <c r="HT258" s="41"/>
      <c r="HU258" s="41"/>
      <c r="HV258" s="41"/>
      <c r="HW258" s="41"/>
      <c r="HX258" s="41"/>
      <c r="HY258" s="41"/>
      <c r="HZ258" s="41"/>
      <c r="IA258" s="41"/>
      <c r="IB258" s="41"/>
      <c r="IC258" s="41"/>
      <c r="ID258" s="41"/>
      <c r="IE258" s="41"/>
      <c r="IF258" s="41"/>
      <c r="IG258" s="41"/>
      <c r="IH258" s="41"/>
      <c r="II258" s="41"/>
      <c r="IJ258" s="41"/>
      <c r="IK258" s="41"/>
      <c r="IL258" s="41"/>
      <c r="IM258" s="41"/>
      <c r="IN258" s="41"/>
      <c r="IO258" s="41"/>
      <c r="IP258" s="41"/>
      <c r="IQ258" s="41"/>
      <c r="IR258" s="41"/>
      <c r="IS258" s="41"/>
      <c r="IT258" s="41"/>
      <c r="IU258" s="41"/>
      <c r="IV258" s="41"/>
      <c r="IW258" s="41"/>
      <c r="IX258" s="41"/>
      <c r="IY258" s="41"/>
      <c r="IZ258" s="41"/>
      <c r="JA258" s="41"/>
      <c r="JB258" s="41"/>
      <c r="JC258" s="41"/>
      <c r="JD258" s="41"/>
      <c r="JE258" s="41"/>
      <c r="JF258" s="41"/>
      <c r="JG258" s="41"/>
      <c r="JH258" s="41"/>
      <c r="JI258" s="41"/>
      <c r="JJ258" s="41"/>
      <c r="JK258" s="41"/>
      <c r="JL258" s="41"/>
      <c r="JM258" s="41"/>
      <c r="JN258" s="41"/>
      <c r="JO258" s="41"/>
      <c r="JP258" s="41"/>
      <c r="JQ258" s="41"/>
      <c r="JR258" s="41"/>
      <c r="JS258" s="41"/>
      <c r="JT258" s="41"/>
      <c r="JU258" s="41"/>
      <c r="JV258" s="41"/>
      <c r="JW258" s="41"/>
      <c r="JX258" s="41"/>
      <c r="JY258" s="41"/>
      <c r="JZ258" s="41"/>
      <c r="KA258" s="41"/>
      <c r="KB258" s="41"/>
      <c r="KC258" s="41"/>
      <c r="KD258" s="41"/>
      <c r="KE258" s="41"/>
      <c r="KF258" s="41"/>
      <c r="KG258" s="41"/>
      <c r="KH258" s="41"/>
      <c r="KI258" s="41"/>
      <c r="KJ258" s="41"/>
      <c r="KK258" s="41"/>
      <c r="KL258" s="41"/>
      <c r="KM258" s="41"/>
      <c r="KN258" s="41"/>
      <c r="KO258" s="41"/>
      <c r="KP258" s="41"/>
      <c r="KQ258" s="41"/>
      <c r="KR258" s="41"/>
      <c r="KS258" s="41"/>
      <c r="KT258" s="41"/>
      <c r="KU258" s="41"/>
      <c r="KV258" s="41"/>
      <c r="KW258" s="41"/>
      <c r="KX258" s="41"/>
      <c r="KY258" s="41"/>
      <c r="KZ258" s="41"/>
      <c r="LA258" s="41"/>
      <c r="LB258" s="41"/>
      <c r="LC258" s="41"/>
      <c r="LD258" s="41"/>
      <c r="LE258" s="41"/>
      <c r="LF258" s="41"/>
      <c r="LG258" s="41"/>
      <c r="LH258" s="41"/>
      <c r="LI258" s="41"/>
      <c r="LJ258" s="41"/>
      <c r="LK258" s="41"/>
      <c r="LL258" s="41"/>
      <c r="LM258" s="41"/>
      <c r="LN258" s="41"/>
      <c r="LO258" s="41"/>
      <c r="LP258" s="41"/>
      <c r="LQ258" s="41"/>
      <c r="LR258" s="41"/>
      <c r="LS258" s="41"/>
      <c r="LT258" s="41"/>
      <c r="LU258" s="41"/>
      <c r="LV258" s="41"/>
      <c r="LW258" s="41"/>
      <c r="LX258" s="41"/>
      <c r="LY258" s="41"/>
      <c r="LZ258" s="41"/>
      <c r="MA258" s="41"/>
      <c r="MB258" s="41"/>
      <c r="MC258" s="41"/>
      <c r="MD258" s="41"/>
      <c r="ME258" s="41"/>
      <c r="MF258" s="41"/>
      <c r="MG258" s="41"/>
      <c r="MH258" s="41"/>
      <c r="MI258" s="41"/>
      <c r="MJ258" s="41"/>
      <c r="MK258" s="41"/>
      <c r="ML258" s="41"/>
      <c r="MM258" s="41"/>
      <c r="MN258" s="41"/>
      <c r="MO258" s="41"/>
      <c r="MP258" s="41"/>
      <c r="MQ258" s="41"/>
      <c r="MR258" s="41"/>
      <c r="MS258" s="41"/>
      <c r="MT258" s="41"/>
      <c r="MU258" s="41"/>
      <c r="MV258" s="41"/>
      <c r="MW258" s="41"/>
      <c r="MX258" s="41"/>
      <c r="MY258" s="41"/>
      <c r="MZ258" s="41"/>
      <c r="NA258" s="41"/>
      <c r="NB258" s="41"/>
      <c r="NC258" s="41"/>
      <c r="ND258" s="41"/>
      <c r="NE258" s="41"/>
      <c r="NF258" s="41"/>
      <c r="NG258" s="41"/>
      <c r="NH258" s="41"/>
      <c r="NI258" s="41"/>
      <c r="NJ258" s="41"/>
      <c r="NK258" s="41"/>
      <c r="NL258" s="41"/>
      <c r="NM258" s="41"/>
      <c r="NN258" s="41"/>
      <c r="NO258" s="41"/>
      <c r="NP258" s="41"/>
      <c r="NQ258" s="41"/>
      <c r="NR258" s="41"/>
      <c r="NS258" s="41"/>
      <c r="NT258" s="41"/>
      <c r="NU258" s="41"/>
      <c r="NV258" s="41"/>
      <c r="NW258" s="41"/>
      <c r="NX258" s="41"/>
      <c r="NY258" s="41"/>
      <c r="NZ258" s="41"/>
      <c r="OA258" s="41"/>
      <c r="OB258" s="41"/>
      <c r="OC258" s="41"/>
      <c r="OD258" s="41"/>
      <c r="OE258" s="41"/>
      <c r="OF258" s="41"/>
      <c r="OG258" s="41"/>
      <c r="OH258" s="41"/>
      <c r="OI258" s="41"/>
      <c r="OJ258" s="41"/>
      <c r="OK258" s="41"/>
      <c r="OL258" s="41"/>
      <c r="OM258" s="41"/>
      <c r="ON258" s="41"/>
      <c r="OO258" s="41"/>
      <c r="OP258" s="41"/>
      <c r="OQ258" s="41"/>
      <c r="OR258" s="41"/>
      <c r="OS258" s="41"/>
      <c r="OT258" s="41"/>
      <c r="OU258" s="41"/>
      <c r="OV258" s="41"/>
      <c r="OW258" s="41"/>
      <c r="OX258" s="41"/>
      <c r="OY258" s="41"/>
      <c r="OZ258" s="41"/>
      <c r="PA258" s="41"/>
      <c r="PB258" s="41"/>
      <c r="PC258" s="41"/>
      <c r="PD258" s="41"/>
      <c r="PE258" s="41"/>
      <c r="PF258" s="41"/>
      <c r="PG258" s="41"/>
      <c r="PH258" s="41"/>
      <c r="PI258" s="41"/>
      <c r="PJ258" s="41"/>
      <c r="PK258" s="41"/>
      <c r="PL258" s="41"/>
      <c r="PM258" s="41"/>
      <c r="PN258" s="41"/>
      <c r="PO258" s="41"/>
      <c r="PP258" s="41"/>
      <c r="PQ258" s="41"/>
      <c r="PR258" s="41"/>
      <c r="PS258" s="41"/>
      <c r="PT258" s="41"/>
      <c r="PU258" s="41"/>
      <c r="PV258" s="41"/>
      <c r="PW258" s="41"/>
      <c r="PX258" s="41"/>
      <c r="PY258" s="41"/>
      <c r="PZ258" s="41"/>
      <c r="QA258" s="41"/>
      <c r="QB258" s="41"/>
      <c r="QC258" s="41"/>
      <c r="QD258" s="41"/>
      <c r="QE258" s="41"/>
      <c r="QF258" s="41"/>
      <c r="QG258" s="41"/>
      <c r="QH258" s="41"/>
      <c r="QI258" s="41"/>
      <c r="QJ258" s="41"/>
      <c r="QK258" s="41"/>
      <c r="QL258" s="41"/>
      <c r="QM258" s="41"/>
      <c r="QN258" s="41"/>
      <c r="QO258" s="41"/>
      <c r="QP258" s="41"/>
      <c r="QQ258" s="41"/>
      <c r="QR258" s="41"/>
      <c r="QS258" s="41"/>
      <c r="QT258" s="41"/>
      <c r="QU258" s="41"/>
      <c r="QV258" s="41"/>
      <c r="QW258" s="41"/>
      <c r="QX258" s="41"/>
      <c r="QY258" s="41"/>
      <c r="QZ258" s="41"/>
      <c r="RA258" s="41"/>
      <c r="RB258" s="41"/>
      <c r="RC258" s="41"/>
      <c r="RD258" s="41"/>
      <c r="RE258" s="41"/>
      <c r="RF258" s="41"/>
      <c r="RG258" s="41"/>
      <c r="RH258" s="41"/>
      <c r="RI258" s="41"/>
      <c r="RJ258" s="41"/>
      <c r="RK258" s="41"/>
      <c r="RL258" s="41"/>
      <c r="RM258" s="41"/>
      <c r="RN258" s="41"/>
      <c r="RO258" s="41"/>
      <c r="RP258" s="41"/>
      <c r="RQ258" s="41"/>
      <c r="RR258" s="41"/>
      <c r="RS258" s="41"/>
      <c r="RT258" s="41"/>
      <c r="RU258" s="41"/>
      <c r="RV258" s="41"/>
      <c r="RW258" s="41"/>
      <c r="RX258" s="41"/>
      <c r="RY258" s="41"/>
      <c r="RZ258" s="41"/>
      <c r="SA258" s="41"/>
      <c r="SB258" s="41"/>
      <c r="SC258" s="41"/>
      <c r="SD258" s="41"/>
      <c r="SE258" s="41"/>
      <c r="SF258" s="41"/>
      <c r="SG258" s="41"/>
      <c r="SH258" s="41"/>
      <c r="SI258" s="41"/>
      <c r="SJ258" s="41"/>
      <c r="SK258" s="41"/>
      <c r="SL258" s="41"/>
      <c r="SM258" s="41"/>
      <c r="SN258" s="41"/>
      <c r="SO258" s="41"/>
      <c r="SP258" s="41"/>
      <c r="SQ258" s="41"/>
      <c r="SR258" s="41"/>
      <c r="SS258" s="41"/>
      <c r="ST258" s="41"/>
      <c r="SU258" s="41"/>
      <c r="SV258" s="41"/>
      <c r="SW258" s="41"/>
      <c r="SX258" s="41"/>
      <c r="SY258" s="41"/>
      <c r="SZ258" s="41"/>
      <c r="TA258" s="41"/>
      <c r="TB258" s="41"/>
      <c r="TC258" s="41"/>
      <c r="TD258" s="41"/>
      <c r="TE258" s="41"/>
      <c r="TF258" s="41"/>
      <c r="TG258" s="41"/>
      <c r="TH258" s="41"/>
      <c r="TI258" s="41"/>
      <c r="TJ258" s="41"/>
      <c r="TK258" s="41"/>
      <c r="TL258" s="41"/>
      <c r="TM258" s="41"/>
      <c r="TN258" s="41"/>
      <c r="TO258" s="41"/>
      <c r="TP258" s="41"/>
      <c r="TQ258" s="41"/>
      <c r="TR258" s="41"/>
      <c r="TS258" s="41"/>
      <c r="TT258" s="41"/>
      <c r="TU258" s="41"/>
      <c r="TV258" s="41"/>
      <c r="TW258" s="41"/>
      <c r="TX258" s="41"/>
      <c r="TY258" s="41"/>
      <c r="TZ258" s="41"/>
      <c r="UA258" s="41"/>
      <c r="UB258" s="41"/>
      <c r="UC258" s="41"/>
      <c r="UD258" s="41"/>
      <c r="UE258" s="41"/>
      <c r="UF258" s="41"/>
      <c r="UG258" s="41"/>
      <c r="UH258" s="41"/>
      <c r="UI258" s="41"/>
      <c r="UJ258" s="41"/>
      <c r="UK258" s="41"/>
      <c r="UL258" s="41"/>
      <c r="UM258" s="41"/>
      <c r="UN258" s="41"/>
      <c r="UO258" s="41"/>
      <c r="UP258" s="41"/>
      <c r="UQ258" s="41"/>
      <c r="UR258" s="41"/>
      <c r="US258" s="41"/>
      <c r="UT258" s="41"/>
      <c r="UU258" s="41"/>
      <c r="UV258" s="41"/>
      <c r="UW258" s="41"/>
      <c r="UX258" s="41"/>
      <c r="UY258" s="41"/>
      <c r="UZ258" s="41"/>
      <c r="VA258" s="41"/>
      <c r="VB258" s="41"/>
      <c r="VC258" s="41"/>
      <c r="VD258" s="41"/>
      <c r="VE258" s="41"/>
      <c r="VF258" s="41"/>
      <c r="VG258" s="41"/>
      <c r="VH258" s="41"/>
      <c r="VI258" s="41"/>
      <c r="VJ258" s="41"/>
      <c r="VK258" s="41"/>
      <c r="VL258" s="41"/>
      <c r="VM258" s="41"/>
      <c r="VN258" s="41"/>
      <c r="VO258" s="41"/>
      <c r="VP258" s="41"/>
      <c r="VQ258" s="41"/>
      <c r="VR258" s="41"/>
      <c r="VS258" s="41"/>
      <c r="VT258" s="41"/>
      <c r="VU258" s="41"/>
      <c r="VV258" s="41"/>
      <c r="VW258" s="41"/>
      <c r="VX258" s="41"/>
      <c r="VY258" s="41"/>
      <c r="VZ258" s="41"/>
      <c r="WA258" s="41"/>
      <c r="WB258" s="41"/>
      <c r="WC258" s="41"/>
      <c r="WD258" s="41"/>
      <c r="WE258" s="41"/>
      <c r="WF258" s="41"/>
      <c r="WG258" s="41"/>
      <c r="WH258" s="41"/>
      <c r="WI258" s="41"/>
      <c r="WJ258" s="41"/>
      <c r="WK258" s="41"/>
      <c r="WL258" s="41"/>
      <c r="WM258" s="41"/>
      <c r="WN258" s="41"/>
      <c r="WO258" s="41"/>
      <c r="WP258" s="41"/>
      <c r="WQ258" s="41"/>
      <c r="WR258" s="41"/>
      <c r="WS258" s="41"/>
      <c r="WT258" s="41"/>
      <c r="WU258" s="41"/>
      <c r="WV258" s="41"/>
      <c r="WW258" s="41"/>
      <c r="WX258" s="41"/>
    </row>
    <row r="259" spans="1:622" s="55" customFormat="1" ht="15" customHeight="1" x14ac:dyDescent="0.25">
      <c r="A259" s="52" t="s">
        <v>212</v>
      </c>
      <c r="B259" s="52" t="s">
        <v>34</v>
      </c>
      <c r="C259" s="53"/>
      <c r="D259" s="54"/>
      <c r="E259" s="37"/>
      <c r="F259" s="54"/>
      <c r="G259" s="54"/>
      <c r="H259" s="54"/>
      <c r="I259" s="31"/>
      <c r="J259" s="31">
        <f>SUM(J260:J282)</f>
        <v>12724.3081</v>
      </c>
      <c r="K259" s="31">
        <f>SUM(K260:K282)</f>
        <v>2738.5504999999998</v>
      </c>
      <c r="L259" s="31">
        <f>L260+L266+L272+L278</f>
        <v>15462.8586</v>
      </c>
      <c r="M259" s="40">
        <f t="shared" si="5"/>
        <v>19255.843278601518</v>
      </c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F259" s="41"/>
      <c r="AG259" s="41"/>
      <c r="AH259" s="41"/>
      <c r="AI259" s="41"/>
      <c r="AJ259" s="41"/>
      <c r="AK259" s="41"/>
      <c r="AL259" s="41"/>
      <c r="AM259" s="41"/>
      <c r="AN259" s="41"/>
      <c r="AO259" s="41"/>
      <c r="AP259" s="41"/>
      <c r="AQ259" s="41"/>
      <c r="AR259" s="41"/>
      <c r="AS259" s="41"/>
      <c r="AT259" s="41"/>
      <c r="AU259" s="41"/>
      <c r="AV259" s="41"/>
      <c r="AW259" s="41"/>
      <c r="AX259" s="41"/>
      <c r="AY259" s="41"/>
      <c r="AZ259" s="41"/>
      <c r="BA259" s="41"/>
      <c r="BB259" s="41"/>
      <c r="BC259" s="41"/>
      <c r="BD259" s="41"/>
      <c r="BE259" s="41"/>
      <c r="BF259" s="41"/>
      <c r="BG259" s="41"/>
      <c r="BH259" s="41"/>
      <c r="BI259" s="41"/>
      <c r="BJ259" s="41"/>
      <c r="BK259" s="41"/>
      <c r="BL259" s="41"/>
      <c r="BM259" s="41"/>
      <c r="BN259" s="41"/>
      <c r="BO259" s="41"/>
      <c r="BP259" s="41"/>
      <c r="BQ259" s="41"/>
      <c r="BR259" s="41"/>
      <c r="BS259" s="41"/>
      <c r="BT259" s="41"/>
      <c r="BU259" s="41"/>
      <c r="BV259" s="41"/>
      <c r="BW259" s="41"/>
      <c r="BX259" s="41"/>
      <c r="BY259" s="41"/>
      <c r="BZ259" s="41"/>
      <c r="CA259" s="41"/>
      <c r="CB259" s="41"/>
      <c r="CC259" s="41"/>
      <c r="CD259" s="41"/>
      <c r="CE259" s="41"/>
      <c r="CF259" s="41"/>
      <c r="CG259" s="41"/>
      <c r="CH259" s="41"/>
      <c r="CI259" s="41"/>
      <c r="CJ259" s="41"/>
      <c r="CK259" s="41"/>
      <c r="CL259" s="41"/>
      <c r="CM259" s="41"/>
      <c r="CN259" s="41"/>
      <c r="CO259" s="41"/>
      <c r="CP259" s="41"/>
      <c r="CQ259" s="41"/>
      <c r="CR259" s="41"/>
      <c r="CS259" s="41"/>
      <c r="CT259" s="41"/>
      <c r="CU259" s="41"/>
      <c r="CV259" s="41"/>
      <c r="CW259" s="41"/>
      <c r="CX259" s="41"/>
      <c r="CY259" s="41"/>
      <c r="CZ259" s="41"/>
      <c r="DA259" s="41"/>
      <c r="DB259" s="41"/>
      <c r="DC259" s="41"/>
      <c r="DD259" s="41"/>
      <c r="DE259" s="41"/>
      <c r="DF259" s="41"/>
      <c r="DG259" s="41"/>
      <c r="DH259" s="41"/>
      <c r="DI259" s="41"/>
      <c r="DJ259" s="41"/>
      <c r="DK259" s="41"/>
      <c r="DL259" s="41"/>
      <c r="DM259" s="41"/>
      <c r="DN259" s="41"/>
      <c r="DO259" s="41"/>
      <c r="DP259" s="41"/>
      <c r="DQ259" s="41"/>
      <c r="DR259" s="41"/>
      <c r="DS259" s="41"/>
      <c r="DT259" s="41"/>
      <c r="DU259" s="41"/>
      <c r="DV259" s="41"/>
      <c r="DW259" s="41"/>
      <c r="DX259" s="41"/>
      <c r="DY259" s="41"/>
      <c r="DZ259" s="41"/>
      <c r="EA259" s="41"/>
      <c r="EB259" s="41"/>
      <c r="EC259" s="41"/>
      <c r="ED259" s="41"/>
      <c r="EE259" s="41"/>
      <c r="EF259" s="41"/>
      <c r="EG259" s="41"/>
      <c r="EH259" s="41"/>
      <c r="EI259" s="41"/>
      <c r="EJ259" s="41"/>
      <c r="EK259" s="41"/>
      <c r="EL259" s="41"/>
      <c r="EM259" s="41"/>
      <c r="EN259" s="41"/>
      <c r="EO259" s="41"/>
      <c r="EP259" s="41"/>
      <c r="EQ259" s="41"/>
      <c r="ER259" s="41"/>
      <c r="ES259" s="41"/>
      <c r="ET259" s="41"/>
      <c r="EU259" s="41"/>
      <c r="EV259" s="41"/>
      <c r="EW259" s="41"/>
      <c r="EX259" s="41"/>
      <c r="EY259" s="41"/>
      <c r="EZ259" s="41"/>
      <c r="FA259" s="41"/>
      <c r="FB259" s="41"/>
      <c r="FC259" s="41"/>
      <c r="FD259" s="41"/>
      <c r="FE259" s="41"/>
      <c r="FF259" s="41"/>
      <c r="FG259" s="41"/>
      <c r="FH259" s="41"/>
      <c r="FI259" s="41"/>
      <c r="FJ259" s="41"/>
      <c r="FK259" s="41"/>
      <c r="FL259" s="41"/>
      <c r="FM259" s="41"/>
      <c r="FN259" s="41"/>
      <c r="FO259" s="41"/>
      <c r="FP259" s="41"/>
      <c r="FQ259" s="41"/>
      <c r="FR259" s="41"/>
      <c r="FS259" s="41"/>
      <c r="FT259" s="41"/>
      <c r="FU259" s="41"/>
      <c r="FV259" s="41"/>
      <c r="FW259" s="41"/>
      <c r="FX259" s="41"/>
      <c r="FY259" s="41"/>
      <c r="FZ259" s="41"/>
      <c r="GA259" s="41"/>
      <c r="GB259" s="41"/>
      <c r="GC259" s="41"/>
      <c r="GD259" s="41"/>
      <c r="GE259" s="41"/>
      <c r="GF259" s="41"/>
      <c r="GG259" s="41"/>
      <c r="GH259" s="41"/>
      <c r="GI259" s="41"/>
      <c r="GJ259" s="41"/>
      <c r="GK259" s="41"/>
      <c r="GL259" s="41"/>
      <c r="GM259" s="41"/>
      <c r="GN259" s="41"/>
      <c r="GO259" s="41"/>
      <c r="GP259" s="41"/>
      <c r="GQ259" s="41"/>
      <c r="GR259" s="41"/>
      <c r="GS259" s="41"/>
      <c r="GT259" s="41"/>
      <c r="GU259" s="41"/>
      <c r="GV259" s="41"/>
      <c r="GW259" s="41"/>
      <c r="GX259" s="41"/>
      <c r="GY259" s="41"/>
      <c r="GZ259" s="41"/>
      <c r="HA259" s="41"/>
      <c r="HB259" s="41"/>
      <c r="HC259" s="41"/>
      <c r="HD259" s="41"/>
      <c r="HE259" s="41"/>
      <c r="HF259" s="41"/>
      <c r="HG259" s="41"/>
      <c r="HH259" s="41"/>
      <c r="HI259" s="41"/>
      <c r="HJ259" s="41"/>
      <c r="HK259" s="41"/>
      <c r="HL259" s="41"/>
      <c r="HM259" s="41"/>
      <c r="HN259" s="41"/>
      <c r="HO259" s="41"/>
      <c r="HP259" s="41"/>
      <c r="HQ259" s="41"/>
      <c r="HR259" s="41"/>
      <c r="HS259" s="41"/>
      <c r="HT259" s="41"/>
      <c r="HU259" s="41"/>
      <c r="HV259" s="41"/>
      <c r="HW259" s="41"/>
      <c r="HX259" s="41"/>
      <c r="HY259" s="41"/>
      <c r="HZ259" s="41"/>
      <c r="IA259" s="41"/>
      <c r="IB259" s="41"/>
      <c r="IC259" s="41"/>
      <c r="ID259" s="41"/>
      <c r="IE259" s="41"/>
      <c r="IF259" s="41"/>
      <c r="IG259" s="41"/>
      <c r="IH259" s="41"/>
      <c r="II259" s="41"/>
      <c r="IJ259" s="41"/>
      <c r="IK259" s="41"/>
      <c r="IL259" s="41"/>
      <c r="IM259" s="41"/>
      <c r="IN259" s="41"/>
      <c r="IO259" s="41"/>
      <c r="IP259" s="41"/>
      <c r="IQ259" s="41"/>
      <c r="IR259" s="41"/>
      <c r="IS259" s="41"/>
      <c r="IT259" s="41"/>
      <c r="IU259" s="41"/>
      <c r="IV259" s="41"/>
      <c r="IW259" s="41"/>
      <c r="IX259" s="41"/>
      <c r="IY259" s="41"/>
      <c r="IZ259" s="41"/>
      <c r="JA259" s="41"/>
      <c r="JB259" s="41"/>
      <c r="JC259" s="41"/>
      <c r="JD259" s="41"/>
      <c r="JE259" s="41"/>
      <c r="JF259" s="41"/>
      <c r="JG259" s="41"/>
      <c r="JH259" s="41"/>
      <c r="JI259" s="41"/>
      <c r="JJ259" s="41"/>
      <c r="JK259" s="41"/>
      <c r="JL259" s="41"/>
      <c r="JM259" s="41"/>
      <c r="JN259" s="41"/>
      <c r="JO259" s="41"/>
      <c r="JP259" s="41"/>
      <c r="JQ259" s="41"/>
      <c r="JR259" s="41"/>
      <c r="JS259" s="41"/>
      <c r="JT259" s="41"/>
      <c r="JU259" s="41"/>
      <c r="JV259" s="41"/>
      <c r="JW259" s="41"/>
      <c r="JX259" s="41"/>
      <c r="JY259" s="41"/>
      <c r="JZ259" s="41"/>
      <c r="KA259" s="41"/>
      <c r="KB259" s="41"/>
      <c r="KC259" s="41"/>
      <c r="KD259" s="41"/>
      <c r="KE259" s="41"/>
      <c r="KF259" s="41"/>
      <c r="KG259" s="41"/>
      <c r="KH259" s="41"/>
      <c r="KI259" s="41"/>
      <c r="KJ259" s="41"/>
      <c r="KK259" s="41"/>
      <c r="KL259" s="41"/>
      <c r="KM259" s="41"/>
      <c r="KN259" s="41"/>
      <c r="KO259" s="41"/>
      <c r="KP259" s="41"/>
      <c r="KQ259" s="41"/>
      <c r="KR259" s="41"/>
      <c r="KS259" s="41"/>
      <c r="KT259" s="41"/>
      <c r="KU259" s="41"/>
      <c r="KV259" s="41"/>
      <c r="KW259" s="41"/>
      <c r="KX259" s="41"/>
      <c r="KY259" s="41"/>
      <c r="KZ259" s="41"/>
      <c r="LA259" s="41"/>
      <c r="LB259" s="41"/>
      <c r="LC259" s="41"/>
      <c r="LD259" s="41"/>
      <c r="LE259" s="41"/>
      <c r="LF259" s="41"/>
      <c r="LG259" s="41"/>
      <c r="LH259" s="41"/>
      <c r="LI259" s="41"/>
      <c r="LJ259" s="41"/>
      <c r="LK259" s="41"/>
      <c r="LL259" s="41"/>
      <c r="LM259" s="41"/>
      <c r="LN259" s="41"/>
      <c r="LO259" s="41"/>
      <c r="LP259" s="41"/>
      <c r="LQ259" s="41"/>
      <c r="LR259" s="41"/>
      <c r="LS259" s="41"/>
      <c r="LT259" s="41"/>
      <c r="LU259" s="41"/>
      <c r="LV259" s="41"/>
      <c r="LW259" s="41"/>
      <c r="LX259" s="41"/>
      <c r="LY259" s="41"/>
      <c r="LZ259" s="41"/>
      <c r="MA259" s="41"/>
      <c r="MB259" s="41"/>
      <c r="MC259" s="41"/>
      <c r="MD259" s="41"/>
      <c r="ME259" s="41"/>
      <c r="MF259" s="41"/>
      <c r="MG259" s="41"/>
      <c r="MH259" s="41"/>
      <c r="MI259" s="41"/>
      <c r="MJ259" s="41"/>
      <c r="MK259" s="41"/>
      <c r="ML259" s="41"/>
      <c r="MM259" s="41"/>
      <c r="MN259" s="41"/>
      <c r="MO259" s="41"/>
      <c r="MP259" s="41"/>
      <c r="MQ259" s="41"/>
      <c r="MR259" s="41"/>
      <c r="MS259" s="41"/>
      <c r="MT259" s="41"/>
      <c r="MU259" s="41"/>
      <c r="MV259" s="41"/>
      <c r="MW259" s="41"/>
      <c r="MX259" s="41"/>
      <c r="MY259" s="41"/>
      <c r="MZ259" s="41"/>
      <c r="NA259" s="41"/>
      <c r="NB259" s="41"/>
      <c r="NC259" s="41"/>
      <c r="ND259" s="41"/>
      <c r="NE259" s="41"/>
      <c r="NF259" s="41"/>
      <c r="NG259" s="41"/>
      <c r="NH259" s="41"/>
      <c r="NI259" s="41"/>
      <c r="NJ259" s="41"/>
      <c r="NK259" s="41"/>
      <c r="NL259" s="41"/>
      <c r="NM259" s="41"/>
      <c r="NN259" s="41"/>
      <c r="NO259" s="41"/>
      <c r="NP259" s="41"/>
      <c r="NQ259" s="41"/>
      <c r="NR259" s="41"/>
      <c r="NS259" s="41"/>
      <c r="NT259" s="41"/>
      <c r="NU259" s="41"/>
      <c r="NV259" s="41"/>
      <c r="NW259" s="41"/>
      <c r="NX259" s="41"/>
      <c r="NY259" s="41"/>
      <c r="NZ259" s="41"/>
      <c r="OA259" s="41"/>
      <c r="OB259" s="41"/>
      <c r="OC259" s="41"/>
      <c r="OD259" s="41"/>
      <c r="OE259" s="41"/>
      <c r="OF259" s="41"/>
      <c r="OG259" s="41"/>
      <c r="OH259" s="41"/>
      <c r="OI259" s="41"/>
      <c r="OJ259" s="41"/>
      <c r="OK259" s="41"/>
      <c r="OL259" s="41"/>
      <c r="OM259" s="41"/>
      <c r="ON259" s="41"/>
      <c r="OO259" s="41"/>
      <c r="OP259" s="41"/>
      <c r="OQ259" s="41"/>
      <c r="OR259" s="41"/>
      <c r="OS259" s="41"/>
      <c r="OT259" s="41"/>
      <c r="OU259" s="41"/>
      <c r="OV259" s="41"/>
      <c r="OW259" s="41"/>
      <c r="OX259" s="41"/>
      <c r="OY259" s="41"/>
      <c r="OZ259" s="41"/>
      <c r="PA259" s="41"/>
      <c r="PB259" s="41"/>
      <c r="PC259" s="41"/>
      <c r="PD259" s="41"/>
      <c r="PE259" s="41"/>
      <c r="PF259" s="41"/>
      <c r="PG259" s="41"/>
      <c r="PH259" s="41"/>
      <c r="PI259" s="41"/>
      <c r="PJ259" s="41"/>
      <c r="PK259" s="41"/>
      <c r="PL259" s="41"/>
      <c r="PM259" s="41"/>
      <c r="PN259" s="41"/>
      <c r="PO259" s="41"/>
      <c r="PP259" s="41"/>
      <c r="PQ259" s="41"/>
      <c r="PR259" s="41"/>
      <c r="PS259" s="41"/>
      <c r="PT259" s="41"/>
      <c r="PU259" s="41"/>
      <c r="PV259" s="41"/>
      <c r="PW259" s="41"/>
      <c r="PX259" s="41"/>
      <c r="PY259" s="41"/>
      <c r="PZ259" s="41"/>
      <c r="QA259" s="41"/>
      <c r="QB259" s="41"/>
      <c r="QC259" s="41"/>
      <c r="QD259" s="41"/>
      <c r="QE259" s="41"/>
      <c r="QF259" s="41"/>
      <c r="QG259" s="41"/>
      <c r="QH259" s="41"/>
      <c r="QI259" s="41"/>
      <c r="QJ259" s="41"/>
      <c r="QK259" s="41"/>
      <c r="QL259" s="41"/>
      <c r="QM259" s="41"/>
      <c r="QN259" s="41"/>
      <c r="QO259" s="41"/>
      <c r="QP259" s="41"/>
      <c r="QQ259" s="41"/>
      <c r="QR259" s="41"/>
      <c r="QS259" s="41"/>
      <c r="QT259" s="41"/>
      <c r="QU259" s="41"/>
      <c r="QV259" s="41"/>
      <c r="QW259" s="41"/>
      <c r="QX259" s="41"/>
      <c r="QY259" s="41"/>
      <c r="QZ259" s="41"/>
      <c r="RA259" s="41"/>
      <c r="RB259" s="41"/>
      <c r="RC259" s="41"/>
      <c r="RD259" s="41"/>
      <c r="RE259" s="41"/>
      <c r="RF259" s="41"/>
      <c r="RG259" s="41"/>
      <c r="RH259" s="41"/>
      <c r="RI259" s="41"/>
      <c r="RJ259" s="41"/>
      <c r="RK259" s="41"/>
      <c r="RL259" s="41"/>
      <c r="RM259" s="41"/>
      <c r="RN259" s="41"/>
      <c r="RO259" s="41"/>
      <c r="RP259" s="41"/>
      <c r="RQ259" s="41"/>
      <c r="RR259" s="41"/>
      <c r="RS259" s="41"/>
      <c r="RT259" s="41"/>
      <c r="RU259" s="41"/>
      <c r="RV259" s="41"/>
      <c r="RW259" s="41"/>
      <c r="RX259" s="41"/>
      <c r="RY259" s="41"/>
      <c r="RZ259" s="41"/>
      <c r="SA259" s="41"/>
      <c r="SB259" s="41"/>
      <c r="SC259" s="41"/>
      <c r="SD259" s="41"/>
      <c r="SE259" s="41"/>
      <c r="SF259" s="41"/>
      <c r="SG259" s="41"/>
      <c r="SH259" s="41"/>
      <c r="SI259" s="41"/>
      <c r="SJ259" s="41"/>
      <c r="SK259" s="41"/>
      <c r="SL259" s="41"/>
      <c r="SM259" s="41"/>
      <c r="SN259" s="41"/>
      <c r="SO259" s="41"/>
      <c r="SP259" s="41"/>
      <c r="SQ259" s="41"/>
      <c r="SR259" s="41"/>
      <c r="SS259" s="41"/>
      <c r="ST259" s="41"/>
      <c r="SU259" s="41"/>
      <c r="SV259" s="41"/>
      <c r="SW259" s="41"/>
      <c r="SX259" s="41"/>
      <c r="SY259" s="41"/>
      <c r="SZ259" s="41"/>
      <c r="TA259" s="41"/>
      <c r="TB259" s="41"/>
      <c r="TC259" s="41"/>
      <c r="TD259" s="41"/>
      <c r="TE259" s="41"/>
      <c r="TF259" s="41"/>
      <c r="TG259" s="41"/>
      <c r="TH259" s="41"/>
      <c r="TI259" s="41"/>
      <c r="TJ259" s="41"/>
      <c r="TK259" s="41"/>
      <c r="TL259" s="41"/>
      <c r="TM259" s="41"/>
      <c r="TN259" s="41"/>
      <c r="TO259" s="41"/>
      <c r="TP259" s="41"/>
      <c r="TQ259" s="41"/>
      <c r="TR259" s="41"/>
      <c r="TS259" s="41"/>
      <c r="TT259" s="41"/>
      <c r="TU259" s="41"/>
      <c r="TV259" s="41"/>
      <c r="TW259" s="41"/>
      <c r="TX259" s="41"/>
      <c r="TY259" s="41"/>
      <c r="TZ259" s="41"/>
      <c r="UA259" s="41"/>
      <c r="UB259" s="41"/>
      <c r="UC259" s="41"/>
      <c r="UD259" s="41"/>
      <c r="UE259" s="41"/>
      <c r="UF259" s="41"/>
      <c r="UG259" s="41"/>
      <c r="UH259" s="41"/>
      <c r="UI259" s="41"/>
      <c r="UJ259" s="41"/>
      <c r="UK259" s="41"/>
      <c r="UL259" s="41"/>
      <c r="UM259" s="41"/>
      <c r="UN259" s="41"/>
      <c r="UO259" s="41"/>
      <c r="UP259" s="41"/>
      <c r="UQ259" s="41"/>
      <c r="UR259" s="41"/>
      <c r="US259" s="41"/>
      <c r="UT259" s="41"/>
      <c r="UU259" s="41"/>
      <c r="UV259" s="41"/>
      <c r="UW259" s="41"/>
      <c r="UX259" s="41"/>
      <c r="UY259" s="41"/>
      <c r="UZ259" s="41"/>
      <c r="VA259" s="41"/>
      <c r="VB259" s="41"/>
      <c r="VC259" s="41"/>
      <c r="VD259" s="41"/>
      <c r="VE259" s="41"/>
      <c r="VF259" s="41"/>
      <c r="VG259" s="41"/>
      <c r="VH259" s="41"/>
      <c r="VI259" s="41"/>
      <c r="VJ259" s="41"/>
      <c r="VK259" s="41"/>
      <c r="VL259" s="41"/>
      <c r="VM259" s="41"/>
      <c r="VN259" s="41"/>
      <c r="VO259" s="41"/>
      <c r="VP259" s="41"/>
      <c r="VQ259" s="41"/>
      <c r="VR259" s="41"/>
      <c r="VS259" s="41"/>
      <c r="VT259" s="41"/>
      <c r="VU259" s="41"/>
      <c r="VV259" s="41"/>
      <c r="VW259" s="41"/>
      <c r="VX259" s="41"/>
      <c r="VY259" s="41"/>
      <c r="VZ259" s="41"/>
      <c r="WA259" s="41"/>
      <c r="WB259" s="41"/>
      <c r="WC259" s="41"/>
      <c r="WD259" s="41"/>
      <c r="WE259" s="41"/>
      <c r="WF259" s="41"/>
      <c r="WG259" s="41"/>
      <c r="WH259" s="41"/>
      <c r="WI259" s="41"/>
      <c r="WJ259" s="41"/>
      <c r="WK259" s="41"/>
      <c r="WL259" s="41"/>
      <c r="WM259" s="41"/>
      <c r="WN259" s="41"/>
      <c r="WO259" s="41"/>
      <c r="WP259" s="41"/>
      <c r="WQ259" s="41"/>
      <c r="WR259" s="41"/>
      <c r="WS259" s="41"/>
      <c r="WT259" s="41"/>
      <c r="WU259" s="41"/>
      <c r="WV259" s="41"/>
      <c r="WW259" s="41"/>
      <c r="WX259" s="41"/>
    </row>
    <row r="260" spans="1:622" s="67" customFormat="1" ht="30" customHeight="1" x14ac:dyDescent="0.25">
      <c r="A260" s="58"/>
      <c r="B260" s="58">
        <v>90930</v>
      </c>
      <c r="C260" s="74"/>
      <c r="D260" s="63" t="s">
        <v>80</v>
      </c>
      <c r="E260" s="75" t="s">
        <v>35</v>
      </c>
      <c r="F260" s="63" t="s">
        <v>16</v>
      </c>
      <c r="G260" s="63"/>
      <c r="H260" s="63">
        <v>4.75</v>
      </c>
      <c r="I260" s="65">
        <v>89.86</v>
      </c>
      <c r="J260" s="65"/>
      <c r="K260" s="65">
        <f>Tabela1[[#This Row],[Coluna1]]*H259</f>
        <v>0</v>
      </c>
      <c r="L260" s="65">
        <f>H260*I260</f>
        <v>426.83499999999998</v>
      </c>
      <c r="M260" s="47">
        <f t="shared" si="5"/>
        <v>531.53612009501785</v>
      </c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66"/>
      <c r="AE260" s="66"/>
      <c r="AF260" s="66"/>
      <c r="AG260" s="66"/>
      <c r="AH260" s="66"/>
      <c r="AI260" s="66"/>
      <c r="AJ260" s="66"/>
      <c r="AK260" s="66"/>
      <c r="AL260" s="66"/>
      <c r="AM260" s="66"/>
      <c r="AN260" s="66"/>
      <c r="AO260" s="66"/>
      <c r="AP260" s="66"/>
      <c r="AQ260" s="66"/>
      <c r="AR260" s="66"/>
      <c r="AS260" s="66"/>
      <c r="AT260" s="66"/>
      <c r="AU260" s="66"/>
      <c r="AV260" s="66"/>
      <c r="AW260" s="66"/>
      <c r="AX260" s="66"/>
      <c r="AY260" s="66"/>
      <c r="AZ260" s="66"/>
      <c r="BA260" s="66"/>
      <c r="BB260" s="66"/>
      <c r="BC260" s="66"/>
      <c r="BD260" s="66"/>
      <c r="BE260" s="66"/>
      <c r="BF260" s="66"/>
      <c r="BG260" s="66"/>
      <c r="BH260" s="66"/>
      <c r="BI260" s="66"/>
      <c r="BJ260" s="66"/>
      <c r="BK260" s="66"/>
      <c r="BL260" s="66"/>
      <c r="BM260" s="66"/>
      <c r="BN260" s="66"/>
      <c r="BO260" s="66"/>
      <c r="BP260" s="66"/>
      <c r="BQ260" s="66"/>
      <c r="BR260" s="66"/>
      <c r="BS260" s="66"/>
      <c r="BT260" s="66"/>
      <c r="BU260" s="66"/>
      <c r="BV260" s="66"/>
      <c r="BW260" s="66"/>
      <c r="BX260" s="66"/>
      <c r="BY260" s="66"/>
      <c r="BZ260" s="66"/>
      <c r="CA260" s="66"/>
      <c r="CB260" s="66"/>
      <c r="CC260" s="66"/>
      <c r="CD260" s="66"/>
      <c r="CE260" s="66"/>
      <c r="CF260" s="66"/>
      <c r="CG260" s="66"/>
      <c r="CH260" s="66"/>
      <c r="CI260" s="66"/>
      <c r="CJ260" s="66"/>
      <c r="CK260" s="66"/>
      <c r="CL260" s="66"/>
      <c r="CM260" s="66"/>
      <c r="CN260" s="66"/>
      <c r="CO260" s="66"/>
      <c r="CP260" s="66"/>
      <c r="CQ260" s="66"/>
      <c r="CR260" s="66"/>
      <c r="CS260" s="66"/>
      <c r="CT260" s="66"/>
      <c r="CU260" s="66"/>
      <c r="CV260" s="66"/>
      <c r="CW260" s="66"/>
      <c r="CX260" s="66"/>
      <c r="CY260" s="66"/>
      <c r="CZ260" s="66"/>
      <c r="DA260" s="66"/>
      <c r="DB260" s="66"/>
      <c r="DC260" s="66"/>
      <c r="DD260" s="66"/>
      <c r="DE260" s="66"/>
      <c r="DF260" s="66"/>
      <c r="DG260" s="66"/>
      <c r="DH260" s="66"/>
      <c r="DI260" s="66"/>
      <c r="DJ260" s="66"/>
      <c r="DK260" s="66"/>
      <c r="DL260" s="66"/>
      <c r="DM260" s="66"/>
      <c r="DN260" s="66"/>
      <c r="DO260" s="66"/>
      <c r="DP260" s="66"/>
      <c r="DQ260" s="66"/>
      <c r="DR260" s="66"/>
      <c r="DS260" s="66"/>
      <c r="DT260" s="66"/>
      <c r="DU260" s="66"/>
      <c r="DV260" s="66"/>
      <c r="DW260" s="66"/>
      <c r="DX260" s="66"/>
      <c r="DY260" s="66"/>
      <c r="DZ260" s="66"/>
      <c r="EA260" s="66"/>
      <c r="EB260" s="66"/>
      <c r="EC260" s="66"/>
      <c r="ED260" s="66"/>
      <c r="EE260" s="66"/>
      <c r="EF260" s="66"/>
      <c r="EG260" s="66"/>
      <c r="EH260" s="66"/>
      <c r="EI260" s="66"/>
      <c r="EJ260" s="66"/>
      <c r="EK260" s="66"/>
      <c r="EL260" s="66"/>
      <c r="EM260" s="66"/>
      <c r="EN260" s="66"/>
      <c r="EO260" s="66"/>
      <c r="EP260" s="66"/>
      <c r="EQ260" s="66"/>
      <c r="ER260" s="66"/>
      <c r="ES260" s="66"/>
      <c r="ET260" s="66"/>
      <c r="EU260" s="66"/>
      <c r="EV260" s="66"/>
      <c r="EW260" s="66"/>
      <c r="EX260" s="66"/>
      <c r="EY260" s="66"/>
      <c r="EZ260" s="66"/>
      <c r="FA260" s="66"/>
      <c r="FB260" s="66"/>
      <c r="FC260" s="66"/>
      <c r="FD260" s="66"/>
      <c r="FE260" s="66"/>
      <c r="FF260" s="66"/>
      <c r="FG260" s="66"/>
      <c r="FH260" s="66"/>
      <c r="FI260" s="66"/>
      <c r="FJ260" s="66"/>
      <c r="FK260" s="66"/>
      <c r="FL260" s="66"/>
      <c r="FM260" s="66"/>
      <c r="FN260" s="66"/>
      <c r="FO260" s="66"/>
      <c r="FP260" s="66"/>
      <c r="FQ260" s="66"/>
      <c r="FR260" s="66"/>
      <c r="FS260" s="66"/>
      <c r="FT260" s="66"/>
      <c r="FU260" s="66"/>
      <c r="FV260" s="66"/>
      <c r="FW260" s="66"/>
      <c r="FX260" s="66"/>
      <c r="FY260" s="66"/>
      <c r="FZ260" s="66"/>
      <c r="GA260" s="66"/>
      <c r="GB260" s="66"/>
      <c r="GC260" s="66"/>
      <c r="GD260" s="66"/>
      <c r="GE260" s="66"/>
      <c r="GF260" s="66"/>
      <c r="GG260" s="66"/>
      <c r="GH260" s="66"/>
      <c r="GI260" s="66"/>
      <c r="GJ260" s="66"/>
      <c r="GK260" s="66"/>
      <c r="GL260" s="66"/>
      <c r="GM260" s="66"/>
      <c r="GN260" s="66"/>
      <c r="GO260" s="66"/>
      <c r="GP260" s="66"/>
      <c r="GQ260" s="66"/>
      <c r="GR260" s="66"/>
      <c r="GS260" s="66"/>
      <c r="GT260" s="66"/>
      <c r="GU260" s="66"/>
      <c r="GV260" s="66"/>
      <c r="GW260" s="66"/>
      <c r="GX260" s="66"/>
      <c r="GY260" s="66"/>
      <c r="GZ260" s="66"/>
      <c r="HA260" s="66"/>
      <c r="HB260" s="66"/>
      <c r="HC260" s="66"/>
      <c r="HD260" s="66"/>
      <c r="HE260" s="66"/>
      <c r="HF260" s="66"/>
      <c r="HG260" s="66"/>
      <c r="HH260" s="66"/>
      <c r="HI260" s="66"/>
      <c r="HJ260" s="66"/>
      <c r="HK260" s="66"/>
      <c r="HL260" s="66"/>
      <c r="HM260" s="66"/>
      <c r="HN260" s="66"/>
      <c r="HO260" s="66"/>
      <c r="HP260" s="66"/>
      <c r="HQ260" s="66"/>
      <c r="HR260" s="66"/>
      <c r="HS260" s="66"/>
      <c r="HT260" s="66"/>
      <c r="HU260" s="66"/>
      <c r="HV260" s="66"/>
      <c r="HW260" s="66"/>
      <c r="HX260" s="66"/>
      <c r="HY260" s="66"/>
      <c r="HZ260" s="66"/>
      <c r="IA260" s="66"/>
      <c r="IB260" s="66"/>
      <c r="IC260" s="66"/>
      <c r="ID260" s="66"/>
      <c r="IE260" s="66"/>
      <c r="IF260" s="66"/>
      <c r="IG260" s="66"/>
      <c r="IH260" s="66"/>
      <c r="II260" s="66"/>
      <c r="IJ260" s="66"/>
      <c r="IK260" s="66"/>
      <c r="IL260" s="66"/>
      <c r="IM260" s="66"/>
      <c r="IN260" s="66"/>
      <c r="IO260" s="66"/>
      <c r="IP260" s="66"/>
      <c r="IQ260" s="66"/>
      <c r="IR260" s="66"/>
      <c r="IS260" s="66"/>
      <c r="IT260" s="66"/>
      <c r="IU260" s="66"/>
      <c r="IV260" s="66"/>
      <c r="IW260" s="66"/>
      <c r="IX260" s="66"/>
      <c r="IY260" s="66"/>
      <c r="IZ260" s="66"/>
      <c r="JA260" s="66"/>
      <c r="JB260" s="66"/>
      <c r="JC260" s="66"/>
      <c r="JD260" s="66"/>
      <c r="JE260" s="66"/>
      <c r="JF260" s="66"/>
      <c r="JG260" s="66"/>
      <c r="JH260" s="66"/>
      <c r="JI260" s="66"/>
      <c r="JJ260" s="66"/>
      <c r="JK260" s="66"/>
      <c r="JL260" s="66"/>
      <c r="JM260" s="66"/>
      <c r="JN260" s="66"/>
      <c r="JO260" s="66"/>
      <c r="JP260" s="66"/>
      <c r="JQ260" s="66"/>
      <c r="JR260" s="66"/>
      <c r="JS260" s="66"/>
      <c r="JT260" s="66"/>
      <c r="JU260" s="66"/>
      <c r="JV260" s="66"/>
      <c r="JW260" s="66"/>
      <c r="JX260" s="66"/>
      <c r="JY260" s="66"/>
      <c r="JZ260" s="66"/>
      <c r="KA260" s="66"/>
      <c r="KB260" s="66"/>
      <c r="KC260" s="66"/>
      <c r="KD260" s="66"/>
      <c r="KE260" s="66"/>
      <c r="KF260" s="66"/>
      <c r="KG260" s="66"/>
      <c r="KH260" s="66"/>
      <c r="KI260" s="66"/>
      <c r="KJ260" s="66"/>
      <c r="KK260" s="66"/>
      <c r="KL260" s="66"/>
      <c r="KM260" s="66"/>
      <c r="KN260" s="66"/>
      <c r="KO260" s="66"/>
      <c r="KP260" s="66"/>
      <c r="KQ260" s="66"/>
      <c r="KR260" s="66"/>
      <c r="KS260" s="66"/>
      <c r="KT260" s="66"/>
      <c r="KU260" s="66"/>
      <c r="KV260" s="66"/>
      <c r="KW260" s="66"/>
      <c r="KX260" s="66"/>
      <c r="KY260" s="66"/>
      <c r="KZ260" s="66"/>
      <c r="LA260" s="66"/>
      <c r="LB260" s="66"/>
      <c r="LC260" s="66"/>
      <c r="LD260" s="66"/>
      <c r="LE260" s="66"/>
      <c r="LF260" s="66"/>
      <c r="LG260" s="66"/>
      <c r="LH260" s="66"/>
      <c r="LI260" s="66"/>
      <c r="LJ260" s="66"/>
      <c r="LK260" s="66"/>
      <c r="LL260" s="66"/>
      <c r="LM260" s="66"/>
      <c r="LN260" s="66"/>
      <c r="LO260" s="66"/>
      <c r="LP260" s="66"/>
      <c r="LQ260" s="66"/>
      <c r="LR260" s="66"/>
      <c r="LS260" s="66"/>
      <c r="LT260" s="66"/>
      <c r="LU260" s="66"/>
      <c r="LV260" s="66"/>
      <c r="LW260" s="66"/>
      <c r="LX260" s="66"/>
      <c r="LY260" s="66"/>
      <c r="LZ260" s="66"/>
      <c r="MA260" s="66"/>
      <c r="MB260" s="66"/>
      <c r="MC260" s="66"/>
      <c r="MD260" s="66"/>
      <c r="ME260" s="66"/>
      <c r="MF260" s="66"/>
      <c r="MG260" s="66"/>
      <c r="MH260" s="66"/>
      <c r="MI260" s="66"/>
      <c r="MJ260" s="66"/>
      <c r="MK260" s="66"/>
      <c r="ML260" s="66"/>
      <c r="MM260" s="66"/>
      <c r="MN260" s="66"/>
      <c r="MO260" s="66"/>
      <c r="MP260" s="66"/>
      <c r="MQ260" s="66"/>
      <c r="MR260" s="66"/>
      <c r="MS260" s="66"/>
      <c r="MT260" s="66"/>
      <c r="MU260" s="66"/>
      <c r="MV260" s="66"/>
      <c r="MW260" s="66"/>
      <c r="MX260" s="66"/>
      <c r="MY260" s="66"/>
      <c r="MZ260" s="66"/>
      <c r="NA260" s="66"/>
      <c r="NB260" s="66"/>
      <c r="NC260" s="66"/>
      <c r="ND260" s="66"/>
      <c r="NE260" s="66"/>
      <c r="NF260" s="66"/>
      <c r="NG260" s="66"/>
      <c r="NH260" s="66"/>
      <c r="NI260" s="66"/>
      <c r="NJ260" s="66"/>
      <c r="NK260" s="66"/>
      <c r="NL260" s="66"/>
      <c r="NM260" s="66"/>
      <c r="NN260" s="66"/>
      <c r="NO260" s="66"/>
      <c r="NP260" s="66"/>
      <c r="NQ260" s="66"/>
      <c r="NR260" s="66"/>
      <c r="NS260" s="66"/>
      <c r="NT260" s="66"/>
      <c r="NU260" s="66"/>
      <c r="NV260" s="66"/>
      <c r="NW260" s="66"/>
      <c r="NX260" s="66"/>
      <c r="NY260" s="66"/>
      <c r="NZ260" s="66"/>
      <c r="OA260" s="66"/>
      <c r="OB260" s="66"/>
      <c r="OC260" s="66"/>
      <c r="OD260" s="66"/>
      <c r="OE260" s="66"/>
      <c r="OF260" s="66"/>
      <c r="OG260" s="66"/>
      <c r="OH260" s="66"/>
      <c r="OI260" s="66"/>
      <c r="OJ260" s="66"/>
      <c r="OK260" s="66"/>
      <c r="OL260" s="66"/>
      <c r="OM260" s="66"/>
      <c r="ON260" s="66"/>
      <c r="OO260" s="66"/>
      <c r="OP260" s="66"/>
      <c r="OQ260" s="66"/>
      <c r="OR260" s="66"/>
      <c r="OS260" s="66"/>
      <c r="OT260" s="66"/>
      <c r="OU260" s="66"/>
      <c r="OV260" s="66"/>
      <c r="OW260" s="66"/>
      <c r="OX260" s="66"/>
      <c r="OY260" s="66"/>
      <c r="OZ260" s="66"/>
      <c r="PA260" s="66"/>
      <c r="PB260" s="66"/>
      <c r="PC260" s="66"/>
      <c r="PD260" s="66"/>
      <c r="PE260" s="66"/>
      <c r="PF260" s="66"/>
      <c r="PG260" s="66"/>
      <c r="PH260" s="66"/>
      <c r="PI260" s="66"/>
      <c r="PJ260" s="66"/>
      <c r="PK260" s="66"/>
      <c r="PL260" s="66"/>
      <c r="PM260" s="66"/>
      <c r="PN260" s="66"/>
      <c r="PO260" s="66"/>
      <c r="PP260" s="66"/>
      <c r="PQ260" s="66"/>
      <c r="PR260" s="66"/>
      <c r="PS260" s="66"/>
      <c r="PT260" s="66"/>
      <c r="PU260" s="66"/>
      <c r="PV260" s="66"/>
      <c r="PW260" s="66"/>
      <c r="PX260" s="66"/>
      <c r="PY260" s="66"/>
      <c r="PZ260" s="66"/>
      <c r="QA260" s="66"/>
      <c r="QB260" s="66"/>
      <c r="QC260" s="66"/>
      <c r="QD260" s="66"/>
      <c r="QE260" s="66"/>
      <c r="QF260" s="66"/>
      <c r="QG260" s="66"/>
      <c r="QH260" s="66"/>
      <c r="QI260" s="66"/>
      <c r="QJ260" s="66"/>
      <c r="QK260" s="66"/>
      <c r="QL260" s="66"/>
      <c r="QM260" s="66"/>
      <c r="QN260" s="66"/>
      <c r="QO260" s="66"/>
      <c r="QP260" s="66"/>
      <c r="QQ260" s="66"/>
      <c r="QR260" s="66"/>
      <c r="QS260" s="66"/>
      <c r="QT260" s="66"/>
      <c r="QU260" s="66"/>
      <c r="QV260" s="66"/>
      <c r="QW260" s="66"/>
      <c r="QX260" s="66"/>
      <c r="QY260" s="66"/>
      <c r="QZ260" s="66"/>
      <c r="RA260" s="66"/>
      <c r="RB260" s="66"/>
      <c r="RC260" s="66"/>
      <c r="RD260" s="66"/>
      <c r="RE260" s="66"/>
      <c r="RF260" s="66"/>
      <c r="RG260" s="66"/>
      <c r="RH260" s="66"/>
      <c r="RI260" s="66"/>
      <c r="RJ260" s="66"/>
      <c r="RK260" s="66"/>
      <c r="RL260" s="66"/>
      <c r="RM260" s="66"/>
      <c r="RN260" s="66"/>
      <c r="RO260" s="66"/>
      <c r="RP260" s="66"/>
      <c r="RQ260" s="66"/>
      <c r="RR260" s="66"/>
      <c r="RS260" s="66"/>
      <c r="RT260" s="66"/>
      <c r="RU260" s="66"/>
      <c r="RV260" s="66"/>
      <c r="RW260" s="66"/>
      <c r="RX260" s="66"/>
      <c r="RY260" s="66"/>
      <c r="RZ260" s="66"/>
      <c r="SA260" s="66"/>
      <c r="SB260" s="66"/>
      <c r="SC260" s="66"/>
      <c r="SD260" s="66"/>
      <c r="SE260" s="66"/>
      <c r="SF260" s="66"/>
      <c r="SG260" s="66"/>
      <c r="SH260" s="66"/>
      <c r="SI260" s="66"/>
      <c r="SJ260" s="66"/>
      <c r="SK260" s="66"/>
      <c r="SL260" s="66"/>
      <c r="SM260" s="66"/>
      <c r="SN260" s="66"/>
      <c r="SO260" s="66"/>
      <c r="SP260" s="66"/>
      <c r="SQ260" s="66"/>
      <c r="SR260" s="66"/>
      <c r="SS260" s="66"/>
      <c r="ST260" s="66"/>
      <c r="SU260" s="66"/>
      <c r="SV260" s="66"/>
      <c r="SW260" s="66"/>
      <c r="SX260" s="66"/>
      <c r="SY260" s="66"/>
      <c r="SZ260" s="66"/>
      <c r="TA260" s="66"/>
      <c r="TB260" s="66"/>
      <c r="TC260" s="66"/>
      <c r="TD260" s="66"/>
      <c r="TE260" s="66"/>
      <c r="TF260" s="66"/>
      <c r="TG260" s="66"/>
      <c r="TH260" s="66"/>
      <c r="TI260" s="66"/>
      <c r="TJ260" s="66"/>
      <c r="TK260" s="66"/>
      <c r="TL260" s="66"/>
      <c r="TM260" s="66"/>
      <c r="TN260" s="66"/>
      <c r="TO260" s="66"/>
      <c r="TP260" s="66"/>
      <c r="TQ260" s="66"/>
      <c r="TR260" s="66"/>
      <c r="TS260" s="66"/>
      <c r="TT260" s="66"/>
      <c r="TU260" s="66"/>
      <c r="TV260" s="66"/>
      <c r="TW260" s="66"/>
      <c r="TX260" s="66"/>
      <c r="TY260" s="66"/>
      <c r="TZ260" s="66"/>
      <c r="UA260" s="66"/>
      <c r="UB260" s="66"/>
      <c r="UC260" s="66"/>
      <c r="UD260" s="66"/>
      <c r="UE260" s="66"/>
      <c r="UF260" s="66"/>
      <c r="UG260" s="66"/>
      <c r="UH260" s="66"/>
      <c r="UI260" s="66"/>
      <c r="UJ260" s="66"/>
      <c r="UK260" s="66"/>
      <c r="UL260" s="66"/>
      <c r="UM260" s="66"/>
      <c r="UN260" s="66"/>
      <c r="UO260" s="66"/>
      <c r="UP260" s="66"/>
      <c r="UQ260" s="66"/>
      <c r="UR260" s="66"/>
      <c r="US260" s="66"/>
      <c r="UT260" s="66"/>
      <c r="UU260" s="66"/>
      <c r="UV260" s="66"/>
      <c r="UW260" s="66"/>
      <c r="UX260" s="66"/>
      <c r="UY260" s="66"/>
      <c r="UZ260" s="66"/>
      <c r="VA260" s="66"/>
      <c r="VB260" s="66"/>
      <c r="VC260" s="66"/>
      <c r="VD260" s="66"/>
      <c r="VE260" s="66"/>
      <c r="VF260" s="66"/>
      <c r="VG260" s="66"/>
      <c r="VH260" s="66"/>
      <c r="VI260" s="66"/>
      <c r="VJ260" s="66"/>
      <c r="VK260" s="66"/>
      <c r="VL260" s="66"/>
      <c r="VM260" s="66"/>
      <c r="VN260" s="66"/>
      <c r="VO260" s="66"/>
      <c r="VP260" s="66"/>
      <c r="VQ260" s="66"/>
      <c r="VR260" s="66"/>
      <c r="VS260" s="66"/>
      <c r="VT260" s="66"/>
      <c r="VU260" s="66"/>
      <c r="VV260" s="66"/>
      <c r="VW260" s="66"/>
      <c r="VX260" s="66"/>
      <c r="VY260" s="66"/>
      <c r="VZ260" s="66"/>
      <c r="WA260" s="66"/>
      <c r="WB260" s="66"/>
      <c r="WC260" s="66"/>
      <c r="WD260" s="66"/>
      <c r="WE260" s="66"/>
      <c r="WF260" s="66"/>
      <c r="WG260" s="66"/>
      <c r="WH260" s="66"/>
      <c r="WI260" s="66"/>
      <c r="WJ260" s="66"/>
      <c r="WK260" s="66"/>
      <c r="WL260" s="66"/>
      <c r="WM260" s="66"/>
      <c r="WN260" s="66"/>
      <c r="WO260" s="66"/>
      <c r="WP260" s="66"/>
      <c r="WQ260" s="66"/>
      <c r="WR260" s="66"/>
      <c r="WS260" s="66"/>
      <c r="WT260" s="66"/>
      <c r="WU260" s="66"/>
      <c r="WV260" s="66"/>
      <c r="WW260" s="66"/>
      <c r="WX260" s="66"/>
    </row>
    <row r="261" spans="1:622" s="49" customFormat="1" ht="15" customHeight="1" outlineLevel="1" x14ac:dyDescent="0.25">
      <c r="B261" s="42" t="s">
        <v>86</v>
      </c>
      <c r="C261" s="49">
        <v>88316</v>
      </c>
      <c r="D261" s="44" t="s">
        <v>80</v>
      </c>
      <c r="E261" s="49" t="s">
        <v>82</v>
      </c>
      <c r="F261" s="50" t="s">
        <v>83</v>
      </c>
      <c r="G261" s="50"/>
      <c r="H261" s="44">
        <v>24.83</v>
      </c>
      <c r="I261" s="46">
        <v>5.63</v>
      </c>
      <c r="J261" s="46"/>
      <c r="K261" s="46">
        <f>Tabela1[[#This Row],[VALOR UNIT]]*H260</f>
        <v>26.7425</v>
      </c>
      <c r="L261" s="46">
        <v>0</v>
      </c>
      <c r="M261" s="47">
        <f t="shared" si="5"/>
        <v>0</v>
      </c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  <c r="AB261" s="41"/>
      <c r="AC261" s="41"/>
      <c r="AD261" s="41"/>
      <c r="AE261" s="41"/>
      <c r="AF261" s="41"/>
      <c r="AG261" s="41"/>
      <c r="AH261" s="41"/>
      <c r="AI261" s="41"/>
      <c r="AJ261" s="41"/>
      <c r="AK261" s="41"/>
      <c r="AL261" s="41"/>
      <c r="AM261" s="41"/>
      <c r="AN261" s="41"/>
      <c r="AO261" s="41"/>
      <c r="AP261" s="41"/>
      <c r="AQ261" s="41"/>
      <c r="AR261" s="41"/>
      <c r="AS261" s="41"/>
      <c r="AT261" s="41"/>
      <c r="AU261" s="41"/>
      <c r="AV261" s="41"/>
      <c r="AW261" s="41"/>
      <c r="AX261" s="41"/>
      <c r="AY261" s="41"/>
      <c r="AZ261" s="41"/>
      <c r="BA261" s="41"/>
      <c r="BB261" s="41"/>
      <c r="BC261" s="41"/>
      <c r="BD261" s="41"/>
      <c r="BE261" s="41"/>
      <c r="BF261" s="41"/>
      <c r="BG261" s="41"/>
      <c r="BH261" s="41"/>
      <c r="BI261" s="41"/>
      <c r="BJ261" s="41"/>
      <c r="BK261" s="41"/>
      <c r="BL261" s="41"/>
      <c r="BM261" s="41"/>
      <c r="BN261" s="41"/>
      <c r="BO261" s="41"/>
      <c r="BP261" s="41"/>
      <c r="BQ261" s="41"/>
      <c r="BR261" s="41"/>
      <c r="BS261" s="41"/>
      <c r="BT261" s="41"/>
      <c r="BU261" s="41"/>
      <c r="BV261" s="41"/>
      <c r="BW261" s="41"/>
      <c r="BX261" s="41"/>
      <c r="BY261" s="41"/>
      <c r="BZ261" s="41"/>
      <c r="CA261" s="41"/>
      <c r="CB261" s="41"/>
      <c r="CC261" s="41"/>
      <c r="CD261" s="41"/>
      <c r="CE261" s="41"/>
      <c r="CF261" s="41"/>
      <c r="CG261" s="41"/>
      <c r="CH261" s="41"/>
      <c r="CI261" s="41"/>
      <c r="CJ261" s="41"/>
      <c r="CK261" s="41"/>
      <c r="CL261" s="41"/>
      <c r="CM261" s="41"/>
      <c r="CN261" s="41"/>
      <c r="CO261" s="41"/>
      <c r="CP261" s="41"/>
      <c r="CQ261" s="41"/>
      <c r="CR261" s="41"/>
      <c r="CS261" s="41"/>
      <c r="CT261" s="41"/>
      <c r="CU261" s="41"/>
      <c r="CV261" s="41"/>
      <c r="CW261" s="41"/>
      <c r="CX261" s="41"/>
      <c r="CY261" s="41"/>
      <c r="CZ261" s="41"/>
      <c r="DA261" s="41"/>
      <c r="DB261" s="41"/>
      <c r="DC261" s="41"/>
      <c r="DD261" s="41"/>
      <c r="DE261" s="41"/>
      <c r="DF261" s="41"/>
      <c r="DG261" s="41"/>
      <c r="DH261" s="41"/>
      <c r="DI261" s="41"/>
      <c r="DJ261" s="41"/>
      <c r="DK261" s="41"/>
      <c r="DL261" s="41"/>
      <c r="DM261" s="41"/>
      <c r="DN261" s="41"/>
      <c r="DO261" s="41"/>
      <c r="DP261" s="41"/>
      <c r="DQ261" s="41"/>
      <c r="DR261" s="41"/>
      <c r="DS261" s="41"/>
      <c r="DT261" s="41"/>
      <c r="DU261" s="41"/>
      <c r="DV261" s="41"/>
      <c r="DW261" s="41"/>
      <c r="DX261" s="41"/>
      <c r="DY261" s="41"/>
      <c r="DZ261" s="41"/>
      <c r="EA261" s="41"/>
      <c r="EB261" s="41"/>
      <c r="EC261" s="41"/>
      <c r="ED261" s="41"/>
      <c r="EE261" s="41"/>
      <c r="EF261" s="41"/>
      <c r="EG261" s="41"/>
      <c r="EH261" s="41"/>
      <c r="EI261" s="41"/>
      <c r="EJ261" s="41"/>
      <c r="EK261" s="41"/>
      <c r="EL261" s="41"/>
      <c r="EM261" s="41"/>
      <c r="EN261" s="41"/>
      <c r="EO261" s="41"/>
      <c r="EP261" s="41"/>
      <c r="EQ261" s="41"/>
      <c r="ER261" s="41"/>
      <c r="ES261" s="41"/>
      <c r="ET261" s="41"/>
      <c r="EU261" s="41"/>
      <c r="EV261" s="41"/>
      <c r="EW261" s="41"/>
      <c r="EX261" s="41"/>
      <c r="EY261" s="41"/>
      <c r="EZ261" s="41"/>
      <c r="FA261" s="41"/>
      <c r="FB261" s="41"/>
      <c r="FC261" s="41"/>
      <c r="FD261" s="41"/>
      <c r="FE261" s="41"/>
      <c r="FF261" s="41"/>
      <c r="FG261" s="41"/>
      <c r="FH261" s="41"/>
      <c r="FI261" s="41"/>
      <c r="FJ261" s="41"/>
      <c r="FK261" s="41"/>
      <c r="FL261" s="41"/>
      <c r="FM261" s="41"/>
      <c r="FN261" s="41"/>
      <c r="FO261" s="41"/>
      <c r="FP261" s="41"/>
      <c r="FQ261" s="41"/>
      <c r="FR261" s="41"/>
      <c r="FS261" s="41"/>
      <c r="FT261" s="41"/>
      <c r="FU261" s="41"/>
      <c r="FV261" s="41"/>
      <c r="FW261" s="41"/>
      <c r="FX261" s="41"/>
      <c r="FY261" s="41"/>
      <c r="FZ261" s="41"/>
      <c r="GA261" s="41"/>
      <c r="GB261" s="41"/>
      <c r="GC261" s="41"/>
      <c r="GD261" s="41"/>
      <c r="GE261" s="41"/>
      <c r="GF261" s="41"/>
      <c r="GG261" s="41"/>
      <c r="GH261" s="41"/>
      <c r="GI261" s="41"/>
      <c r="GJ261" s="41"/>
      <c r="GK261" s="41"/>
      <c r="GL261" s="41"/>
      <c r="GM261" s="41"/>
      <c r="GN261" s="41"/>
      <c r="GO261" s="41"/>
      <c r="GP261" s="41"/>
      <c r="GQ261" s="41"/>
      <c r="GR261" s="41"/>
      <c r="GS261" s="41"/>
      <c r="GT261" s="41"/>
      <c r="GU261" s="41"/>
      <c r="GV261" s="41"/>
      <c r="GW261" s="41"/>
      <c r="GX261" s="41"/>
      <c r="GY261" s="41"/>
      <c r="GZ261" s="41"/>
      <c r="HA261" s="41"/>
      <c r="HB261" s="41"/>
      <c r="HC261" s="41"/>
      <c r="HD261" s="41"/>
      <c r="HE261" s="41"/>
      <c r="HF261" s="41"/>
      <c r="HG261" s="41"/>
      <c r="HH261" s="41"/>
      <c r="HI261" s="41"/>
      <c r="HJ261" s="41"/>
      <c r="HK261" s="41"/>
      <c r="HL261" s="41"/>
      <c r="HM261" s="41"/>
      <c r="HN261" s="41"/>
      <c r="HO261" s="41"/>
      <c r="HP261" s="41"/>
      <c r="HQ261" s="41"/>
      <c r="HR261" s="41"/>
      <c r="HS261" s="41"/>
      <c r="HT261" s="41"/>
      <c r="HU261" s="41"/>
      <c r="HV261" s="41"/>
      <c r="HW261" s="41"/>
      <c r="HX261" s="41"/>
      <c r="HY261" s="41"/>
      <c r="HZ261" s="41"/>
      <c r="IA261" s="41"/>
      <c r="IB261" s="41"/>
      <c r="IC261" s="41"/>
      <c r="ID261" s="41"/>
      <c r="IE261" s="41"/>
      <c r="IF261" s="41"/>
      <c r="IG261" s="41"/>
      <c r="IH261" s="41"/>
      <c r="II261" s="41"/>
      <c r="IJ261" s="41"/>
      <c r="IK261" s="41"/>
      <c r="IL261" s="41"/>
      <c r="IM261" s="41"/>
      <c r="IN261" s="41"/>
      <c r="IO261" s="41"/>
      <c r="IP261" s="41"/>
      <c r="IQ261" s="41"/>
      <c r="IR261" s="41"/>
      <c r="IS261" s="41"/>
      <c r="IT261" s="41"/>
      <c r="IU261" s="41"/>
      <c r="IV261" s="41"/>
      <c r="IW261" s="41"/>
      <c r="IX261" s="41"/>
      <c r="IY261" s="41"/>
      <c r="IZ261" s="41"/>
      <c r="JA261" s="41"/>
      <c r="JB261" s="41"/>
      <c r="JC261" s="41"/>
      <c r="JD261" s="41"/>
      <c r="JE261" s="41"/>
      <c r="JF261" s="41"/>
      <c r="JG261" s="41"/>
      <c r="JH261" s="41"/>
      <c r="JI261" s="41"/>
      <c r="JJ261" s="41"/>
      <c r="JK261" s="41"/>
      <c r="JL261" s="41"/>
      <c r="JM261" s="41"/>
      <c r="JN261" s="41"/>
      <c r="JO261" s="41"/>
      <c r="JP261" s="41"/>
      <c r="JQ261" s="41"/>
      <c r="JR261" s="41"/>
      <c r="JS261" s="41"/>
      <c r="JT261" s="41"/>
      <c r="JU261" s="41"/>
      <c r="JV261" s="41"/>
      <c r="JW261" s="41"/>
      <c r="JX261" s="41"/>
      <c r="JY261" s="41"/>
      <c r="JZ261" s="41"/>
      <c r="KA261" s="41"/>
      <c r="KB261" s="41"/>
      <c r="KC261" s="41"/>
      <c r="KD261" s="41"/>
      <c r="KE261" s="41"/>
      <c r="KF261" s="41"/>
      <c r="KG261" s="41"/>
      <c r="KH261" s="41"/>
      <c r="KI261" s="41"/>
      <c r="KJ261" s="41"/>
      <c r="KK261" s="41"/>
      <c r="KL261" s="41"/>
      <c r="KM261" s="41"/>
      <c r="KN261" s="41"/>
      <c r="KO261" s="41"/>
      <c r="KP261" s="41"/>
      <c r="KQ261" s="41"/>
      <c r="KR261" s="41"/>
      <c r="KS261" s="41"/>
      <c r="KT261" s="41"/>
      <c r="KU261" s="41"/>
      <c r="KV261" s="41"/>
      <c r="KW261" s="41"/>
      <c r="KX261" s="41"/>
      <c r="KY261" s="41"/>
      <c r="KZ261" s="41"/>
      <c r="LA261" s="41"/>
      <c r="LB261" s="41"/>
      <c r="LC261" s="41"/>
      <c r="LD261" s="41"/>
      <c r="LE261" s="41"/>
      <c r="LF261" s="41"/>
      <c r="LG261" s="41"/>
      <c r="LH261" s="41"/>
      <c r="LI261" s="41"/>
      <c r="LJ261" s="41"/>
      <c r="LK261" s="41"/>
      <c r="LL261" s="41"/>
      <c r="LM261" s="41"/>
      <c r="LN261" s="41"/>
      <c r="LO261" s="41"/>
      <c r="LP261" s="41"/>
      <c r="LQ261" s="41"/>
      <c r="LR261" s="41"/>
      <c r="LS261" s="41"/>
      <c r="LT261" s="41"/>
      <c r="LU261" s="41"/>
      <c r="LV261" s="41"/>
      <c r="LW261" s="41"/>
      <c r="LX261" s="41"/>
      <c r="LY261" s="41"/>
      <c r="LZ261" s="41"/>
      <c r="MA261" s="41"/>
      <c r="MB261" s="41"/>
      <c r="MC261" s="41"/>
      <c r="MD261" s="41"/>
      <c r="ME261" s="41"/>
      <c r="MF261" s="41"/>
      <c r="MG261" s="41"/>
      <c r="MH261" s="41"/>
      <c r="MI261" s="41"/>
      <c r="MJ261" s="41"/>
      <c r="MK261" s="41"/>
      <c r="ML261" s="41"/>
      <c r="MM261" s="41"/>
      <c r="MN261" s="41"/>
      <c r="MO261" s="41"/>
      <c r="MP261" s="41"/>
      <c r="MQ261" s="41"/>
      <c r="MR261" s="41"/>
      <c r="MS261" s="41"/>
      <c r="MT261" s="41"/>
      <c r="MU261" s="41"/>
      <c r="MV261" s="41"/>
      <c r="MW261" s="41"/>
      <c r="MX261" s="41"/>
      <c r="MY261" s="41"/>
      <c r="MZ261" s="41"/>
      <c r="NA261" s="41"/>
      <c r="NB261" s="41"/>
      <c r="NC261" s="41"/>
      <c r="ND261" s="41"/>
      <c r="NE261" s="41"/>
      <c r="NF261" s="41"/>
      <c r="NG261" s="41"/>
      <c r="NH261" s="41"/>
      <c r="NI261" s="41"/>
      <c r="NJ261" s="41"/>
      <c r="NK261" s="41"/>
      <c r="NL261" s="41"/>
      <c r="NM261" s="41"/>
      <c r="NN261" s="41"/>
      <c r="NO261" s="41"/>
      <c r="NP261" s="41"/>
      <c r="NQ261" s="41"/>
      <c r="NR261" s="41"/>
      <c r="NS261" s="41"/>
      <c r="NT261" s="41"/>
      <c r="NU261" s="41"/>
      <c r="NV261" s="41"/>
      <c r="NW261" s="41"/>
      <c r="NX261" s="41"/>
      <c r="NY261" s="41"/>
      <c r="NZ261" s="41"/>
      <c r="OA261" s="41"/>
      <c r="OB261" s="41"/>
      <c r="OC261" s="41"/>
      <c r="OD261" s="41"/>
      <c r="OE261" s="41"/>
      <c r="OF261" s="41"/>
      <c r="OG261" s="41"/>
      <c r="OH261" s="41"/>
      <c r="OI261" s="41"/>
      <c r="OJ261" s="41"/>
      <c r="OK261" s="41"/>
      <c r="OL261" s="41"/>
      <c r="OM261" s="41"/>
      <c r="ON261" s="41"/>
      <c r="OO261" s="41"/>
      <c r="OP261" s="41"/>
      <c r="OQ261" s="41"/>
      <c r="OR261" s="41"/>
      <c r="OS261" s="41"/>
      <c r="OT261" s="41"/>
      <c r="OU261" s="41"/>
      <c r="OV261" s="41"/>
      <c r="OW261" s="41"/>
      <c r="OX261" s="41"/>
      <c r="OY261" s="41"/>
      <c r="OZ261" s="41"/>
      <c r="PA261" s="41"/>
      <c r="PB261" s="41"/>
      <c r="PC261" s="41"/>
      <c r="PD261" s="41"/>
      <c r="PE261" s="41"/>
      <c r="PF261" s="41"/>
      <c r="PG261" s="41"/>
      <c r="PH261" s="41"/>
      <c r="PI261" s="41"/>
      <c r="PJ261" s="41"/>
      <c r="PK261" s="41"/>
      <c r="PL261" s="41"/>
      <c r="PM261" s="41"/>
      <c r="PN261" s="41"/>
      <c r="PO261" s="41"/>
      <c r="PP261" s="41"/>
      <c r="PQ261" s="41"/>
      <c r="PR261" s="41"/>
      <c r="PS261" s="41"/>
      <c r="PT261" s="41"/>
      <c r="PU261" s="41"/>
      <c r="PV261" s="41"/>
      <c r="PW261" s="41"/>
      <c r="PX261" s="41"/>
      <c r="PY261" s="41"/>
      <c r="PZ261" s="41"/>
      <c r="QA261" s="41"/>
      <c r="QB261" s="41"/>
      <c r="QC261" s="41"/>
      <c r="QD261" s="41"/>
      <c r="QE261" s="41"/>
      <c r="QF261" s="41"/>
      <c r="QG261" s="41"/>
      <c r="QH261" s="41"/>
      <c r="QI261" s="41"/>
      <c r="QJ261" s="41"/>
      <c r="QK261" s="41"/>
      <c r="QL261" s="41"/>
      <c r="QM261" s="41"/>
      <c r="QN261" s="41"/>
      <c r="QO261" s="41"/>
      <c r="QP261" s="41"/>
      <c r="QQ261" s="41"/>
      <c r="QR261" s="41"/>
      <c r="QS261" s="41"/>
      <c r="QT261" s="41"/>
      <c r="QU261" s="41"/>
      <c r="QV261" s="41"/>
      <c r="QW261" s="41"/>
      <c r="QX261" s="41"/>
      <c r="QY261" s="41"/>
      <c r="QZ261" s="41"/>
      <c r="RA261" s="41"/>
      <c r="RB261" s="41"/>
      <c r="RC261" s="41"/>
      <c r="RD261" s="41"/>
      <c r="RE261" s="41"/>
      <c r="RF261" s="41"/>
      <c r="RG261" s="41"/>
      <c r="RH261" s="41"/>
      <c r="RI261" s="41"/>
      <c r="RJ261" s="41"/>
      <c r="RK261" s="41"/>
      <c r="RL261" s="41"/>
      <c r="RM261" s="41"/>
      <c r="RN261" s="41"/>
      <c r="RO261" s="41"/>
      <c r="RP261" s="41"/>
      <c r="RQ261" s="41"/>
      <c r="RR261" s="41"/>
      <c r="RS261" s="41"/>
      <c r="RT261" s="41"/>
      <c r="RU261" s="41"/>
      <c r="RV261" s="41"/>
      <c r="RW261" s="41"/>
      <c r="RX261" s="41"/>
      <c r="RY261" s="41"/>
      <c r="RZ261" s="41"/>
      <c r="SA261" s="41"/>
      <c r="SB261" s="41"/>
      <c r="SC261" s="41"/>
      <c r="SD261" s="41"/>
      <c r="SE261" s="41"/>
      <c r="SF261" s="41"/>
      <c r="SG261" s="41"/>
      <c r="SH261" s="41"/>
      <c r="SI261" s="41"/>
      <c r="SJ261" s="41"/>
      <c r="SK261" s="41"/>
      <c r="SL261" s="41"/>
      <c r="SM261" s="41"/>
      <c r="SN261" s="41"/>
      <c r="SO261" s="41"/>
      <c r="SP261" s="41"/>
      <c r="SQ261" s="41"/>
      <c r="SR261" s="41"/>
      <c r="SS261" s="41"/>
      <c r="ST261" s="41"/>
      <c r="SU261" s="41"/>
      <c r="SV261" s="41"/>
      <c r="SW261" s="41"/>
      <c r="SX261" s="41"/>
      <c r="SY261" s="41"/>
      <c r="SZ261" s="41"/>
      <c r="TA261" s="41"/>
      <c r="TB261" s="41"/>
      <c r="TC261" s="41"/>
      <c r="TD261" s="41"/>
      <c r="TE261" s="41"/>
      <c r="TF261" s="41"/>
      <c r="TG261" s="41"/>
      <c r="TH261" s="41"/>
      <c r="TI261" s="41"/>
      <c r="TJ261" s="41"/>
      <c r="TK261" s="41"/>
      <c r="TL261" s="41"/>
      <c r="TM261" s="41"/>
      <c r="TN261" s="41"/>
      <c r="TO261" s="41"/>
      <c r="TP261" s="41"/>
      <c r="TQ261" s="41"/>
      <c r="TR261" s="41"/>
      <c r="TS261" s="41"/>
      <c r="TT261" s="41"/>
      <c r="TU261" s="41"/>
      <c r="TV261" s="41"/>
      <c r="TW261" s="41"/>
      <c r="TX261" s="41"/>
      <c r="TY261" s="41"/>
      <c r="TZ261" s="41"/>
      <c r="UA261" s="41"/>
      <c r="UB261" s="41"/>
      <c r="UC261" s="41"/>
      <c r="UD261" s="41"/>
      <c r="UE261" s="41"/>
      <c r="UF261" s="41"/>
      <c r="UG261" s="41"/>
      <c r="UH261" s="41"/>
      <c r="UI261" s="41"/>
      <c r="UJ261" s="41"/>
      <c r="UK261" s="41"/>
      <c r="UL261" s="41"/>
      <c r="UM261" s="41"/>
      <c r="UN261" s="41"/>
      <c r="UO261" s="41"/>
      <c r="UP261" s="41"/>
      <c r="UQ261" s="41"/>
      <c r="UR261" s="41"/>
      <c r="US261" s="41"/>
      <c r="UT261" s="41"/>
      <c r="UU261" s="41"/>
      <c r="UV261" s="41"/>
      <c r="UW261" s="41"/>
      <c r="UX261" s="41"/>
      <c r="UY261" s="41"/>
      <c r="UZ261" s="41"/>
      <c r="VA261" s="41"/>
      <c r="VB261" s="41"/>
      <c r="VC261" s="41"/>
      <c r="VD261" s="41"/>
      <c r="VE261" s="41"/>
      <c r="VF261" s="41"/>
      <c r="VG261" s="41"/>
      <c r="VH261" s="41"/>
      <c r="VI261" s="41"/>
      <c r="VJ261" s="41"/>
      <c r="VK261" s="41"/>
      <c r="VL261" s="41"/>
      <c r="VM261" s="41"/>
      <c r="VN261" s="41"/>
      <c r="VO261" s="41"/>
      <c r="VP261" s="41"/>
      <c r="VQ261" s="41"/>
      <c r="VR261" s="41"/>
      <c r="VS261" s="41"/>
      <c r="VT261" s="41"/>
      <c r="VU261" s="41"/>
      <c r="VV261" s="41"/>
      <c r="VW261" s="41"/>
      <c r="VX261" s="41"/>
      <c r="VY261" s="41"/>
      <c r="VZ261" s="41"/>
      <c r="WA261" s="41"/>
      <c r="WB261" s="41"/>
      <c r="WC261" s="41"/>
      <c r="WD261" s="41"/>
      <c r="WE261" s="41"/>
      <c r="WF261" s="41"/>
      <c r="WG261" s="41"/>
      <c r="WH261" s="41"/>
      <c r="WI261" s="41"/>
      <c r="WJ261" s="41"/>
      <c r="WK261" s="41"/>
      <c r="WL261" s="41"/>
      <c r="WM261" s="41"/>
      <c r="WN261" s="41"/>
      <c r="WO261" s="41"/>
      <c r="WP261" s="41"/>
      <c r="WQ261" s="41"/>
      <c r="WR261" s="41"/>
      <c r="WS261" s="41"/>
      <c r="WT261" s="41"/>
      <c r="WU261" s="41"/>
      <c r="WV261" s="41"/>
      <c r="WW261" s="41"/>
      <c r="WX261" s="41"/>
    </row>
    <row r="262" spans="1:622" s="49" customFormat="1" ht="15" customHeight="1" outlineLevel="1" x14ac:dyDescent="0.25">
      <c r="B262" s="42" t="s">
        <v>86</v>
      </c>
      <c r="C262" s="49">
        <v>88309</v>
      </c>
      <c r="D262" s="44" t="s">
        <v>80</v>
      </c>
      <c r="E262" s="49" t="s">
        <v>84</v>
      </c>
      <c r="F262" s="50" t="s">
        <v>83</v>
      </c>
      <c r="G262" s="50"/>
      <c r="H262" s="44">
        <v>29.88</v>
      </c>
      <c r="I262" s="46">
        <v>13.56</v>
      </c>
      <c r="J262" s="46"/>
      <c r="K262" s="46">
        <f>Tabela1[[#This Row],[VALOR UNIT]]*H260</f>
        <v>64.41</v>
      </c>
      <c r="L262" s="46">
        <v>0</v>
      </c>
      <c r="M262" s="47">
        <f t="shared" si="5"/>
        <v>0</v>
      </c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1"/>
      <c r="AG262" s="41"/>
      <c r="AH262" s="41"/>
      <c r="AI262" s="41"/>
      <c r="AJ262" s="41"/>
      <c r="AK262" s="41"/>
      <c r="AL262" s="41"/>
      <c r="AM262" s="41"/>
      <c r="AN262" s="41"/>
      <c r="AO262" s="41"/>
      <c r="AP262" s="41"/>
      <c r="AQ262" s="41"/>
      <c r="AR262" s="41"/>
      <c r="AS262" s="41"/>
      <c r="AT262" s="41"/>
      <c r="AU262" s="41"/>
      <c r="AV262" s="41"/>
      <c r="AW262" s="41"/>
      <c r="AX262" s="41"/>
      <c r="AY262" s="41"/>
      <c r="AZ262" s="41"/>
      <c r="BA262" s="41"/>
      <c r="BB262" s="41"/>
      <c r="BC262" s="41"/>
      <c r="BD262" s="41"/>
      <c r="BE262" s="41"/>
      <c r="BF262" s="41"/>
      <c r="BG262" s="41"/>
      <c r="BH262" s="41"/>
      <c r="BI262" s="41"/>
      <c r="BJ262" s="41"/>
      <c r="BK262" s="41"/>
      <c r="BL262" s="41"/>
      <c r="BM262" s="41"/>
      <c r="BN262" s="41"/>
      <c r="BO262" s="41"/>
      <c r="BP262" s="41"/>
      <c r="BQ262" s="41"/>
      <c r="BR262" s="41"/>
      <c r="BS262" s="41"/>
      <c r="BT262" s="41"/>
      <c r="BU262" s="41"/>
      <c r="BV262" s="41"/>
      <c r="BW262" s="41"/>
      <c r="BX262" s="41"/>
      <c r="BY262" s="41"/>
      <c r="BZ262" s="41"/>
      <c r="CA262" s="41"/>
      <c r="CB262" s="41"/>
      <c r="CC262" s="41"/>
      <c r="CD262" s="41"/>
      <c r="CE262" s="41"/>
      <c r="CF262" s="41"/>
      <c r="CG262" s="41"/>
      <c r="CH262" s="41"/>
      <c r="CI262" s="41"/>
      <c r="CJ262" s="41"/>
      <c r="CK262" s="41"/>
      <c r="CL262" s="41"/>
      <c r="CM262" s="41"/>
      <c r="CN262" s="41"/>
      <c r="CO262" s="41"/>
      <c r="CP262" s="41"/>
      <c r="CQ262" s="41"/>
      <c r="CR262" s="41"/>
      <c r="CS262" s="41"/>
      <c r="CT262" s="41"/>
      <c r="CU262" s="41"/>
      <c r="CV262" s="41"/>
      <c r="CW262" s="41"/>
      <c r="CX262" s="41"/>
      <c r="CY262" s="41"/>
      <c r="CZ262" s="41"/>
      <c r="DA262" s="41"/>
      <c r="DB262" s="41"/>
      <c r="DC262" s="41"/>
      <c r="DD262" s="41"/>
      <c r="DE262" s="41"/>
      <c r="DF262" s="41"/>
      <c r="DG262" s="41"/>
      <c r="DH262" s="41"/>
      <c r="DI262" s="41"/>
      <c r="DJ262" s="41"/>
      <c r="DK262" s="41"/>
      <c r="DL262" s="41"/>
      <c r="DM262" s="41"/>
      <c r="DN262" s="41"/>
      <c r="DO262" s="41"/>
      <c r="DP262" s="41"/>
      <c r="DQ262" s="41"/>
      <c r="DR262" s="41"/>
      <c r="DS262" s="41"/>
      <c r="DT262" s="41"/>
      <c r="DU262" s="41"/>
      <c r="DV262" s="41"/>
      <c r="DW262" s="41"/>
      <c r="DX262" s="41"/>
      <c r="DY262" s="41"/>
      <c r="DZ262" s="41"/>
      <c r="EA262" s="41"/>
      <c r="EB262" s="41"/>
      <c r="EC262" s="41"/>
      <c r="ED262" s="41"/>
      <c r="EE262" s="41"/>
      <c r="EF262" s="41"/>
      <c r="EG262" s="41"/>
      <c r="EH262" s="41"/>
      <c r="EI262" s="41"/>
      <c r="EJ262" s="41"/>
      <c r="EK262" s="41"/>
      <c r="EL262" s="41"/>
      <c r="EM262" s="41"/>
      <c r="EN262" s="41"/>
      <c r="EO262" s="41"/>
      <c r="EP262" s="41"/>
      <c r="EQ262" s="41"/>
      <c r="ER262" s="41"/>
      <c r="ES262" s="41"/>
      <c r="ET262" s="41"/>
      <c r="EU262" s="41"/>
      <c r="EV262" s="41"/>
      <c r="EW262" s="41"/>
      <c r="EX262" s="41"/>
      <c r="EY262" s="41"/>
      <c r="EZ262" s="41"/>
      <c r="FA262" s="41"/>
      <c r="FB262" s="41"/>
      <c r="FC262" s="41"/>
      <c r="FD262" s="41"/>
      <c r="FE262" s="41"/>
      <c r="FF262" s="41"/>
      <c r="FG262" s="41"/>
      <c r="FH262" s="41"/>
      <c r="FI262" s="41"/>
      <c r="FJ262" s="41"/>
      <c r="FK262" s="41"/>
      <c r="FL262" s="41"/>
      <c r="FM262" s="41"/>
      <c r="FN262" s="41"/>
      <c r="FO262" s="41"/>
      <c r="FP262" s="41"/>
      <c r="FQ262" s="41"/>
      <c r="FR262" s="41"/>
      <c r="FS262" s="41"/>
      <c r="FT262" s="41"/>
      <c r="FU262" s="41"/>
      <c r="FV262" s="41"/>
      <c r="FW262" s="41"/>
      <c r="FX262" s="41"/>
      <c r="FY262" s="41"/>
      <c r="FZ262" s="41"/>
      <c r="GA262" s="41"/>
      <c r="GB262" s="41"/>
      <c r="GC262" s="41"/>
      <c r="GD262" s="41"/>
      <c r="GE262" s="41"/>
      <c r="GF262" s="41"/>
      <c r="GG262" s="41"/>
      <c r="GH262" s="41"/>
      <c r="GI262" s="41"/>
      <c r="GJ262" s="41"/>
      <c r="GK262" s="41"/>
      <c r="GL262" s="41"/>
      <c r="GM262" s="41"/>
      <c r="GN262" s="41"/>
      <c r="GO262" s="41"/>
      <c r="GP262" s="41"/>
      <c r="GQ262" s="41"/>
      <c r="GR262" s="41"/>
      <c r="GS262" s="41"/>
      <c r="GT262" s="41"/>
      <c r="GU262" s="41"/>
      <c r="GV262" s="41"/>
      <c r="GW262" s="41"/>
      <c r="GX262" s="41"/>
      <c r="GY262" s="41"/>
      <c r="GZ262" s="41"/>
      <c r="HA262" s="41"/>
      <c r="HB262" s="41"/>
      <c r="HC262" s="41"/>
      <c r="HD262" s="41"/>
      <c r="HE262" s="41"/>
      <c r="HF262" s="41"/>
      <c r="HG262" s="41"/>
      <c r="HH262" s="41"/>
      <c r="HI262" s="41"/>
      <c r="HJ262" s="41"/>
      <c r="HK262" s="41"/>
      <c r="HL262" s="41"/>
      <c r="HM262" s="41"/>
      <c r="HN262" s="41"/>
      <c r="HO262" s="41"/>
      <c r="HP262" s="41"/>
      <c r="HQ262" s="41"/>
      <c r="HR262" s="41"/>
      <c r="HS262" s="41"/>
      <c r="HT262" s="41"/>
      <c r="HU262" s="41"/>
      <c r="HV262" s="41"/>
      <c r="HW262" s="41"/>
      <c r="HX262" s="41"/>
      <c r="HY262" s="41"/>
      <c r="HZ262" s="41"/>
      <c r="IA262" s="41"/>
      <c r="IB262" s="41"/>
      <c r="IC262" s="41"/>
      <c r="ID262" s="41"/>
      <c r="IE262" s="41"/>
      <c r="IF262" s="41"/>
      <c r="IG262" s="41"/>
      <c r="IH262" s="41"/>
      <c r="II262" s="41"/>
      <c r="IJ262" s="41"/>
      <c r="IK262" s="41"/>
      <c r="IL262" s="41"/>
      <c r="IM262" s="41"/>
      <c r="IN262" s="41"/>
      <c r="IO262" s="41"/>
      <c r="IP262" s="41"/>
      <c r="IQ262" s="41"/>
      <c r="IR262" s="41"/>
      <c r="IS262" s="41"/>
      <c r="IT262" s="41"/>
      <c r="IU262" s="41"/>
      <c r="IV262" s="41"/>
      <c r="IW262" s="41"/>
      <c r="IX262" s="41"/>
      <c r="IY262" s="41"/>
      <c r="IZ262" s="41"/>
      <c r="JA262" s="41"/>
      <c r="JB262" s="41"/>
      <c r="JC262" s="41"/>
      <c r="JD262" s="41"/>
      <c r="JE262" s="41"/>
      <c r="JF262" s="41"/>
      <c r="JG262" s="41"/>
      <c r="JH262" s="41"/>
      <c r="JI262" s="41"/>
      <c r="JJ262" s="41"/>
      <c r="JK262" s="41"/>
      <c r="JL262" s="41"/>
      <c r="JM262" s="41"/>
      <c r="JN262" s="41"/>
      <c r="JO262" s="41"/>
      <c r="JP262" s="41"/>
      <c r="JQ262" s="41"/>
      <c r="JR262" s="41"/>
      <c r="JS262" s="41"/>
      <c r="JT262" s="41"/>
      <c r="JU262" s="41"/>
      <c r="JV262" s="41"/>
      <c r="JW262" s="41"/>
      <c r="JX262" s="41"/>
      <c r="JY262" s="41"/>
      <c r="JZ262" s="41"/>
      <c r="KA262" s="41"/>
      <c r="KB262" s="41"/>
      <c r="KC262" s="41"/>
      <c r="KD262" s="41"/>
      <c r="KE262" s="41"/>
      <c r="KF262" s="41"/>
      <c r="KG262" s="41"/>
      <c r="KH262" s="41"/>
      <c r="KI262" s="41"/>
      <c r="KJ262" s="41"/>
      <c r="KK262" s="41"/>
      <c r="KL262" s="41"/>
      <c r="KM262" s="41"/>
      <c r="KN262" s="41"/>
      <c r="KO262" s="41"/>
      <c r="KP262" s="41"/>
      <c r="KQ262" s="41"/>
      <c r="KR262" s="41"/>
      <c r="KS262" s="41"/>
      <c r="KT262" s="41"/>
      <c r="KU262" s="41"/>
      <c r="KV262" s="41"/>
      <c r="KW262" s="41"/>
      <c r="KX262" s="41"/>
      <c r="KY262" s="41"/>
      <c r="KZ262" s="41"/>
      <c r="LA262" s="41"/>
      <c r="LB262" s="41"/>
      <c r="LC262" s="41"/>
      <c r="LD262" s="41"/>
      <c r="LE262" s="41"/>
      <c r="LF262" s="41"/>
      <c r="LG262" s="41"/>
      <c r="LH262" s="41"/>
      <c r="LI262" s="41"/>
      <c r="LJ262" s="41"/>
      <c r="LK262" s="41"/>
      <c r="LL262" s="41"/>
      <c r="LM262" s="41"/>
      <c r="LN262" s="41"/>
      <c r="LO262" s="41"/>
      <c r="LP262" s="41"/>
      <c r="LQ262" s="41"/>
      <c r="LR262" s="41"/>
      <c r="LS262" s="41"/>
      <c r="LT262" s="41"/>
      <c r="LU262" s="41"/>
      <c r="LV262" s="41"/>
      <c r="LW262" s="41"/>
      <c r="LX262" s="41"/>
      <c r="LY262" s="41"/>
      <c r="LZ262" s="41"/>
      <c r="MA262" s="41"/>
      <c r="MB262" s="41"/>
      <c r="MC262" s="41"/>
      <c r="MD262" s="41"/>
      <c r="ME262" s="41"/>
      <c r="MF262" s="41"/>
      <c r="MG262" s="41"/>
      <c r="MH262" s="41"/>
      <c r="MI262" s="41"/>
      <c r="MJ262" s="41"/>
      <c r="MK262" s="41"/>
      <c r="ML262" s="41"/>
      <c r="MM262" s="41"/>
      <c r="MN262" s="41"/>
      <c r="MO262" s="41"/>
      <c r="MP262" s="41"/>
      <c r="MQ262" s="41"/>
      <c r="MR262" s="41"/>
      <c r="MS262" s="41"/>
      <c r="MT262" s="41"/>
      <c r="MU262" s="41"/>
      <c r="MV262" s="41"/>
      <c r="MW262" s="41"/>
      <c r="MX262" s="41"/>
      <c r="MY262" s="41"/>
      <c r="MZ262" s="41"/>
      <c r="NA262" s="41"/>
      <c r="NB262" s="41"/>
      <c r="NC262" s="41"/>
      <c r="ND262" s="41"/>
      <c r="NE262" s="41"/>
      <c r="NF262" s="41"/>
      <c r="NG262" s="41"/>
      <c r="NH262" s="41"/>
      <c r="NI262" s="41"/>
      <c r="NJ262" s="41"/>
      <c r="NK262" s="41"/>
      <c r="NL262" s="41"/>
      <c r="NM262" s="41"/>
      <c r="NN262" s="41"/>
      <c r="NO262" s="41"/>
      <c r="NP262" s="41"/>
      <c r="NQ262" s="41"/>
      <c r="NR262" s="41"/>
      <c r="NS262" s="41"/>
      <c r="NT262" s="41"/>
      <c r="NU262" s="41"/>
      <c r="NV262" s="41"/>
      <c r="NW262" s="41"/>
      <c r="NX262" s="41"/>
      <c r="NY262" s="41"/>
      <c r="NZ262" s="41"/>
      <c r="OA262" s="41"/>
      <c r="OB262" s="41"/>
      <c r="OC262" s="41"/>
      <c r="OD262" s="41"/>
      <c r="OE262" s="41"/>
      <c r="OF262" s="41"/>
      <c r="OG262" s="41"/>
      <c r="OH262" s="41"/>
      <c r="OI262" s="41"/>
      <c r="OJ262" s="41"/>
      <c r="OK262" s="41"/>
      <c r="OL262" s="41"/>
      <c r="OM262" s="41"/>
      <c r="ON262" s="41"/>
      <c r="OO262" s="41"/>
      <c r="OP262" s="41"/>
      <c r="OQ262" s="41"/>
      <c r="OR262" s="41"/>
      <c r="OS262" s="41"/>
      <c r="OT262" s="41"/>
      <c r="OU262" s="41"/>
      <c r="OV262" s="41"/>
      <c r="OW262" s="41"/>
      <c r="OX262" s="41"/>
      <c r="OY262" s="41"/>
      <c r="OZ262" s="41"/>
      <c r="PA262" s="41"/>
      <c r="PB262" s="41"/>
      <c r="PC262" s="41"/>
      <c r="PD262" s="41"/>
      <c r="PE262" s="41"/>
      <c r="PF262" s="41"/>
      <c r="PG262" s="41"/>
      <c r="PH262" s="41"/>
      <c r="PI262" s="41"/>
      <c r="PJ262" s="41"/>
      <c r="PK262" s="41"/>
      <c r="PL262" s="41"/>
      <c r="PM262" s="41"/>
      <c r="PN262" s="41"/>
      <c r="PO262" s="41"/>
      <c r="PP262" s="41"/>
      <c r="PQ262" s="41"/>
      <c r="PR262" s="41"/>
      <c r="PS262" s="41"/>
      <c r="PT262" s="41"/>
      <c r="PU262" s="41"/>
      <c r="PV262" s="41"/>
      <c r="PW262" s="41"/>
      <c r="PX262" s="41"/>
      <c r="PY262" s="41"/>
      <c r="PZ262" s="41"/>
      <c r="QA262" s="41"/>
      <c r="QB262" s="41"/>
      <c r="QC262" s="41"/>
      <c r="QD262" s="41"/>
      <c r="QE262" s="41"/>
      <c r="QF262" s="41"/>
      <c r="QG262" s="41"/>
      <c r="QH262" s="41"/>
      <c r="QI262" s="41"/>
      <c r="QJ262" s="41"/>
      <c r="QK262" s="41"/>
      <c r="QL262" s="41"/>
      <c r="QM262" s="41"/>
      <c r="QN262" s="41"/>
      <c r="QO262" s="41"/>
      <c r="QP262" s="41"/>
      <c r="QQ262" s="41"/>
      <c r="QR262" s="41"/>
      <c r="QS262" s="41"/>
      <c r="QT262" s="41"/>
      <c r="QU262" s="41"/>
      <c r="QV262" s="41"/>
      <c r="QW262" s="41"/>
      <c r="QX262" s="41"/>
      <c r="QY262" s="41"/>
      <c r="QZ262" s="41"/>
      <c r="RA262" s="41"/>
      <c r="RB262" s="41"/>
      <c r="RC262" s="41"/>
      <c r="RD262" s="41"/>
      <c r="RE262" s="41"/>
      <c r="RF262" s="41"/>
      <c r="RG262" s="41"/>
      <c r="RH262" s="41"/>
      <c r="RI262" s="41"/>
      <c r="RJ262" s="41"/>
      <c r="RK262" s="41"/>
      <c r="RL262" s="41"/>
      <c r="RM262" s="41"/>
      <c r="RN262" s="41"/>
      <c r="RO262" s="41"/>
      <c r="RP262" s="41"/>
      <c r="RQ262" s="41"/>
      <c r="RR262" s="41"/>
      <c r="RS262" s="41"/>
      <c r="RT262" s="41"/>
      <c r="RU262" s="41"/>
      <c r="RV262" s="41"/>
      <c r="RW262" s="41"/>
      <c r="RX262" s="41"/>
      <c r="RY262" s="41"/>
      <c r="RZ262" s="41"/>
      <c r="SA262" s="41"/>
      <c r="SB262" s="41"/>
      <c r="SC262" s="41"/>
      <c r="SD262" s="41"/>
      <c r="SE262" s="41"/>
      <c r="SF262" s="41"/>
      <c r="SG262" s="41"/>
      <c r="SH262" s="41"/>
      <c r="SI262" s="41"/>
      <c r="SJ262" s="41"/>
      <c r="SK262" s="41"/>
      <c r="SL262" s="41"/>
      <c r="SM262" s="41"/>
      <c r="SN262" s="41"/>
      <c r="SO262" s="41"/>
      <c r="SP262" s="41"/>
      <c r="SQ262" s="41"/>
      <c r="SR262" s="41"/>
      <c r="SS262" s="41"/>
      <c r="ST262" s="41"/>
      <c r="SU262" s="41"/>
      <c r="SV262" s="41"/>
      <c r="SW262" s="41"/>
      <c r="SX262" s="41"/>
      <c r="SY262" s="41"/>
      <c r="SZ262" s="41"/>
      <c r="TA262" s="41"/>
      <c r="TB262" s="41"/>
      <c r="TC262" s="41"/>
      <c r="TD262" s="41"/>
      <c r="TE262" s="41"/>
      <c r="TF262" s="41"/>
      <c r="TG262" s="41"/>
      <c r="TH262" s="41"/>
      <c r="TI262" s="41"/>
      <c r="TJ262" s="41"/>
      <c r="TK262" s="41"/>
      <c r="TL262" s="41"/>
      <c r="TM262" s="41"/>
      <c r="TN262" s="41"/>
      <c r="TO262" s="41"/>
      <c r="TP262" s="41"/>
      <c r="TQ262" s="41"/>
      <c r="TR262" s="41"/>
      <c r="TS262" s="41"/>
      <c r="TT262" s="41"/>
      <c r="TU262" s="41"/>
      <c r="TV262" s="41"/>
      <c r="TW262" s="41"/>
      <c r="TX262" s="41"/>
      <c r="TY262" s="41"/>
      <c r="TZ262" s="41"/>
      <c r="UA262" s="41"/>
      <c r="UB262" s="41"/>
      <c r="UC262" s="41"/>
      <c r="UD262" s="41"/>
      <c r="UE262" s="41"/>
      <c r="UF262" s="41"/>
      <c r="UG262" s="41"/>
      <c r="UH262" s="41"/>
      <c r="UI262" s="41"/>
      <c r="UJ262" s="41"/>
      <c r="UK262" s="41"/>
      <c r="UL262" s="41"/>
      <c r="UM262" s="41"/>
      <c r="UN262" s="41"/>
      <c r="UO262" s="41"/>
      <c r="UP262" s="41"/>
      <c r="UQ262" s="41"/>
      <c r="UR262" s="41"/>
      <c r="US262" s="41"/>
      <c r="UT262" s="41"/>
      <c r="UU262" s="41"/>
      <c r="UV262" s="41"/>
      <c r="UW262" s="41"/>
      <c r="UX262" s="41"/>
      <c r="UY262" s="41"/>
      <c r="UZ262" s="41"/>
      <c r="VA262" s="41"/>
      <c r="VB262" s="41"/>
      <c r="VC262" s="41"/>
      <c r="VD262" s="41"/>
      <c r="VE262" s="41"/>
      <c r="VF262" s="41"/>
      <c r="VG262" s="41"/>
      <c r="VH262" s="41"/>
      <c r="VI262" s="41"/>
      <c r="VJ262" s="41"/>
      <c r="VK262" s="41"/>
      <c r="VL262" s="41"/>
      <c r="VM262" s="41"/>
      <c r="VN262" s="41"/>
      <c r="VO262" s="41"/>
      <c r="VP262" s="41"/>
      <c r="VQ262" s="41"/>
      <c r="VR262" s="41"/>
      <c r="VS262" s="41"/>
      <c r="VT262" s="41"/>
      <c r="VU262" s="41"/>
      <c r="VV262" s="41"/>
      <c r="VW262" s="41"/>
      <c r="VX262" s="41"/>
      <c r="VY262" s="41"/>
      <c r="VZ262" s="41"/>
      <c r="WA262" s="41"/>
      <c r="WB262" s="41"/>
      <c r="WC262" s="41"/>
      <c r="WD262" s="41"/>
      <c r="WE262" s="41"/>
      <c r="WF262" s="41"/>
      <c r="WG262" s="41"/>
      <c r="WH262" s="41"/>
      <c r="WI262" s="41"/>
      <c r="WJ262" s="41"/>
      <c r="WK262" s="41"/>
      <c r="WL262" s="41"/>
      <c r="WM262" s="41"/>
      <c r="WN262" s="41"/>
      <c r="WO262" s="41"/>
      <c r="WP262" s="41"/>
      <c r="WQ262" s="41"/>
      <c r="WR262" s="41"/>
      <c r="WS262" s="41"/>
      <c r="WT262" s="41"/>
      <c r="WU262" s="41"/>
      <c r="WV262" s="41"/>
      <c r="WW262" s="41"/>
      <c r="WX262" s="41"/>
    </row>
    <row r="263" spans="1:622" s="49" customFormat="1" ht="15" customHeight="1" outlineLevel="1" x14ac:dyDescent="0.25">
      <c r="B263" s="42" t="s">
        <v>86</v>
      </c>
      <c r="C263" s="49">
        <v>87301</v>
      </c>
      <c r="D263" s="44" t="s">
        <v>80</v>
      </c>
      <c r="E263" s="49" t="s">
        <v>213</v>
      </c>
      <c r="F263" s="50" t="s">
        <v>11</v>
      </c>
      <c r="G263" s="50"/>
      <c r="H263" s="44">
        <v>722.2</v>
      </c>
      <c r="I263" s="46">
        <v>43.83</v>
      </c>
      <c r="J263" s="46">
        <f>Tabela1[[#This Row],[VALOR UNIT]]*H260</f>
        <v>208.1925</v>
      </c>
      <c r="K263" s="46">
        <f>Tabela1[[#This Row],[Coluna1]]*H262</f>
        <v>0</v>
      </c>
      <c r="L263" s="46">
        <v>0</v>
      </c>
      <c r="M263" s="47">
        <f t="shared" si="5"/>
        <v>0</v>
      </c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F263" s="41"/>
      <c r="AG263" s="41"/>
      <c r="AH263" s="41"/>
      <c r="AI263" s="41"/>
      <c r="AJ263" s="41"/>
      <c r="AK263" s="41"/>
      <c r="AL263" s="41"/>
      <c r="AM263" s="41"/>
      <c r="AN263" s="41"/>
      <c r="AO263" s="41"/>
      <c r="AP263" s="41"/>
      <c r="AQ263" s="41"/>
      <c r="AR263" s="41"/>
      <c r="AS263" s="41"/>
      <c r="AT263" s="41"/>
      <c r="AU263" s="41"/>
      <c r="AV263" s="41"/>
      <c r="AW263" s="41"/>
      <c r="AX263" s="41"/>
      <c r="AY263" s="41"/>
      <c r="AZ263" s="41"/>
      <c r="BA263" s="41"/>
      <c r="BB263" s="41"/>
      <c r="BC263" s="41"/>
      <c r="BD263" s="41"/>
      <c r="BE263" s="41"/>
      <c r="BF263" s="41"/>
      <c r="BG263" s="41"/>
      <c r="BH263" s="41"/>
      <c r="BI263" s="41"/>
      <c r="BJ263" s="41"/>
      <c r="BK263" s="41"/>
      <c r="BL263" s="41"/>
      <c r="BM263" s="41"/>
      <c r="BN263" s="41"/>
      <c r="BO263" s="41"/>
      <c r="BP263" s="41"/>
      <c r="BQ263" s="41"/>
      <c r="BR263" s="41"/>
      <c r="BS263" s="41"/>
      <c r="BT263" s="41"/>
      <c r="BU263" s="41"/>
      <c r="BV263" s="41"/>
      <c r="BW263" s="41"/>
      <c r="BX263" s="41"/>
      <c r="BY263" s="41"/>
      <c r="BZ263" s="41"/>
      <c r="CA263" s="41"/>
      <c r="CB263" s="41"/>
      <c r="CC263" s="41"/>
      <c r="CD263" s="41"/>
      <c r="CE263" s="41"/>
      <c r="CF263" s="41"/>
      <c r="CG263" s="41"/>
      <c r="CH263" s="41"/>
      <c r="CI263" s="41"/>
      <c r="CJ263" s="41"/>
      <c r="CK263" s="41"/>
      <c r="CL263" s="41"/>
      <c r="CM263" s="41"/>
      <c r="CN263" s="41"/>
      <c r="CO263" s="41"/>
      <c r="CP263" s="41"/>
      <c r="CQ263" s="41"/>
      <c r="CR263" s="41"/>
      <c r="CS263" s="41"/>
      <c r="CT263" s="41"/>
      <c r="CU263" s="41"/>
      <c r="CV263" s="41"/>
      <c r="CW263" s="41"/>
      <c r="CX263" s="41"/>
      <c r="CY263" s="41"/>
      <c r="CZ263" s="41"/>
      <c r="DA263" s="41"/>
      <c r="DB263" s="41"/>
      <c r="DC263" s="41"/>
      <c r="DD263" s="41"/>
      <c r="DE263" s="41"/>
      <c r="DF263" s="41"/>
      <c r="DG263" s="41"/>
      <c r="DH263" s="41"/>
      <c r="DI263" s="41"/>
      <c r="DJ263" s="41"/>
      <c r="DK263" s="41"/>
      <c r="DL263" s="41"/>
      <c r="DM263" s="41"/>
      <c r="DN263" s="41"/>
      <c r="DO263" s="41"/>
      <c r="DP263" s="41"/>
      <c r="DQ263" s="41"/>
      <c r="DR263" s="41"/>
      <c r="DS263" s="41"/>
      <c r="DT263" s="41"/>
      <c r="DU263" s="41"/>
      <c r="DV263" s="41"/>
      <c r="DW263" s="41"/>
      <c r="DX263" s="41"/>
      <c r="DY263" s="41"/>
      <c r="DZ263" s="41"/>
      <c r="EA263" s="41"/>
      <c r="EB263" s="41"/>
      <c r="EC263" s="41"/>
      <c r="ED263" s="41"/>
      <c r="EE263" s="41"/>
      <c r="EF263" s="41"/>
      <c r="EG263" s="41"/>
      <c r="EH263" s="41"/>
      <c r="EI263" s="41"/>
      <c r="EJ263" s="41"/>
      <c r="EK263" s="41"/>
      <c r="EL263" s="41"/>
      <c r="EM263" s="41"/>
      <c r="EN263" s="41"/>
      <c r="EO263" s="41"/>
      <c r="EP263" s="41"/>
      <c r="EQ263" s="41"/>
      <c r="ER263" s="41"/>
      <c r="ES263" s="41"/>
      <c r="ET263" s="41"/>
      <c r="EU263" s="41"/>
      <c r="EV263" s="41"/>
      <c r="EW263" s="41"/>
      <c r="EX263" s="41"/>
      <c r="EY263" s="41"/>
      <c r="EZ263" s="41"/>
      <c r="FA263" s="41"/>
      <c r="FB263" s="41"/>
      <c r="FC263" s="41"/>
      <c r="FD263" s="41"/>
      <c r="FE263" s="41"/>
      <c r="FF263" s="41"/>
      <c r="FG263" s="41"/>
      <c r="FH263" s="41"/>
      <c r="FI263" s="41"/>
      <c r="FJ263" s="41"/>
      <c r="FK263" s="41"/>
      <c r="FL263" s="41"/>
      <c r="FM263" s="41"/>
      <c r="FN263" s="41"/>
      <c r="FO263" s="41"/>
      <c r="FP263" s="41"/>
      <c r="FQ263" s="41"/>
      <c r="FR263" s="41"/>
      <c r="FS263" s="41"/>
      <c r="FT263" s="41"/>
      <c r="FU263" s="41"/>
      <c r="FV263" s="41"/>
      <c r="FW263" s="41"/>
      <c r="FX263" s="41"/>
      <c r="FY263" s="41"/>
      <c r="FZ263" s="41"/>
      <c r="GA263" s="41"/>
      <c r="GB263" s="41"/>
      <c r="GC263" s="41"/>
      <c r="GD263" s="41"/>
      <c r="GE263" s="41"/>
      <c r="GF263" s="41"/>
      <c r="GG263" s="41"/>
      <c r="GH263" s="41"/>
      <c r="GI263" s="41"/>
      <c r="GJ263" s="41"/>
      <c r="GK263" s="41"/>
      <c r="GL263" s="41"/>
      <c r="GM263" s="41"/>
      <c r="GN263" s="41"/>
      <c r="GO263" s="41"/>
      <c r="GP263" s="41"/>
      <c r="GQ263" s="41"/>
      <c r="GR263" s="41"/>
      <c r="GS263" s="41"/>
      <c r="GT263" s="41"/>
      <c r="GU263" s="41"/>
      <c r="GV263" s="41"/>
      <c r="GW263" s="41"/>
      <c r="GX263" s="41"/>
      <c r="GY263" s="41"/>
      <c r="GZ263" s="41"/>
      <c r="HA263" s="41"/>
      <c r="HB263" s="41"/>
      <c r="HC263" s="41"/>
      <c r="HD263" s="41"/>
      <c r="HE263" s="41"/>
      <c r="HF263" s="41"/>
      <c r="HG263" s="41"/>
      <c r="HH263" s="41"/>
      <c r="HI263" s="41"/>
      <c r="HJ263" s="41"/>
      <c r="HK263" s="41"/>
      <c r="HL263" s="41"/>
      <c r="HM263" s="41"/>
      <c r="HN263" s="41"/>
      <c r="HO263" s="41"/>
      <c r="HP263" s="41"/>
      <c r="HQ263" s="41"/>
      <c r="HR263" s="41"/>
      <c r="HS263" s="41"/>
      <c r="HT263" s="41"/>
      <c r="HU263" s="41"/>
      <c r="HV263" s="41"/>
      <c r="HW263" s="41"/>
      <c r="HX263" s="41"/>
      <c r="HY263" s="41"/>
      <c r="HZ263" s="41"/>
      <c r="IA263" s="41"/>
      <c r="IB263" s="41"/>
      <c r="IC263" s="41"/>
      <c r="ID263" s="41"/>
      <c r="IE263" s="41"/>
      <c r="IF263" s="41"/>
      <c r="IG263" s="41"/>
      <c r="IH263" s="41"/>
      <c r="II263" s="41"/>
      <c r="IJ263" s="41"/>
      <c r="IK263" s="41"/>
      <c r="IL263" s="41"/>
      <c r="IM263" s="41"/>
      <c r="IN263" s="41"/>
      <c r="IO263" s="41"/>
      <c r="IP263" s="41"/>
      <c r="IQ263" s="41"/>
      <c r="IR263" s="41"/>
      <c r="IS263" s="41"/>
      <c r="IT263" s="41"/>
      <c r="IU263" s="41"/>
      <c r="IV263" s="41"/>
      <c r="IW263" s="41"/>
      <c r="IX263" s="41"/>
      <c r="IY263" s="41"/>
      <c r="IZ263" s="41"/>
      <c r="JA263" s="41"/>
      <c r="JB263" s="41"/>
      <c r="JC263" s="41"/>
      <c r="JD263" s="41"/>
      <c r="JE263" s="41"/>
      <c r="JF263" s="41"/>
      <c r="JG263" s="41"/>
      <c r="JH263" s="41"/>
      <c r="JI263" s="41"/>
      <c r="JJ263" s="41"/>
      <c r="JK263" s="41"/>
      <c r="JL263" s="41"/>
      <c r="JM263" s="41"/>
      <c r="JN263" s="41"/>
      <c r="JO263" s="41"/>
      <c r="JP263" s="41"/>
      <c r="JQ263" s="41"/>
      <c r="JR263" s="41"/>
      <c r="JS263" s="41"/>
      <c r="JT263" s="41"/>
      <c r="JU263" s="41"/>
      <c r="JV263" s="41"/>
      <c r="JW263" s="41"/>
      <c r="JX263" s="41"/>
      <c r="JY263" s="41"/>
      <c r="JZ263" s="41"/>
      <c r="KA263" s="41"/>
      <c r="KB263" s="41"/>
      <c r="KC263" s="41"/>
      <c r="KD263" s="41"/>
      <c r="KE263" s="41"/>
      <c r="KF263" s="41"/>
      <c r="KG263" s="41"/>
      <c r="KH263" s="41"/>
      <c r="KI263" s="41"/>
      <c r="KJ263" s="41"/>
      <c r="KK263" s="41"/>
      <c r="KL263" s="41"/>
      <c r="KM263" s="41"/>
      <c r="KN263" s="41"/>
      <c r="KO263" s="41"/>
      <c r="KP263" s="41"/>
      <c r="KQ263" s="41"/>
      <c r="KR263" s="41"/>
      <c r="KS263" s="41"/>
      <c r="KT263" s="41"/>
      <c r="KU263" s="41"/>
      <c r="KV263" s="41"/>
      <c r="KW263" s="41"/>
      <c r="KX263" s="41"/>
      <c r="KY263" s="41"/>
      <c r="KZ263" s="41"/>
      <c r="LA263" s="41"/>
      <c r="LB263" s="41"/>
      <c r="LC263" s="41"/>
      <c r="LD263" s="41"/>
      <c r="LE263" s="41"/>
      <c r="LF263" s="41"/>
      <c r="LG263" s="41"/>
      <c r="LH263" s="41"/>
      <c r="LI263" s="41"/>
      <c r="LJ263" s="41"/>
      <c r="LK263" s="41"/>
      <c r="LL263" s="41"/>
      <c r="LM263" s="41"/>
      <c r="LN263" s="41"/>
      <c r="LO263" s="41"/>
      <c r="LP263" s="41"/>
      <c r="LQ263" s="41"/>
      <c r="LR263" s="41"/>
      <c r="LS263" s="41"/>
      <c r="LT263" s="41"/>
      <c r="LU263" s="41"/>
      <c r="LV263" s="41"/>
      <c r="LW263" s="41"/>
      <c r="LX263" s="41"/>
      <c r="LY263" s="41"/>
      <c r="LZ263" s="41"/>
      <c r="MA263" s="41"/>
      <c r="MB263" s="41"/>
      <c r="MC263" s="41"/>
      <c r="MD263" s="41"/>
      <c r="ME263" s="41"/>
      <c r="MF263" s="41"/>
      <c r="MG263" s="41"/>
      <c r="MH263" s="41"/>
      <c r="MI263" s="41"/>
      <c r="MJ263" s="41"/>
      <c r="MK263" s="41"/>
      <c r="ML263" s="41"/>
      <c r="MM263" s="41"/>
      <c r="MN263" s="41"/>
      <c r="MO263" s="41"/>
      <c r="MP263" s="41"/>
      <c r="MQ263" s="41"/>
      <c r="MR263" s="41"/>
      <c r="MS263" s="41"/>
      <c r="MT263" s="41"/>
      <c r="MU263" s="41"/>
      <c r="MV263" s="41"/>
      <c r="MW263" s="41"/>
      <c r="MX263" s="41"/>
      <c r="MY263" s="41"/>
      <c r="MZ263" s="41"/>
      <c r="NA263" s="41"/>
      <c r="NB263" s="41"/>
      <c r="NC263" s="41"/>
      <c r="ND263" s="41"/>
      <c r="NE263" s="41"/>
      <c r="NF263" s="41"/>
      <c r="NG263" s="41"/>
      <c r="NH263" s="41"/>
      <c r="NI263" s="41"/>
      <c r="NJ263" s="41"/>
      <c r="NK263" s="41"/>
      <c r="NL263" s="41"/>
      <c r="NM263" s="41"/>
      <c r="NN263" s="41"/>
      <c r="NO263" s="41"/>
      <c r="NP263" s="41"/>
      <c r="NQ263" s="41"/>
      <c r="NR263" s="41"/>
      <c r="NS263" s="41"/>
      <c r="NT263" s="41"/>
      <c r="NU263" s="41"/>
      <c r="NV263" s="41"/>
      <c r="NW263" s="41"/>
      <c r="NX263" s="41"/>
      <c r="NY263" s="41"/>
      <c r="NZ263" s="41"/>
      <c r="OA263" s="41"/>
      <c r="OB263" s="41"/>
      <c r="OC263" s="41"/>
      <c r="OD263" s="41"/>
      <c r="OE263" s="41"/>
      <c r="OF263" s="41"/>
      <c r="OG263" s="41"/>
      <c r="OH263" s="41"/>
      <c r="OI263" s="41"/>
      <c r="OJ263" s="41"/>
      <c r="OK263" s="41"/>
      <c r="OL263" s="41"/>
      <c r="OM263" s="41"/>
      <c r="ON263" s="41"/>
      <c r="OO263" s="41"/>
      <c r="OP263" s="41"/>
      <c r="OQ263" s="41"/>
      <c r="OR263" s="41"/>
      <c r="OS263" s="41"/>
      <c r="OT263" s="41"/>
      <c r="OU263" s="41"/>
      <c r="OV263" s="41"/>
      <c r="OW263" s="41"/>
      <c r="OX263" s="41"/>
      <c r="OY263" s="41"/>
      <c r="OZ263" s="41"/>
      <c r="PA263" s="41"/>
      <c r="PB263" s="41"/>
      <c r="PC263" s="41"/>
      <c r="PD263" s="41"/>
      <c r="PE263" s="41"/>
      <c r="PF263" s="41"/>
      <c r="PG263" s="41"/>
      <c r="PH263" s="41"/>
      <c r="PI263" s="41"/>
      <c r="PJ263" s="41"/>
      <c r="PK263" s="41"/>
      <c r="PL263" s="41"/>
      <c r="PM263" s="41"/>
      <c r="PN263" s="41"/>
      <c r="PO263" s="41"/>
      <c r="PP263" s="41"/>
      <c r="PQ263" s="41"/>
      <c r="PR263" s="41"/>
      <c r="PS263" s="41"/>
      <c r="PT263" s="41"/>
      <c r="PU263" s="41"/>
      <c r="PV263" s="41"/>
      <c r="PW263" s="41"/>
      <c r="PX263" s="41"/>
      <c r="PY263" s="41"/>
      <c r="PZ263" s="41"/>
      <c r="QA263" s="41"/>
      <c r="QB263" s="41"/>
      <c r="QC263" s="41"/>
      <c r="QD263" s="41"/>
      <c r="QE263" s="41"/>
      <c r="QF263" s="41"/>
      <c r="QG263" s="41"/>
      <c r="QH263" s="41"/>
      <c r="QI263" s="41"/>
      <c r="QJ263" s="41"/>
      <c r="QK263" s="41"/>
      <c r="QL263" s="41"/>
      <c r="QM263" s="41"/>
      <c r="QN263" s="41"/>
      <c r="QO263" s="41"/>
      <c r="QP263" s="41"/>
      <c r="QQ263" s="41"/>
      <c r="QR263" s="41"/>
      <c r="QS263" s="41"/>
      <c r="QT263" s="41"/>
      <c r="QU263" s="41"/>
      <c r="QV263" s="41"/>
      <c r="QW263" s="41"/>
      <c r="QX263" s="41"/>
      <c r="QY263" s="41"/>
      <c r="QZ263" s="41"/>
      <c r="RA263" s="41"/>
      <c r="RB263" s="41"/>
      <c r="RC263" s="41"/>
      <c r="RD263" s="41"/>
      <c r="RE263" s="41"/>
      <c r="RF263" s="41"/>
      <c r="RG263" s="41"/>
      <c r="RH263" s="41"/>
      <c r="RI263" s="41"/>
      <c r="RJ263" s="41"/>
      <c r="RK263" s="41"/>
      <c r="RL263" s="41"/>
      <c r="RM263" s="41"/>
      <c r="RN263" s="41"/>
      <c r="RO263" s="41"/>
      <c r="RP263" s="41"/>
      <c r="RQ263" s="41"/>
      <c r="RR263" s="41"/>
      <c r="RS263" s="41"/>
      <c r="RT263" s="41"/>
      <c r="RU263" s="41"/>
      <c r="RV263" s="41"/>
      <c r="RW263" s="41"/>
      <c r="RX263" s="41"/>
      <c r="RY263" s="41"/>
      <c r="RZ263" s="41"/>
      <c r="SA263" s="41"/>
      <c r="SB263" s="41"/>
      <c r="SC263" s="41"/>
      <c r="SD263" s="41"/>
      <c r="SE263" s="41"/>
      <c r="SF263" s="41"/>
      <c r="SG263" s="41"/>
      <c r="SH263" s="41"/>
      <c r="SI263" s="41"/>
      <c r="SJ263" s="41"/>
      <c r="SK263" s="41"/>
      <c r="SL263" s="41"/>
      <c r="SM263" s="41"/>
      <c r="SN263" s="41"/>
      <c r="SO263" s="41"/>
      <c r="SP263" s="41"/>
      <c r="SQ263" s="41"/>
      <c r="SR263" s="41"/>
      <c r="SS263" s="41"/>
      <c r="ST263" s="41"/>
      <c r="SU263" s="41"/>
      <c r="SV263" s="41"/>
      <c r="SW263" s="41"/>
      <c r="SX263" s="41"/>
      <c r="SY263" s="41"/>
      <c r="SZ263" s="41"/>
      <c r="TA263" s="41"/>
      <c r="TB263" s="41"/>
      <c r="TC263" s="41"/>
      <c r="TD263" s="41"/>
      <c r="TE263" s="41"/>
      <c r="TF263" s="41"/>
      <c r="TG263" s="41"/>
      <c r="TH263" s="41"/>
      <c r="TI263" s="41"/>
      <c r="TJ263" s="41"/>
      <c r="TK263" s="41"/>
      <c r="TL263" s="41"/>
      <c r="TM263" s="41"/>
      <c r="TN263" s="41"/>
      <c r="TO263" s="41"/>
      <c r="TP263" s="41"/>
      <c r="TQ263" s="41"/>
      <c r="TR263" s="41"/>
      <c r="TS263" s="41"/>
      <c r="TT263" s="41"/>
      <c r="TU263" s="41"/>
      <c r="TV263" s="41"/>
      <c r="TW263" s="41"/>
      <c r="TX263" s="41"/>
      <c r="TY263" s="41"/>
      <c r="TZ263" s="41"/>
      <c r="UA263" s="41"/>
      <c r="UB263" s="41"/>
      <c r="UC263" s="41"/>
      <c r="UD263" s="41"/>
      <c r="UE263" s="41"/>
      <c r="UF263" s="41"/>
      <c r="UG263" s="41"/>
      <c r="UH263" s="41"/>
      <c r="UI263" s="41"/>
      <c r="UJ263" s="41"/>
      <c r="UK263" s="41"/>
      <c r="UL263" s="41"/>
      <c r="UM263" s="41"/>
      <c r="UN263" s="41"/>
      <c r="UO263" s="41"/>
      <c r="UP263" s="41"/>
      <c r="UQ263" s="41"/>
      <c r="UR263" s="41"/>
      <c r="US263" s="41"/>
      <c r="UT263" s="41"/>
      <c r="UU263" s="41"/>
      <c r="UV263" s="41"/>
      <c r="UW263" s="41"/>
      <c r="UX263" s="41"/>
      <c r="UY263" s="41"/>
      <c r="UZ263" s="41"/>
      <c r="VA263" s="41"/>
      <c r="VB263" s="41"/>
      <c r="VC263" s="41"/>
      <c r="VD263" s="41"/>
      <c r="VE263" s="41"/>
      <c r="VF263" s="41"/>
      <c r="VG263" s="41"/>
      <c r="VH263" s="41"/>
      <c r="VI263" s="41"/>
      <c r="VJ263" s="41"/>
      <c r="VK263" s="41"/>
      <c r="VL263" s="41"/>
      <c r="VM263" s="41"/>
      <c r="VN263" s="41"/>
      <c r="VO263" s="41"/>
      <c r="VP263" s="41"/>
      <c r="VQ263" s="41"/>
      <c r="VR263" s="41"/>
      <c r="VS263" s="41"/>
      <c r="VT263" s="41"/>
      <c r="VU263" s="41"/>
      <c r="VV263" s="41"/>
      <c r="VW263" s="41"/>
      <c r="VX263" s="41"/>
      <c r="VY263" s="41"/>
      <c r="VZ263" s="41"/>
      <c r="WA263" s="41"/>
      <c r="WB263" s="41"/>
      <c r="WC263" s="41"/>
      <c r="WD263" s="41"/>
      <c r="WE263" s="41"/>
      <c r="WF263" s="41"/>
      <c r="WG263" s="41"/>
      <c r="WH263" s="41"/>
      <c r="WI263" s="41"/>
      <c r="WJ263" s="41"/>
      <c r="WK263" s="41"/>
      <c r="WL263" s="41"/>
      <c r="WM263" s="41"/>
      <c r="WN263" s="41"/>
      <c r="WO263" s="41"/>
      <c r="WP263" s="41"/>
      <c r="WQ263" s="41"/>
      <c r="WR263" s="41"/>
      <c r="WS263" s="41"/>
      <c r="WT263" s="41"/>
      <c r="WU263" s="41"/>
      <c r="WV263" s="41"/>
      <c r="WW263" s="41"/>
      <c r="WX263" s="41"/>
    </row>
    <row r="264" spans="1:622" s="49" customFormat="1" ht="15" customHeight="1" outlineLevel="1" x14ac:dyDescent="0.25">
      <c r="B264" s="42" t="s">
        <v>92</v>
      </c>
      <c r="C264" s="49">
        <v>38545</v>
      </c>
      <c r="D264" s="44" t="s">
        <v>80</v>
      </c>
      <c r="E264" s="49" t="s">
        <v>214</v>
      </c>
      <c r="F264" s="50" t="s">
        <v>16</v>
      </c>
      <c r="G264" s="50"/>
      <c r="H264" s="44">
        <v>6.76</v>
      </c>
      <c r="I264" s="46">
        <v>9.6999999999999993</v>
      </c>
      <c r="J264" s="46">
        <f>Tabela1[[#This Row],[VALOR UNIT]]*H260</f>
        <v>46.074999999999996</v>
      </c>
      <c r="K264" s="46">
        <f>Tabela1[[#This Row],[Coluna1]]*H263</f>
        <v>0</v>
      </c>
      <c r="L264" s="46">
        <v>0</v>
      </c>
      <c r="M264" s="47">
        <f t="shared" si="5"/>
        <v>0</v>
      </c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  <c r="AD264" s="41"/>
      <c r="AE264" s="41"/>
      <c r="AF264" s="41"/>
      <c r="AG264" s="41"/>
      <c r="AH264" s="41"/>
      <c r="AI264" s="41"/>
      <c r="AJ264" s="41"/>
      <c r="AK264" s="41"/>
      <c r="AL264" s="41"/>
      <c r="AM264" s="41"/>
      <c r="AN264" s="41"/>
      <c r="AO264" s="41"/>
      <c r="AP264" s="41"/>
      <c r="AQ264" s="41"/>
      <c r="AR264" s="41"/>
      <c r="AS264" s="41"/>
      <c r="AT264" s="41"/>
      <c r="AU264" s="41"/>
      <c r="AV264" s="41"/>
      <c r="AW264" s="41"/>
      <c r="AX264" s="41"/>
      <c r="AY264" s="41"/>
      <c r="AZ264" s="41"/>
      <c r="BA264" s="41"/>
      <c r="BB264" s="41"/>
      <c r="BC264" s="41"/>
      <c r="BD264" s="41"/>
      <c r="BE264" s="41"/>
      <c r="BF264" s="41"/>
      <c r="BG264" s="41"/>
      <c r="BH264" s="41"/>
      <c r="BI264" s="41"/>
      <c r="BJ264" s="41"/>
      <c r="BK264" s="41"/>
      <c r="BL264" s="41"/>
      <c r="BM264" s="41"/>
      <c r="BN264" s="41"/>
      <c r="BO264" s="41"/>
      <c r="BP264" s="41"/>
      <c r="BQ264" s="41"/>
      <c r="BR264" s="41"/>
      <c r="BS264" s="41"/>
      <c r="BT264" s="41"/>
      <c r="BU264" s="41"/>
      <c r="BV264" s="41"/>
      <c r="BW264" s="41"/>
      <c r="BX264" s="41"/>
      <c r="BY264" s="41"/>
      <c r="BZ264" s="41"/>
      <c r="CA264" s="41"/>
      <c r="CB264" s="41"/>
      <c r="CC264" s="41"/>
      <c r="CD264" s="41"/>
      <c r="CE264" s="41"/>
      <c r="CF264" s="41"/>
      <c r="CG264" s="41"/>
      <c r="CH264" s="41"/>
      <c r="CI264" s="41"/>
      <c r="CJ264" s="41"/>
      <c r="CK264" s="41"/>
      <c r="CL264" s="41"/>
      <c r="CM264" s="41"/>
      <c r="CN264" s="41"/>
      <c r="CO264" s="41"/>
      <c r="CP264" s="41"/>
      <c r="CQ264" s="41"/>
      <c r="CR264" s="41"/>
      <c r="CS264" s="41"/>
      <c r="CT264" s="41"/>
      <c r="CU264" s="41"/>
      <c r="CV264" s="41"/>
      <c r="CW264" s="41"/>
      <c r="CX264" s="41"/>
      <c r="CY264" s="41"/>
      <c r="CZ264" s="41"/>
      <c r="DA264" s="41"/>
      <c r="DB264" s="41"/>
      <c r="DC264" s="41"/>
      <c r="DD264" s="41"/>
      <c r="DE264" s="41"/>
      <c r="DF264" s="41"/>
      <c r="DG264" s="41"/>
      <c r="DH264" s="41"/>
      <c r="DI264" s="41"/>
      <c r="DJ264" s="41"/>
      <c r="DK264" s="41"/>
      <c r="DL264" s="41"/>
      <c r="DM264" s="41"/>
      <c r="DN264" s="41"/>
      <c r="DO264" s="41"/>
      <c r="DP264" s="41"/>
      <c r="DQ264" s="41"/>
      <c r="DR264" s="41"/>
      <c r="DS264" s="41"/>
      <c r="DT264" s="41"/>
      <c r="DU264" s="41"/>
      <c r="DV264" s="41"/>
      <c r="DW264" s="41"/>
      <c r="DX264" s="41"/>
      <c r="DY264" s="41"/>
      <c r="DZ264" s="41"/>
      <c r="EA264" s="41"/>
      <c r="EB264" s="41"/>
      <c r="EC264" s="41"/>
      <c r="ED264" s="41"/>
      <c r="EE264" s="41"/>
      <c r="EF264" s="41"/>
      <c r="EG264" s="41"/>
      <c r="EH264" s="41"/>
      <c r="EI264" s="41"/>
      <c r="EJ264" s="41"/>
      <c r="EK264" s="41"/>
      <c r="EL264" s="41"/>
      <c r="EM264" s="41"/>
      <c r="EN264" s="41"/>
      <c r="EO264" s="41"/>
      <c r="EP264" s="41"/>
      <c r="EQ264" s="41"/>
      <c r="ER264" s="41"/>
      <c r="ES264" s="41"/>
      <c r="ET264" s="41"/>
      <c r="EU264" s="41"/>
      <c r="EV264" s="41"/>
      <c r="EW264" s="41"/>
      <c r="EX264" s="41"/>
      <c r="EY264" s="41"/>
      <c r="EZ264" s="41"/>
      <c r="FA264" s="41"/>
      <c r="FB264" s="41"/>
      <c r="FC264" s="41"/>
      <c r="FD264" s="41"/>
      <c r="FE264" s="41"/>
      <c r="FF264" s="41"/>
      <c r="FG264" s="41"/>
      <c r="FH264" s="41"/>
      <c r="FI264" s="41"/>
      <c r="FJ264" s="41"/>
      <c r="FK264" s="41"/>
      <c r="FL264" s="41"/>
      <c r="FM264" s="41"/>
      <c r="FN264" s="41"/>
      <c r="FO264" s="41"/>
      <c r="FP264" s="41"/>
      <c r="FQ264" s="41"/>
      <c r="FR264" s="41"/>
      <c r="FS264" s="41"/>
      <c r="FT264" s="41"/>
      <c r="FU264" s="41"/>
      <c r="FV264" s="41"/>
      <c r="FW264" s="41"/>
      <c r="FX264" s="41"/>
      <c r="FY264" s="41"/>
      <c r="FZ264" s="41"/>
      <c r="GA264" s="41"/>
      <c r="GB264" s="41"/>
      <c r="GC264" s="41"/>
      <c r="GD264" s="41"/>
      <c r="GE264" s="41"/>
      <c r="GF264" s="41"/>
      <c r="GG264" s="41"/>
      <c r="GH264" s="41"/>
      <c r="GI264" s="41"/>
      <c r="GJ264" s="41"/>
      <c r="GK264" s="41"/>
      <c r="GL264" s="41"/>
      <c r="GM264" s="41"/>
      <c r="GN264" s="41"/>
      <c r="GO264" s="41"/>
      <c r="GP264" s="41"/>
      <c r="GQ264" s="41"/>
      <c r="GR264" s="41"/>
      <c r="GS264" s="41"/>
      <c r="GT264" s="41"/>
      <c r="GU264" s="41"/>
      <c r="GV264" s="41"/>
      <c r="GW264" s="41"/>
      <c r="GX264" s="41"/>
      <c r="GY264" s="41"/>
      <c r="GZ264" s="41"/>
      <c r="HA264" s="41"/>
      <c r="HB264" s="41"/>
      <c r="HC264" s="41"/>
      <c r="HD264" s="41"/>
      <c r="HE264" s="41"/>
      <c r="HF264" s="41"/>
      <c r="HG264" s="41"/>
      <c r="HH264" s="41"/>
      <c r="HI264" s="41"/>
      <c r="HJ264" s="41"/>
      <c r="HK264" s="41"/>
      <c r="HL264" s="41"/>
      <c r="HM264" s="41"/>
      <c r="HN264" s="41"/>
      <c r="HO264" s="41"/>
      <c r="HP264" s="41"/>
      <c r="HQ264" s="41"/>
      <c r="HR264" s="41"/>
      <c r="HS264" s="41"/>
      <c r="HT264" s="41"/>
      <c r="HU264" s="41"/>
      <c r="HV264" s="41"/>
      <c r="HW264" s="41"/>
      <c r="HX264" s="41"/>
      <c r="HY264" s="41"/>
      <c r="HZ264" s="41"/>
      <c r="IA264" s="41"/>
      <c r="IB264" s="41"/>
      <c r="IC264" s="41"/>
      <c r="ID264" s="41"/>
      <c r="IE264" s="41"/>
      <c r="IF264" s="41"/>
      <c r="IG264" s="41"/>
      <c r="IH264" s="41"/>
      <c r="II264" s="41"/>
      <c r="IJ264" s="41"/>
      <c r="IK264" s="41"/>
      <c r="IL264" s="41"/>
      <c r="IM264" s="41"/>
      <c r="IN264" s="41"/>
      <c r="IO264" s="41"/>
      <c r="IP264" s="41"/>
      <c r="IQ264" s="41"/>
      <c r="IR264" s="41"/>
      <c r="IS264" s="41"/>
      <c r="IT264" s="41"/>
      <c r="IU264" s="41"/>
      <c r="IV264" s="41"/>
      <c r="IW264" s="41"/>
      <c r="IX264" s="41"/>
      <c r="IY264" s="41"/>
      <c r="IZ264" s="41"/>
      <c r="JA264" s="41"/>
      <c r="JB264" s="41"/>
      <c r="JC264" s="41"/>
      <c r="JD264" s="41"/>
      <c r="JE264" s="41"/>
      <c r="JF264" s="41"/>
      <c r="JG264" s="41"/>
      <c r="JH264" s="41"/>
      <c r="JI264" s="41"/>
      <c r="JJ264" s="41"/>
      <c r="JK264" s="41"/>
      <c r="JL264" s="41"/>
      <c r="JM264" s="41"/>
      <c r="JN264" s="41"/>
      <c r="JO264" s="41"/>
      <c r="JP264" s="41"/>
      <c r="JQ264" s="41"/>
      <c r="JR264" s="41"/>
      <c r="JS264" s="41"/>
      <c r="JT264" s="41"/>
      <c r="JU264" s="41"/>
      <c r="JV264" s="41"/>
      <c r="JW264" s="41"/>
      <c r="JX264" s="41"/>
      <c r="JY264" s="41"/>
      <c r="JZ264" s="41"/>
      <c r="KA264" s="41"/>
      <c r="KB264" s="41"/>
      <c r="KC264" s="41"/>
      <c r="KD264" s="41"/>
      <c r="KE264" s="41"/>
      <c r="KF264" s="41"/>
      <c r="KG264" s="41"/>
      <c r="KH264" s="41"/>
      <c r="KI264" s="41"/>
      <c r="KJ264" s="41"/>
      <c r="KK264" s="41"/>
      <c r="KL264" s="41"/>
      <c r="KM264" s="41"/>
      <c r="KN264" s="41"/>
      <c r="KO264" s="41"/>
      <c r="KP264" s="41"/>
      <c r="KQ264" s="41"/>
      <c r="KR264" s="41"/>
      <c r="KS264" s="41"/>
      <c r="KT264" s="41"/>
      <c r="KU264" s="41"/>
      <c r="KV264" s="41"/>
      <c r="KW264" s="41"/>
      <c r="KX264" s="41"/>
      <c r="KY264" s="41"/>
      <c r="KZ264" s="41"/>
      <c r="LA264" s="41"/>
      <c r="LB264" s="41"/>
      <c r="LC264" s="41"/>
      <c r="LD264" s="41"/>
      <c r="LE264" s="41"/>
      <c r="LF264" s="41"/>
      <c r="LG264" s="41"/>
      <c r="LH264" s="41"/>
      <c r="LI264" s="41"/>
      <c r="LJ264" s="41"/>
      <c r="LK264" s="41"/>
      <c r="LL264" s="41"/>
      <c r="LM264" s="41"/>
      <c r="LN264" s="41"/>
      <c r="LO264" s="41"/>
      <c r="LP264" s="41"/>
      <c r="LQ264" s="41"/>
      <c r="LR264" s="41"/>
      <c r="LS264" s="41"/>
      <c r="LT264" s="41"/>
      <c r="LU264" s="41"/>
      <c r="LV264" s="41"/>
      <c r="LW264" s="41"/>
      <c r="LX264" s="41"/>
      <c r="LY264" s="41"/>
      <c r="LZ264" s="41"/>
      <c r="MA264" s="41"/>
      <c r="MB264" s="41"/>
      <c r="MC264" s="41"/>
      <c r="MD264" s="41"/>
      <c r="ME264" s="41"/>
      <c r="MF264" s="41"/>
      <c r="MG264" s="41"/>
      <c r="MH264" s="41"/>
      <c r="MI264" s="41"/>
      <c r="MJ264" s="41"/>
      <c r="MK264" s="41"/>
      <c r="ML264" s="41"/>
      <c r="MM264" s="41"/>
      <c r="MN264" s="41"/>
      <c r="MO264" s="41"/>
      <c r="MP264" s="41"/>
      <c r="MQ264" s="41"/>
      <c r="MR264" s="41"/>
      <c r="MS264" s="41"/>
      <c r="MT264" s="41"/>
      <c r="MU264" s="41"/>
      <c r="MV264" s="41"/>
      <c r="MW264" s="41"/>
      <c r="MX264" s="41"/>
      <c r="MY264" s="41"/>
      <c r="MZ264" s="41"/>
      <c r="NA264" s="41"/>
      <c r="NB264" s="41"/>
      <c r="NC264" s="41"/>
      <c r="ND264" s="41"/>
      <c r="NE264" s="41"/>
      <c r="NF264" s="41"/>
      <c r="NG264" s="41"/>
      <c r="NH264" s="41"/>
      <c r="NI264" s="41"/>
      <c r="NJ264" s="41"/>
      <c r="NK264" s="41"/>
      <c r="NL264" s="41"/>
      <c r="NM264" s="41"/>
      <c r="NN264" s="41"/>
      <c r="NO264" s="41"/>
      <c r="NP264" s="41"/>
      <c r="NQ264" s="41"/>
      <c r="NR264" s="41"/>
      <c r="NS264" s="41"/>
      <c r="NT264" s="41"/>
      <c r="NU264" s="41"/>
      <c r="NV264" s="41"/>
      <c r="NW264" s="41"/>
      <c r="NX264" s="41"/>
      <c r="NY264" s="41"/>
      <c r="NZ264" s="41"/>
      <c r="OA264" s="41"/>
      <c r="OB264" s="41"/>
      <c r="OC264" s="41"/>
      <c r="OD264" s="41"/>
      <c r="OE264" s="41"/>
      <c r="OF264" s="41"/>
      <c r="OG264" s="41"/>
      <c r="OH264" s="41"/>
      <c r="OI264" s="41"/>
      <c r="OJ264" s="41"/>
      <c r="OK264" s="41"/>
      <c r="OL264" s="41"/>
      <c r="OM264" s="41"/>
      <c r="ON264" s="41"/>
      <c r="OO264" s="41"/>
      <c r="OP264" s="41"/>
      <c r="OQ264" s="41"/>
      <c r="OR264" s="41"/>
      <c r="OS264" s="41"/>
      <c r="OT264" s="41"/>
      <c r="OU264" s="41"/>
      <c r="OV264" s="41"/>
      <c r="OW264" s="41"/>
      <c r="OX264" s="41"/>
      <c r="OY264" s="41"/>
      <c r="OZ264" s="41"/>
      <c r="PA264" s="41"/>
      <c r="PB264" s="41"/>
      <c r="PC264" s="41"/>
      <c r="PD264" s="41"/>
      <c r="PE264" s="41"/>
      <c r="PF264" s="41"/>
      <c r="PG264" s="41"/>
      <c r="PH264" s="41"/>
      <c r="PI264" s="41"/>
      <c r="PJ264" s="41"/>
      <c r="PK264" s="41"/>
      <c r="PL264" s="41"/>
      <c r="PM264" s="41"/>
      <c r="PN264" s="41"/>
      <c r="PO264" s="41"/>
      <c r="PP264" s="41"/>
      <c r="PQ264" s="41"/>
      <c r="PR264" s="41"/>
      <c r="PS264" s="41"/>
      <c r="PT264" s="41"/>
      <c r="PU264" s="41"/>
      <c r="PV264" s="41"/>
      <c r="PW264" s="41"/>
      <c r="PX264" s="41"/>
      <c r="PY264" s="41"/>
      <c r="PZ264" s="41"/>
      <c r="QA264" s="41"/>
      <c r="QB264" s="41"/>
      <c r="QC264" s="41"/>
      <c r="QD264" s="41"/>
      <c r="QE264" s="41"/>
      <c r="QF264" s="41"/>
      <c r="QG264" s="41"/>
      <c r="QH264" s="41"/>
      <c r="QI264" s="41"/>
      <c r="QJ264" s="41"/>
      <c r="QK264" s="41"/>
      <c r="QL264" s="41"/>
      <c r="QM264" s="41"/>
      <c r="QN264" s="41"/>
      <c r="QO264" s="41"/>
      <c r="QP264" s="41"/>
      <c r="QQ264" s="41"/>
      <c r="QR264" s="41"/>
      <c r="QS264" s="41"/>
      <c r="QT264" s="41"/>
      <c r="QU264" s="41"/>
      <c r="QV264" s="41"/>
      <c r="QW264" s="41"/>
      <c r="QX264" s="41"/>
      <c r="QY264" s="41"/>
      <c r="QZ264" s="41"/>
      <c r="RA264" s="41"/>
      <c r="RB264" s="41"/>
      <c r="RC264" s="41"/>
      <c r="RD264" s="41"/>
      <c r="RE264" s="41"/>
      <c r="RF264" s="41"/>
      <c r="RG264" s="41"/>
      <c r="RH264" s="41"/>
      <c r="RI264" s="41"/>
      <c r="RJ264" s="41"/>
      <c r="RK264" s="41"/>
      <c r="RL264" s="41"/>
      <c r="RM264" s="41"/>
      <c r="RN264" s="41"/>
      <c r="RO264" s="41"/>
      <c r="RP264" s="41"/>
      <c r="RQ264" s="41"/>
      <c r="RR264" s="41"/>
      <c r="RS264" s="41"/>
      <c r="RT264" s="41"/>
      <c r="RU264" s="41"/>
      <c r="RV264" s="41"/>
      <c r="RW264" s="41"/>
      <c r="RX264" s="41"/>
      <c r="RY264" s="41"/>
      <c r="RZ264" s="41"/>
      <c r="SA264" s="41"/>
      <c r="SB264" s="41"/>
      <c r="SC264" s="41"/>
      <c r="SD264" s="41"/>
      <c r="SE264" s="41"/>
      <c r="SF264" s="41"/>
      <c r="SG264" s="41"/>
      <c r="SH264" s="41"/>
      <c r="SI264" s="41"/>
      <c r="SJ264" s="41"/>
      <c r="SK264" s="41"/>
      <c r="SL264" s="41"/>
      <c r="SM264" s="41"/>
      <c r="SN264" s="41"/>
      <c r="SO264" s="41"/>
      <c r="SP264" s="41"/>
      <c r="SQ264" s="41"/>
      <c r="SR264" s="41"/>
      <c r="SS264" s="41"/>
      <c r="ST264" s="41"/>
      <c r="SU264" s="41"/>
      <c r="SV264" s="41"/>
      <c r="SW264" s="41"/>
      <c r="SX264" s="41"/>
      <c r="SY264" s="41"/>
      <c r="SZ264" s="41"/>
      <c r="TA264" s="41"/>
      <c r="TB264" s="41"/>
      <c r="TC264" s="41"/>
      <c r="TD264" s="41"/>
      <c r="TE264" s="41"/>
      <c r="TF264" s="41"/>
      <c r="TG264" s="41"/>
      <c r="TH264" s="41"/>
      <c r="TI264" s="41"/>
      <c r="TJ264" s="41"/>
      <c r="TK264" s="41"/>
      <c r="TL264" s="41"/>
      <c r="TM264" s="41"/>
      <c r="TN264" s="41"/>
      <c r="TO264" s="41"/>
      <c r="TP264" s="41"/>
      <c r="TQ264" s="41"/>
      <c r="TR264" s="41"/>
      <c r="TS264" s="41"/>
      <c r="TT264" s="41"/>
      <c r="TU264" s="41"/>
      <c r="TV264" s="41"/>
      <c r="TW264" s="41"/>
      <c r="TX264" s="41"/>
      <c r="TY264" s="41"/>
      <c r="TZ264" s="41"/>
      <c r="UA264" s="41"/>
      <c r="UB264" s="41"/>
      <c r="UC264" s="41"/>
      <c r="UD264" s="41"/>
      <c r="UE264" s="41"/>
      <c r="UF264" s="41"/>
      <c r="UG264" s="41"/>
      <c r="UH264" s="41"/>
      <c r="UI264" s="41"/>
      <c r="UJ264" s="41"/>
      <c r="UK264" s="41"/>
      <c r="UL264" s="41"/>
      <c r="UM264" s="41"/>
      <c r="UN264" s="41"/>
      <c r="UO264" s="41"/>
      <c r="UP264" s="41"/>
      <c r="UQ264" s="41"/>
      <c r="UR264" s="41"/>
      <c r="US264" s="41"/>
      <c r="UT264" s="41"/>
      <c r="UU264" s="41"/>
      <c r="UV264" s="41"/>
      <c r="UW264" s="41"/>
      <c r="UX264" s="41"/>
      <c r="UY264" s="41"/>
      <c r="UZ264" s="41"/>
      <c r="VA264" s="41"/>
      <c r="VB264" s="41"/>
      <c r="VC264" s="41"/>
      <c r="VD264" s="41"/>
      <c r="VE264" s="41"/>
      <c r="VF264" s="41"/>
      <c r="VG264" s="41"/>
      <c r="VH264" s="41"/>
      <c r="VI264" s="41"/>
      <c r="VJ264" s="41"/>
      <c r="VK264" s="41"/>
      <c r="VL264" s="41"/>
      <c r="VM264" s="41"/>
      <c r="VN264" s="41"/>
      <c r="VO264" s="41"/>
      <c r="VP264" s="41"/>
      <c r="VQ264" s="41"/>
      <c r="VR264" s="41"/>
      <c r="VS264" s="41"/>
      <c r="VT264" s="41"/>
      <c r="VU264" s="41"/>
      <c r="VV264" s="41"/>
      <c r="VW264" s="41"/>
      <c r="VX264" s="41"/>
      <c r="VY264" s="41"/>
      <c r="VZ264" s="41"/>
      <c r="WA264" s="41"/>
      <c r="WB264" s="41"/>
      <c r="WC264" s="41"/>
      <c r="WD264" s="41"/>
      <c r="WE264" s="41"/>
      <c r="WF264" s="41"/>
      <c r="WG264" s="41"/>
      <c r="WH264" s="41"/>
      <c r="WI264" s="41"/>
      <c r="WJ264" s="41"/>
      <c r="WK264" s="41"/>
      <c r="WL264" s="41"/>
      <c r="WM264" s="41"/>
      <c r="WN264" s="41"/>
      <c r="WO264" s="41"/>
      <c r="WP264" s="41"/>
      <c r="WQ264" s="41"/>
      <c r="WR264" s="41"/>
      <c r="WS264" s="41"/>
      <c r="WT264" s="41"/>
      <c r="WU264" s="41"/>
      <c r="WV264" s="41"/>
      <c r="WW264" s="41"/>
      <c r="WX264" s="41"/>
    </row>
    <row r="265" spans="1:622" s="49" customFormat="1" ht="15" customHeight="1" outlineLevel="1" x14ac:dyDescent="0.25">
      <c r="B265" s="42" t="s">
        <v>92</v>
      </c>
      <c r="C265" s="49">
        <v>10931</v>
      </c>
      <c r="D265" s="44" t="s">
        <v>80</v>
      </c>
      <c r="E265" s="49" t="s">
        <v>215</v>
      </c>
      <c r="F265" s="50" t="s">
        <v>16</v>
      </c>
      <c r="G265" s="50"/>
      <c r="H265" s="44">
        <v>15</v>
      </c>
      <c r="I265" s="46">
        <v>17.14</v>
      </c>
      <c r="J265" s="46">
        <f>Tabela1[[#This Row],[VALOR UNIT]]*H260</f>
        <v>81.415000000000006</v>
      </c>
      <c r="K265" s="46">
        <f>Tabela1[[#This Row],[Coluna1]]*H264</f>
        <v>0</v>
      </c>
      <c r="L265" s="46">
        <v>0</v>
      </c>
      <c r="M265" s="47">
        <f t="shared" si="5"/>
        <v>0</v>
      </c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  <c r="AB265" s="41"/>
      <c r="AC265" s="41"/>
      <c r="AD265" s="41"/>
      <c r="AE265" s="41"/>
      <c r="AF265" s="41"/>
      <c r="AG265" s="41"/>
      <c r="AH265" s="41"/>
      <c r="AI265" s="41"/>
      <c r="AJ265" s="41"/>
      <c r="AK265" s="41"/>
      <c r="AL265" s="41"/>
      <c r="AM265" s="41"/>
      <c r="AN265" s="41"/>
      <c r="AO265" s="41"/>
      <c r="AP265" s="41"/>
      <c r="AQ265" s="41"/>
      <c r="AR265" s="41"/>
      <c r="AS265" s="41"/>
      <c r="AT265" s="41"/>
      <c r="AU265" s="41"/>
      <c r="AV265" s="41"/>
      <c r="AW265" s="41"/>
      <c r="AX265" s="41"/>
      <c r="AY265" s="41"/>
      <c r="AZ265" s="41"/>
      <c r="BA265" s="41"/>
      <c r="BB265" s="41"/>
      <c r="BC265" s="41"/>
      <c r="BD265" s="41"/>
      <c r="BE265" s="41"/>
      <c r="BF265" s="41"/>
      <c r="BG265" s="41"/>
      <c r="BH265" s="41"/>
      <c r="BI265" s="41"/>
      <c r="BJ265" s="41"/>
      <c r="BK265" s="41"/>
      <c r="BL265" s="41"/>
      <c r="BM265" s="41"/>
      <c r="BN265" s="41"/>
      <c r="BO265" s="41"/>
      <c r="BP265" s="41"/>
      <c r="BQ265" s="41"/>
      <c r="BR265" s="41"/>
      <c r="BS265" s="41"/>
      <c r="BT265" s="41"/>
      <c r="BU265" s="41"/>
      <c r="BV265" s="41"/>
      <c r="BW265" s="41"/>
      <c r="BX265" s="41"/>
      <c r="BY265" s="41"/>
      <c r="BZ265" s="41"/>
      <c r="CA265" s="41"/>
      <c r="CB265" s="41"/>
      <c r="CC265" s="41"/>
      <c r="CD265" s="41"/>
      <c r="CE265" s="41"/>
      <c r="CF265" s="41"/>
      <c r="CG265" s="41"/>
      <c r="CH265" s="41"/>
      <c r="CI265" s="41"/>
      <c r="CJ265" s="41"/>
      <c r="CK265" s="41"/>
      <c r="CL265" s="41"/>
      <c r="CM265" s="41"/>
      <c r="CN265" s="41"/>
      <c r="CO265" s="41"/>
      <c r="CP265" s="41"/>
      <c r="CQ265" s="41"/>
      <c r="CR265" s="41"/>
      <c r="CS265" s="41"/>
      <c r="CT265" s="41"/>
      <c r="CU265" s="41"/>
      <c r="CV265" s="41"/>
      <c r="CW265" s="41"/>
      <c r="CX265" s="41"/>
      <c r="CY265" s="41"/>
      <c r="CZ265" s="41"/>
      <c r="DA265" s="41"/>
      <c r="DB265" s="41"/>
      <c r="DC265" s="41"/>
      <c r="DD265" s="41"/>
      <c r="DE265" s="41"/>
      <c r="DF265" s="41"/>
      <c r="DG265" s="41"/>
      <c r="DH265" s="41"/>
      <c r="DI265" s="41"/>
      <c r="DJ265" s="41"/>
      <c r="DK265" s="41"/>
      <c r="DL265" s="41"/>
      <c r="DM265" s="41"/>
      <c r="DN265" s="41"/>
      <c r="DO265" s="41"/>
      <c r="DP265" s="41"/>
      <c r="DQ265" s="41"/>
      <c r="DR265" s="41"/>
      <c r="DS265" s="41"/>
      <c r="DT265" s="41"/>
      <c r="DU265" s="41"/>
      <c r="DV265" s="41"/>
      <c r="DW265" s="41"/>
      <c r="DX265" s="41"/>
      <c r="DY265" s="41"/>
      <c r="DZ265" s="41"/>
      <c r="EA265" s="41"/>
      <c r="EB265" s="41"/>
      <c r="EC265" s="41"/>
      <c r="ED265" s="41"/>
      <c r="EE265" s="41"/>
      <c r="EF265" s="41"/>
      <c r="EG265" s="41"/>
      <c r="EH265" s="41"/>
      <c r="EI265" s="41"/>
      <c r="EJ265" s="41"/>
      <c r="EK265" s="41"/>
      <c r="EL265" s="41"/>
      <c r="EM265" s="41"/>
      <c r="EN265" s="41"/>
      <c r="EO265" s="41"/>
      <c r="EP265" s="41"/>
      <c r="EQ265" s="41"/>
      <c r="ER265" s="41"/>
      <c r="ES265" s="41"/>
      <c r="ET265" s="41"/>
      <c r="EU265" s="41"/>
      <c r="EV265" s="41"/>
      <c r="EW265" s="41"/>
      <c r="EX265" s="41"/>
      <c r="EY265" s="41"/>
      <c r="EZ265" s="41"/>
      <c r="FA265" s="41"/>
      <c r="FB265" s="41"/>
      <c r="FC265" s="41"/>
      <c r="FD265" s="41"/>
      <c r="FE265" s="41"/>
      <c r="FF265" s="41"/>
      <c r="FG265" s="41"/>
      <c r="FH265" s="41"/>
      <c r="FI265" s="41"/>
      <c r="FJ265" s="41"/>
      <c r="FK265" s="41"/>
      <c r="FL265" s="41"/>
      <c r="FM265" s="41"/>
      <c r="FN265" s="41"/>
      <c r="FO265" s="41"/>
      <c r="FP265" s="41"/>
      <c r="FQ265" s="41"/>
      <c r="FR265" s="41"/>
      <c r="FS265" s="41"/>
      <c r="FT265" s="41"/>
      <c r="FU265" s="41"/>
      <c r="FV265" s="41"/>
      <c r="FW265" s="41"/>
      <c r="FX265" s="41"/>
      <c r="FY265" s="41"/>
      <c r="FZ265" s="41"/>
      <c r="GA265" s="41"/>
      <c r="GB265" s="41"/>
      <c r="GC265" s="41"/>
      <c r="GD265" s="41"/>
      <c r="GE265" s="41"/>
      <c r="GF265" s="41"/>
      <c r="GG265" s="41"/>
      <c r="GH265" s="41"/>
      <c r="GI265" s="41"/>
      <c r="GJ265" s="41"/>
      <c r="GK265" s="41"/>
      <c r="GL265" s="41"/>
      <c r="GM265" s="41"/>
      <c r="GN265" s="41"/>
      <c r="GO265" s="41"/>
      <c r="GP265" s="41"/>
      <c r="GQ265" s="41"/>
      <c r="GR265" s="41"/>
      <c r="GS265" s="41"/>
      <c r="GT265" s="41"/>
      <c r="GU265" s="41"/>
      <c r="GV265" s="41"/>
      <c r="GW265" s="41"/>
      <c r="GX265" s="41"/>
      <c r="GY265" s="41"/>
      <c r="GZ265" s="41"/>
      <c r="HA265" s="41"/>
      <c r="HB265" s="41"/>
      <c r="HC265" s="41"/>
      <c r="HD265" s="41"/>
      <c r="HE265" s="41"/>
      <c r="HF265" s="41"/>
      <c r="HG265" s="41"/>
      <c r="HH265" s="41"/>
      <c r="HI265" s="41"/>
      <c r="HJ265" s="41"/>
      <c r="HK265" s="41"/>
      <c r="HL265" s="41"/>
      <c r="HM265" s="41"/>
      <c r="HN265" s="41"/>
      <c r="HO265" s="41"/>
      <c r="HP265" s="41"/>
      <c r="HQ265" s="41"/>
      <c r="HR265" s="41"/>
      <c r="HS265" s="41"/>
      <c r="HT265" s="41"/>
      <c r="HU265" s="41"/>
      <c r="HV265" s="41"/>
      <c r="HW265" s="41"/>
      <c r="HX265" s="41"/>
      <c r="HY265" s="41"/>
      <c r="HZ265" s="41"/>
      <c r="IA265" s="41"/>
      <c r="IB265" s="41"/>
      <c r="IC265" s="41"/>
      <c r="ID265" s="41"/>
      <c r="IE265" s="41"/>
      <c r="IF265" s="41"/>
      <c r="IG265" s="41"/>
      <c r="IH265" s="41"/>
      <c r="II265" s="41"/>
      <c r="IJ265" s="41"/>
      <c r="IK265" s="41"/>
      <c r="IL265" s="41"/>
      <c r="IM265" s="41"/>
      <c r="IN265" s="41"/>
      <c r="IO265" s="41"/>
      <c r="IP265" s="41"/>
      <c r="IQ265" s="41"/>
      <c r="IR265" s="41"/>
      <c r="IS265" s="41"/>
      <c r="IT265" s="41"/>
      <c r="IU265" s="41"/>
      <c r="IV265" s="41"/>
      <c r="IW265" s="41"/>
      <c r="IX265" s="41"/>
      <c r="IY265" s="41"/>
      <c r="IZ265" s="41"/>
      <c r="JA265" s="41"/>
      <c r="JB265" s="41"/>
      <c r="JC265" s="41"/>
      <c r="JD265" s="41"/>
      <c r="JE265" s="41"/>
      <c r="JF265" s="41"/>
      <c r="JG265" s="41"/>
      <c r="JH265" s="41"/>
      <c r="JI265" s="41"/>
      <c r="JJ265" s="41"/>
      <c r="JK265" s="41"/>
      <c r="JL265" s="41"/>
      <c r="JM265" s="41"/>
      <c r="JN265" s="41"/>
      <c r="JO265" s="41"/>
      <c r="JP265" s="41"/>
      <c r="JQ265" s="41"/>
      <c r="JR265" s="41"/>
      <c r="JS265" s="41"/>
      <c r="JT265" s="41"/>
      <c r="JU265" s="41"/>
      <c r="JV265" s="41"/>
      <c r="JW265" s="41"/>
      <c r="JX265" s="41"/>
      <c r="JY265" s="41"/>
      <c r="JZ265" s="41"/>
      <c r="KA265" s="41"/>
      <c r="KB265" s="41"/>
      <c r="KC265" s="41"/>
      <c r="KD265" s="41"/>
      <c r="KE265" s="41"/>
      <c r="KF265" s="41"/>
      <c r="KG265" s="41"/>
      <c r="KH265" s="41"/>
      <c r="KI265" s="41"/>
      <c r="KJ265" s="41"/>
      <c r="KK265" s="41"/>
      <c r="KL265" s="41"/>
      <c r="KM265" s="41"/>
      <c r="KN265" s="41"/>
      <c r="KO265" s="41"/>
      <c r="KP265" s="41"/>
      <c r="KQ265" s="41"/>
      <c r="KR265" s="41"/>
      <c r="KS265" s="41"/>
      <c r="KT265" s="41"/>
      <c r="KU265" s="41"/>
      <c r="KV265" s="41"/>
      <c r="KW265" s="41"/>
      <c r="KX265" s="41"/>
      <c r="KY265" s="41"/>
      <c r="KZ265" s="41"/>
      <c r="LA265" s="41"/>
      <c r="LB265" s="41"/>
      <c r="LC265" s="41"/>
      <c r="LD265" s="41"/>
      <c r="LE265" s="41"/>
      <c r="LF265" s="41"/>
      <c r="LG265" s="41"/>
      <c r="LH265" s="41"/>
      <c r="LI265" s="41"/>
      <c r="LJ265" s="41"/>
      <c r="LK265" s="41"/>
      <c r="LL265" s="41"/>
      <c r="LM265" s="41"/>
      <c r="LN265" s="41"/>
      <c r="LO265" s="41"/>
      <c r="LP265" s="41"/>
      <c r="LQ265" s="41"/>
      <c r="LR265" s="41"/>
      <c r="LS265" s="41"/>
      <c r="LT265" s="41"/>
      <c r="LU265" s="41"/>
      <c r="LV265" s="41"/>
      <c r="LW265" s="41"/>
      <c r="LX265" s="41"/>
      <c r="LY265" s="41"/>
      <c r="LZ265" s="41"/>
      <c r="MA265" s="41"/>
      <c r="MB265" s="41"/>
      <c r="MC265" s="41"/>
      <c r="MD265" s="41"/>
      <c r="ME265" s="41"/>
      <c r="MF265" s="41"/>
      <c r="MG265" s="41"/>
      <c r="MH265" s="41"/>
      <c r="MI265" s="41"/>
      <c r="MJ265" s="41"/>
      <c r="MK265" s="41"/>
      <c r="ML265" s="41"/>
      <c r="MM265" s="41"/>
      <c r="MN265" s="41"/>
      <c r="MO265" s="41"/>
      <c r="MP265" s="41"/>
      <c r="MQ265" s="41"/>
      <c r="MR265" s="41"/>
      <c r="MS265" s="41"/>
      <c r="MT265" s="41"/>
      <c r="MU265" s="41"/>
      <c r="MV265" s="41"/>
      <c r="MW265" s="41"/>
      <c r="MX265" s="41"/>
      <c r="MY265" s="41"/>
      <c r="MZ265" s="41"/>
      <c r="NA265" s="41"/>
      <c r="NB265" s="41"/>
      <c r="NC265" s="41"/>
      <c r="ND265" s="41"/>
      <c r="NE265" s="41"/>
      <c r="NF265" s="41"/>
      <c r="NG265" s="41"/>
      <c r="NH265" s="41"/>
      <c r="NI265" s="41"/>
      <c r="NJ265" s="41"/>
      <c r="NK265" s="41"/>
      <c r="NL265" s="41"/>
      <c r="NM265" s="41"/>
      <c r="NN265" s="41"/>
      <c r="NO265" s="41"/>
      <c r="NP265" s="41"/>
      <c r="NQ265" s="41"/>
      <c r="NR265" s="41"/>
      <c r="NS265" s="41"/>
      <c r="NT265" s="41"/>
      <c r="NU265" s="41"/>
      <c r="NV265" s="41"/>
      <c r="NW265" s="41"/>
      <c r="NX265" s="41"/>
      <c r="NY265" s="41"/>
      <c r="NZ265" s="41"/>
      <c r="OA265" s="41"/>
      <c r="OB265" s="41"/>
      <c r="OC265" s="41"/>
      <c r="OD265" s="41"/>
      <c r="OE265" s="41"/>
      <c r="OF265" s="41"/>
      <c r="OG265" s="41"/>
      <c r="OH265" s="41"/>
      <c r="OI265" s="41"/>
      <c r="OJ265" s="41"/>
      <c r="OK265" s="41"/>
      <c r="OL265" s="41"/>
      <c r="OM265" s="41"/>
      <c r="ON265" s="41"/>
      <c r="OO265" s="41"/>
      <c r="OP265" s="41"/>
      <c r="OQ265" s="41"/>
      <c r="OR265" s="41"/>
      <c r="OS265" s="41"/>
      <c r="OT265" s="41"/>
      <c r="OU265" s="41"/>
      <c r="OV265" s="41"/>
      <c r="OW265" s="41"/>
      <c r="OX265" s="41"/>
      <c r="OY265" s="41"/>
      <c r="OZ265" s="41"/>
      <c r="PA265" s="41"/>
      <c r="PB265" s="41"/>
      <c r="PC265" s="41"/>
      <c r="PD265" s="41"/>
      <c r="PE265" s="41"/>
      <c r="PF265" s="41"/>
      <c r="PG265" s="41"/>
      <c r="PH265" s="41"/>
      <c r="PI265" s="41"/>
      <c r="PJ265" s="41"/>
      <c r="PK265" s="41"/>
      <c r="PL265" s="41"/>
      <c r="PM265" s="41"/>
      <c r="PN265" s="41"/>
      <c r="PO265" s="41"/>
      <c r="PP265" s="41"/>
      <c r="PQ265" s="41"/>
      <c r="PR265" s="41"/>
      <c r="PS265" s="41"/>
      <c r="PT265" s="41"/>
      <c r="PU265" s="41"/>
      <c r="PV265" s="41"/>
      <c r="PW265" s="41"/>
      <c r="PX265" s="41"/>
      <c r="PY265" s="41"/>
      <c r="PZ265" s="41"/>
      <c r="QA265" s="41"/>
      <c r="QB265" s="41"/>
      <c r="QC265" s="41"/>
      <c r="QD265" s="41"/>
      <c r="QE265" s="41"/>
      <c r="QF265" s="41"/>
      <c r="QG265" s="41"/>
      <c r="QH265" s="41"/>
      <c r="QI265" s="41"/>
      <c r="QJ265" s="41"/>
      <c r="QK265" s="41"/>
      <c r="QL265" s="41"/>
      <c r="QM265" s="41"/>
      <c r="QN265" s="41"/>
      <c r="QO265" s="41"/>
      <c r="QP265" s="41"/>
      <c r="QQ265" s="41"/>
      <c r="QR265" s="41"/>
      <c r="QS265" s="41"/>
      <c r="QT265" s="41"/>
      <c r="QU265" s="41"/>
      <c r="QV265" s="41"/>
      <c r="QW265" s="41"/>
      <c r="QX265" s="41"/>
      <c r="QY265" s="41"/>
      <c r="QZ265" s="41"/>
      <c r="RA265" s="41"/>
      <c r="RB265" s="41"/>
      <c r="RC265" s="41"/>
      <c r="RD265" s="41"/>
      <c r="RE265" s="41"/>
      <c r="RF265" s="41"/>
      <c r="RG265" s="41"/>
      <c r="RH265" s="41"/>
      <c r="RI265" s="41"/>
      <c r="RJ265" s="41"/>
      <c r="RK265" s="41"/>
      <c r="RL265" s="41"/>
      <c r="RM265" s="41"/>
      <c r="RN265" s="41"/>
      <c r="RO265" s="41"/>
      <c r="RP265" s="41"/>
      <c r="RQ265" s="41"/>
      <c r="RR265" s="41"/>
      <c r="RS265" s="41"/>
      <c r="RT265" s="41"/>
      <c r="RU265" s="41"/>
      <c r="RV265" s="41"/>
      <c r="RW265" s="41"/>
      <c r="RX265" s="41"/>
      <c r="RY265" s="41"/>
      <c r="RZ265" s="41"/>
      <c r="SA265" s="41"/>
      <c r="SB265" s="41"/>
      <c r="SC265" s="41"/>
      <c r="SD265" s="41"/>
      <c r="SE265" s="41"/>
      <c r="SF265" s="41"/>
      <c r="SG265" s="41"/>
      <c r="SH265" s="41"/>
      <c r="SI265" s="41"/>
      <c r="SJ265" s="41"/>
      <c r="SK265" s="41"/>
      <c r="SL265" s="41"/>
      <c r="SM265" s="41"/>
      <c r="SN265" s="41"/>
      <c r="SO265" s="41"/>
      <c r="SP265" s="41"/>
      <c r="SQ265" s="41"/>
      <c r="SR265" s="41"/>
      <c r="SS265" s="41"/>
      <c r="ST265" s="41"/>
      <c r="SU265" s="41"/>
      <c r="SV265" s="41"/>
      <c r="SW265" s="41"/>
      <c r="SX265" s="41"/>
      <c r="SY265" s="41"/>
      <c r="SZ265" s="41"/>
      <c r="TA265" s="41"/>
      <c r="TB265" s="41"/>
      <c r="TC265" s="41"/>
      <c r="TD265" s="41"/>
      <c r="TE265" s="41"/>
      <c r="TF265" s="41"/>
      <c r="TG265" s="41"/>
      <c r="TH265" s="41"/>
      <c r="TI265" s="41"/>
      <c r="TJ265" s="41"/>
      <c r="TK265" s="41"/>
      <c r="TL265" s="41"/>
      <c r="TM265" s="41"/>
      <c r="TN265" s="41"/>
      <c r="TO265" s="41"/>
      <c r="TP265" s="41"/>
      <c r="TQ265" s="41"/>
      <c r="TR265" s="41"/>
      <c r="TS265" s="41"/>
      <c r="TT265" s="41"/>
      <c r="TU265" s="41"/>
      <c r="TV265" s="41"/>
      <c r="TW265" s="41"/>
      <c r="TX265" s="41"/>
      <c r="TY265" s="41"/>
      <c r="TZ265" s="41"/>
      <c r="UA265" s="41"/>
      <c r="UB265" s="41"/>
      <c r="UC265" s="41"/>
      <c r="UD265" s="41"/>
      <c r="UE265" s="41"/>
      <c r="UF265" s="41"/>
      <c r="UG265" s="41"/>
      <c r="UH265" s="41"/>
      <c r="UI265" s="41"/>
      <c r="UJ265" s="41"/>
      <c r="UK265" s="41"/>
      <c r="UL265" s="41"/>
      <c r="UM265" s="41"/>
      <c r="UN265" s="41"/>
      <c r="UO265" s="41"/>
      <c r="UP265" s="41"/>
      <c r="UQ265" s="41"/>
      <c r="UR265" s="41"/>
      <c r="US265" s="41"/>
      <c r="UT265" s="41"/>
      <c r="UU265" s="41"/>
      <c r="UV265" s="41"/>
      <c r="UW265" s="41"/>
      <c r="UX265" s="41"/>
      <c r="UY265" s="41"/>
      <c r="UZ265" s="41"/>
      <c r="VA265" s="41"/>
      <c r="VB265" s="41"/>
      <c r="VC265" s="41"/>
      <c r="VD265" s="41"/>
      <c r="VE265" s="41"/>
      <c r="VF265" s="41"/>
      <c r="VG265" s="41"/>
      <c r="VH265" s="41"/>
      <c r="VI265" s="41"/>
      <c r="VJ265" s="41"/>
      <c r="VK265" s="41"/>
      <c r="VL265" s="41"/>
      <c r="VM265" s="41"/>
      <c r="VN265" s="41"/>
      <c r="VO265" s="41"/>
      <c r="VP265" s="41"/>
      <c r="VQ265" s="41"/>
      <c r="VR265" s="41"/>
      <c r="VS265" s="41"/>
      <c r="VT265" s="41"/>
      <c r="VU265" s="41"/>
      <c r="VV265" s="41"/>
      <c r="VW265" s="41"/>
      <c r="VX265" s="41"/>
      <c r="VY265" s="41"/>
      <c r="VZ265" s="41"/>
      <c r="WA265" s="41"/>
      <c r="WB265" s="41"/>
      <c r="WC265" s="41"/>
      <c r="WD265" s="41"/>
      <c r="WE265" s="41"/>
      <c r="WF265" s="41"/>
      <c r="WG265" s="41"/>
      <c r="WH265" s="41"/>
      <c r="WI265" s="41"/>
      <c r="WJ265" s="41"/>
      <c r="WK265" s="41"/>
      <c r="WL265" s="41"/>
      <c r="WM265" s="41"/>
      <c r="WN265" s="41"/>
      <c r="WO265" s="41"/>
      <c r="WP265" s="41"/>
      <c r="WQ265" s="41"/>
      <c r="WR265" s="41"/>
      <c r="WS265" s="41"/>
      <c r="WT265" s="41"/>
      <c r="WU265" s="41"/>
      <c r="WV265" s="41"/>
      <c r="WW265" s="41"/>
      <c r="WX265" s="41"/>
    </row>
    <row r="266" spans="1:622" s="67" customFormat="1" ht="30" customHeight="1" x14ac:dyDescent="0.25">
      <c r="A266" s="58"/>
      <c r="B266" s="58">
        <v>87263</v>
      </c>
      <c r="C266" s="74"/>
      <c r="D266" s="63" t="s">
        <v>80</v>
      </c>
      <c r="E266" s="75" t="s">
        <v>36</v>
      </c>
      <c r="F266" s="63" t="s">
        <v>16</v>
      </c>
      <c r="G266" s="63"/>
      <c r="H266" s="63">
        <v>36.57</v>
      </c>
      <c r="I266" s="65">
        <v>111.46</v>
      </c>
      <c r="J266" s="65"/>
      <c r="K266" s="65">
        <f>Tabela1[[#This Row],[Coluna1]]*H265</f>
        <v>0</v>
      </c>
      <c r="L266" s="65">
        <f>H266*I266</f>
        <v>4076.0921999999996</v>
      </c>
      <c r="M266" s="47">
        <f t="shared" si="5"/>
        <v>5075.9432406844917</v>
      </c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66"/>
      <c r="AE266" s="66"/>
      <c r="AF266" s="66"/>
      <c r="AG266" s="66"/>
      <c r="AH266" s="66"/>
      <c r="AI266" s="66"/>
      <c r="AJ266" s="66"/>
      <c r="AK266" s="66"/>
      <c r="AL266" s="66"/>
      <c r="AM266" s="66"/>
      <c r="AN266" s="66"/>
      <c r="AO266" s="66"/>
      <c r="AP266" s="66"/>
      <c r="AQ266" s="66"/>
      <c r="AR266" s="66"/>
      <c r="AS266" s="66"/>
      <c r="AT266" s="66"/>
      <c r="AU266" s="66"/>
      <c r="AV266" s="66"/>
      <c r="AW266" s="66"/>
      <c r="AX266" s="66"/>
      <c r="AY266" s="66"/>
      <c r="AZ266" s="66"/>
      <c r="BA266" s="66"/>
      <c r="BB266" s="66"/>
      <c r="BC266" s="66"/>
      <c r="BD266" s="66"/>
      <c r="BE266" s="66"/>
      <c r="BF266" s="66"/>
      <c r="BG266" s="66"/>
      <c r="BH266" s="66"/>
      <c r="BI266" s="66"/>
      <c r="BJ266" s="66"/>
      <c r="BK266" s="66"/>
      <c r="BL266" s="66"/>
      <c r="BM266" s="66"/>
      <c r="BN266" s="66"/>
      <c r="BO266" s="66"/>
      <c r="BP266" s="66"/>
      <c r="BQ266" s="66"/>
      <c r="BR266" s="66"/>
      <c r="BS266" s="66"/>
      <c r="BT266" s="66"/>
      <c r="BU266" s="66"/>
      <c r="BV266" s="66"/>
      <c r="BW266" s="66"/>
      <c r="BX266" s="66"/>
      <c r="BY266" s="66"/>
      <c r="BZ266" s="66"/>
      <c r="CA266" s="66"/>
      <c r="CB266" s="66"/>
      <c r="CC266" s="66"/>
      <c r="CD266" s="66"/>
      <c r="CE266" s="66"/>
      <c r="CF266" s="66"/>
      <c r="CG266" s="66"/>
      <c r="CH266" s="66"/>
      <c r="CI266" s="66"/>
      <c r="CJ266" s="66"/>
      <c r="CK266" s="66"/>
      <c r="CL266" s="66"/>
      <c r="CM266" s="66"/>
      <c r="CN266" s="66"/>
      <c r="CO266" s="66"/>
      <c r="CP266" s="66"/>
      <c r="CQ266" s="66"/>
      <c r="CR266" s="66"/>
      <c r="CS266" s="66"/>
      <c r="CT266" s="66"/>
      <c r="CU266" s="66"/>
      <c r="CV266" s="66"/>
      <c r="CW266" s="66"/>
      <c r="CX266" s="66"/>
      <c r="CY266" s="66"/>
      <c r="CZ266" s="66"/>
      <c r="DA266" s="66"/>
      <c r="DB266" s="66"/>
      <c r="DC266" s="66"/>
      <c r="DD266" s="66"/>
      <c r="DE266" s="66"/>
      <c r="DF266" s="66"/>
      <c r="DG266" s="66"/>
      <c r="DH266" s="66"/>
      <c r="DI266" s="66"/>
      <c r="DJ266" s="66"/>
      <c r="DK266" s="66"/>
      <c r="DL266" s="66"/>
      <c r="DM266" s="66"/>
      <c r="DN266" s="66"/>
      <c r="DO266" s="66"/>
      <c r="DP266" s="66"/>
      <c r="DQ266" s="66"/>
      <c r="DR266" s="66"/>
      <c r="DS266" s="66"/>
      <c r="DT266" s="66"/>
      <c r="DU266" s="66"/>
      <c r="DV266" s="66"/>
      <c r="DW266" s="66"/>
      <c r="DX266" s="66"/>
      <c r="DY266" s="66"/>
      <c r="DZ266" s="66"/>
      <c r="EA266" s="66"/>
      <c r="EB266" s="66"/>
      <c r="EC266" s="66"/>
      <c r="ED266" s="66"/>
      <c r="EE266" s="66"/>
      <c r="EF266" s="66"/>
      <c r="EG266" s="66"/>
      <c r="EH266" s="66"/>
      <c r="EI266" s="66"/>
      <c r="EJ266" s="66"/>
      <c r="EK266" s="66"/>
      <c r="EL266" s="66"/>
      <c r="EM266" s="66"/>
      <c r="EN266" s="66"/>
      <c r="EO266" s="66"/>
      <c r="EP266" s="66"/>
      <c r="EQ266" s="66"/>
      <c r="ER266" s="66"/>
      <c r="ES266" s="66"/>
      <c r="ET266" s="66"/>
      <c r="EU266" s="66"/>
      <c r="EV266" s="66"/>
      <c r="EW266" s="66"/>
      <c r="EX266" s="66"/>
      <c r="EY266" s="66"/>
      <c r="EZ266" s="66"/>
      <c r="FA266" s="66"/>
      <c r="FB266" s="66"/>
      <c r="FC266" s="66"/>
      <c r="FD266" s="66"/>
      <c r="FE266" s="66"/>
      <c r="FF266" s="66"/>
      <c r="FG266" s="66"/>
      <c r="FH266" s="66"/>
      <c r="FI266" s="66"/>
      <c r="FJ266" s="66"/>
      <c r="FK266" s="66"/>
      <c r="FL266" s="66"/>
      <c r="FM266" s="66"/>
      <c r="FN266" s="66"/>
      <c r="FO266" s="66"/>
      <c r="FP266" s="66"/>
      <c r="FQ266" s="66"/>
      <c r="FR266" s="66"/>
      <c r="FS266" s="66"/>
      <c r="FT266" s="66"/>
      <c r="FU266" s="66"/>
      <c r="FV266" s="66"/>
      <c r="FW266" s="66"/>
      <c r="FX266" s="66"/>
      <c r="FY266" s="66"/>
      <c r="FZ266" s="66"/>
      <c r="GA266" s="66"/>
      <c r="GB266" s="66"/>
      <c r="GC266" s="66"/>
      <c r="GD266" s="66"/>
      <c r="GE266" s="66"/>
      <c r="GF266" s="66"/>
      <c r="GG266" s="66"/>
      <c r="GH266" s="66"/>
      <c r="GI266" s="66"/>
      <c r="GJ266" s="66"/>
      <c r="GK266" s="66"/>
      <c r="GL266" s="66"/>
      <c r="GM266" s="66"/>
      <c r="GN266" s="66"/>
      <c r="GO266" s="66"/>
      <c r="GP266" s="66"/>
      <c r="GQ266" s="66"/>
      <c r="GR266" s="66"/>
      <c r="GS266" s="66"/>
      <c r="GT266" s="66"/>
      <c r="GU266" s="66"/>
      <c r="GV266" s="66"/>
      <c r="GW266" s="66"/>
      <c r="GX266" s="66"/>
      <c r="GY266" s="66"/>
      <c r="GZ266" s="66"/>
      <c r="HA266" s="66"/>
      <c r="HB266" s="66"/>
      <c r="HC266" s="66"/>
      <c r="HD266" s="66"/>
      <c r="HE266" s="66"/>
      <c r="HF266" s="66"/>
      <c r="HG266" s="66"/>
      <c r="HH266" s="66"/>
      <c r="HI266" s="66"/>
      <c r="HJ266" s="66"/>
      <c r="HK266" s="66"/>
      <c r="HL266" s="66"/>
      <c r="HM266" s="66"/>
      <c r="HN266" s="66"/>
      <c r="HO266" s="66"/>
      <c r="HP266" s="66"/>
      <c r="HQ266" s="66"/>
      <c r="HR266" s="66"/>
      <c r="HS266" s="66"/>
      <c r="HT266" s="66"/>
      <c r="HU266" s="66"/>
      <c r="HV266" s="66"/>
      <c r="HW266" s="66"/>
      <c r="HX266" s="66"/>
      <c r="HY266" s="66"/>
      <c r="HZ266" s="66"/>
      <c r="IA266" s="66"/>
      <c r="IB266" s="66"/>
      <c r="IC266" s="66"/>
      <c r="ID266" s="66"/>
      <c r="IE266" s="66"/>
      <c r="IF266" s="66"/>
      <c r="IG266" s="66"/>
      <c r="IH266" s="66"/>
      <c r="II266" s="66"/>
      <c r="IJ266" s="66"/>
      <c r="IK266" s="66"/>
      <c r="IL266" s="66"/>
      <c r="IM266" s="66"/>
      <c r="IN266" s="66"/>
      <c r="IO266" s="66"/>
      <c r="IP266" s="66"/>
      <c r="IQ266" s="66"/>
      <c r="IR266" s="66"/>
      <c r="IS266" s="66"/>
      <c r="IT266" s="66"/>
      <c r="IU266" s="66"/>
      <c r="IV266" s="66"/>
      <c r="IW266" s="66"/>
      <c r="IX266" s="66"/>
      <c r="IY266" s="66"/>
      <c r="IZ266" s="66"/>
      <c r="JA266" s="66"/>
      <c r="JB266" s="66"/>
      <c r="JC266" s="66"/>
      <c r="JD266" s="66"/>
      <c r="JE266" s="66"/>
      <c r="JF266" s="66"/>
      <c r="JG266" s="66"/>
      <c r="JH266" s="66"/>
      <c r="JI266" s="66"/>
      <c r="JJ266" s="66"/>
      <c r="JK266" s="66"/>
      <c r="JL266" s="66"/>
      <c r="JM266" s="66"/>
      <c r="JN266" s="66"/>
      <c r="JO266" s="66"/>
      <c r="JP266" s="66"/>
      <c r="JQ266" s="66"/>
      <c r="JR266" s="66"/>
      <c r="JS266" s="66"/>
      <c r="JT266" s="66"/>
      <c r="JU266" s="66"/>
      <c r="JV266" s="66"/>
      <c r="JW266" s="66"/>
      <c r="JX266" s="66"/>
      <c r="JY266" s="66"/>
      <c r="JZ266" s="66"/>
      <c r="KA266" s="66"/>
      <c r="KB266" s="66"/>
      <c r="KC266" s="66"/>
      <c r="KD266" s="66"/>
      <c r="KE266" s="66"/>
      <c r="KF266" s="66"/>
      <c r="KG266" s="66"/>
      <c r="KH266" s="66"/>
      <c r="KI266" s="66"/>
      <c r="KJ266" s="66"/>
      <c r="KK266" s="66"/>
      <c r="KL266" s="66"/>
      <c r="KM266" s="66"/>
      <c r="KN266" s="66"/>
      <c r="KO266" s="66"/>
      <c r="KP266" s="66"/>
      <c r="KQ266" s="66"/>
      <c r="KR266" s="66"/>
      <c r="KS266" s="66"/>
      <c r="KT266" s="66"/>
      <c r="KU266" s="66"/>
      <c r="KV266" s="66"/>
      <c r="KW266" s="66"/>
      <c r="KX266" s="66"/>
      <c r="KY266" s="66"/>
      <c r="KZ266" s="66"/>
      <c r="LA266" s="66"/>
      <c r="LB266" s="66"/>
      <c r="LC266" s="66"/>
      <c r="LD266" s="66"/>
      <c r="LE266" s="66"/>
      <c r="LF266" s="66"/>
      <c r="LG266" s="66"/>
      <c r="LH266" s="66"/>
      <c r="LI266" s="66"/>
      <c r="LJ266" s="66"/>
      <c r="LK266" s="66"/>
      <c r="LL266" s="66"/>
      <c r="LM266" s="66"/>
      <c r="LN266" s="66"/>
      <c r="LO266" s="66"/>
      <c r="LP266" s="66"/>
      <c r="LQ266" s="66"/>
      <c r="LR266" s="66"/>
      <c r="LS266" s="66"/>
      <c r="LT266" s="66"/>
      <c r="LU266" s="66"/>
      <c r="LV266" s="66"/>
      <c r="LW266" s="66"/>
      <c r="LX266" s="66"/>
      <c r="LY266" s="66"/>
      <c r="LZ266" s="66"/>
      <c r="MA266" s="66"/>
      <c r="MB266" s="66"/>
      <c r="MC266" s="66"/>
      <c r="MD266" s="66"/>
      <c r="ME266" s="66"/>
      <c r="MF266" s="66"/>
      <c r="MG266" s="66"/>
      <c r="MH266" s="66"/>
      <c r="MI266" s="66"/>
      <c r="MJ266" s="66"/>
      <c r="MK266" s="66"/>
      <c r="ML266" s="66"/>
      <c r="MM266" s="66"/>
      <c r="MN266" s="66"/>
      <c r="MO266" s="66"/>
      <c r="MP266" s="66"/>
      <c r="MQ266" s="66"/>
      <c r="MR266" s="66"/>
      <c r="MS266" s="66"/>
      <c r="MT266" s="66"/>
      <c r="MU266" s="66"/>
      <c r="MV266" s="66"/>
      <c r="MW266" s="66"/>
      <c r="MX266" s="66"/>
      <c r="MY266" s="66"/>
      <c r="MZ266" s="66"/>
      <c r="NA266" s="66"/>
      <c r="NB266" s="66"/>
      <c r="NC266" s="66"/>
      <c r="ND266" s="66"/>
      <c r="NE266" s="66"/>
      <c r="NF266" s="66"/>
      <c r="NG266" s="66"/>
      <c r="NH266" s="66"/>
      <c r="NI266" s="66"/>
      <c r="NJ266" s="66"/>
      <c r="NK266" s="66"/>
      <c r="NL266" s="66"/>
      <c r="NM266" s="66"/>
      <c r="NN266" s="66"/>
      <c r="NO266" s="66"/>
      <c r="NP266" s="66"/>
      <c r="NQ266" s="66"/>
      <c r="NR266" s="66"/>
      <c r="NS266" s="66"/>
      <c r="NT266" s="66"/>
      <c r="NU266" s="66"/>
      <c r="NV266" s="66"/>
      <c r="NW266" s="66"/>
      <c r="NX266" s="66"/>
      <c r="NY266" s="66"/>
      <c r="NZ266" s="66"/>
      <c r="OA266" s="66"/>
      <c r="OB266" s="66"/>
      <c r="OC266" s="66"/>
      <c r="OD266" s="66"/>
      <c r="OE266" s="66"/>
      <c r="OF266" s="66"/>
      <c r="OG266" s="66"/>
      <c r="OH266" s="66"/>
      <c r="OI266" s="66"/>
      <c r="OJ266" s="66"/>
      <c r="OK266" s="66"/>
      <c r="OL266" s="66"/>
      <c r="OM266" s="66"/>
      <c r="ON266" s="66"/>
      <c r="OO266" s="66"/>
      <c r="OP266" s="66"/>
      <c r="OQ266" s="66"/>
      <c r="OR266" s="66"/>
      <c r="OS266" s="66"/>
      <c r="OT266" s="66"/>
      <c r="OU266" s="66"/>
      <c r="OV266" s="66"/>
      <c r="OW266" s="66"/>
      <c r="OX266" s="66"/>
      <c r="OY266" s="66"/>
      <c r="OZ266" s="66"/>
      <c r="PA266" s="66"/>
      <c r="PB266" s="66"/>
      <c r="PC266" s="66"/>
      <c r="PD266" s="66"/>
      <c r="PE266" s="66"/>
      <c r="PF266" s="66"/>
      <c r="PG266" s="66"/>
      <c r="PH266" s="66"/>
      <c r="PI266" s="66"/>
      <c r="PJ266" s="66"/>
      <c r="PK266" s="66"/>
      <c r="PL266" s="66"/>
      <c r="PM266" s="66"/>
      <c r="PN266" s="66"/>
      <c r="PO266" s="66"/>
      <c r="PP266" s="66"/>
      <c r="PQ266" s="66"/>
      <c r="PR266" s="66"/>
      <c r="PS266" s="66"/>
      <c r="PT266" s="66"/>
      <c r="PU266" s="66"/>
      <c r="PV266" s="66"/>
      <c r="PW266" s="66"/>
      <c r="PX266" s="66"/>
      <c r="PY266" s="66"/>
      <c r="PZ266" s="66"/>
      <c r="QA266" s="66"/>
      <c r="QB266" s="66"/>
      <c r="QC266" s="66"/>
      <c r="QD266" s="66"/>
      <c r="QE266" s="66"/>
      <c r="QF266" s="66"/>
      <c r="QG266" s="66"/>
      <c r="QH266" s="66"/>
      <c r="QI266" s="66"/>
      <c r="QJ266" s="66"/>
      <c r="QK266" s="66"/>
      <c r="QL266" s="66"/>
      <c r="QM266" s="66"/>
      <c r="QN266" s="66"/>
      <c r="QO266" s="66"/>
      <c r="QP266" s="66"/>
      <c r="QQ266" s="66"/>
      <c r="QR266" s="66"/>
      <c r="QS266" s="66"/>
      <c r="QT266" s="66"/>
      <c r="QU266" s="66"/>
      <c r="QV266" s="66"/>
      <c r="QW266" s="66"/>
      <c r="QX266" s="66"/>
      <c r="QY266" s="66"/>
      <c r="QZ266" s="66"/>
      <c r="RA266" s="66"/>
      <c r="RB266" s="66"/>
      <c r="RC266" s="66"/>
      <c r="RD266" s="66"/>
      <c r="RE266" s="66"/>
      <c r="RF266" s="66"/>
      <c r="RG266" s="66"/>
      <c r="RH266" s="66"/>
      <c r="RI266" s="66"/>
      <c r="RJ266" s="66"/>
      <c r="RK266" s="66"/>
      <c r="RL266" s="66"/>
      <c r="RM266" s="66"/>
      <c r="RN266" s="66"/>
      <c r="RO266" s="66"/>
      <c r="RP266" s="66"/>
      <c r="RQ266" s="66"/>
      <c r="RR266" s="66"/>
      <c r="RS266" s="66"/>
      <c r="RT266" s="66"/>
      <c r="RU266" s="66"/>
      <c r="RV266" s="66"/>
      <c r="RW266" s="66"/>
      <c r="RX266" s="66"/>
      <c r="RY266" s="66"/>
      <c r="RZ266" s="66"/>
      <c r="SA266" s="66"/>
      <c r="SB266" s="66"/>
      <c r="SC266" s="66"/>
      <c r="SD266" s="66"/>
      <c r="SE266" s="66"/>
      <c r="SF266" s="66"/>
      <c r="SG266" s="66"/>
      <c r="SH266" s="66"/>
      <c r="SI266" s="66"/>
      <c r="SJ266" s="66"/>
      <c r="SK266" s="66"/>
      <c r="SL266" s="66"/>
      <c r="SM266" s="66"/>
      <c r="SN266" s="66"/>
      <c r="SO266" s="66"/>
      <c r="SP266" s="66"/>
      <c r="SQ266" s="66"/>
      <c r="SR266" s="66"/>
      <c r="SS266" s="66"/>
      <c r="ST266" s="66"/>
      <c r="SU266" s="66"/>
      <c r="SV266" s="66"/>
      <c r="SW266" s="66"/>
      <c r="SX266" s="66"/>
      <c r="SY266" s="66"/>
      <c r="SZ266" s="66"/>
      <c r="TA266" s="66"/>
      <c r="TB266" s="66"/>
      <c r="TC266" s="66"/>
      <c r="TD266" s="66"/>
      <c r="TE266" s="66"/>
      <c r="TF266" s="66"/>
      <c r="TG266" s="66"/>
      <c r="TH266" s="66"/>
      <c r="TI266" s="66"/>
      <c r="TJ266" s="66"/>
      <c r="TK266" s="66"/>
      <c r="TL266" s="66"/>
      <c r="TM266" s="66"/>
      <c r="TN266" s="66"/>
      <c r="TO266" s="66"/>
      <c r="TP266" s="66"/>
      <c r="TQ266" s="66"/>
      <c r="TR266" s="66"/>
      <c r="TS266" s="66"/>
      <c r="TT266" s="66"/>
      <c r="TU266" s="66"/>
      <c r="TV266" s="66"/>
      <c r="TW266" s="66"/>
      <c r="TX266" s="66"/>
      <c r="TY266" s="66"/>
      <c r="TZ266" s="66"/>
      <c r="UA266" s="66"/>
      <c r="UB266" s="66"/>
      <c r="UC266" s="66"/>
      <c r="UD266" s="66"/>
      <c r="UE266" s="66"/>
      <c r="UF266" s="66"/>
      <c r="UG266" s="66"/>
      <c r="UH266" s="66"/>
      <c r="UI266" s="66"/>
      <c r="UJ266" s="66"/>
      <c r="UK266" s="66"/>
      <c r="UL266" s="66"/>
      <c r="UM266" s="66"/>
      <c r="UN266" s="66"/>
      <c r="UO266" s="66"/>
      <c r="UP266" s="66"/>
      <c r="UQ266" s="66"/>
      <c r="UR266" s="66"/>
      <c r="US266" s="66"/>
      <c r="UT266" s="66"/>
      <c r="UU266" s="66"/>
      <c r="UV266" s="66"/>
      <c r="UW266" s="66"/>
      <c r="UX266" s="66"/>
      <c r="UY266" s="66"/>
      <c r="UZ266" s="66"/>
      <c r="VA266" s="66"/>
      <c r="VB266" s="66"/>
      <c r="VC266" s="66"/>
      <c r="VD266" s="66"/>
      <c r="VE266" s="66"/>
      <c r="VF266" s="66"/>
      <c r="VG266" s="66"/>
      <c r="VH266" s="66"/>
      <c r="VI266" s="66"/>
      <c r="VJ266" s="66"/>
      <c r="VK266" s="66"/>
      <c r="VL266" s="66"/>
      <c r="VM266" s="66"/>
      <c r="VN266" s="66"/>
      <c r="VO266" s="66"/>
      <c r="VP266" s="66"/>
      <c r="VQ266" s="66"/>
      <c r="VR266" s="66"/>
      <c r="VS266" s="66"/>
      <c r="VT266" s="66"/>
      <c r="VU266" s="66"/>
      <c r="VV266" s="66"/>
      <c r="VW266" s="66"/>
      <c r="VX266" s="66"/>
      <c r="VY266" s="66"/>
      <c r="VZ266" s="66"/>
      <c r="WA266" s="66"/>
      <c r="WB266" s="66"/>
      <c r="WC266" s="66"/>
      <c r="WD266" s="66"/>
      <c r="WE266" s="66"/>
      <c r="WF266" s="66"/>
      <c r="WG266" s="66"/>
      <c r="WH266" s="66"/>
      <c r="WI266" s="66"/>
      <c r="WJ266" s="66"/>
      <c r="WK266" s="66"/>
      <c r="WL266" s="66"/>
      <c r="WM266" s="66"/>
      <c r="WN266" s="66"/>
      <c r="WO266" s="66"/>
      <c r="WP266" s="66"/>
      <c r="WQ266" s="66"/>
      <c r="WR266" s="66"/>
      <c r="WS266" s="66"/>
      <c r="WT266" s="66"/>
      <c r="WU266" s="66"/>
      <c r="WV266" s="66"/>
      <c r="WW266" s="66"/>
      <c r="WX266" s="66"/>
    </row>
    <row r="267" spans="1:622" s="49" customFormat="1" ht="15" customHeight="1" outlineLevel="1" x14ac:dyDescent="0.25">
      <c r="B267" s="42" t="s">
        <v>86</v>
      </c>
      <c r="C267" s="49">
        <v>88316</v>
      </c>
      <c r="D267" s="44" t="s">
        <v>80</v>
      </c>
      <c r="E267" s="49" t="s">
        <v>82</v>
      </c>
      <c r="F267" s="50" t="s">
        <v>83</v>
      </c>
      <c r="G267" s="50"/>
      <c r="H267" s="44">
        <v>24.83</v>
      </c>
      <c r="I267" s="46">
        <v>4.1500000000000004</v>
      </c>
      <c r="J267" s="46"/>
      <c r="K267" s="46">
        <f>Tabela1[[#This Row],[VALOR UNIT]]*H266</f>
        <v>151.7655</v>
      </c>
      <c r="L267" s="46">
        <v>0</v>
      </c>
      <c r="M267" s="47">
        <f t="shared" si="5"/>
        <v>0</v>
      </c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  <c r="AB267" s="41"/>
      <c r="AC267" s="41"/>
      <c r="AD267" s="41"/>
      <c r="AE267" s="41"/>
      <c r="AF267" s="41"/>
      <c r="AG267" s="41"/>
      <c r="AH267" s="41"/>
      <c r="AI267" s="41"/>
      <c r="AJ267" s="41"/>
      <c r="AK267" s="41"/>
      <c r="AL267" s="41"/>
      <c r="AM267" s="41"/>
      <c r="AN267" s="41"/>
      <c r="AO267" s="41"/>
      <c r="AP267" s="41"/>
      <c r="AQ267" s="41"/>
      <c r="AR267" s="41"/>
      <c r="AS267" s="41"/>
      <c r="AT267" s="41"/>
      <c r="AU267" s="41"/>
      <c r="AV267" s="41"/>
      <c r="AW267" s="41"/>
      <c r="AX267" s="41"/>
      <c r="AY267" s="41"/>
      <c r="AZ267" s="41"/>
      <c r="BA267" s="41"/>
      <c r="BB267" s="41"/>
      <c r="BC267" s="41"/>
      <c r="BD267" s="41"/>
      <c r="BE267" s="41"/>
      <c r="BF267" s="41"/>
      <c r="BG267" s="41"/>
      <c r="BH267" s="41"/>
      <c r="BI267" s="41"/>
      <c r="BJ267" s="41"/>
      <c r="BK267" s="41"/>
      <c r="BL267" s="41"/>
      <c r="BM267" s="41"/>
      <c r="BN267" s="41"/>
      <c r="BO267" s="41"/>
      <c r="BP267" s="41"/>
      <c r="BQ267" s="41"/>
      <c r="BR267" s="41"/>
      <c r="BS267" s="41"/>
      <c r="BT267" s="41"/>
      <c r="BU267" s="41"/>
      <c r="BV267" s="41"/>
      <c r="BW267" s="41"/>
      <c r="BX267" s="41"/>
      <c r="BY267" s="41"/>
      <c r="BZ267" s="41"/>
      <c r="CA267" s="41"/>
      <c r="CB267" s="41"/>
      <c r="CC267" s="41"/>
      <c r="CD267" s="41"/>
      <c r="CE267" s="41"/>
      <c r="CF267" s="41"/>
      <c r="CG267" s="41"/>
      <c r="CH267" s="41"/>
      <c r="CI267" s="41"/>
      <c r="CJ267" s="41"/>
      <c r="CK267" s="41"/>
      <c r="CL267" s="41"/>
      <c r="CM267" s="41"/>
      <c r="CN267" s="41"/>
      <c r="CO267" s="41"/>
      <c r="CP267" s="41"/>
      <c r="CQ267" s="41"/>
      <c r="CR267" s="41"/>
      <c r="CS267" s="41"/>
      <c r="CT267" s="41"/>
      <c r="CU267" s="41"/>
      <c r="CV267" s="41"/>
      <c r="CW267" s="41"/>
      <c r="CX267" s="41"/>
      <c r="CY267" s="41"/>
      <c r="CZ267" s="41"/>
      <c r="DA267" s="41"/>
      <c r="DB267" s="41"/>
      <c r="DC267" s="41"/>
      <c r="DD267" s="41"/>
      <c r="DE267" s="41"/>
      <c r="DF267" s="41"/>
      <c r="DG267" s="41"/>
      <c r="DH267" s="41"/>
      <c r="DI267" s="41"/>
      <c r="DJ267" s="41"/>
      <c r="DK267" s="41"/>
      <c r="DL267" s="41"/>
      <c r="DM267" s="41"/>
      <c r="DN267" s="41"/>
      <c r="DO267" s="41"/>
      <c r="DP267" s="41"/>
      <c r="DQ267" s="41"/>
      <c r="DR267" s="41"/>
      <c r="DS267" s="41"/>
      <c r="DT267" s="41"/>
      <c r="DU267" s="41"/>
      <c r="DV267" s="41"/>
      <c r="DW267" s="41"/>
      <c r="DX267" s="41"/>
      <c r="DY267" s="41"/>
      <c r="DZ267" s="41"/>
      <c r="EA267" s="41"/>
      <c r="EB267" s="41"/>
      <c r="EC267" s="41"/>
      <c r="ED267" s="41"/>
      <c r="EE267" s="41"/>
      <c r="EF267" s="41"/>
      <c r="EG267" s="41"/>
      <c r="EH267" s="41"/>
      <c r="EI267" s="41"/>
      <c r="EJ267" s="41"/>
      <c r="EK267" s="41"/>
      <c r="EL267" s="41"/>
      <c r="EM267" s="41"/>
      <c r="EN267" s="41"/>
      <c r="EO267" s="41"/>
      <c r="EP267" s="41"/>
      <c r="EQ267" s="41"/>
      <c r="ER267" s="41"/>
      <c r="ES267" s="41"/>
      <c r="ET267" s="41"/>
      <c r="EU267" s="41"/>
      <c r="EV267" s="41"/>
      <c r="EW267" s="41"/>
      <c r="EX267" s="41"/>
      <c r="EY267" s="41"/>
      <c r="EZ267" s="41"/>
      <c r="FA267" s="41"/>
      <c r="FB267" s="41"/>
      <c r="FC267" s="41"/>
      <c r="FD267" s="41"/>
      <c r="FE267" s="41"/>
      <c r="FF267" s="41"/>
      <c r="FG267" s="41"/>
      <c r="FH267" s="41"/>
      <c r="FI267" s="41"/>
      <c r="FJ267" s="41"/>
      <c r="FK267" s="41"/>
      <c r="FL267" s="41"/>
      <c r="FM267" s="41"/>
      <c r="FN267" s="41"/>
      <c r="FO267" s="41"/>
      <c r="FP267" s="41"/>
      <c r="FQ267" s="41"/>
      <c r="FR267" s="41"/>
      <c r="FS267" s="41"/>
      <c r="FT267" s="41"/>
      <c r="FU267" s="41"/>
      <c r="FV267" s="41"/>
      <c r="FW267" s="41"/>
      <c r="FX267" s="41"/>
      <c r="FY267" s="41"/>
      <c r="FZ267" s="41"/>
      <c r="GA267" s="41"/>
      <c r="GB267" s="41"/>
      <c r="GC267" s="41"/>
      <c r="GD267" s="41"/>
      <c r="GE267" s="41"/>
      <c r="GF267" s="41"/>
      <c r="GG267" s="41"/>
      <c r="GH267" s="41"/>
      <c r="GI267" s="41"/>
      <c r="GJ267" s="41"/>
      <c r="GK267" s="41"/>
      <c r="GL267" s="41"/>
      <c r="GM267" s="41"/>
      <c r="GN267" s="41"/>
      <c r="GO267" s="41"/>
      <c r="GP267" s="41"/>
      <c r="GQ267" s="41"/>
      <c r="GR267" s="41"/>
      <c r="GS267" s="41"/>
      <c r="GT267" s="41"/>
      <c r="GU267" s="41"/>
      <c r="GV267" s="41"/>
      <c r="GW267" s="41"/>
      <c r="GX267" s="41"/>
      <c r="GY267" s="41"/>
      <c r="GZ267" s="41"/>
      <c r="HA267" s="41"/>
      <c r="HB267" s="41"/>
      <c r="HC267" s="41"/>
      <c r="HD267" s="41"/>
      <c r="HE267" s="41"/>
      <c r="HF267" s="41"/>
      <c r="HG267" s="41"/>
      <c r="HH267" s="41"/>
      <c r="HI267" s="41"/>
      <c r="HJ267" s="41"/>
      <c r="HK267" s="41"/>
      <c r="HL267" s="41"/>
      <c r="HM267" s="41"/>
      <c r="HN267" s="41"/>
      <c r="HO267" s="41"/>
      <c r="HP267" s="41"/>
      <c r="HQ267" s="41"/>
      <c r="HR267" s="41"/>
      <c r="HS267" s="41"/>
      <c r="HT267" s="41"/>
      <c r="HU267" s="41"/>
      <c r="HV267" s="41"/>
      <c r="HW267" s="41"/>
      <c r="HX267" s="41"/>
      <c r="HY267" s="41"/>
      <c r="HZ267" s="41"/>
      <c r="IA267" s="41"/>
      <c r="IB267" s="41"/>
      <c r="IC267" s="41"/>
      <c r="ID267" s="41"/>
      <c r="IE267" s="41"/>
      <c r="IF267" s="41"/>
      <c r="IG267" s="41"/>
      <c r="IH267" s="41"/>
      <c r="II267" s="41"/>
      <c r="IJ267" s="41"/>
      <c r="IK267" s="41"/>
      <c r="IL267" s="41"/>
      <c r="IM267" s="41"/>
      <c r="IN267" s="41"/>
      <c r="IO267" s="41"/>
      <c r="IP267" s="41"/>
      <c r="IQ267" s="41"/>
      <c r="IR267" s="41"/>
      <c r="IS267" s="41"/>
      <c r="IT267" s="41"/>
      <c r="IU267" s="41"/>
      <c r="IV267" s="41"/>
      <c r="IW267" s="41"/>
      <c r="IX267" s="41"/>
      <c r="IY267" s="41"/>
      <c r="IZ267" s="41"/>
      <c r="JA267" s="41"/>
      <c r="JB267" s="41"/>
      <c r="JC267" s="41"/>
      <c r="JD267" s="41"/>
      <c r="JE267" s="41"/>
      <c r="JF267" s="41"/>
      <c r="JG267" s="41"/>
      <c r="JH267" s="41"/>
      <c r="JI267" s="41"/>
      <c r="JJ267" s="41"/>
      <c r="JK267" s="41"/>
      <c r="JL267" s="41"/>
      <c r="JM267" s="41"/>
      <c r="JN267" s="41"/>
      <c r="JO267" s="41"/>
      <c r="JP267" s="41"/>
      <c r="JQ267" s="41"/>
      <c r="JR267" s="41"/>
      <c r="JS267" s="41"/>
      <c r="JT267" s="41"/>
      <c r="JU267" s="41"/>
      <c r="JV267" s="41"/>
      <c r="JW267" s="41"/>
      <c r="JX267" s="41"/>
      <c r="JY267" s="41"/>
      <c r="JZ267" s="41"/>
      <c r="KA267" s="41"/>
      <c r="KB267" s="41"/>
      <c r="KC267" s="41"/>
      <c r="KD267" s="41"/>
      <c r="KE267" s="41"/>
      <c r="KF267" s="41"/>
      <c r="KG267" s="41"/>
      <c r="KH267" s="41"/>
      <c r="KI267" s="41"/>
      <c r="KJ267" s="41"/>
      <c r="KK267" s="41"/>
      <c r="KL267" s="41"/>
      <c r="KM267" s="41"/>
      <c r="KN267" s="41"/>
      <c r="KO267" s="41"/>
      <c r="KP267" s="41"/>
      <c r="KQ267" s="41"/>
      <c r="KR267" s="41"/>
      <c r="KS267" s="41"/>
      <c r="KT267" s="41"/>
      <c r="KU267" s="41"/>
      <c r="KV267" s="41"/>
      <c r="KW267" s="41"/>
      <c r="KX267" s="41"/>
      <c r="KY267" s="41"/>
      <c r="KZ267" s="41"/>
      <c r="LA267" s="41"/>
      <c r="LB267" s="41"/>
      <c r="LC267" s="41"/>
      <c r="LD267" s="41"/>
      <c r="LE267" s="41"/>
      <c r="LF267" s="41"/>
      <c r="LG267" s="41"/>
      <c r="LH267" s="41"/>
      <c r="LI267" s="41"/>
      <c r="LJ267" s="41"/>
      <c r="LK267" s="41"/>
      <c r="LL267" s="41"/>
      <c r="LM267" s="41"/>
      <c r="LN267" s="41"/>
      <c r="LO267" s="41"/>
      <c r="LP267" s="41"/>
      <c r="LQ267" s="41"/>
      <c r="LR267" s="41"/>
      <c r="LS267" s="41"/>
      <c r="LT267" s="41"/>
      <c r="LU267" s="41"/>
      <c r="LV267" s="41"/>
      <c r="LW267" s="41"/>
      <c r="LX267" s="41"/>
      <c r="LY267" s="41"/>
      <c r="LZ267" s="41"/>
      <c r="MA267" s="41"/>
      <c r="MB267" s="41"/>
      <c r="MC267" s="41"/>
      <c r="MD267" s="41"/>
      <c r="ME267" s="41"/>
      <c r="MF267" s="41"/>
      <c r="MG267" s="41"/>
      <c r="MH267" s="41"/>
      <c r="MI267" s="41"/>
      <c r="MJ267" s="41"/>
      <c r="MK267" s="41"/>
      <c r="ML267" s="41"/>
      <c r="MM267" s="41"/>
      <c r="MN267" s="41"/>
      <c r="MO267" s="41"/>
      <c r="MP267" s="41"/>
      <c r="MQ267" s="41"/>
      <c r="MR267" s="41"/>
      <c r="MS267" s="41"/>
      <c r="MT267" s="41"/>
      <c r="MU267" s="41"/>
      <c r="MV267" s="41"/>
      <c r="MW267" s="41"/>
      <c r="MX267" s="41"/>
      <c r="MY267" s="41"/>
      <c r="MZ267" s="41"/>
      <c r="NA267" s="41"/>
      <c r="NB267" s="41"/>
      <c r="NC267" s="41"/>
      <c r="ND267" s="41"/>
      <c r="NE267" s="41"/>
      <c r="NF267" s="41"/>
      <c r="NG267" s="41"/>
      <c r="NH267" s="41"/>
      <c r="NI267" s="41"/>
      <c r="NJ267" s="41"/>
      <c r="NK267" s="41"/>
      <c r="NL267" s="41"/>
      <c r="NM267" s="41"/>
      <c r="NN267" s="41"/>
      <c r="NO267" s="41"/>
      <c r="NP267" s="41"/>
      <c r="NQ267" s="41"/>
      <c r="NR267" s="41"/>
      <c r="NS267" s="41"/>
      <c r="NT267" s="41"/>
      <c r="NU267" s="41"/>
      <c r="NV267" s="41"/>
      <c r="NW267" s="41"/>
      <c r="NX267" s="41"/>
      <c r="NY267" s="41"/>
      <c r="NZ267" s="41"/>
      <c r="OA267" s="41"/>
      <c r="OB267" s="41"/>
      <c r="OC267" s="41"/>
      <c r="OD267" s="41"/>
      <c r="OE267" s="41"/>
      <c r="OF267" s="41"/>
      <c r="OG267" s="41"/>
      <c r="OH267" s="41"/>
      <c r="OI267" s="41"/>
      <c r="OJ267" s="41"/>
      <c r="OK267" s="41"/>
      <c r="OL267" s="41"/>
      <c r="OM267" s="41"/>
      <c r="ON267" s="41"/>
      <c r="OO267" s="41"/>
      <c r="OP267" s="41"/>
      <c r="OQ267" s="41"/>
      <c r="OR267" s="41"/>
      <c r="OS267" s="41"/>
      <c r="OT267" s="41"/>
      <c r="OU267" s="41"/>
      <c r="OV267" s="41"/>
      <c r="OW267" s="41"/>
      <c r="OX267" s="41"/>
      <c r="OY267" s="41"/>
      <c r="OZ267" s="41"/>
      <c r="PA267" s="41"/>
      <c r="PB267" s="41"/>
      <c r="PC267" s="41"/>
      <c r="PD267" s="41"/>
      <c r="PE267" s="41"/>
      <c r="PF267" s="41"/>
      <c r="PG267" s="41"/>
      <c r="PH267" s="41"/>
      <c r="PI267" s="41"/>
      <c r="PJ267" s="41"/>
      <c r="PK267" s="41"/>
      <c r="PL267" s="41"/>
      <c r="PM267" s="41"/>
      <c r="PN267" s="41"/>
      <c r="PO267" s="41"/>
      <c r="PP267" s="41"/>
      <c r="PQ267" s="41"/>
      <c r="PR267" s="41"/>
      <c r="PS267" s="41"/>
      <c r="PT267" s="41"/>
      <c r="PU267" s="41"/>
      <c r="PV267" s="41"/>
      <c r="PW267" s="41"/>
      <c r="PX267" s="41"/>
      <c r="PY267" s="41"/>
      <c r="PZ267" s="41"/>
      <c r="QA267" s="41"/>
      <c r="QB267" s="41"/>
      <c r="QC267" s="41"/>
      <c r="QD267" s="41"/>
      <c r="QE267" s="41"/>
      <c r="QF267" s="41"/>
      <c r="QG267" s="41"/>
      <c r="QH267" s="41"/>
      <c r="QI267" s="41"/>
      <c r="QJ267" s="41"/>
      <c r="QK267" s="41"/>
      <c r="QL267" s="41"/>
      <c r="QM267" s="41"/>
      <c r="QN267" s="41"/>
      <c r="QO267" s="41"/>
      <c r="QP267" s="41"/>
      <c r="QQ267" s="41"/>
      <c r="QR267" s="41"/>
      <c r="QS267" s="41"/>
      <c r="QT267" s="41"/>
      <c r="QU267" s="41"/>
      <c r="QV267" s="41"/>
      <c r="QW267" s="41"/>
      <c r="QX267" s="41"/>
      <c r="QY267" s="41"/>
      <c r="QZ267" s="41"/>
      <c r="RA267" s="41"/>
      <c r="RB267" s="41"/>
      <c r="RC267" s="41"/>
      <c r="RD267" s="41"/>
      <c r="RE267" s="41"/>
      <c r="RF267" s="41"/>
      <c r="RG267" s="41"/>
      <c r="RH267" s="41"/>
      <c r="RI267" s="41"/>
      <c r="RJ267" s="41"/>
      <c r="RK267" s="41"/>
      <c r="RL267" s="41"/>
      <c r="RM267" s="41"/>
      <c r="RN267" s="41"/>
      <c r="RO267" s="41"/>
      <c r="RP267" s="41"/>
      <c r="RQ267" s="41"/>
      <c r="RR267" s="41"/>
      <c r="RS267" s="41"/>
      <c r="RT267" s="41"/>
      <c r="RU267" s="41"/>
      <c r="RV267" s="41"/>
      <c r="RW267" s="41"/>
      <c r="RX267" s="41"/>
      <c r="RY267" s="41"/>
      <c r="RZ267" s="41"/>
      <c r="SA267" s="41"/>
      <c r="SB267" s="41"/>
      <c r="SC267" s="41"/>
      <c r="SD267" s="41"/>
      <c r="SE267" s="41"/>
      <c r="SF267" s="41"/>
      <c r="SG267" s="41"/>
      <c r="SH267" s="41"/>
      <c r="SI267" s="41"/>
      <c r="SJ267" s="41"/>
      <c r="SK267" s="41"/>
      <c r="SL267" s="41"/>
      <c r="SM267" s="41"/>
      <c r="SN267" s="41"/>
      <c r="SO267" s="41"/>
      <c r="SP267" s="41"/>
      <c r="SQ267" s="41"/>
      <c r="SR267" s="41"/>
      <c r="SS267" s="41"/>
      <c r="ST267" s="41"/>
      <c r="SU267" s="41"/>
      <c r="SV267" s="41"/>
      <c r="SW267" s="41"/>
      <c r="SX267" s="41"/>
      <c r="SY267" s="41"/>
      <c r="SZ267" s="41"/>
      <c r="TA267" s="41"/>
      <c r="TB267" s="41"/>
      <c r="TC267" s="41"/>
      <c r="TD267" s="41"/>
      <c r="TE267" s="41"/>
      <c r="TF267" s="41"/>
      <c r="TG267" s="41"/>
      <c r="TH267" s="41"/>
      <c r="TI267" s="41"/>
      <c r="TJ267" s="41"/>
      <c r="TK267" s="41"/>
      <c r="TL267" s="41"/>
      <c r="TM267" s="41"/>
      <c r="TN267" s="41"/>
      <c r="TO267" s="41"/>
      <c r="TP267" s="41"/>
      <c r="TQ267" s="41"/>
      <c r="TR267" s="41"/>
      <c r="TS267" s="41"/>
      <c r="TT267" s="41"/>
      <c r="TU267" s="41"/>
      <c r="TV267" s="41"/>
      <c r="TW267" s="41"/>
      <c r="TX267" s="41"/>
      <c r="TY267" s="41"/>
      <c r="TZ267" s="41"/>
      <c r="UA267" s="41"/>
      <c r="UB267" s="41"/>
      <c r="UC267" s="41"/>
      <c r="UD267" s="41"/>
      <c r="UE267" s="41"/>
      <c r="UF267" s="41"/>
      <c r="UG267" s="41"/>
      <c r="UH267" s="41"/>
      <c r="UI267" s="41"/>
      <c r="UJ267" s="41"/>
      <c r="UK267" s="41"/>
      <c r="UL267" s="41"/>
      <c r="UM267" s="41"/>
      <c r="UN267" s="41"/>
      <c r="UO267" s="41"/>
      <c r="UP267" s="41"/>
      <c r="UQ267" s="41"/>
      <c r="UR267" s="41"/>
      <c r="US267" s="41"/>
      <c r="UT267" s="41"/>
      <c r="UU267" s="41"/>
      <c r="UV267" s="41"/>
      <c r="UW267" s="41"/>
      <c r="UX267" s="41"/>
      <c r="UY267" s="41"/>
      <c r="UZ267" s="41"/>
      <c r="VA267" s="41"/>
      <c r="VB267" s="41"/>
      <c r="VC267" s="41"/>
      <c r="VD267" s="41"/>
      <c r="VE267" s="41"/>
      <c r="VF267" s="41"/>
      <c r="VG267" s="41"/>
      <c r="VH267" s="41"/>
      <c r="VI267" s="41"/>
      <c r="VJ267" s="41"/>
      <c r="VK267" s="41"/>
      <c r="VL267" s="41"/>
      <c r="VM267" s="41"/>
      <c r="VN267" s="41"/>
      <c r="VO267" s="41"/>
      <c r="VP267" s="41"/>
      <c r="VQ267" s="41"/>
      <c r="VR267" s="41"/>
      <c r="VS267" s="41"/>
      <c r="VT267" s="41"/>
      <c r="VU267" s="41"/>
      <c r="VV267" s="41"/>
      <c r="VW267" s="41"/>
      <c r="VX267" s="41"/>
      <c r="VY267" s="41"/>
      <c r="VZ267" s="41"/>
      <c r="WA267" s="41"/>
      <c r="WB267" s="41"/>
      <c r="WC267" s="41"/>
      <c r="WD267" s="41"/>
      <c r="WE267" s="41"/>
      <c r="WF267" s="41"/>
      <c r="WG267" s="41"/>
      <c r="WH267" s="41"/>
      <c r="WI267" s="41"/>
      <c r="WJ267" s="41"/>
      <c r="WK267" s="41"/>
      <c r="WL267" s="41"/>
      <c r="WM267" s="41"/>
      <c r="WN267" s="41"/>
      <c r="WO267" s="41"/>
      <c r="WP267" s="41"/>
      <c r="WQ267" s="41"/>
      <c r="WR267" s="41"/>
      <c r="WS267" s="41"/>
      <c r="WT267" s="41"/>
      <c r="WU267" s="41"/>
      <c r="WV267" s="41"/>
      <c r="WW267" s="41"/>
      <c r="WX267" s="41"/>
    </row>
    <row r="268" spans="1:622" s="49" customFormat="1" ht="15" customHeight="1" outlineLevel="1" x14ac:dyDescent="0.25">
      <c r="B268" s="42" t="s">
        <v>86</v>
      </c>
      <c r="C268" s="49">
        <v>88256</v>
      </c>
      <c r="D268" s="44" t="s">
        <v>80</v>
      </c>
      <c r="E268" s="49" t="s">
        <v>216</v>
      </c>
      <c r="F268" s="50" t="s">
        <v>83</v>
      </c>
      <c r="G268" s="50"/>
      <c r="H268" s="44">
        <v>29.73</v>
      </c>
      <c r="I268" s="46">
        <v>15.46</v>
      </c>
      <c r="J268" s="46"/>
      <c r="K268" s="46">
        <f>Tabela1[[#This Row],[VALOR UNIT]]*H266</f>
        <v>565.37220000000002</v>
      </c>
      <c r="L268" s="46">
        <v>0</v>
      </c>
      <c r="M268" s="47">
        <f t="shared" si="5"/>
        <v>0</v>
      </c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  <c r="AB268" s="41"/>
      <c r="AC268" s="41"/>
      <c r="AD268" s="41"/>
      <c r="AE268" s="41"/>
      <c r="AF268" s="41"/>
      <c r="AG268" s="41"/>
      <c r="AH268" s="41"/>
      <c r="AI268" s="41"/>
      <c r="AJ268" s="41"/>
      <c r="AK268" s="41"/>
      <c r="AL268" s="41"/>
      <c r="AM268" s="41"/>
      <c r="AN268" s="41"/>
      <c r="AO268" s="41"/>
      <c r="AP268" s="41"/>
      <c r="AQ268" s="41"/>
      <c r="AR268" s="41"/>
      <c r="AS268" s="41"/>
      <c r="AT268" s="41"/>
      <c r="AU268" s="41"/>
      <c r="AV268" s="41"/>
      <c r="AW268" s="41"/>
      <c r="AX268" s="41"/>
      <c r="AY268" s="41"/>
      <c r="AZ268" s="41"/>
      <c r="BA268" s="41"/>
      <c r="BB268" s="41"/>
      <c r="BC268" s="41"/>
      <c r="BD268" s="41"/>
      <c r="BE268" s="41"/>
      <c r="BF268" s="41"/>
      <c r="BG268" s="41"/>
      <c r="BH268" s="41"/>
      <c r="BI268" s="41"/>
      <c r="BJ268" s="41"/>
      <c r="BK268" s="41"/>
      <c r="BL268" s="41"/>
      <c r="BM268" s="41"/>
      <c r="BN268" s="41"/>
      <c r="BO268" s="41"/>
      <c r="BP268" s="41"/>
      <c r="BQ268" s="41"/>
      <c r="BR268" s="41"/>
      <c r="BS268" s="41"/>
      <c r="BT268" s="41"/>
      <c r="BU268" s="41"/>
      <c r="BV268" s="41"/>
      <c r="BW268" s="41"/>
      <c r="BX268" s="41"/>
      <c r="BY268" s="41"/>
      <c r="BZ268" s="41"/>
      <c r="CA268" s="41"/>
      <c r="CB268" s="41"/>
      <c r="CC268" s="41"/>
      <c r="CD268" s="41"/>
      <c r="CE268" s="41"/>
      <c r="CF268" s="41"/>
      <c r="CG268" s="41"/>
      <c r="CH268" s="41"/>
      <c r="CI268" s="41"/>
      <c r="CJ268" s="41"/>
      <c r="CK268" s="41"/>
      <c r="CL268" s="41"/>
      <c r="CM268" s="41"/>
      <c r="CN268" s="41"/>
      <c r="CO268" s="41"/>
      <c r="CP268" s="41"/>
      <c r="CQ268" s="41"/>
      <c r="CR268" s="41"/>
      <c r="CS268" s="41"/>
      <c r="CT268" s="41"/>
      <c r="CU268" s="41"/>
      <c r="CV268" s="41"/>
      <c r="CW268" s="41"/>
      <c r="CX268" s="41"/>
      <c r="CY268" s="41"/>
      <c r="CZ268" s="41"/>
      <c r="DA268" s="41"/>
      <c r="DB268" s="41"/>
      <c r="DC268" s="41"/>
      <c r="DD268" s="41"/>
      <c r="DE268" s="41"/>
      <c r="DF268" s="41"/>
      <c r="DG268" s="41"/>
      <c r="DH268" s="41"/>
      <c r="DI268" s="41"/>
      <c r="DJ268" s="41"/>
      <c r="DK268" s="41"/>
      <c r="DL268" s="41"/>
      <c r="DM268" s="41"/>
      <c r="DN268" s="41"/>
      <c r="DO268" s="41"/>
      <c r="DP268" s="41"/>
      <c r="DQ268" s="41"/>
      <c r="DR268" s="41"/>
      <c r="DS268" s="41"/>
      <c r="DT268" s="41"/>
      <c r="DU268" s="41"/>
      <c r="DV268" s="41"/>
      <c r="DW268" s="41"/>
      <c r="DX268" s="41"/>
      <c r="DY268" s="41"/>
      <c r="DZ268" s="41"/>
      <c r="EA268" s="41"/>
      <c r="EB268" s="41"/>
      <c r="EC268" s="41"/>
      <c r="ED268" s="41"/>
      <c r="EE268" s="41"/>
      <c r="EF268" s="41"/>
      <c r="EG268" s="41"/>
      <c r="EH268" s="41"/>
      <c r="EI268" s="41"/>
      <c r="EJ268" s="41"/>
      <c r="EK268" s="41"/>
      <c r="EL268" s="41"/>
      <c r="EM268" s="41"/>
      <c r="EN268" s="41"/>
      <c r="EO268" s="41"/>
      <c r="EP268" s="41"/>
      <c r="EQ268" s="41"/>
      <c r="ER268" s="41"/>
      <c r="ES268" s="41"/>
      <c r="ET268" s="41"/>
      <c r="EU268" s="41"/>
      <c r="EV268" s="41"/>
      <c r="EW268" s="41"/>
      <c r="EX268" s="41"/>
      <c r="EY268" s="41"/>
      <c r="EZ268" s="41"/>
      <c r="FA268" s="41"/>
      <c r="FB268" s="41"/>
      <c r="FC268" s="41"/>
      <c r="FD268" s="41"/>
      <c r="FE268" s="41"/>
      <c r="FF268" s="41"/>
      <c r="FG268" s="41"/>
      <c r="FH268" s="41"/>
      <c r="FI268" s="41"/>
      <c r="FJ268" s="41"/>
      <c r="FK268" s="41"/>
      <c r="FL268" s="41"/>
      <c r="FM268" s="41"/>
      <c r="FN268" s="41"/>
      <c r="FO268" s="41"/>
      <c r="FP268" s="41"/>
      <c r="FQ268" s="41"/>
      <c r="FR268" s="41"/>
      <c r="FS268" s="41"/>
      <c r="FT268" s="41"/>
      <c r="FU268" s="41"/>
      <c r="FV268" s="41"/>
      <c r="FW268" s="41"/>
      <c r="FX268" s="41"/>
      <c r="FY268" s="41"/>
      <c r="FZ268" s="41"/>
      <c r="GA268" s="41"/>
      <c r="GB268" s="41"/>
      <c r="GC268" s="41"/>
      <c r="GD268" s="41"/>
      <c r="GE268" s="41"/>
      <c r="GF268" s="41"/>
      <c r="GG268" s="41"/>
      <c r="GH268" s="41"/>
      <c r="GI268" s="41"/>
      <c r="GJ268" s="41"/>
      <c r="GK268" s="41"/>
      <c r="GL268" s="41"/>
      <c r="GM268" s="41"/>
      <c r="GN268" s="41"/>
      <c r="GO268" s="41"/>
      <c r="GP268" s="41"/>
      <c r="GQ268" s="41"/>
      <c r="GR268" s="41"/>
      <c r="GS268" s="41"/>
      <c r="GT268" s="41"/>
      <c r="GU268" s="41"/>
      <c r="GV268" s="41"/>
      <c r="GW268" s="41"/>
      <c r="GX268" s="41"/>
      <c r="GY268" s="41"/>
      <c r="GZ268" s="41"/>
      <c r="HA268" s="41"/>
      <c r="HB268" s="41"/>
      <c r="HC268" s="41"/>
      <c r="HD268" s="41"/>
      <c r="HE268" s="41"/>
      <c r="HF268" s="41"/>
      <c r="HG268" s="41"/>
      <c r="HH268" s="41"/>
      <c r="HI268" s="41"/>
      <c r="HJ268" s="41"/>
      <c r="HK268" s="41"/>
      <c r="HL268" s="41"/>
      <c r="HM268" s="41"/>
      <c r="HN268" s="41"/>
      <c r="HO268" s="41"/>
      <c r="HP268" s="41"/>
      <c r="HQ268" s="41"/>
      <c r="HR268" s="41"/>
      <c r="HS268" s="41"/>
      <c r="HT268" s="41"/>
      <c r="HU268" s="41"/>
      <c r="HV268" s="41"/>
      <c r="HW268" s="41"/>
      <c r="HX268" s="41"/>
      <c r="HY268" s="41"/>
      <c r="HZ268" s="41"/>
      <c r="IA268" s="41"/>
      <c r="IB268" s="41"/>
      <c r="IC268" s="41"/>
      <c r="ID268" s="41"/>
      <c r="IE268" s="41"/>
      <c r="IF268" s="41"/>
      <c r="IG268" s="41"/>
      <c r="IH268" s="41"/>
      <c r="II268" s="41"/>
      <c r="IJ268" s="41"/>
      <c r="IK268" s="41"/>
      <c r="IL268" s="41"/>
      <c r="IM268" s="41"/>
      <c r="IN268" s="41"/>
      <c r="IO268" s="41"/>
      <c r="IP268" s="41"/>
      <c r="IQ268" s="41"/>
      <c r="IR268" s="41"/>
      <c r="IS268" s="41"/>
      <c r="IT268" s="41"/>
      <c r="IU268" s="41"/>
      <c r="IV268" s="41"/>
      <c r="IW268" s="41"/>
      <c r="IX268" s="41"/>
      <c r="IY268" s="41"/>
      <c r="IZ268" s="41"/>
      <c r="JA268" s="41"/>
      <c r="JB268" s="41"/>
      <c r="JC268" s="41"/>
      <c r="JD268" s="41"/>
      <c r="JE268" s="41"/>
      <c r="JF268" s="41"/>
      <c r="JG268" s="41"/>
      <c r="JH268" s="41"/>
      <c r="JI268" s="41"/>
      <c r="JJ268" s="41"/>
      <c r="JK268" s="41"/>
      <c r="JL268" s="41"/>
      <c r="JM268" s="41"/>
      <c r="JN268" s="41"/>
      <c r="JO268" s="41"/>
      <c r="JP268" s="41"/>
      <c r="JQ268" s="41"/>
      <c r="JR268" s="41"/>
      <c r="JS268" s="41"/>
      <c r="JT268" s="41"/>
      <c r="JU268" s="41"/>
      <c r="JV268" s="41"/>
      <c r="JW268" s="41"/>
      <c r="JX268" s="41"/>
      <c r="JY268" s="41"/>
      <c r="JZ268" s="41"/>
      <c r="KA268" s="41"/>
      <c r="KB268" s="41"/>
      <c r="KC268" s="41"/>
      <c r="KD268" s="41"/>
      <c r="KE268" s="41"/>
      <c r="KF268" s="41"/>
      <c r="KG268" s="41"/>
      <c r="KH268" s="41"/>
      <c r="KI268" s="41"/>
      <c r="KJ268" s="41"/>
      <c r="KK268" s="41"/>
      <c r="KL268" s="41"/>
      <c r="KM268" s="41"/>
      <c r="KN268" s="41"/>
      <c r="KO268" s="41"/>
      <c r="KP268" s="41"/>
      <c r="KQ268" s="41"/>
      <c r="KR268" s="41"/>
      <c r="KS268" s="41"/>
      <c r="KT268" s="41"/>
      <c r="KU268" s="41"/>
      <c r="KV268" s="41"/>
      <c r="KW268" s="41"/>
      <c r="KX268" s="41"/>
      <c r="KY268" s="41"/>
      <c r="KZ268" s="41"/>
      <c r="LA268" s="41"/>
      <c r="LB268" s="41"/>
      <c r="LC268" s="41"/>
      <c r="LD268" s="41"/>
      <c r="LE268" s="41"/>
      <c r="LF268" s="41"/>
      <c r="LG268" s="41"/>
      <c r="LH268" s="41"/>
      <c r="LI268" s="41"/>
      <c r="LJ268" s="41"/>
      <c r="LK268" s="41"/>
      <c r="LL268" s="41"/>
      <c r="LM268" s="41"/>
      <c r="LN268" s="41"/>
      <c r="LO268" s="41"/>
      <c r="LP268" s="41"/>
      <c r="LQ268" s="41"/>
      <c r="LR268" s="41"/>
      <c r="LS268" s="41"/>
      <c r="LT268" s="41"/>
      <c r="LU268" s="41"/>
      <c r="LV268" s="41"/>
      <c r="LW268" s="41"/>
      <c r="LX268" s="41"/>
      <c r="LY268" s="41"/>
      <c r="LZ268" s="41"/>
      <c r="MA268" s="41"/>
      <c r="MB268" s="41"/>
      <c r="MC268" s="41"/>
      <c r="MD268" s="41"/>
      <c r="ME268" s="41"/>
      <c r="MF268" s="41"/>
      <c r="MG268" s="41"/>
      <c r="MH268" s="41"/>
      <c r="MI268" s="41"/>
      <c r="MJ268" s="41"/>
      <c r="MK268" s="41"/>
      <c r="ML268" s="41"/>
      <c r="MM268" s="41"/>
      <c r="MN268" s="41"/>
      <c r="MO268" s="41"/>
      <c r="MP268" s="41"/>
      <c r="MQ268" s="41"/>
      <c r="MR268" s="41"/>
      <c r="MS268" s="41"/>
      <c r="MT268" s="41"/>
      <c r="MU268" s="41"/>
      <c r="MV268" s="41"/>
      <c r="MW268" s="41"/>
      <c r="MX268" s="41"/>
      <c r="MY268" s="41"/>
      <c r="MZ268" s="41"/>
      <c r="NA268" s="41"/>
      <c r="NB268" s="41"/>
      <c r="NC268" s="41"/>
      <c r="ND268" s="41"/>
      <c r="NE268" s="41"/>
      <c r="NF268" s="41"/>
      <c r="NG268" s="41"/>
      <c r="NH268" s="41"/>
      <c r="NI268" s="41"/>
      <c r="NJ268" s="41"/>
      <c r="NK268" s="41"/>
      <c r="NL268" s="41"/>
      <c r="NM268" s="41"/>
      <c r="NN268" s="41"/>
      <c r="NO268" s="41"/>
      <c r="NP268" s="41"/>
      <c r="NQ268" s="41"/>
      <c r="NR268" s="41"/>
      <c r="NS268" s="41"/>
      <c r="NT268" s="41"/>
      <c r="NU268" s="41"/>
      <c r="NV268" s="41"/>
      <c r="NW268" s="41"/>
      <c r="NX268" s="41"/>
      <c r="NY268" s="41"/>
      <c r="NZ268" s="41"/>
      <c r="OA268" s="41"/>
      <c r="OB268" s="41"/>
      <c r="OC268" s="41"/>
      <c r="OD268" s="41"/>
      <c r="OE268" s="41"/>
      <c r="OF268" s="41"/>
      <c r="OG268" s="41"/>
      <c r="OH268" s="41"/>
      <c r="OI268" s="41"/>
      <c r="OJ268" s="41"/>
      <c r="OK268" s="41"/>
      <c r="OL268" s="41"/>
      <c r="OM268" s="41"/>
      <c r="ON268" s="41"/>
      <c r="OO268" s="41"/>
      <c r="OP268" s="41"/>
      <c r="OQ268" s="41"/>
      <c r="OR268" s="41"/>
      <c r="OS268" s="41"/>
      <c r="OT268" s="41"/>
      <c r="OU268" s="41"/>
      <c r="OV268" s="41"/>
      <c r="OW268" s="41"/>
      <c r="OX268" s="41"/>
      <c r="OY268" s="41"/>
      <c r="OZ268" s="41"/>
      <c r="PA268" s="41"/>
      <c r="PB268" s="41"/>
      <c r="PC268" s="41"/>
      <c r="PD268" s="41"/>
      <c r="PE268" s="41"/>
      <c r="PF268" s="41"/>
      <c r="PG268" s="41"/>
      <c r="PH268" s="41"/>
      <c r="PI268" s="41"/>
      <c r="PJ268" s="41"/>
      <c r="PK268" s="41"/>
      <c r="PL268" s="41"/>
      <c r="PM268" s="41"/>
      <c r="PN268" s="41"/>
      <c r="PO268" s="41"/>
      <c r="PP268" s="41"/>
      <c r="PQ268" s="41"/>
      <c r="PR268" s="41"/>
      <c r="PS268" s="41"/>
      <c r="PT268" s="41"/>
      <c r="PU268" s="41"/>
      <c r="PV268" s="41"/>
      <c r="PW268" s="41"/>
      <c r="PX268" s="41"/>
      <c r="PY268" s="41"/>
      <c r="PZ268" s="41"/>
      <c r="QA268" s="41"/>
      <c r="QB268" s="41"/>
      <c r="QC268" s="41"/>
      <c r="QD268" s="41"/>
      <c r="QE268" s="41"/>
      <c r="QF268" s="41"/>
      <c r="QG268" s="41"/>
      <c r="QH268" s="41"/>
      <c r="QI268" s="41"/>
      <c r="QJ268" s="41"/>
      <c r="QK268" s="41"/>
      <c r="QL268" s="41"/>
      <c r="QM268" s="41"/>
      <c r="QN268" s="41"/>
      <c r="QO268" s="41"/>
      <c r="QP268" s="41"/>
      <c r="QQ268" s="41"/>
      <c r="QR268" s="41"/>
      <c r="QS268" s="41"/>
      <c r="QT268" s="41"/>
      <c r="QU268" s="41"/>
      <c r="QV268" s="41"/>
      <c r="QW268" s="41"/>
      <c r="QX268" s="41"/>
      <c r="QY268" s="41"/>
      <c r="QZ268" s="41"/>
      <c r="RA268" s="41"/>
      <c r="RB268" s="41"/>
      <c r="RC268" s="41"/>
      <c r="RD268" s="41"/>
      <c r="RE268" s="41"/>
      <c r="RF268" s="41"/>
      <c r="RG268" s="41"/>
      <c r="RH268" s="41"/>
      <c r="RI268" s="41"/>
      <c r="RJ268" s="41"/>
      <c r="RK268" s="41"/>
      <c r="RL268" s="41"/>
      <c r="RM268" s="41"/>
      <c r="RN268" s="41"/>
      <c r="RO268" s="41"/>
      <c r="RP268" s="41"/>
      <c r="RQ268" s="41"/>
      <c r="RR268" s="41"/>
      <c r="RS268" s="41"/>
      <c r="RT268" s="41"/>
      <c r="RU268" s="41"/>
      <c r="RV268" s="41"/>
      <c r="RW268" s="41"/>
      <c r="RX268" s="41"/>
      <c r="RY268" s="41"/>
      <c r="RZ268" s="41"/>
      <c r="SA268" s="41"/>
      <c r="SB268" s="41"/>
      <c r="SC268" s="41"/>
      <c r="SD268" s="41"/>
      <c r="SE268" s="41"/>
      <c r="SF268" s="41"/>
      <c r="SG268" s="41"/>
      <c r="SH268" s="41"/>
      <c r="SI268" s="41"/>
      <c r="SJ268" s="41"/>
      <c r="SK268" s="41"/>
      <c r="SL268" s="41"/>
      <c r="SM268" s="41"/>
      <c r="SN268" s="41"/>
      <c r="SO268" s="41"/>
      <c r="SP268" s="41"/>
      <c r="SQ268" s="41"/>
      <c r="SR268" s="41"/>
      <c r="SS268" s="41"/>
      <c r="ST268" s="41"/>
      <c r="SU268" s="41"/>
      <c r="SV268" s="41"/>
      <c r="SW268" s="41"/>
      <c r="SX268" s="41"/>
      <c r="SY268" s="41"/>
      <c r="SZ268" s="41"/>
      <c r="TA268" s="41"/>
      <c r="TB268" s="41"/>
      <c r="TC268" s="41"/>
      <c r="TD268" s="41"/>
      <c r="TE268" s="41"/>
      <c r="TF268" s="41"/>
      <c r="TG268" s="41"/>
      <c r="TH268" s="41"/>
      <c r="TI268" s="41"/>
      <c r="TJ268" s="41"/>
      <c r="TK268" s="41"/>
      <c r="TL268" s="41"/>
      <c r="TM268" s="41"/>
      <c r="TN268" s="41"/>
      <c r="TO268" s="41"/>
      <c r="TP268" s="41"/>
      <c r="TQ268" s="41"/>
      <c r="TR268" s="41"/>
      <c r="TS268" s="41"/>
      <c r="TT268" s="41"/>
      <c r="TU268" s="41"/>
      <c r="TV268" s="41"/>
      <c r="TW268" s="41"/>
      <c r="TX268" s="41"/>
      <c r="TY268" s="41"/>
      <c r="TZ268" s="41"/>
      <c r="UA268" s="41"/>
      <c r="UB268" s="41"/>
      <c r="UC268" s="41"/>
      <c r="UD268" s="41"/>
      <c r="UE268" s="41"/>
      <c r="UF268" s="41"/>
      <c r="UG268" s="41"/>
      <c r="UH268" s="41"/>
      <c r="UI268" s="41"/>
      <c r="UJ268" s="41"/>
      <c r="UK268" s="41"/>
      <c r="UL268" s="41"/>
      <c r="UM268" s="41"/>
      <c r="UN268" s="41"/>
      <c r="UO268" s="41"/>
      <c r="UP268" s="41"/>
      <c r="UQ268" s="41"/>
      <c r="UR268" s="41"/>
      <c r="US268" s="41"/>
      <c r="UT268" s="41"/>
      <c r="UU268" s="41"/>
      <c r="UV268" s="41"/>
      <c r="UW268" s="41"/>
      <c r="UX268" s="41"/>
      <c r="UY268" s="41"/>
      <c r="UZ268" s="41"/>
      <c r="VA268" s="41"/>
      <c r="VB268" s="41"/>
      <c r="VC268" s="41"/>
      <c r="VD268" s="41"/>
      <c r="VE268" s="41"/>
      <c r="VF268" s="41"/>
      <c r="VG268" s="41"/>
      <c r="VH268" s="41"/>
      <c r="VI268" s="41"/>
      <c r="VJ268" s="41"/>
      <c r="VK268" s="41"/>
      <c r="VL268" s="41"/>
      <c r="VM268" s="41"/>
      <c r="VN268" s="41"/>
      <c r="VO268" s="41"/>
      <c r="VP268" s="41"/>
      <c r="VQ268" s="41"/>
      <c r="VR268" s="41"/>
      <c r="VS268" s="41"/>
      <c r="VT268" s="41"/>
      <c r="VU268" s="41"/>
      <c r="VV268" s="41"/>
      <c r="VW268" s="41"/>
      <c r="VX268" s="41"/>
      <c r="VY268" s="41"/>
      <c r="VZ268" s="41"/>
      <c r="WA268" s="41"/>
      <c r="WB268" s="41"/>
      <c r="WC268" s="41"/>
      <c r="WD268" s="41"/>
      <c r="WE268" s="41"/>
      <c r="WF268" s="41"/>
      <c r="WG268" s="41"/>
      <c r="WH268" s="41"/>
      <c r="WI268" s="41"/>
      <c r="WJ268" s="41"/>
      <c r="WK268" s="41"/>
      <c r="WL268" s="41"/>
      <c r="WM268" s="41"/>
      <c r="WN268" s="41"/>
      <c r="WO268" s="41"/>
      <c r="WP268" s="41"/>
      <c r="WQ268" s="41"/>
      <c r="WR268" s="41"/>
      <c r="WS268" s="41"/>
      <c r="WT268" s="41"/>
      <c r="WU268" s="41"/>
      <c r="WV268" s="41"/>
      <c r="WW268" s="41"/>
      <c r="WX268" s="41"/>
    </row>
    <row r="269" spans="1:622" s="49" customFormat="1" ht="15" customHeight="1" outlineLevel="1" x14ac:dyDescent="0.25">
      <c r="B269" s="42" t="s">
        <v>92</v>
      </c>
      <c r="C269" s="49">
        <v>45190</v>
      </c>
      <c r="D269" s="44" t="s">
        <v>80</v>
      </c>
      <c r="E269" s="49" t="s">
        <v>217</v>
      </c>
      <c r="F269" s="50" t="s">
        <v>16</v>
      </c>
      <c r="G269" s="50"/>
      <c r="H269" s="44">
        <v>64.31</v>
      </c>
      <c r="I269" s="46">
        <v>68.739999999999995</v>
      </c>
      <c r="J269" s="46">
        <f>Tabela1[[#This Row],[VALOR UNIT]]*H266</f>
        <v>2513.8217999999997</v>
      </c>
      <c r="K269" s="46">
        <f>Tabela1[[#This Row],[Coluna1]]*H268</f>
        <v>0</v>
      </c>
      <c r="L269" s="46">
        <v>0</v>
      </c>
      <c r="M269" s="47">
        <f t="shared" si="5"/>
        <v>0</v>
      </c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  <c r="AB269" s="41"/>
      <c r="AC269" s="41"/>
      <c r="AD269" s="41"/>
      <c r="AE269" s="41"/>
      <c r="AF269" s="41"/>
      <c r="AG269" s="41"/>
      <c r="AH269" s="41"/>
      <c r="AI269" s="41"/>
      <c r="AJ269" s="41"/>
      <c r="AK269" s="41"/>
      <c r="AL269" s="41"/>
      <c r="AM269" s="41"/>
      <c r="AN269" s="41"/>
      <c r="AO269" s="41"/>
      <c r="AP269" s="41"/>
      <c r="AQ269" s="41"/>
      <c r="AR269" s="41"/>
      <c r="AS269" s="41"/>
      <c r="AT269" s="41"/>
      <c r="AU269" s="41"/>
      <c r="AV269" s="41"/>
      <c r="AW269" s="41"/>
      <c r="AX269" s="41"/>
      <c r="AY269" s="41"/>
      <c r="AZ269" s="41"/>
      <c r="BA269" s="41"/>
      <c r="BB269" s="41"/>
      <c r="BC269" s="41"/>
      <c r="BD269" s="41"/>
      <c r="BE269" s="41"/>
      <c r="BF269" s="41"/>
      <c r="BG269" s="41"/>
      <c r="BH269" s="41"/>
      <c r="BI269" s="41"/>
      <c r="BJ269" s="41"/>
      <c r="BK269" s="41"/>
      <c r="BL269" s="41"/>
      <c r="BM269" s="41"/>
      <c r="BN269" s="41"/>
      <c r="BO269" s="41"/>
      <c r="BP269" s="41"/>
      <c r="BQ269" s="41"/>
      <c r="BR269" s="41"/>
      <c r="BS269" s="41"/>
      <c r="BT269" s="41"/>
      <c r="BU269" s="41"/>
      <c r="BV269" s="41"/>
      <c r="BW269" s="41"/>
      <c r="BX269" s="41"/>
      <c r="BY269" s="41"/>
      <c r="BZ269" s="41"/>
      <c r="CA269" s="41"/>
      <c r="CB269" s="41"/>
      <c r="CC269" s="41"/>
      <c r="CD269" s="41"/>
      <c r="CE269" s="41"/>
      <c r="CF269" s="41"/>
      <c r="CG269" s="41"/>
      <c r="CH269" s="41"/>
      <c r="CI269" s="41"/>
      <c r="CJ269" s="41"/>
      <c r="CK269" s="41"/>
      <c r="CL269" s="41"/>
      <c r="CM269" s="41"/>
      <c r="CN269" s="41"/>
      <c r="CO269" s="41"/>
      <c r="CP269" s="41"/>
      <c r="CQ269" s="41"/>
      <c r="CR269" s="41"/>
      <c r="CS269" s="41"/>
      <c r="CT269" s="41"/>
      <c r="CU269" s="41"/>
      <c r="CV269" s="41"/>
      <c r="CW269" s="41"/>
      <c r="CX269" s="41"/>
      <c r="CY269" s="41"/>
      <c r="CZ269" s="41"/>
      <c r="DA269" s="41"/>
      <c r="DB269" s="41"/>
      <c r="DC269" s="41"/>
      <c r="DD269" s="41"/>
      <c r="DE269" s="41"/>
      <c r="DF269" s="41"/>
      <c r="DG269" s="41"/>
      <c r="DH269" s="41"/>
      <c r="DI269" s="41"/>
      <c r="DJ269" s="41"/>
      <c r="DK269" s="41"/>
      <c r="DL269" s="41"/>
      <c r="DM269" s="41"/>
      <c r="DN269" s="41"/>
      <c r="DO269" s="41"/>
      <c r="DP269" s="41"/>
      <c r="DQ269" s="41"/>
      <c r="DR269" s="41"/>
      <c r="DS269" s="41"/>
      <c r="DT269" s="41"/>
      <c r="DU269" s="41"/>
      <c r="DV269" s="41"/>
      <c r="DW269" s="41"/>
      <c r="DX269" s="41"/>
      <c r="DY269" s="41"/>
      <c r="DZ269" s="41"/>
      <c r="EA269" s="41"/>
      <c r="EB269" s="41"/>
      <c r="EC269" s="41"/>
      <c r="ED269" s="41"/>
      <c r="EE269" s="41"/>
      <c r="EF269" s="41"/>
      <c r="EG269" s="41"/>
      <c r="EH269" s="41"/>
      <c r="EI269" s="41"/>
      <c r="EJ269" s="41"/>
      <c r="EK269" s="41"/>
      <c r="EL269" s="41"/>
      <c r="EM269" s="41"/>
      <c r="EN269" s="41"/>
      <c r="EO269" s="41"/>
      <c r="EP269" s="41"/>
      <c r="EQ269" s="41"/>
      <c r="ER269" s="41"/>
      <c r="ES269" s="41"/>
      <c r="ET269" s="41"/>
      <c r="EU269" s="41"/>
      <c r="EV269" s="41"/>
      <c r="EW269" s="41"/>
      <c r="EX269" s="41"/>
      <c r="EY269" s="41"/>
      <c r="EZ269" s="41"/>
      <c r="FA269" s="41"/>
      <c r="FB269" s="41"/>
      <c r="FC269" s="41"/>
      <c r="FD269" s="41"/>
      <c r="FE269" s="41"/>
      <c r="FF269" s="41"/>
      <c r="FG269" s="41"/>
      <c r="FH269" s="41"/>
      <c r="FI269" s="41"/>
      <c r="FJ269" s="41"/>
      <c r="FK269" s="41"/>
      <c r="FL269" s="41"/>
      <c r="FM269" s="41"/>
      <c r="FN269" s="41"/>
      <c r="FO269" s="41"/>
      <c r="FP269" s="41"/>
      <c r="FQ269" s="41"/>
      <c r="FR269" s="41"/>
      <c r="FS269" s="41"/>
      <c r="FT269" s="41"/>
      <c r="FU269" s="41"/>
      <c r="FV269" s="41"/>
      <c r="FW269" s="41"/>
      <c r="FX269" s="41"/>
      <c r="FY269" s="41"/>
      <c r="FZ269" s="41"/>
      <c r="GA269" s="41"/>
      <c r="GB269" s="41"/>
      <c r="GC269" s="41"/>
      <c r="GD269" s="41"/>
      <c r="GE269" s="41"/>
      <c r="GF269" s="41"/>
      <c r="GG269" s="41"/>
      <c r="GH269" s="41"/>
      <c r="GI269" s="41"/>
      <c r="GJ269" s="41"/>
      <c r="GK269" s="41"/>
      <c r="GL269" s="41"/>
      <c r="GM269" s="41"/>
      <c r="GN269" s="41"/>
      <c r="GO269" s="41"/>
      <c r="GP269" s="41"/>
      <c r="GQ269" s="41"/>
      <c r="GR269" s="41"/>
      <c r="GS269" s="41"/>
      <c r="GT269" s="41"/>
      <c r="GU269" s="41"/>
      <c r="GV269" s="41"/>
      <c r="GW269" s="41"/>
      <c r="GX269" s="41"/>
      <c r="GY269" s="41"/>
      <c r="GZ269" s="41"/>
      <c r="HA269" s="41"/>
      <c r="HB269" s="41"/>
      <c r="HC269" s="41"/>
      <c r="HD269" s="41"/>
      <c r="HE269" s="41"/>
      <c r="HF269" s="41"/>
      <c r="HG269" s="41"/>
      <c r="HH269" s="41"/>
      <c r="HI269" s="41"/>
      <c r="HJ269" s="41"/>
      <c r="HK269" s="41"/>
      <c r="HL269" s="41"/>
      <c r="HM269" s="41"/>
      <c r="HN269" s="41"/>
      <c r="HO269" s="41"/>
      <c r="HP269" s="41"/>
      <c r="HQ269" s="41"/>
      <c r="HR269" s="41"/>
      <c r="HS269" s="41"/>
      <c r="HT269" s="41"/>
      <c r="HU269" s="41"/>
      <c r="HV269" s="41"/>
      <c r="HW269" s="41"/>
      <c r="HX269" s="41"/>
      <c r="HY269" s="41"/>
      <c r="HZ269" s="41"/>
      <c r="IA269" s="41"/>
      <c r="IB269" s="41"/>
      <c r="IC269" s="41"/>
      <c r="ID269" s="41"/>
      <c r="IE269" s="41"/>
      <c r="IF269" s="41"/>
      <c r="IG269" s="41"/>
      <c r="IH269" s="41"/>
      <c r="II269" s="41"/>
      <c r="IJ269" s="41"/>
      <c r="IK269" s="41"/>
      <c r="IL269" s="41"/>
      <c r="IM269" s="41"/>
      <c r="IN269" s="41"/>
      <c r="IO269" s="41"/>
      <c r="IP269" s="41"/>
      <c r="IQ269" s="41"/>
      <c r="IR269" s="41"/>
      <c r="IS269" s="41"/>
      <c r="IT269" s="41"/>
      <c r="IU269" s="41"/>
      <c r="IV269" s="41"/>
      <c r="IW269" s="41"/>
      <c r="IX269" s="41"/>
      <c r="IY269" s="41"/>
      <c r="IZ269" s="41"/>
      <c r="JA269" s="41"/>
      <c r="JB269" s="41"/>
      <c r="JC269" s="41"/>
      <c r="JD269" s="41"/>
      <c r="JE269" s="41"/>
      <c r="JF269" s="41"/>
      <c r="JG269" s="41"/>
      <c r="JH269" s="41"/>
      <c r="JI269" s="41"/>
      <c r="JJ269" s="41"/>
      <c r="JK269" s="41"/>
      <c r="JL269" s="41"/>
      <c r="JM269" s="41"/>
      <c r="JN269" s="41"/>
      <c r="JO269" s="41"/>
      <c r="JP269" s="41"/>
      <c r="JQ269" s="41"/>
      <c r="JR269" s="41"/>
      <c r="JS269" s="41"/>
      <c r="JT269" s="41"/>
      <c r="JU269" s="41"/>
      <c r="JV269" s="41"/>
      <c r="JW269" s="41"/>
      <c r="JX269" s="41"/>
      <c r="JY269" s="41"/>
      <c r="JZ269" s="41"/>
      <c r="KA269" s="41"/>
      <c r="KB269" s="41"/>
      <c r="KC269" s="41"/>
      <c r="KD269" s="41"/>
      <c r="KE269" s="41"/>
      <c r="KF269" s="41"/>
      <c r="KG269" s="41"/>
      <c r="KH269" s="41"/>
      <c r="KI269" s="41"/>
      <c r="KJ269" s="41"/>
      <c r="KK269" s="41"/>
      <c r="KL269" s="41"/>
      <c r="KM269" s="41"/>
      <c r="KN269" s="41"/>
      <c r="KO269" s="41"/>
      <c r="KP269" s="41"/>
      <c r="KQ269" s="41"/>
      <c r="KR269" s="41"/>
      <c r="KS269" s="41"/>
      <c r="KT269" s="41"/>
      <c r="KU269" s="41"/>
      <c r="KV269" s="41"/>
      <c r="KW269" s="41"/>
      <c r="KX269" s="41"/>
      <c r="KY269" s="41"/>
      <c r="KZ269" s="41"/>
      <c r="LA269" s="41"/>
      <c r="LB269" s="41"/>
      <c r="LC269" s="41"/>
      <c r="LD269" s="41"/>
      <c r="LE269" s="41"/>
      <c r="LF269" s="41"/>
      <c r="LG269" s="41"/>
      <c r="LH269" s="41"/>
      <c r="LI269" s="41"/>
      <c r="LJ269" s="41"/>
      <c r="LK269" s="41"/>
      <c r="LL269" s="41"/>
      <c r="LM269" s="41"/>
      <c r="LN269" s="41"/>
      <c r="LO269" s="41"/>
      <c r="LP269" s="41"/>
      <c r="LQ269" s="41"/>
      <c r="LR269" s="41"/>
      <c r="LS269" s="41"/>
      <c r="LT269" s="41"/>
      <c r="LU269" s="41"/>
      <c r="LV269" s="41"/>
      <c r="LW269" s="41"/>
      <c r="LX269" s="41"/>
      <c r="LY269" s="41"/>
      <c r="LZ269" s="41"/>
      <c r="MA269" s="41"/>
      <c r="MB269" s="41"/>
      <c r="MC269" s="41"/>
      <c r="MD269" s="41"/>
      <c r="ME269" s="41"/>
      <c r="MF269" s="41"/>
      <c r="MG269" s="41"/>
      <c r="MH269" s="41"/>
      <c r="MI269" s="41"/>
      <c r="MJ269" s="41"/>
      <c r="MK269" s="41"/>
      <c r="ML269" s="41"/>
      <c r="MM269" s="41"/>
      <c r="MN269" s="41"/>
      <c r="MO269" s="41"/>
      <c r="MP269" s="41"/>
      <c r="MQ269" s="41"/>
      <c r="MR269" s="41"/>
      <c r="MS269" s="41"/>
      <c r="MT269" s="41"/>
      <c r="MU269" s="41"/>
      <c r="MV269" s="41"/>
      <c r="MW269" s="41"/>
      <c r="MX269" s="41"/>
      <c r="MY269" s="41"/>
      <c r="MZ269" s="41"/>
      <c r="NA269" s="41"/>
      <c r="NB269" s="41"/>
      <c r="NC269" s="41"/>
      <c r="ND269" s="41"/>
      <c r="NE269" s="41"/>
      <c r="NF269" s="41"/>
      <c r="NG269" s="41"/>
      <c r="NH269" s="41"/>
      <c r="NI269" s="41"/>
      <c r="NJ269" s="41"/>
      <c r="NK269" s="41"/>
      <c r="NL269" s="41"/>
      <c r="NM269" s="41"/>
      <c r="NN269" s="41"/>
      <c r="NO269" s="41"/>
      <c r="NP269" s="41"/>
      <c r="NQ269" s="41"/>
      <c r="NR269" s="41"/>
      <c r="NS269" s="41"/>
      <c r="NT269" s="41"/>
      <c r="NU269" s="41"/>
      <c r="NV269" s="41"/>
      <c r="NW269" s="41"/>
      <c r="NX269" s="41"/>
      <c r="NY269" s="41"/>
      <c r="NZ269" s="41"/>
      <c r="OA269" s="41"/>
      <c r="OB269" s="41"/>
      <c r="OC269" s="41"/>
      <c r="OD269" s="41"/>
      <c r="OE269" s="41"/>
      <c r="OF269" s="41"/>
      <c r="OG269" s="41"/>
      <c r="OH269" s="41"/>
      <c r="OI269" s="41"/>
      <c r="OJ269" s="41"/>
      <c r="OK269" s="41"/>
      <c r="OL269" s="41"/>
      <c r="OM269" s="41"/>
      <c r="ON269" s="41"/>
      <c r="OO269" s="41"/>
      <c r="OP269" s="41"/>
      <c r="OQ269" s="41"/>
      <c r="OR269" s="41"/>
      <c r="OS269" s="41"/>
      <c r="OT269" s="41"/>
      <c r="OU269" s="41"/>
      <c r="OV269" s="41"/>
      <c r="OW269" s="41"/>
      <c r="OX269" s="41"/>
      <c r="OY269" s="41"/>
      <c r="OZ269" s="41"/>
      <c r="PA269" s="41"/>
      <c r="PB269" s="41"/>
      <c r="PC269" s="41"/>
      <c r="PD269" s="41"/>
      <c r="PE269" s="41"/>
      <c r="PF269" s="41"/>
      <c r="PG269" s="41"/>
      <c r="PH269" s="41"/>
      <c r="PI269" s="41"/>
      <c r="PJ269" s="41"/>
      <c r="PK269" s="41"/>
      <c r="PL269" s="41"/>
      <c r="PM269" s="41"/>
      <c r="PN269" s="41"/>
      <c r="PO269" s="41"/>
      <c r="PP269" s="41"/>
      <c r="PQ269" s="41"/>
      <c r="PR269" s="41"/>
      <c r="PS269" s="41"/>
      <c r="PT269" s="41"/>
      <c r="PU269" s="41"/>
      <c r="PV269" s="41"/>
      <c r="PW269" s="41"/>
      <c r="PX269" s="41"/>
      <c r="PY269" s="41"/>
      <c r="PZ269" s="41"/>
      <c r="QA269" s="41"/>
      <c r="QB269" s="41"/>
      <c r="QC269" s="41"/>
      <c r="QD269" s="41"/>
      <c r="QE269" s="41"/>
      <c r="QF269" s="41"/>
      <c r="QG269" s="41"/>
      <c r="QH269" s="41"/>
      <c r="QI269" s="41"/>
      <c r="QJ269" s="41"/>
      <c r="QK269" s="41"/>
      <c r="QL269" s="41"/>
      <c r="QM269" s="41"/>
      <c r="QN269" s="41"/>
      <c r="QO269" s="41"/>
      <c r="QP269" s="41"/>
      <c r="QQ269" s="41"/>
      <c r="QR269" s="41"/>
      <c r="QS269" s="41"/>
      <c r="QT269" s="41"/>
      <c r="QU269" s="41"/>
      <c r="QV269" s="41"/>
      <c r="QW269" s="41"/>
      <c r="QX269" s="41"/>
      <c r="QY269" s="41"/>
      <c r="QZ269" s="41"/>
      <c r="RA269" s="41"/>
      <c r="RB269" s="41"/>
      <c r="RC269" s="41"/>
      <c r="RD269" s="41"/>
      <c r="RE269" s="41"/>
      <c r="RF269" s="41"/>
      <c r="RG269" s="41"/>
      <c r="RH269" s="41"/>
      <c r="RI269" s="41"/>
      <c r="RJ269" s="41"/>
      <c r="RK269" s="41"/>
      <c r="RL269" s="41"/>
      <c r="RM269" s="41"/>
      <c r="RN269" s="41"/>
      <c r="RO269" s="41"/>
      <c r="RP269" s="41"/>
      <c r="RQ269" s="41"/>
      <c r="RR269" s="41"/>
      <c r="RS269" s="41"/>
      <c r="RT269" s="41"/>
      <c r="RU269" s="41"/>
      <c r="RV269" s="41"/>
      <c r="RW269" s="41"/>
      <c r="RX269" s="41"/>
      <c r="RY269" s="41"/>
      <c r="RZ269" s="41"/>
      <c r="SA269" s="41"/>
      <c r="SB269" s="41"/>
      <c r="SC269" s="41"/>
      <c r="SD269" s="41"/>
      <c r="SE269" s="41"/>
      <c r="SF269" s="41"/>
      <c r="SG269" s="41"/>
      <c r="SH269" s="41"/>
      <c r="SI269" s="41"/>
      <c r="SJ269" s="41"/>
      <c r="SK269" s="41"/>
      <c r="SL269" s="41"/>
      <c r="SM269" s="41"/>
      <c r="SN269" s="41"/>
      <c r="SO269" s="41"/>
      <c r="SP269" s="41"/>
      <c r="SQ269" s="41"/>
      <c r="SR269" s="41"/>
      <c r="SS269" s="41"/>
      <c r="ST269" s="41"/>
      <c r="SU269" s="41"/>
      <c r="SV269" s="41"/>
      <c r="SW269" s="41"/>
      <c r="SX269" s="41"/>
      <c r="SY269" s="41"/>
      <c r="SZ269" s="41"/>
      <c r="TA269" s="41"/>
      <c r="TB269" s="41"/>
      <c r="TC269" s="41"/>
      <c r="TD269" s="41"/>
      <c r="TE269" s="41"/>
      <c r="TF269" s="41"/>
      <c r="TG269" s="41"/>
      <c r="TH269" s="41"/>
      <c r="TI269" s="41"/>
      <c r="TJ269" s="41"/>
      <c r="TK269" s="41"/>
      <c r="TL269" s="41"/>
      <c r="TM269" s="41"/>
      <c r="TN269" s="41"/>
      <c r="TO269" s="41"/>
      <c r="TP269" s="41"/>
      <c r="TQ269" s="41"/>
      <c r="TR269" s="41"/>
      <c r="TS269" s="41"/>
      <c r="TT269" s="41"/>
      <c r="TU269" s="41"/>
      <c r="TV269" s="41"/>
      <c r="TW269" s="41"/>
      <c r="TX269" s="41"/>
      <c r="TY269" s="41"/>
      <c r="TZ269" s="41"/>
      <c r="UA269" s="41"/>
      <c r="UB269" s="41"/>
      <c r="UC269" s="41"/>
      <c r="UD269" s="41"/>
      <c r="UE269" s="41"/>
      <c r="UF269" s="41"/>
      <c r="UG269" s="41"/>
      <c r="UH269" s="41"/>
      <c r="UI269" s="41"/>
      <c r="UJ269" s="41"/>
      <c r="UK269" s="41"/>
      <c r="UL269" s="41"/>
      <c r="UM269" s="41"/>
      <c r="UN269" s="41"/>
      <c r="UO269" s="41"/>
      <c r="UP269" s="41"/>
      <c r="UQ269" s="41"/>
      <c r="UR269" s="41"/>
      <c r="US269" s="41"/>
      <c r="UT269" s="41"/>
      <c r="UU269" s="41"/>
      <c r="UV269" s="41"/>
      <c r="UW269" s="41"/>
      <c r="UX269" s="41"/>
      <c r="UY269" s="41"/>
      <c r="UZ269" s="41"/>
      <c r="VA269" s="41"/>
      <c r="VB269" s="41"/>
      <c r="VC269" s="41"/>
      <c r="VD269" s="41"/>
      <c r="VE269" s="41"/>
      <c r="VF269" s="41"/>
      <c r="VG269" s="41"/>
      <c r="VH269" s="41"/>
      <c r="VI269" s="41"/>
      <c r="VJ269" s="41"/>
      <c r="VK269" s="41"/>
      <c r="VL269" s="41"/>
      <c r="VM269" s="41"/>
      <c r="VN269" s="41"/>
      <c r="VO269" s="41"/>
      <c r="VP269" s="41"/>
      <c r="VQ269" s="41"/>
      <c r="VR269" s="41"/>
      <c r="VS269" s="41"/>
      <c r="VT269" s="41"/>
      <c r="VU269" s="41"/>
      <c r="VV269" s="41"/>
      <c r="VW269" s="41"/>
      <c r="VX269" s="41"/>
      <c r="VY269" s="41"/>
      <c r="VZ269" s="41"/>
      <c r="WA269" s="41"/>
      <c r="WB269" s="41"/>
      <c r="WC269" s="41"/>
      <c r="WD269" s="41"/>
      <c r="WE269" s="41"/>
      <c r="WF269" s="41"/>
      <c r="WG269" s="41"/>
      <c r="WH269" s="41"/>
      <c r="WI269" s="41"/>
      <c r="WJ269" s="41"/>
      <c r="WK269" s="41"/>
      <c r="WL269" s="41"/>
      <c r="WM269" s="41"/>
      <c r="WN269" s="41"/>
      <c r="WO269" s="41"/>
      <c r="WP269" s="41"/>
      <c r="WQ269" s="41"/>
      <c r="WR269" s="41"/>
      <c r="WS269" s="41"/>
      <c r="WT269" s="41"/>
      <c r="WU269" s="41"/>
      <c r="WV269" s="41"/>
      <c r="WW269" s="41"/>
      <c r="WX269" s="41"/>
    </row>
    <row r="270" spans="1:622" s="49" customFormat="1" ht="15" customHeight="1" outlineLevel="1" x14ac:dyDescent="0.25">
      <c r="B270" s="42" t="s">
        <v>92</v>
      </c>
      <c r="C270" s="49">
        <v>37595</v>
      </c>
      <c r="D270" s="44" t="s">
        <v>80</v>
      </c>
      <c r="E270" s="49" t="s">
        <v>218</v>
      </c>
      <c r="F270" s="50" t="s">
        <v>13</v>
      </c>
      <c r="G270" s="50"/>
      <c r="H270" s="44">
        <v>2.46</v>
      </c>
      <c r="I270" s="46">
        <v>22.45</v>
      </c>
      <c r="J270" s="46">
        <f>Tabela1[[#This Row],[VALOR UNIT]]*H266</f>
        <v>820.99649999999997</v>
      </c>
      <c r="K270" s="46">
        <f>Tabela1[[#This Row],[Coluna1]]*H269</f>
        <v>0</v>
      </c>
      <c r="L270" s="46">
        <v>0</v>
      </c>
      <c r="M270" s="47">
        <f t="shared" si="5"/>
        <v>0</v>
      </c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  <c r="AB270" s="41"/>
      <c r="AC270" s="41"/>
      <c r="AD270" s="41"/>
      <c r="AE270" s="41"/>
      <c r="AF270" s="41"/>
      <c r="AG270" s="41"/>
      <c r="AH270" s="41"/>
      <c r="AI270" s="41"/>
      <c r="AJ270" s="41"/>
      <c r="AK270" s="41"/>
      <c r="AL270" s="41"/>
      <c r="AM270" s="41"/>
      <c r="AN270" s="41"/>
      <c r="AO270" s="41"/>
      <c r="AP270" s="41"/>
      <c r="AQ270" s="41"/>
      <c r="AR270" s="41"/>
      <c r="AS270" s="41"/>
      <c r="AT270" s="41"/>
      <c r="AU270" s="41"/>
      <c r="AV270" s="41"/>
      <c r="AW270" s="41"/>
      <c r="AX270" s="41"/>
      <c r="AY270" s="41"/>
      <c r="AZ270" s="41"/>
      <c r="BA270" s="41"/>
      <c r="BB270" s="41"/>
      <c r="BC270" s="41"/>
      <c r="BD270" s="41"/>
      <c r="BE270" s="41"/>
      <c r="BF270" s="41"/>
      <c r="BG270" s="41"/>
      <c r="BH270" s="41"/>
      <c r="BI270" s="41"/>
      <c r="BJ270" s="41"/>
      <c r="BK270" s="41"/>
      <c r="BL270" s="41"/>
      <c r="BM270" s="41"/>
      <c r="BN270" s="41"/>
      <c r="BO270" s="41"/>
      <c r="BP270" s="41"/>
      <c r="BQ270" s="41"/>
      <c r="BR270" s="41"/>
      <c r="BS270" s="41"/>
      <c r="BT270" s="41"/>
      <c r="BU270" s="41"/>
      <c r="BV270" s="41"/>
      <c r="BW270" s="41"/>
      <c r="BX270" s="41"/>
      <c r="BY270" s="41"/>
      <c r="BZ270" s="41"/>
      <c r="CA270" s="41"/>
      <c r="CB270" s="41"/>
      <c r="CC270" s="41"/>
      <c r="CD270" s="41"/>
      <c r="CE270" s="41"/>
      <c r="CF270" s="41"/>
      <c r="CG270" s="41"/>
      <c r="CH270" s="41"/>
      <c r="CI270" s="41"/>
      <c r="CJ270" s="41"/>
      <c r="CK270" s="41"/>
      <c r="CL270" s="41"/>
      <c r="CM270" s="41"/>
      <c r="CN270" s="41"/>
      <c r="CO270" s="41"/>
      <c r="CP270" s="41"/>
      <c r="CQ270" s="41"/>
      <c r="CR270" s="41"/>
      <c r="CS270" s="41"/>
      <c r="CT270" s="41"/>
      <c r="CU270" s="41"/>
      <c r="CV270" s="41"/>
      <c r="CW270" s="41"/>
      <c r="CX270" s="41"/>
      <c r="CY270" s="41"/>
      <c r="CZ270" s="41"/>
      <c r="DA270" s="41"/>
      <c r="DB270" s="41"/>
      <c r="DC270" s="41"/>
      <c r="DD270" s="41"/>
      <c r="DE270" s="41"/>
      <c r="DF270" s="41"/>
      <c r="DG270" s="41"/>
      <c r="DH270" s="41"/>
      <c r="DI270" s="41"/>
      <c r="DJ270" s="41"/>
      <c r="DK270" s="41"/>
      <c r="DL270" s="41"/>
      <c r="DM270" s="41"/>
      <c r="DN270" s="41"/>
      <c r="DO270" s="41"/>
      <c r="DP270" s="41"/>
      <c r="DQ270" s="41"/>
      <c r="DR270" s="41"/>
      <c r="DS270" s="41"/>
      <c r="DT270" s="41"/>
      <c r="DU270" s="41"/>
      <c r="DV270" s="41"/>
      <c r="DW270" s="41"/>
      <c r="DX270" s="41"/>
      <c r="DY270" s="41"/>
      <c r="DZ270" s="41"/>
      <c r="EA270" s="41"/>
      <c r="EB270" s="41"/>
      <c r="EC270" s="41"/>
      <c r="ED270" s="41"/>
      <c r="EE270" s="41"/>
      <c r="EF270" s="41"/>
      <c r="EG270" s="41"/>
      <c r="EH270" s="41"/>
      <c r="EI270" s="41"/>
      <c r="EJ270" s="41"/>
      <c r="EK270" s="41"/>
      <c r="EL270" s="41"/>
      <c r="EM270" s="41"/>
      <c r="EN270" s="41"/>
      <c r="EO270" s="41"/>
      <c r="EP270" s="41"/>
      <c r="EQ270" s="41"/>
      <c r="ER270" s="41"/>
      <c r="ES270" s="41"/>
      <c r="ET270" s="41"/>
      <c r="EU270" s="41"/>
      <c r="EV270" s="41"/>
      <c r="EW270" s="41"/>
      <c r="EX270" s="41"/>
      <c r="EY270" s="41"/>
      <c r="EZ270" s="41"/>
      <c r="FA270" s="41"/>
      <c r="FB270" s="41"/>
      <c r="FC270" s="41"/>
      <c r="FD270" s="41"/>
      <c r="FE270" s="41"/>
      <c r="FF270" s="41"/>
      <c r="FG270" s="41"/>
      <c r="FH270" s="41"/>
      <c r="FI270" s="41"/>
      <c r="FJ270" s="41"/>
      <c r="FK270" s="41"/>
      <c r="FL270" s="41"/>
      <c r="FM270" s="41"/>
      <c r="FN270" s="41"/>
      <c r="FO270" s="41"/>
      <c r="FP270" s="41"/>
      <c r="FQ270" s="41"/>
      <c r="FR270" s="41"/>
      <c r="FS270" s="41"/>
      <c r="FT270" s="41"/>
      <c r="FU270" s="41"/>
      <c r="FV270" s="41"/>
      <c r="FW270" s="41"/>
      <c r="FX270" s="41"/>
      <c r="FY270" s="41"/>
      <c r="FZ270" s="41"/>
      <c r="GA270" s="41"/>
      <c r="GB270" s="41"/>
      <c r="GC270" s="41"/>
      <c r="GD270" s="41"/>
      <c r="GE270" s="41"/>
      <c r="GF270" s="41"/>
      <c r="GG270" s="41"/>
      <c r="GH270" s="41"/>
      <c r="GI270" s="41"/>
      <c r="GJ270" s="41"/>
      <c r="GK270" s="41"/>
      <c r="GL270" s="41"/>
      <c r="GM270" s="41"/>
      <c r="GN270" s="41"/>
      <c r="GO270" s="41"/>
      <c r="GP270" s="41"/>
      <c r="GQ270" s="41"/>
      <c r="GR270" s="41"/>
      <c r="GS270" s="41"/>
      <c r="GT270" s="41"/>
      <c r="GU270" s="41"/>
      <c r="GV270" s="41"/>
      <c r="GW270" s="41"/>
      <c r="GX270" s="41"/>
      <c r="GY270" s="41"/>
      <c r="GZ270" s="41"/>
      <c r="HA270" s="41"/>
      <c r="HB270" s="41"/>
      <c r="HC270" s="41"/>
      <c r="HD270" s="41"/>
      <c r="HE270" s="41"/>
      <c r="HF270" s="41"/>
      <c r="HG270" s="41"/>
      <c r="HH270" s="41"/>
      <c r="HI270" s="41"/>
      <c r="HJ270" s="41"/>
      <c r="HK270" s="41"/>
      <c r="HL270" s="41"/>
      <c r="HM270" s="41"/>
      <c r="HN270" s="41"/>
      <c r="HO270" s="41"/>
      <c r="HP270" s="41"/>
      <c r="HQ270" s="41"/>
      <c r="HR270" s="41"/>
      <c r="HS270" s="41"/>
      <c r="HT270" s="41"/>
      <c r="HU270" s="41"/>
      <c r="HV270" s="41"/>
      <c r="HW270" s="41"/>
      <c r="HX270" s="41"/>
      <c r="HY270" s="41"/>
      <c r="HZ270" s="41"/>
      <c r="IA270" s="41"/>
      <c r="IB270" s="41"/>
      <c r="IC270" s="41"/>
      <c r="ID270" s="41"/>
      <c r="IE270" s="41"/>
      <c r="IF270" s="41"/>
      <c r="IG270" s="41"/>
      <c r="IH270" s="41"/>
      <c r="II270" s="41"/>
      <c r="IJ270" s="41"/>
      <c r="IK270" s="41"/>
      <c r="IL270" s="41"/>
      <c r="IM270" s="41"/>
      <c r="IN270" s="41"/>
      <c r="IO270" s="41"/>
      <c r="IP270" s="41"/>
      <c r="IQ270" s="41"/>
      <c r="IR270" s="41"/>
      <c r="IS270" s="41"/>
      <c r="IT270" s="41"/>
      <c r="IU270" s="41"/>
      <c r="IV270" s="41"/>
      <c r="IW270" s="41"/>
      <c r="IX270" s="41"/>
      <c r="IY270" s="41"/>
      <c r="IZ270" s="41"/>
      <c r="JA270" s="41"/>
      <c r="JB270" s="41"/>
      <c r="JC270" s="41"/>
      <c r="JD270" s="41"/>
      <c r="JE270" s="41"/>
      <c r="JF270" s="41"/>
      <c r="JG270" s="41"/>
      <c r="JH270" s="41"/>
      <c r="JI270" s="41"/>
      <c r="JJ270" s="41"/>
      <c r="JK270" s="41"/>
      <c r="JL270" s="41"/>
      <c r="JM270" s="41"/>
      <c r="JN270" s="41"/>
      <c r="JO270" s="41"/>
      <c r="JP270" s="41"/>
      <c r="JQ270" s="41"/>
      <c r="JR270" s="41"/>
      <c r="JS270" s="41"/>
      <c r="JT270" s="41"/>
      <c r="JU270" s="41"/>
      <c r="JV270" s="41"/>
      <c r="JW270" s="41"/>
      <c r="JX270" s="41"/>
      <c r="JY270" s="41"/>
      <c r="JZ270" s="41"/>
      <c r="KA270" s="41"/>
      <c r="KB270" s="41"/>
      <c r="KC270" s="41"/>
      <c r="KD270" s="41"/>
      <c r="KE270" s="41"/>
      <c r="KF270" s="41"/>
      <c r="KG270" s="41"/>
      <c r="KH270" s="41"/>
      <c r="KI270" s="41"/>
      <c r="KJ270" s="41"/>
      <c r="KK270" s="41"/>
      <c r="KL270" s="41"/>
      <c r="KM270" s="41"/>
      <c r="KN270" s="41"/>
      <c r="KO270" s="41"/>
      <c r="KP270" s="41"/>
      <c r="KQ270" s="41"/>
      <c r="KR270" s="41"/>
      <c r="KS270" s="41"/>
      <c r="KT270" s="41"/>
      <c r="KU270" s="41"/>
      <c r="KV270" s="41"/>
      <c r="KW270" s="41"/>
      <c r="KX270" s="41"/>
      <c r="KY270" s="41"/>
      <c r="KZ270" s="41"/>
      <c r="LA270" s="41"/>
      <c r="LB270" s="41"/>
      <c r="LC270" s="41"/>
      <c r="LD270" s="41"/>
      <c r="LE270" s="41"/>
      <c r="LF270" s="41"/>
      <c r="LG270" s="41"/>
      <c r="LH270" s="41"/>
      <c r="LI270" s="41"/>
      <c r="LJ270" s="41"/>
      <c r="LK270" s="41"/>
      <c r="LL270" s="41"/>
      <c r="LM270" s="41"/>
      <c r="LN270" s="41"/>
      <c r="LO270" s="41"/>
      <c r="LP270" s="41"/>
      <c r="LQ270" s="41"/>
      <c r="LR270" s="41"/>
      <c r="LS270" s="41"/>
      <c r="LT270" s="41"/>
      <c r="LU270" s="41"/>
      <c r="LV270" s="41"/>
      <c r="LW270" s="41"/>
      <c r="LX270" s="41"/>
      <c r="LY270" s="41"/>
      <c r="LZ270" s="41"/>
      <c r="MA270" s="41"/>
      <c r="MB270" s="41"/>
      <c r="MC270" s="41"/>
      <c r="MD270" s="41"/>
      <c r="ME270" s="41"/>
      <c r="MF270" s="41"/>
      <c r="MG270" s="41"/>
      <c r="MH270" s="41"/>
      <c r="MI270" s="41"/>
      <c r="MJ270" s="41"/>
      <c r="MK270" s="41"/>
      <c r="ML270" s="41"/>
      <c r="MM270" s="41"/>
      <c r="MN270" s="41"/>
      <c r="MO270" s="41"/>
      <c r="MP270" s="41"/>
      <c r="MQ270" s="41"/>
      <c r="MR270" s="41"/>
      <c r="MS270" s="41"/>
      <c r="MT270" s="41"/>
      <c r="MU270" s="41"/>
      <c r="MV270" s="41"/>
      <c r="MW270" s="41"/>
      <c r="MX270" s="41"/>
      <c r="MY270" s="41"/>
      <c r="MZ270" s="41"/>
      <c r="NA270" s="41"/>
      <c r="NB270" s="41"/>
      <c r="NC270" s="41"/>
      <c r="ND270" s="41"/>
      <c r="NE270" s="41"/>
      <c r="NF270" s="41"/>
      <c r="NG270" s="41"/>
      <c r="NH270" s="41"/>
      <c r="NI270" s="41"/>
      <c r="NJ270" s="41"/>
      <c r="NK270" s="41"/>
      <c r="NL270" s="41"/>
      <c r="NM270" s="41"/>
      <c r="NN270" s="41"/>
      <c r="NO270" s="41"/>
      <c r="NP270" s="41"/>
      <c r="NQ270" s="41"/>
      <c r="NR270" s="41"/>
      <c r="NS270" s="41"/>
      <c r="NT270" s="41"/>
      <c r="NU270" s="41"/>
      <c r="NV270" s="41"/>
      <c r="NW270" s="41"/>
      <c r="NX270" s="41"/>
      <c r="NY270" s="41"/>
      <c r="NZ270" s="41"/>
      <c r="OA270" s="41"/>
      <c r="OB270" s="41"/>
      <c r="OC270" s="41"/>
      <c r="OD270" s="41"/>
      <c r="OE270" s="41"/>
      <c r="OF270" s="41"/>
      <c r="OG270" s="41"/>
      <c r="OH270" s="41"/>
      <c r="OI270" s="41"/>
      <c r="OJ270" s="41"/>
      <c r="OK270" s="41"/>
      <c r="OL270" s="41"/>
      <c r="OM270" s="41"/>
      <c r="ON270" s="41"/>
      <c r="OO270" s="41"/>
      <c r="OP270" s="41"/>
      <c r="OQ270" s="41"/>
      <c r="OR270" s="41"/>
      <c r="OS270" s="41"/>
      <c r="OT270" s="41"/>
      <c r="OU270" s="41"/>
      <c r="OV270" s="41"/>
      <c r="OW270" s="41"/>
      <c r="OX270" s="41"/>
      <c r="OY270" s="41"/>
      <c r="OZ270" s="41"/>
      <c r="PA270" s="41"/>
      <c r="PB270" s="41"/>
      <c r="PC270" s="41"/>
      <c r="PD270" s="41"/>
      <c r="PE270" s="41"/>
      <c r="PF270" s="41"/>
      <c r="PG270" s="41"/>
      <c r="PH270" s="41"/>
      <c r="PI270" s="41"/>
      <c r="PJ270" s="41"/>
      <c r="PK270" s="41"/>
      <c r="PL270" s="41"/>
      <c r="PM270" s="41"/>
      <c r="PN270" s="41"/>
      <c r="PO270" s="41"/>
      <c r="PP270" s="41"/>
      <c r="PQ270" s="41"/>
      <c r="PR270" s="41"/>
      <c r="PS270" s="41"/>
      <c r="PT270" s="41"/>
      <c r="PU270" s="41"/>
      <c r="PV270" s="41"/>
      <c r="PW270" s="41"/>
      <c r="PX270" s="41"/>
      <c r="PY270" s="41"/>
      <c r="PZ270" s="41"/>
      <c r="QA270" s="41"/>
      <c r="QB270" s="41"/>
      <c r="QC270" s="41"/>
      <c r="QD270" s="41"/>
      <c r="QE270" s="41"/>
      <c r="QF270" s="41"/>
      <c r="QG270" s="41"/>
      <c r="QH270" s="41"/>
      <c r="QI270" s="41"/>
      <c r="QJ270" s="41"/>
      <c r="QK270" s="41"/>
      <c r="QL270" s="41"/>
      <c r="QM270" s="41"/>
      <c r="QN270" s="41"/>
      <c r="QO270" s="41"/>
      <c r="QP270" s="41"/>
      <c r="QQ270" s="41"/>
      <c r="QR270" s="41"/>
      <c r="QS270" s="41"/>
      <c r="QT270" s="41"/>
      <c r="QU270" s="41"/>
      <c r="QV270" s="41"/>
      <c r="QW270" s="41"/>
      <c r="QX270" s="41"/>
      <c r="QY270" s="41"/>
      <c r="QZ270" s="41"/>
      <c r="RA270" s="41"/>
      <c r="RB270" s="41"/>
      <c r="RC270" s="41"/>
      <c r="RD270" s="41"/>
      <c r="RE270" s="41"/>
      <c r="RF270" s="41"/>
      <c r="RG270" s="41"/>
      <c r="RH270" s="41"/>
      <c r="RI270" s="41"/>
      <c r="RJ270" s="41"/>
      <c r="RK270" s="41"/>
      <c r="RL270" s="41"/>
      <c r="RM270" s="41"/>
      <c r="RN270" s="41"/>
      <c r="RO270" s="41"/>
      <c r="RP270" s="41"/>
      <c r="RQ270" s="41"/>
      <c r="RR270" s="41"/>
      <c r="RS270" s="41"/>
      <c r="RT270" s="41"/>
      <c r="RU270" s="41"/>
      <c r="RV270" s="41"/>
      <c r="RW270" s="41"/>
      <c r="RX270" s="41"/>
      <c r="RY270" s="41"/>
      <c r="RZ270" s="41"/>
      <c r="SA270" s="41"/>
      <c r="SB270" s="41"/>
      <c r="SC270" s="41"/>
      <c r="SD270" s="41"/>
      <c r="SE270" s="41"/>
      <c r="SF270" s="41"/>
      <c r="SG270" s="41"/>
      <c r="SH270" s="41"/>
      <c r="SI270" s="41"/>
      <c r="SJ270" s="41"/>
      <c r="SK270" s="41"/>
      <c r="SL270" s="41"/>
      <c r="SM270" s="41"/>
      <c r="SN270" s="41"/>
      <c r="SO270" s="41"/>
      <c r="SP270" s="41"/>
      <c r="SQ270" s="41"/>
      <c r="SR270" s="41"/>
      <c r="SS270" s="41"/>
      <c r="ST270" s="41"/>
      <c r="SU270" s="41"/>
      <c r="SV270" s="41"/>
      <c r="SW270" s="41"/>
      <c r="SX270" s="41"/>
      <c r="SY270" s="41"/>
      <c r="SZ270" s="41"/>
      <c r="TA270" s="41"/>
      <c r="TB270" s="41"/>
      <c r="TC270" s="41"/>
      <c r="TD270" s="41"/>
      <c r="TE270" s="41"/>
      <c r="TF270" s="41"/>
      <c r="TG270" s="41"/>
      <c r="TH270" s="41"/>
      <c r="TI270" s="41"/>
      <c r="TJ270" s="41"/>
      <c r="TK270" s="41"/>
      <c r="TL270" s="41"/>
      <c r="TM270" s="41"/>
      <c r="TN270" s="41"/>
      <c r="TO270" s="41"/>
      <c r="TP270" s="41"/>
      <c r="TQ270" s="41"/>
      <c r="TR270" s="41"/>
      <c r="TS270" s="41"/>
      <c r="TT270" s="41"/>
      <c r="TU270" s="41"/>
      <c r="TV270" s="41"/>
      <c r="TW270" s="41"/>
      <c r="TX270" s="41"/>
      <c r="TY270" s="41"/>
      <c r="TZ270" s="41"/>
      <c r="UA270" s="41"/>
      <c r="UB270" s="41"/>
      <c r="UC270" s="41"/>
      <c r="UD270" s="41"/>
      <c r="UE270" s="41"/>
      <c r="UF270" s="41"/>
      <c r="UG270" s="41"/>
      <c r="UH270" s="41"/>
      <c r="UI270" s="41"/>
      <c r="UJ270" s="41"/>
      <c r="UK270" s="41"/>
      <c r="UL270" s="41"/>
      <c r="UM270" s="41"/>
      <c r="UN270" s="41"/>
      <c r="UO270" s="41"/>
      <c r="UP270" s="41"/>
      <c r="UQ270" s="41"/>
      <c r="UR270" s="41"/>
      <c r="US270" s="41"/>
      <c r="UT270" s="41"/>
      <c r="UU270" s="41"/>
      <c r="UV270" s="41"/>
      <c r="UW270" s="41"/>
      <c r="UX270" s="41"/>
      <c r="UY270" s="41"/>
      <c r="UZ270" s="41"/>
      <c r="VA270" s="41"/>
      <c r="VB270" s="41"/>
      <c r="VC270" s="41"/>
      <c r="VD270" s="41"/>
      <c r="VE270" s="41"/>
      <c r="VF270" s="41"/>
      <c r="VG270" s="41"/>
      <c r="VH270" s="41"/>
      <c r="VI270" s="41"/>
      <c r="VJ270" s="41"/>
      <c r="VK270" s="41"/>
      <c r="VL270" s="41"/>
      <c r="VM270" s="41"/>
      <c r="VN270" s="41"/>
      <c r="VO270" s="41"/>
      <c r="VP270" s="41"/>
      <c r="VQ270" s="41"/>
      <c r="VR270" s="41"/>
      <c r="VS270" s="41"/>
      <c r="VT270" s="41"/>
      <c r="VU270" s="41"/>
      <c r="VV270" s="41"/>
      <c r="VW270" s="41"/>
      <c r="VX270" s="41"/>
      <c r="VY270" s="41"/>
      <c r="VZ270" s="41"/>
      <c r="WA270" s="41"/>
      <c r="WB270" s="41"/>
      <c r="WC270" s="41"/>
      <c r="WD270" s="41"/>
      <c r="WE270" s="41"/>
      <c r="WF270" s="41"/>
      <c r="WG270" s="41"/>
      <c r="WH270" s="41"/>
      <c r="WI270" s="41"/>
      <c r="WJ270" s="41"/>
      <c r="WK270" s="41"/>
      <c r="WL270" s="41"/>
      <c r="WM270" s="41"/>
      <c r="WN270" s="41"/>
      <c r="WO270" s="41"/>
      <c r="WP270" s="41"/>
      <c r="WQ270" s="41"/>
      <c r="WR270" s="41"/>
      <c r="WS270" s="41"/>
      <c r="WT270" s="41"/>
      <c r="WU270" s="41"/>
      <c r="WV270" s="41"/>
      <c r="WW270" s="41"/>
      <c r="WX270" s="41"/>
    </row>
    <row r="271" spans="1:622" s="49" customFormat="1" ht="15" customHeight="1" outlineLevel="1" x14ac:dyDescent="0.25">
      <c r="B271" s="42" t="s">
        <v>92</v>
      </c>
      <c r="C271" s="49">
        <v>34357</v>
      </c>
      <c r="D271" s="44" t="s">
        <v>80</v>
      </c>
      <c r="E271" s="49" t="s">
        <v>219</v>
      </c>
      <c r="F271" s="50" t="s">
        <v>13</v>
      </c>
      <c r="G271" s="50"/>
      <c r="H271" s="44">
        <v>4.6900000000000004</v>
      </c>
      <c r="I271" s="46">
        <v>0.66</v>
      </c>
      <c r="J271" s="46">
        <f>Tabela1[[#This Row],[VALOR UNIT]]*H266</f>
        <v>24.136200000000002</v>
      </c>
      <c r="K271" s="46">
        <f>Tabela1[[#This Row],[Coluna1]]*H270</f>
        <v>0</v>
      </c>
      <c r="L271" s="46">
        <v>0</v>
      </c>
      <c r="M271" s="47">
        <f t="shared" si="5"/>
        <v>0</v>
      </c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  <c r="AB271" s="41"/>
      <c r="AC271" s="41"/>
      <c r="AD271" s="41"/>
      <c r="AE271" s="41"/>
      <c r="AF271" s="41"/>
      <c r="AG271" s="41"/>
      <c r="AH271" s="41"/>
      <c r="AI271" s="41"/>
      <c r="AJ271" s="41"/>
      <c r="AK271" s="41"/>
      <c r="AL271" s="41"/>
      <c r="AM271" s="41"/>
      <c r="AN271" s="41"/>
      <c r="AO271" s="41"/>
      <c r="AP271" s="41"/>
      <c r="AQ271" s="41"/>
      <c r="AR271" s="41"/>
      <c r="AS271" s="41"/>
      <c r="AT271" s="41"/>
      <c r="AU271" s="41"/>
      <c r="AV271" s="41"/>
      <c r="AW271" s="41"/>
      <c r="AX271" s="41"/>
      <c r="AY271" s="41"/>
      <c r="AZ271" s="41"/>
      <c r="BA271" s="41"/>
      <c r="BB271" s="41"/>
      <c r="BC271" s="41"/>
      <c r="BD271" s="41"/>
      <c r="BE271" s="41"/>
      <c r="BF271" s="41"/>
      <c r="BG271" s="41"/>
      <c r="BH271" s="41"/>
      <c r="BI271" s="41"/>
      <c r="BJ271" s="41"/>
      <c r="BK271" s="41"/>
      <c r="BL271" s="41"/>
      <c r="BM271" s="41"/>
      <c r="BN271" s="41"/>
      <c r="BO271" s="41"/>
      <c r="BP271" s="41"/>
      <c r="BQ271" s="41"/>
      <c r="BR271" s="41"/>
      <c r="BS271" s="41"/>
      <c r="BT271" s="41"/>
      <c r="BU271" s="41"/>
      <c r="BV271" s="41"/>
      <c r="BW271" s="41"/>
      <c r="BX271" s="41"/>
      <c r="BY271" s="41"/>
      <c r="BZ271" s="41"/>
      <c r="CA271" s="41"/>
      <c r="CB271" s="41"/>
      <c r="CC271" s="41"/>
      <c r="CD271" s="41"/>
      <c r="CE271" s="41"/>
      <c r="CF271" s="41"/>
      <c r="CG271" s="41"/>
      <c r="CH271" s="41"/>
      <c r="CI271" s="41"/>
      <c r="CJ271" s="41"/>
      <c r="CK271" s="41"/>
      <c r="CL271" s="41"/>
      <c r="CM271" s="41"/>
      <c r="CN271" s="41"/>
      <c r="CO271" s="41"/>
      <c r="CP271" s="41"/>
      <c r="CQ271" s="41"/>
      <c r="CR271" s="41"/>
      <c r="CS271" s="41"/>
      <c r="CT271" s="41"/>
      <c r="CU271" s="41"/>
      <c r="CV271" s="41"/>
      <c r="CW271" s="41"/>
      <c r="CX271" s="41"/>
      <c r="CY271" s="41"/>
      <c r="CZ271" s="41"/>
      <c r="DA271" s="41"/>
      <c r="DB271" s="41"/>
      <c r="DC271" s="41"/>
      <c r="DD271" s="41"/>
      <c r="DE271" s="41"/>
      <c r="DF271" s="41"/>
      <c r="DG271" s="41"/>
      <c r="DH271" s="41"/>
      <c r="DI271" s="41"/>
      <c r="DJ271" s="41"/>
      <c r="DK271" s="41"/>
      <c r="DL271" s="41"/>
      <c r="DM271" s="41"/>
      <c r="DN271" s="41"/>
      <c r="DO271" s="41"/>
      <c r="DP271" s="41"/>
      <c r="DQ271" s="41"/>
      <c r="DR271" s="41"/>
      <c r="DS271" s="41"/>
      <c r="DT271" s="41"/>
      <c r="DU271" s="41"/>
      <c r="DV271" s="41"/>
      <c r="DW271" s="41"/>
      <c r="DX271" s="41"/>
      <c r="DY271" s="41"/>
      <c r="DZ271" s="41"/>
      <c r="EA271" s="41"/>
      <c r="EB271" s="41"/>
      <c r="EC271" s="41"/>
      <c r="ED271" s="41"/>
      <c r="EE271" s="41"/>
      <c r="EF271" s="41"/>
      <c r="EG271" s="41"/>
      <c r="EH271" s="41"/>
      <c r="EI271" s="41"/>
      <c r="EJ271" s="41"/>
      <c r="EK271" s="41"/>
      <c r="EL271" s="41"/>
      <c r="EM271" s="41"/>
      <c r="EN271" s="41"/>
      <c r="EO271" s="41"/>
      <c r="EP271" s="41"/>
      <c r="EQ271" s="41"/>
      <c r="ER271" s="41"/>
      <c r="ES271" s="41"/>
      <c r="ET271" s="41"/>
      <c r="EU271" s="41"/>
      <c r="EV271" s="41"/>
      <c r="EW271" s="41"/>
      <c r="EX271" s="41"/>
      <c r="EY271" s="41"/>
      <c r="EZ271" s="41"/>
      <c r="FA271" s="41"/>
      <c r="FB271" s="41"/>
      <c r="FC271" s="41"/>
      <c r="FD271" s="41"/>
      <c r="FE271" s="41"/>
      <c r="FF271" s="41"/>
      <c r="FG271" s="41"/>
      <c r="FH271" s="41"/>
      <c r="FI271" s="41"/>
      <c r="FJ271" s="41"/>
      <c r="FK271" s="41"/>
      <c r="FL271" s="41"/>
      <c r="FM271" s="41"/>
      <c r="FN271" s="41"/>
      <c r="FO271" s="41"/>
      <c r="FP271" s="41"/>
      <c r="FQ271" s="41"/>
      <c r="FR271" s="41"/>
      <c r="FS271" s="41"/>
      <c r="FT271" s="41"/>
      <c r="FU271" s="41"/>
      <c r="FV271" s="41"/>
      <c r="FW271" s="41"/>
      <c r="FX271" s="41"/>
      <c r="FY271" s="41"/>
      <c r="FZ271" s="41"/>
      <c r="GA271" s="41"/>
      <c r="GB271" s="41"/>
      <c r="GC271" s="41"/>
      <c r="GD271" s="41"/>
      <c r="GE271" s="41"/>
      <c r="GF271" s="41"/>
      <c r="GG271" s="41"/>
      <c r="GH271" s="41"/>
      <c r="GI271" s="41"/>
      <c r="GJ271" s="41"/>
      <c r="GK271" s="41"/>
      <c r="GL271" s="41"/>
      <c r="GM271" s="41"/>
      <c r="GN271" s="41"/>
      <c r="GO271" s="41"/>
      <c r="GP271" s="41"/>
      <c r="GQ271" s="41"/>
      <c r="GR271" s="41"/>
      <c r="GS271" s="41"/>
      <c r="GT271" s="41"/>
      <c r="GU271" s="41"/>
      <c r="GV271" s="41"/>
      <c r="GW271" s="41"/>
      <c r="GX271" s="41"/>
      <c r="GY271" s="41"/>
      <c r="GZ271" s="41"/>
      <c r="HA271" s="41"/>
      <c r="HB271" s="41"/>
      <c r="HC271" s="41"/>
      <c r="HD271" s="41"/>
      <c r="HE271" s="41"/>
      <c r="HF271" s="41"/>
      <c r="HG271" s="41"/>
      <c r="HH271" s="41"/>
      <c r="HI271" s="41"/>
      <c r="HJ271" s="41"/>
      <c r="HK271" s="41"/>
      <c r="HL271" s="41"/>
      <c r="HM271" s="41"/>
      <c r="HN271" s="41"/>
      <c r="HO271" s="41"/>
      <c r="HP271" s="41"/>
      <c r="HQ271" s="41"/>
      <c r="HR271" s="41"/>
      <c r="HS271" s="41"/>
      <c r="HT271" s="41"/>
      <c r="HU271" s="41"/>
      <c r="HV271" s="41"/>
      <c r="HW271" s="41"/>
      <c r="HX271" s="41"/>
      <c r="HY271" s="41"/>
      <c r="HZ271" s="41"/>
      <c r="IA271" s="41"/>
      <c r="IB271" s="41"/>
      <c r="IC271" s="41"/>
      <c r="ID271" s="41"/>
      <c r="IE271" s="41"/>
      <c r="IF271" s="41"/>
      <c r="IG271" s="41"/>
      <c r="IH271" s="41"/>
      <c r="II271" s="41"/>
      <c r="IJ271" s="41"/>
      <c r="IK271" s="41"/>
      <c r="IL271" s="41"/>
      <c r="IM271" s="41"/>
      <c r="IN271" s="41"/>
      <c r="IO271" s="41"/>
      <c r="IP271" s="41"/>
      <c r="IQ271" s="41"/>
      <c r="IR271" s="41"/>
      <c r="IS271" s="41"/>
      <c r="IT271" s="41"/>
      <c r="IU271" s="41"/>
      <c r="IV271" s="41"/>
      <c r="IW271" s="41"/>
      <c r="IX271" s="41"/>
      <c r="IY271" s="41"/>
      <c r="IZ271" s="41"/>
      <c r="JA271" s="41"/>
      <c r="JB271" s="41"/>
      <c r="JC271" s="41"/>
      <c r="JD271" s="41"/>
      <c r="JE271" s="41"/>
      <c r="JF271" s="41"/>
      <c r="JG271" s="41"/>
      <c r="JH271" s="41"/>
      <c r="JI271" s="41"/>
      <c r="JJ271" s="41"/>
      <c r="JK271" s="41"/>
      <c r="JL271" s="41"/>
      <c r="JM271" s="41"/>
      <c r="JN271" s="41"/>
      <c r="JO271" s="41"/>
      <c r="JP271" s="41"/>
      <c r="JQ271" s="41"/>
      <c r="JR271" s="41"/>
      <c r="JS271" s="41"/>
      <c r="JT271" s="41"/>
      <c r="JU271" s="41"/>
      <c r="JV271" s="41"/>
      <c r="JW271" s="41"/>
      <c r="JX271" s="41"/>
      <c r="JY271" s="41"/>
      <c r="JZ271" s="41"/>
      <c r="KA271" s="41"/>
      <c r="KB271" s="41"/>
      <c r="KC271" s="41"/>
      <c r="KD271" s="41"/>
      <c r="KE271" s="41"/>
      <c r="KF271" s="41"/>
      <c r="KG271" s="41"/>
      <c r="KH271" s="41"/>
      <c r="KI271" s="41"/>
      <c r="KJ271" s="41"/>
      <c r="KK271" s="41"/>
      <c r="KL271" s="41"/>
      <c r="KM271" s="41"/>
      <c r="KN271" s="41"/>
      <c r="KO271" s="41"/>
      <c r="KP271" s="41"/>
      <c r="KQ271" s="41"/>
      <c r="KR271" s="41"/>
      <c r="KS271" s="41"/>
      <c r="KT271" s="41"/>
      <c r="KU271" s="41"/>
      <c r="KV271" s="41"/>
      <c r="KW271" s="41"/>
      <c r="KX271" s="41"/>
      <c r="KY271" s="41"/>
      <c r="KZ271" s="41"/>
      <c r="LA271" s="41"/>
      <c r="LB271" s="41"/>
      <c r="LC271" s="41"/>
      <c r="LD271" s="41"/>
      <c r="LE271" s="41"/>
      <c r="LF271" s="41"/>
      <c r="LG271" s="41"/>
      <c r="LH271" s="41"/>
      <c r="LI271" s="41"/>
      <c r="LJ271" s="41"/>
      <c r="LK271" s="41"/>
      <c r="LL271" s="41"/>
      <c r="LM271" s="41"/>
      <c r="LN271" s="41"/>
      <c r="LO271" s="41"/>
      <c r="LP271" s="41"/>
      <c r="LQ271" s="41"/>
      <c r="LR271" s="41"/>
      <c r="LS271" s="41"/>
      <c r="LT271" s="41"/>
      <c r="LU271" s="41"/>
      <c r="LV271" s="41"/>
      <c r="LW271" s="41"/>
      <c r="LX271" s="41"/>
      <c r="LY271" s="41"/>
      <c r="LZ271" s="41"/>
      <c r="MA271" s="41"/>
      <c r="MB271" s="41"/>
      <c r="MC271" s="41"/>
      <c r="MD271" s="41"/>
      <c r="ME271" s="41"/>
      <c r="MF271" s="41"/>
      <c r="MG271" s="41"/>
      <c r="MH271" s="41"/>
      <c r="MI271" s="41"/>
      <c r="MJ271" s="41"/>
      <c r="MK271" s="41"/>
      <c r="ML271" s="41"/>
      <c r="MM271" s="41"/>
      <c r="MN271" s="41"/>
      <c r="MO271" s="41"/>
      <c r="MP271" s="41"/>
      <c r="MQ271" s="41"/>
      <c r="MR271" s="41"/>
      <c r="MS271" s="41"/>
      <c r="MT271" s="41"/>
      <c r="MU271" s="41"/>
      <c r="MV271" s="41"/>
      <c r="MW271" s="41"/>
      <c r="MX271" s="41"/>
      <c r="MY271" s="41"/>
      <c r="MZ271" s="41"/>
      <c r="NA271" s="41"/>
      <c r="NB271" s="41"/>
      <c r="NC271" s="41"/>
      <c r="ND271" s="41"/>
      <c r="NE271" s="41"/>
      <c r="NF271" s="41"/>
      <c r="NG271" s="41"/>
      <c r="NH271" s="41"/>
      <c r="NI271" s="41"/>
      <c r="NJ271" s="41"/>
      <c r="NK271" s="41"/>
      <c r="NL271" s="41"/>
      <c r="NM271" s="41"/>
      <c r="NN271" s="41"/>
      <c r="NO271" s="41"/>
      <c r="NP271" s="41"/>
      <c r="NQ271" s="41"/>
      <c r="NR271" s="41"/>
      <c r="NS271" s="41"/>
      <c r="NT271" s="41"/>
      <c r="NU271" s="41"/>
      <c r="NV271" s="41"/>
      <c r="NW271" s="41"/>
      <c r="NX271" s="41"/>
      <c r="NY271" s="41"/>
      <c r="NZ271" s="41"/>
      <c r="OA271" s="41"/>
      <c r="OB271" s="41"/>
      <c r="OC271" s="41"/>
      <c r="OD271" s="41"/>
      <c r="OE271" s="41"/>
      <c r="OF271" s="41"/>
      <c r="OG271" s="41"/>
      <c r="OH271" s="41"/>
      <c r="OI271" s="41"/>
      <c r="OJ271" s="41"/>
      <c r="OK271" s="41"/>
      <c r="OL271" s="41"/>
      <c r="OM271" s="41"/>
      <c r="ON271" s="41"/>
      <c r="OO271" s="41"/>
      <c r="OP271" s="41"/>
      <c r="OQ271" s="41"/>
      <c r="OR271" s="41"/>
      <c r="OS271" s="41"/>
      <c r="OT271" s="41"/>
      <c r="OU271" s="41"/>
      <c r="OV271" s="41"/>
      <c r="OW271" s="41"/>
      <c r="OX271" s="41"/>
      <c r="OY271" s="41"/>
      <c r="OZ271" s="41"/>
      <c r="PA271" s="41"/>
      <c r="PB271" s="41"/>
      <c r="PC271" s="41"/>
      <c r="PD271" s="41"/>
      <c r="PE271" s="41"/>
      <c r="PF271" s="41"/>
      <c r="PG271" s="41"/>
      <c r="PH271" s="41"/>
      <c r="PI271" s="41"/>
      <c r="PJ271" s="41"/>
      <c r="PK271" s="41"/>
      <c r="PL271" s="41"/>
      <c r="PM271" s="41"/>
      <c r="PN271" s="41"/>
      <c r="PO271" s="41"/>
      <c r="PP271" s="41"/>
      <c r="PQ271" s="41"/>
      <c r="PR271" s="41"/>
      <c r="PS271" s="41"/>
      <c r="PT271" s="41"/>
      <c r="PU271" s="41"/>
      <c r="PV271" s="41"/>
      <c r="PW271" s="41"/>
      <c r="PX271" s="41"/>
      <c r="PY271" s="41"/>
      <c r="PZ271" s="41"/>
      <c r="QA271" s="41"/>
      <c r="QB271" s="41"/>
      <c r="QC271" s="41"/>
      <c r="QD271" s="41"/>
      <c r="QE271" s="41"/>
      <c r="QF271" s="41"/>
      <c r="QG271" s="41"/>
      <c r="QH271" s="41"/>
      <c r="QI271" s="41"/>
      <c r="QJ271" s="41"/>
      <c r="QK271" s="41"/>
      <c r="QL271" s="41"/>
      <c r="QM271" s="41"/>
      <c r="QN271" s="41"/>
      <c r="QO271" s="41"/>
      <c r="QP271" s="41"/>
      <c r="QQ271" s="41"/>
      <c r="QR271" s="41"/>
      <c r="QS271" s="41"/>
      <c r="QT271" s="41"/>
      <c r="QU271" s="41"/>
      <c r="QV271" s="41"/>
      <c r="QW271" s="41"/>
      <c r="QX271" s="41"/>
      <c r="QY271" s="41"/>
      <c r="QZ271" s="41"/>
      <c r="RA271" s="41"/>
      <c r="RB271" s="41"/>
      <c r="RC271" s="41"/>
      <c r="RD271" s="41"/>
      <c r="RE271" s="41"/>
      <c r="RF271" s="41"/>
      <c r="RG271" s="41"/>
      <c r="RH271" s="41"/>
      <c r="RI271" s="41"/>
      <c r="RJ271" s="41"/>
      <c r="RK271" s="41"/>
      <c r="RL271" s="41"/>
      <c r="RM271" s="41"/>
      <c r="RN271" s="41"/>
      <c r="RO271" s="41"/>
      <c r="RP271" s="41"/>
      <c r="RQ271" s="41"/>
      <c r="RR271" s="41"/>
      <c r="RS271" s="41"/>
      <c r="RT271" s="41"/>
      <c r="RU271" s="41"/>
      <c r="RV271" s="41"/>
      <c r="RW271" s="41"/>
      <c r="RX271" s="41"/>
      <c r="RY271" s="41"/>
      <c r="RZ271" s="41"/>
      <c r="SA271" s="41"/>
      <c r="SB271" s="41"/>
      <c r="SC271" s="41"/>
      <c r="SD271" s="41"/>
      <c r="SE271" s="41"/>
      <c r="SF271" s="41"/>
      <c r="SG271" s="41"/>
      <c r="SH271" s="41"/>
      <c r="SI271" s="41"/>
      <c r="SJ271" s="41"/>
      <c r="SK271" s="41"/>
      <c r="SL271" s="41"/>
      <c r="SM271" s="41"/>
      <c r="SN271" s="41"/>
      <c r="SO271" s="41"/>
      <c r="SP271" s="41"/>
      <c r="SQ271" s="41"/>
      <c r="SR271" s="41"/>
      <c r="SS271" s="41"/>
      <c r="ST271" s="41"/>
      <c r="SU271" s="41"/>
      <c r="SV271" s="41"/>
      <c r="SW271" s="41"/>
      <c r="SX271" s="41"/>
      <c r="SY271" s="41"/>
      <c r="SZ271" s="41"/>
      <c r="TA271" s="41"/>
      <c r="TB271" s="41"/>
      <c r="TC271" s="41"/>
      <c r="TD271" s="41"/>
      <c r="TE271" s="41"/>
      <c r="TF271" s="41"/>
      <c r="TG271" s="41"/>
      <c r="TH271" s="41"/>
      <c r="TI271" s="41"/>
      <c r="TJ271" s="41"/>
      <c r="TK271" s="41"/>
      <c r="TL271" s="41"/>
      <c r="TM271" s="41"/>
      <c r="TN271" s="41"/>
      <c r="TO271" s="41"/>
      <c r="TP271" s="41"/>
      <c r="TQ271" s="41"/>
      <c r="TR271" s="41"/>
      <c r="TS271" s="41"/>
      <c r="TT271" s="41"/>
      <c r="TU271" s="41"/>
      <c r="TV271" s="41"/>
      <c r="TW271" s="41"/>
      <c r="TX271" s="41"/>
      <c r="TY271" s="41"/>
      <c r="TZ271" s="41"/>
      <c r="UA271" s="41"/>
      <c r="UB271" s="41"/>
      <c r="UC271" s="41"/>
      <c r="UD271" s="41"/>
      <c r="UE271" s="41"/>
      <c r="UF271" s="41"/>
      <c r="UG271" s="41"/>
      <c r="UH271" s="41"/>
      <c r="UI271" s="41"/>
      <c r="UJ271" s="41"/>
      <c r="UK271" s="41"/>
      <c r="UL271" s="41"/>
      <c r="UM271" s="41"/>
      <c r="UN271" s="41"/>
      <c r="UO271" s="41"/>
      <c r="UP271" s="41"/>
      <c r="UQ271" s="41"/>
      <c r="UR271" s="41"/>
      <c r="US271" s="41"/>
      <c r="UT271" s="41"/>
      <c r="UU271" s="41"/>
      <c r="UV271" s="41"/>
      <c r="UW271" s="41"/>
      <c r="UX271" s="41"/>
      <c r="UY271" s="41"/>
      <c r="UZ271" s="41"/>
      <c r="VA271" s="41"/>
      <c r="VB271" s="41"/>
      <c r="VC271" s="41"/>
      <c r="VD271" s="41"/>
      <c r="VE271" s="41"/>
      <c r="VF271" s="41"/>
      <c r="VG271" s="41"/>
      <c r="VH271" s="41"/>
      <c r="VI271" s="41"/>
      <c r="VJ271" s="41"/>
      <c r="VK271" s="41"/>
      <c r="VL271" s="41"/>
      <c r="VM271" s="41"/>
      <c r="VN271" s="41"/>
      <c r="VO271" s="41"/>
      <c r="VP271" s="41"/>
      <c r="VQ271" s="41"/>
      <c r="VR271" s="41"/>
      <c r="VS271" s="41"/>
      <c r="VT271" s="41"/>
      <c r="VU271" s="41"/>
      <c r="VV271" s="41"/>
      <c r="VW271" s="41"/>
      <c r="VX271" s="41"/>
      <c r="VY271" s="41"/>
      <c r="VZ271" s="41"/>
      <c r="WA271" s="41"/>
      <c r="WB271" s="41"/>
      <c r="WC271" s="41"/>
      <c r="WD271" s="41"/>
      <c r="WE271" s="41"/>
      <c r="WF271" s="41"/>
      <c r="WG271" s="41"/>
      <c r="WH271" s="41"/>
      <c r="WI271" s="41"/>
      <c r="WJ271" s="41"/>
      <c r="WK271" s="41"/>
      <c r="WL271" s="41"/>
      <c r="WM271" s="41"/>
      <c r="WN271" s="41"/>
      <c r="WO271" s="41"/>
      <c r="WP271" s="41"/>
      <c r="WQ271" s="41"/>
      <c r="WR271" s="41"/>
      <c r="WS271" s="41"/>
      <c r="WT271" s="41"/>
      <c r="WU271" s="41"/>
      <c r="WV271" s="41"/>
      <c r="WW271" s="41"/>
      <c r="WX271" s="41"/>
    </row>
    <row r="272" spans="1:622" s="67" customFormat="1" ht="30" customHeight="1" x14ac:dyDescent="0.25">
      <c r="A272" s="58"/>
      <c r="B272" s="58">
        <v>104611</v>
      </c>
      <c r="C272" s="74"/>
      <c r="D272" s="63" t="s">
        <v>80</v>
      </c>
      <c r="E272" s="75" t="s">
        <v>37</v>
      </c>
      <c r="F272" s="63" t="s">
        <v>16</v>
      </c>
      <c r="G272" s="63"/>
      <c r="H272" s="63">
        <v>49.73</v>
      </c>
      <c r="I272" s="65">
        <v>92.18</v>
      </c>
      <c r="J272" s="65"/>
      <c r="K272" s="65">
        <f>Tabela1[[#This Row],[Coluna1]]*H271</f>
        <v>0</v>
      </c>
      <c r="L272" s="65">
        <f>H272*I272</f>
        <v>4584.1113999999998</v>
      </c>
      <c r="M272" s="47">
        <f t="shared" si="5"/>
        <v>5708.5777587108369</v>
      </c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66"/>
      <c r="AE272" s="66"/>
      <c r="AF272" s="66"/>
      <c r="AG272" s="66"/>
      <c r="AH272" s="66"/>
      <c r="AI272" s="66"/>
      <c r="AJ272" s="66"/>
      <c r="AK272" s="66"/>
      <c r="AL272" s="66"/>
      <c r="AM272" s="66"/>
      <c r="AN272" s="66"/>
      <c r="AO272" s="66"/>
      <c r="AP272" s="66"/>
      <c r="AQ272" s="66"/>
      <c r="AR272" s="66"/>
      <c r="AS272" s="66"/>
      <c r="AT272" s="66"/>
      <c r="AU272" s="66"/>
      <c r="AV272" s="66"/>
      <c r="AW272" s="66"/>
      <c r="AX272" s="66"/>
      <c r="AY272" s="66"/>
      <c r="AZ272" s="66"/>
      <c r="BA272" s="66"/>
      <c r="BB272" s="66"/>
      <c r="BC272" s="66"/>
      <c r="BD272" s="66"/>
      <c r="BE272" s="66"/>
      <c r="BF272" s="66"/>
      <c r="BG272" s="66"/>
      <c r="BH272" s="66"/>
      <c r="BI272" s="66"/>
      <c r="BJ272" s="66"/>
      <c r="BK272" s="66"/>
      <c r="BL272" s="66"/>
      <c r="BM272" s="66"/>
      <c r="BN272" s="66"/>
      <c r="BO272" s="66"/>
      <c r="BP272" s="66"/>
      <c r="BQ272" s="66"/>
      <c r="BR272" s="66"/>
      <c r="BS272" s="66"/>
      <c r="BT272" s="66"/>
      <c r="BU272" s="66"/>
      <c r="BV272" s="66"/>
      <c r="BW272" s="66"/>
      <c r="BX272" s="66"/>
      <c r="BY272" s="66"/>
      <c r="BZ272" s="66"/>
      <c r="CA272" s="66"/>
      <c r="CB272" s="66"/>
      <c r="CC272" s="66"/>
      <c r="CD272" s="66"/>
      <c r="CE272" s="66"/>
      <c r="CF272" s="66"/>
      <c r="CG272" s="66"/>
      <c r="CH272" s="66"/>
      <c r="CI272" s="66"/>
      <c r="CJ272" s="66"/>
      <c r="CK272" s="66"/>
      <c r="CL272" s="66"/>
      <c r="CM272" s="66"/>
      <c r="CN272" s="66"/>
      <c r="CO272" s="66"/>
      <c r="CP272" s="66"/>
      <c r="CQ272" s="66"/>
      <c r="CR272" s="66"/>
      <c r="CS272" s="66"/>
      <c r="CT272" s="66"/>
      <c r="CU272" s="66"/>
      <c r="CV272" s="66"/>
      <c r="CW272" s="66"/>
      <c r="CX272" s="66"/>
      <c r="CY272" s="66"/>
      <c r="CZ272" s="66"/>
      <c r="DA272" s="66"/>
      <c r="DB272" s="66"/>
      <c r="DC272" s="66"/>
      <c r="DD272" s="66"/>
      <c r="DE272" s="66"/>
      <c r="DF272" s="66"/>
      <c r="DG272" s="66"/>
      <c r="DH272" s="66"/>
      <c r="DI272" s="66"/>
      <c r="DJ272" s="66"/>
      <c r="DK272" s="66"/>
      <c r="DL272" s="66"/>
      <c r="DM272" s="66"/>
      <c r="DN272" s="66"/>
      <c r="DO272" s="66"/>
      <c r="DP272" s="66"/>
      <c r="DQ272" s="66"/>
      <c r="DR272" s="66"/>
      <c r="DS272" s="66"/>
      <c r="DT272" s="66"/>
      <c r="DU272" s="66"/>
      <c r="DV272" s="66"/>
      <c r="DW272" s="66"/>
      <c r="DX272" s="66"/>
      <c r="DY272" s="66"/>
      <c r="DZ272" s="66"/>
      <c r="EA272" s="66"/>
      <c r="EB272" s="66"/>
      <c r="EC272" s="66"/>
      <c r="ED272" s="66"/>
      <c r="EE272" s="66"/>
      <c r="EF272" s="66"/>
      <c r="EG272" s="66"/>
      <c r="EH272" s="66"/>
      <c r="EI272" s="66"/>
      <c r="EJ272" s="66"/>
      <c r="EK272" s="66"/>
      <c r="EL272" s="66"/>
      <c r="EM272" s="66"/>
      <c r="EN272" s="66"/>
      <c r="EO272" s="66"/>
      <c r="EP272" s="66"/>
      <c r="EQ272" s="66"/>
      <c r="ER272" s="66"/>
      <c r="ES272" s="66"/>
      <c r="ET272" s="66"/>
      <c r="EU272" s="66"/>
      <c r="EV272" s="66"/>
      <c r="EW272" s="66"/>
      <c r="EX272" s="66"/>
      <c r="EY272" s="66"/>
      <c r="EZ272" s="66"/>
      <c r="FA272" s="66"/>
      <c r="FB272" s="66"/>
      <c r="FC272" s="66"/>
      <c r="FD272" s="66"/>
      <c r="FE272" s="66"/>
      <c r="FF272" s="66"/>
      <c r="FG272" s="66"/>
      <c r="FH272" s="66"/>
      <c r="FI272" s="66"/>
      <c r="FJ272" s="66"/>
      <c r="FK272" s="66"/>
      <c r="FL272" s="66"/>
      <c r="FM272" s="66"/>
      <c r="FN272" s="66"/>
      <c r="FO272" s="66"/>
      <c r="FP272" s="66"/>
      <c r="FQ272" s="66"/>
      <c r="FR272" s="66"/>
      <c r="FS272" s="66"/>
      <c r="FT272" s="66"/>
      <c r="FU272" s="66"/>
      <c r="FV272" s="66"/>
      <c r="FW272" s="66"/>
      <c r="FX272" s="66"/>
      <c r="FY272" s="66"/>
      <c r="FZ272" s="66"/>
      <c r="GA272" s="66"/>
      <c r="GB272" s="66"/>
      <c r="GC272" s="66"/>
      <c r="GD272" s="66"/>
      <c r="GE272" s="66"/>
      <c r="GF272" s="66"/>
      <c r="GG272" s="66"/>
      <c r="GH272" s="66"/>
      <c r="GI272" s="66"/>
      <c r="GJ272" s="66"/>
      <c r="GK272" s="66"/>
      <c r="GL272" s="66"/>
      <c r="GM272" s="66"/>
      <c r="GN272" s="66"/>
      <c r="GO272" s="66"/>
      <c r="GP272" s="66"/>
      <c r="GQ272" s="66"/>
      <c r="GR272" s="66"/>
      <c r="GS272" s="66"/>
      <c r="GT272" s="66"/>
      <c r="GU272" s="66"/>
      <c r="GV272" s="66"/>
      <c r="GW272" s="66"/>
      <c r="GX272" s="66"/>
      <c r="GY272" s="66"/>
      <c r="GZ272" s="66"/>
      <c r="HA272" s="66"/>
      <c r="HB272" s="66"/>
      <c r="HC272" s="66"/>
      <c r="HD272" s="66"/>
      <c r="HE272" s="66"/>
      <c r="HF272" s="66"/>
      <c r="HG272" s="66"/>
      <c r="HH272" s="66"/>
      <c r="HI272" s="66"/>
      <c r="HJ272" s="66"/>
      <c r="HK272" s="66"/>
      <c r="HL272" s="66"/>
      <c r="HM272" s="66"/>
      <c r="HN272" s="66"/>
      <c r="HO272" s="66"/>
      <c r="HP272" s="66"/>
      <c r="HQ272" s="66"/>
      <c r="HR272" s="66"/>
      <c r="HS272" s="66"/>
      <c r="HT272" s="66"/>
      <c r="HU272" s="66"/>
      <c r="HV272" s="66"/>
      <c r="HW272" s="66"/>
      <c r="HX272" s="66"/>
      <c r="HY272" s="66"/>
      <c r="HZ272" s="66"/>
      <c r="IA272" s="66"/>
      <c r="IB272" s="66"/>
      <c r="IC272" s="66"/>
      <c r="ID272" s="66"/>
      <c r="IE272" s="66"/>
      <c r="IF272" s="66"/>
      <c r="IG272" s="66"/>
      <c r="IH272" s="66"/>
      <c r="II272" s="66"/>
      <c r="IJ272" s="66"/>
      <c r="IK272" s="66"/>
      <c r="IL272" s="66"/>
      <c r="IM272" s="66"/>
      <c r="IN272" s="66"/>
      <c r="IO272" s="66"/>
      <c r="IP272" s="66"/>
      <c r="IQ272" s="66"/>
      <c r="IR272" s="66"/>
      <c r="IS272" s="66"/>
      <c r="IT272" s="66"/>
      <c r="IU272" s="66"/>
      <c r="IV272" s="66"/>
      <c r="IW272" s="66"/>
      <c r="IX272" s="66"/>
      <c r="IY272" s="66"/>
      <c r="IZ272" s="66"/>
      <c r="JA272" s="66"/>
      <c r="JB272" s="66"/>
      <c r="JC272" s="66"/>
      <c r="JD272" s="66"/>
      <c r="JE272" s="66"/>
      <c r="JF272" s="66"/>
      <c r="JG272" s="66"/>
      <c r="JH272" s="66"/>
      <c r="JI272" s="66"/>
      <c r="JJ272" s="66"/>
      <c r="JK272" s="66"/>
      <c r="JL272" s="66"/>
      <c r="JM272" s="66"/>
      <c r="JN272" s="66"/>
      <c r="JO272" s="66"/>
      <c r="JP272" s="66"/>
      <c r="JQ272" s="66"/>
      <c r="JR272" s="66"/>
      <c r="JS272" s="66"/>
      <c r="JT272" s="66"/>
      <c r="JU272" s="66"/>
      <c r="JV272" s="66"/>
      <c r="JW272" s="66"/>
      <c r="JX272" s="66"/>
      <c r="JY272" s="66"/>
      <c r="JZ272" s="66"/>
      <c r="KA272" s="66"/>
      <c r="KB272" s="66"/>
      <c r="KC272" s="66"/>
      <c r="KD272" s="66"/>
      <c r="KE272" s="66"/>
      <c r="KF272" s="66"/>
      <c r="KG272" s="66"/>
      <c r="KH272" s="66"/>
      <c r="KI272" s="66"/>
      <c r="KJ272" s="66"/>
      <c r="KK272" s="66"/>
      <c r="KL272" s="66"/>
      <c r="KM272" s="66"/>
      <c r="KN272" s="66"/>
      <c r="KO272" s="66"/>
      <c r="KP272" s="66"/>
      <c r="KQ272" s="66"/>
      <c r="KR272" s="66"/>
      <c r="KS272" s="66"/>
      <c r="KT272" s="66"/>
      <c r="KU272" s="66"/>
      <c r="KV272" s="66"/>
      <c r="KW272" s="66"/>
      <c r="KX272" s="66"/>
      <c r="KY272" s="66"/>
      <c r="KZ272" s="66"/>
      <c r="LA272" s="66"/>
      <c r="LB272" s="66"/>
      <c r="LC272" s="66"/>
      <c r="LD272" s="66"/>
      <c r="LE272" s="66"/>
      <c r="LF272" s="66"/>
      <c r="LG272" s="66"/>
      <c r="LH272" s="66"/>
      <c r="LI272" s="66"/>
      <c r="LJ272" s="66"/>
      <c r="LK272" s="66"/>
      <c r="LL272" s="66"/>
      <c r="LM272" s="66"/>
      <c r="LN272" s="66"/>
      <c r="LO272" s="66"/>
      <c r="LP272" s="66"/>
      <c r="LQ272" s="66"/>
      <c r="LR272" s="66"/>
      <c r="LS272" s="66"/>
      <c r="LT272" s="66"/>
      <c r="LU272" s="66"/>
      <c r="LV272" s="66"/>
      <c r="LW272" s="66"/>
      <c r="LX272" s="66"/>
      <c r="LY272" s="66"/>
      <c r="LZ272" s="66"/>
      <c r="MA272" s="66"/>
      <c r="MB272" s="66"/>
      <c r="MC272" s="66"/>
      <c r="MD272" s="66"/>
      <c r="ME272" s="66"/>
      <c r="MF272" s="66"/>
      <c r="MG272" s="66"/>
      <c r="MH272" s="66"/>
      <c r="MI272" s="66"/>
      <c r="MJ272" s="66"/>
      <c r="MK272" s="66"/>
      <c r="ML272" s="66"/>
      <c r="MM272" s="66"/>
      <c r="MN272" s="66"/>
      <c r="MO272" s="66"/>
      <c r="MP272" s="66"/>
      <c r="MQ272" s="66"/>
      <c r="MR272" s="66"/>
      <c r="MS272" s="66"/>
      <c r="MT272" s="66"/>
      <c r="MU272" s="66"/>
      <c r="MV272" s="66"/>
      <c r="MW272" s="66"/>
      <c r="MX272" s="66"/>
      <c r="MY272" s="66"/>
      <c r="MZ272" s="66"/>
      <c r="NA272" s="66"/>
      <c r="NB272" s="66"/>
      <c r="NC272" s="66"/>
      <c r="ND272" s="66"/>
      <c r="NE272" s="66"/>
      <c r="NF272" s="66"/>
      <c r="NG272" s="66"/>
      <c r="NH272" s="66"/>
      <c r="NI272" s="66"/>
      <c r="NJ272" s="66"/>
      <c r="NK272" s="66"/>
      <c r="NL272" s="66"/>
      <c r="NM272" s="66"/>
      <c r="NN272" s="66"/>
      <c r="NO272" s="66"/>
      <c r="NP272" s="66"/>
      <c r="NQ272" s="66"/>
      <c r="NR272" s="66"/>
      <c r="NS272" s="66"/>
      <c r="NT272" s="66"/>
      <c r="NU272" s="66"/>
      <c r="NV272" s="66"/>
      <c r="NW272" s="66"/>
      <c r="NX272" s="66"/>
      <c r="NY272" s="66"/>
      <c r="NZ272" s="66"/>
      <c r="OA272" s="66"/>
      <c r="OB272" s="66"/>
      <c r="OC272" s="66"/>
      <c r="OD272" s="66"/>
      <c r="OE272" s="66"/>
      <c r="OF272" s="66"/>
      <c r="OG272" s="66"/>
      <c r="OH272" s="66"/>
      <c r="OI272" s="66"/>
      <c r="OJ272" s="66"/>
      <c r="OK272" s="66"/>
      <c r="OL272" s="66"/>
      <c r="OM272" s="66"/>
      <c r="ON272" s="66"/>
      <c r="OO272" s="66"/>
      <c r="OP272" s="66"/>
      <c r="OQ272" s="66"/>
      <c r="OR272" s="66"/>
      <c r="OS272" s="66"/>
      <c r="OT272" s="66"/>
      <c r="OU272" s="66"/>
      <c r="OV272" s="66"/>
      <c r="OW272" s="66"/>
      <c r="OX272" s="66"/>
      <c r="OY272" s="66"/>
      <c r="OZ272" s="66"/>
      <c r="PA272" s="66"/>
      <c r="PB272" s="66"/>
      <c r="PC272" s="66"/>
      <c r="PD272" s="66"/>
      <c r="PE272" s="66"/>
      <c r="PF272" s="66"/>
      <c r="PG272" s="66"/>
      <c r="PH272" s="66"/>
      <c r="PI272" s="66"/>
      <c r="PJ272" s="66"/>
      <c r="PK272" s="66"/>
      <c r="PL272" s="66"/>
      <c r="PM272" s="66"/>
      <c r="PN272" s="66"/>
      <c r="PO272" s="66"/>
      <c r="PP272" s="66"/>
      <c r="PQ272" s="66"/>
      <c r="PR272" s="66"/>
      <c r="PS272" s="66"/>
      <c r="PT272" s="66"/>
      <c r="PU272" s="66"/>
      <c r="PV272" s="66"/>
      <c r="PW272" s="66"/>
      <c r="PX272" s="66"/>
      <c r="PY272" s="66"/>
      <c r="PZ272" s="66"/>
      <c r="QA272" s="66"/>
      <c r="QB272" s="66"/>
      <c r="QC272" s="66"/>
      <c r="QD272" s="66"/>
      <c r="QE272" s="66"/>
      <c r="QF272" s="66"/>
      <c r="QG272" s="66"/>
      <c r="QH272" s="66"/>
      <c r="QI272" s="66"/>
      <c r="QJ272" s="66"/>
      <c r="QK272" s="66"/>
      <c r="QL272" s="66"/>
      <c r="QM272" s="66"/>
      <c r="QN272" s="66"/>
      <c r="QO272" s="66"/>
      <c r="QP272" s="66"/>
      <c r="QQ272" s="66"/>
      <c r="QR272" s="66"/>
      <c r="QS272" s="66"/>
      <c r="QT272" s="66"/>
      <c r="QU272" s="66"/>
      <c r="QV272" s="66"/>
      <c r="QW272" s="66"/>
      <c r="QX272" s="66"/>
      <c r="QY272" s="66"/>
      <c r="QZ272" s="66"/>
      <c r="RA272" s="66"/>
      <c r="RB272" s="66"/>
      <c r="RC272" s="66"/>
      <c r="RD272" s="66"/>
      <c r="RE272" s="66"/>
      <c r="RF272" s="66"/>
      <c r="RG272" s="66"/>
      <c r="RH272" s="66"/>
      <c r="RI272" s="66"/>
      <c r="RJ272" s="66"/>
      <c r="RK272" s="66"/>
      <c r="RL272" s="66"/>
      <c r="RM272" s="66"/>
      <c r="RN272" s="66"/>
      <c r="RO272" s="66"/>
      <c r="RP272" s="66"/>
      <c r="RQ272" s="66"/>
      <c r="RR272" s="66"/>
      <c r="RS272" s="66"/>
      <c r="RT272" s="66"/>
      <c r="RU272" s="66"/>
      <c r="RV272" s="66"/>
      <c r="RW272" s="66"/>
      <c r="RX272" s="66"/>
      <c r="RY272" s="66"/>
      <c r="RZ272" s="66"/>
      <c r="SA272" s="66"/>
      <c r="SB272" s="66"/>
      <c r="SC272" s="66"/>
      <c r="SD272" s="66"/>
      <c r="SE272" s="66"/>
      <c r="SF272" s="66"/>
      <c r="SG272" s="66"/>
      <c r="SH272" s="66"/>
      <c r="SI272" s="66"/>
      <c r="SJ272" s="66"/>
      <c r="SK272" s="66"/>
      <c r="SL272" s="66"/>
      <c r="SM272" s="66"/>
      <c r="SN272" s="66"/>
      <c r="SO272" s="66"/>
      <c r="SP272" s="66"/>
      <c r="SQ272" s="66"/>
      <c r="SR272" s="66"/>
      <c r="SS272" s="66"/>
      <c r="ST272" s="66"/>
      <c r="SU272" s="66"/>
      <c r="SV272" s="66"/>
      <c r="SW272" s="66"/>
      <c r="SX272" s="66"/>
      <c r="SY272" s="66"/>
      <c r="SZ272" s="66"/>
      <c r="TA272" s="66"/>
      <c r="TB272" s="66"/>
      <c r="TC272" s="66"/>
      <c r="TD272" s="66"/>
      <c r="TE272" s="66"/>
      <c r="TF272" s="66"/>
      <c r="TG272" s="66"/>
      <c r="TH272" s="66"/>
      <c r="TI272" s="66"/>
      <c r="TJ272" s="66"/>
      <c r="TK272" s="66"/>
      <c r="TL272" s="66"/>
      <c r="TM272" s="66"/>
      <c r="TN272" s="66"/>
      <c r="TO272" s="66"/>
      <c r="TP272" s="66"/>
      <c r="TQ272" s="66"/>
      <c r="TR272" s="66"/>
      <c r="TS272" s="66"/>
      <c r="TT272" s="66"/>
      <c r="TU272" s="66"/>
      <c r="TV272" s="66"/>
      <c r="TW272" s="66"/>
      <c r="TX272" s="66"/>
      <c r="TY272" s="66"/>
      <c r="TZ272" s="66"/>
      <c r="UA272" s="66"/>
      <c r="UB272" s="66"/>
      <c r="UC272" s="66"/>
      <c r="UD272" s="66"/>
      <c r="UE272" s="66"/>
      <c r="UF272" s="66"/>
      <c r="UG272" s="66"/>
      <c r="UH272" s="66"/>
      <c r="UI272" s="66"/>
      <c r="UJ272" s="66"/>
      <c r="UK272" s="66"/>
      <c r="UL272" s="66"/>
      <c r="UM272" s="66"/>
      <c r="UN272" s="66"/>
      <c r="UO272" s="66"/>
      <c r="UP272" s="66"/>
      <c r="UQ272" s="66"/>
      <c r="UR272" s="66"/>
      <c r="US272" s="66"/>
      <c r="UT272" s="66"/>
      <c r="UU272" s="66"/>
      <c r="UV272" s="66"/>
      <c r="UW272" s="66"/>
      <c r="UX272" s="66"/>
      <c r="UY272" s="66"/>
      <c r="UZ272" s="66"/>
      <c r="VA272" s="66"/>
      <c r="VB272" s="66"/>
      <c r="VC272" s="66"/>
      <c r="VD272" s="66"/>
      <c r="VE272" s="66"/>
      <c r="VF272" s="66"/>
      <c r="VG272" s="66"/>
      <c r="VH272" s="66"/>
      <c r="VI272" s="66"/>
      <c r="VJ272" s="66"/>
      <c r="VK272" s="66"/>
      <c r="VL272" s="66"/>
      <c r="VM272" s="66"/>
      <c r="VN272" s="66"/>
      <c r="VO272" s="66"/>
      <c r="VP272" s="66"/>
      <c r="VQ272" s="66"/>
      <c r="VR272" s="66"/>
      <c r="VS272" s="66"/>
      <c r="VT272" s="66"/>
      <c r="VU272" s="66"/>
      <c r="VV272" s="66"/>
      <c r="VW272" s="66"/>
      <c r="VX272" s="66"/>
      <c r="VY272" s="66"/>
      <c r="VZ272" s="66"/>
      <c r="WA272" s="66"/>
      <c r="WB272" s="66"/>
      <c r="WC272" s="66"/>
      <c r="WD272" s="66"/>
      <c r="WE272" s="66"/>
      <c r="WF272" s="66"/>
      <c r="WG272" s="66"/>
      <c r="WH272" s="66"/>
      <c r="WI272" s="66"/>
      <c r="WJ272" s="66"/>
      <c r="WK272" s="66"/>
      <c r="WL272" s="66"/>
      <c r="WM272" s="66"/>
      <c r="WN272" s="66"/>
      <c r="WO272" s="66"/>
      <c r="WP272" s="66"/>
      <c r="WQ272" s="66"/>
      <c r="WR272" s="66"/>
      <c r="WS272" s="66"/>
      <c r="WT272" s="66"/>
      <c r="WU272" s="66"/>
      <c r="WV272" s="66"/>
      <c r="WW272" s="66"/>
      <c r="WX272" s="66"/>
    </row>
    <row r="273" spans="1:622" s="49" customFormat="1" ht="15" customHeight="1" outlineLevel="1" x14ac:dyDescent="0.25">
      <c r="B273" s="42" t="s">
        <v>86</v>
      </c>
      <c r="C273" s="49">
        <v>88316</v>
      </c>
      <c r="D273" s="44" t="s">
        <v>80</v>
      </c>
      <c r="E273" s="49" t="s">
        <v>82</v>
      </c>
      <c r="F273" s="50" t="s">
        <v>83</v>
      </c>
      <c r="G273" s="50"/>
      <c r="H273" s="44">
        <v>24.83</v>
      </c>
      <c r="I273" s="46">
        <v>8.09</v>
      </c>
      <c r="J273" s="46"/>
      <c r="K273" s="46">
        <f>Tabela1[[#This Row],[VALOR UNIT]]*H272</f>
        <v>402.31569999999999</v>
      </c>
      <c r="L273" s="46">
        <v>0</v>
      </c>
      <c r="M273" s="47">
        <f t="shared" si="5"/>
        <v>0</v>
      </c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1"/>
      <c r="AG273" s="41"/>
      <c r="AH273" s="41"/>
      <c r="AI273" s="41"/>
      <c r="AJ273" s="41"/>
      <c r="AK273" s="41"/>
      <c r="AL273" s="41"/>
      <c r="AM273" s="41"/>
      <c r="AN273" s="41"/>
      <c r="AO273" s="41"/>
      <c r="AP273" s="41"/>
      <c r="AQ273" s="41"/>
      <c r="AR273" s="41"/>
      <c r="AS273" s="41"/>
      <c r="AT273" s="41"/>
      <c r="AU273" s="41"/>
      <c r="AV273" s="41"/>
      <c r="AW273" s="41"/>
      <c r="AX273" s="41"/>
      <c r="AY273" s="41"/>
      <c r="AZ273" s="41"/>
      <c r="BA273" s="41"/>
      <c r="BB273" s="41"/>
      <c r="BC273" s="41"/>
      <c r="BD273" s="41"/>
      <c r="BE273" s="41"/>
      <c r="BF273" s="41"/>
      <c r="BG273" s="41"/>
      <c r="BH273" s="41"/>
      <c r="BI273" s="41"/>
      <c r="BJ273" s="41"/>
      <c r="BK273" s="41"/>
      <c r="BL273" s="41"/>
      <c r="BM273" s="41"/>
      <c r="BN273" s="41"/>
      <c r="BO273" s="41"/>
      <c r="BP273" s="41"/>
      <c r="BQ273" s="41"/>
      <c r="BR273" s="41"/>
      <c r="BS273" s="41"/>
      <c r="BT273" s="41"/>
      <c r="BU273" s="41"/>
      <c r="BV273" s="41"/>
      <c r="BW273" s="41"/>
      <c r="BX273" s="41"/>
      <c r="BY273" s="41"/>
      <c r="BZ273" s="41"/>
      <c r="CA273" s="41"/>
      <c r="CB273" s="41"/>
      <c r="CC273" s="41"/>
      <c r="CD273" s="41"/>
      <c r="CE273" s="41"/>
      <c r="CF273" s="41"/>
      <c r="CG273" s="41"/>
      <c r="CH273" s="41"/>
      <c r="CI273" s="41"/>
      <c r="CJ273" s="41"/>
      <c r="CK273" s="41"/>
      <c r="CL273" s="41"/>
      <c r="CM273" s="41"/>
      <c r="CN273" s="41"/>
      <c r="CO273" s="41"/>
      <c r="CP273" s="41"/>
      <c r="CQ273" s="41"/>
      <c r="CR273" s="41"/>
      <c r="CS273" s="41"/>
      <c r="CT273" s="41"/>
      <c r="CU273" s="41"/>
      <c r="CV273" s="41"/>
      <c r="CW273" s="41"/>
      <c r="CX273" s="41"/>
      <c r="CY273" s="41"/>
      <c r="CZ273" s="41"/>
      <c r="DA273" s="41"/>
      <c r="DB273" s="41"/>
      <c r="DC273" s="41"/>
      <c r="DD273" s="41"/>
      <c r="DE273" s="41"/>
      <c r="DF273" s="41"/>
      <c r="DG273" s="41"/>
      <c r="DH273" s="41"/>
      <c r="DI273" s="41"/>
      <c r="DJ273" s="41"/>
      <c r="DK273" s="41"/>
      <c r="DL273" s="41"/>
      <c r="DM273" s="41"/>
      <c r="DN273" s="41"/>
      <c r="DO273" s="41"/>
      <c r="DP273" s="41"/>
      <c r="DQ273" s="41"/>
      <c r="DR273" s="41"/>
      <c r="DS273" s="41"/>
      <c r="DT273" s="41"/>
      <c r="DU273" s="41"/>
      <c r="DV273" s="41"/>
      <c r="DW273" s="41"/>
      <c r="DX273" s="41"/>
      <c r="DY273" s="41"/>
      <c r="DZ273" s="41"/>
      <c r="EA273" s="41"/>
      <c r="EB273" s="41"/>
      <c r="EC273" s="41"/>
      <c r="ED273" s="41"/>
      <c r="EE273" s="41"/>
      <c r="EF273" s="41"/>
      <c r="EG273" s="41"/>
      <c r="EH273" s="41"/>
      <c r="EI273" s="41"/>
      <c r="EJ273" s="41"/>
      <c r="EK273" s="41"/>
      <c r="EL273" s="41"/>
      <c r="EM273" s="41"/>
      <c r="EN273" s="41"/>
      <c r="EO273" s="41"/>
      <c r="EP273" s="41"/>
      <c r="EQ273" s="41"/>
      <c r="ER273" s="41"/>
      <c r="ES273" s="41"/>
      <c r="ET273" s="41"/>
      <c r="EU273" s="41"/>
      <c r="EV273" s="41"/>
      <c r="EW273" s="41"/>
      <c r="EX273" s="41"/>
      <c r="EY273" s="41"/>
      <c r="EZ273" s="41"/>
      <c r="FA273" s="41"/>
      <c r="FB273" s="41"/>
      <c r="FC273" s="41"/>
      <c r="FD273" s="41"/>
      <c r="FE273" s="41"/>
      <c r="FF273" s="41"/>
      <c r="FG273" s="41"/>
      <c r="FH273" s="41"/>
      <c r="FI273" s="41"/>
      <c r="FJ273" s="41"/>
      <c r="FK273" s="41"/>
      <c r="FL273" s="41"/>
      <c r="FM273" s="41"/>
      <c r="FN273" s="41"/>
      <c r="FO273" s="41"/>
      <c r="FP273" s="41"/>
      <c r="FQ273" s="41"/>
      <c r="FR273" s="41"/>
      <c r="FS273" s="41"/>
      <c r="FT273" s="41"/>
      <c r="FU273" s="41"/>
      <c r="FV273" s="41"/>
      <c r="FW273" s="41"/>
      <c r="FX273" s="41"/>
      <c r="FY273" s="41"/>
      <c r="FZ273" s="41"/>
      <c r="GA273" s="41"/>
      <c r="GB273" s="41"/>
      <c r="GC273" s="41"/>
      <c r="GD273" s="41"/>
      <c r="GE273" s="41"/>
      <c r="GF273" s="41"/>
      <c r="GG273" s="41"/>
      <c r="GH273" s="41"/>
      <c r="GI273" s="41"/>
      <c r="GJ273" s="41"/>
      <c r="GK273" s="41"/>
      <c r="GL273" s="41"/>
      <c r="GM273" s="41"/>
      <c r="GN273" s="41"/>
      <c r="GO273" s="41"/>
      <c r="GP273" s="41"/>
      <c r="GQ273" s="41"/>
      <c r="GR273" s="41"/>
      <c r="GS273" s="41"/>
      <c r="GT273" s="41"/>
      <c r="GU273" s="41"/>
      <c r="GV273" s="41"/>
      <c r="GW273" s="41"/>
      <c r="GX273" s="41"/>
      <c r="GY273" s="41"/>
      <c r="GZ273" s="41"/>
      <c r="HA273" s="41"/>
      <c r="HB273" s="41"/>
      <c r="HC273" s="41"/>
      <c r="HD273" s="41"/>
      <c r="HE273" s="41"/>
      <c r="HF273" s="41"/>
      <c r="HG273" s="41"/>
      <c r="HH273" s="41"/>
      <c r="HI273" s="41"/>
      <c r="HJ273" s="41"/>
      <c r="HK273" s="41"/>
      <c r="HL273" s="41"/>
      <c r="HM273" s="41"/>
      <c r="HN273" s="41"/>
      <c r="HO273" s="41"/>
      <c r="HP273" s="41"/>
      <c r="HQ273" s="41"/>
      <c r="HR273" s="41"/>
      <c r="HS273" s="41"/>
      <c r="HT273" s="41"/>
      <c r="HU273" s="41"/>
      <c r="HV273" s="41"/>
      <c r="HW273" s="41"/>
      <c r="HX273" s="41"/>
      <c r="HY273" s="41"/>
      <c r="HZ273" s="41"/>
      <c r="IA273" s="41"/>
      <c r="IB273" s="41"/>
      <c r="IC273" s="41"/>
      <c r="ID273" s="41"/>
      <c r="IE273" s="41"/>
      <c r="IF273" s="41"/>
      <c r="IG273" s="41"/>
      <c r="IH273" s="41"/>
      <c r="II273" s="41"/>
      <c r="IJ273" s="41"/>
      <c r="IK273" s="41"/>
      <c r="IL273" s="41"/>
      <c r="IM273" s="41"/>
      <c r="IN273" s="41"/>
      <c r="IO273" s="41"/>
      <c r="IP273" s="41"/>
      <c r="IQ273" s="41"/>
      <c r="IR273" s="41"/>
      <c r="IS273" s="41"/>
      <c r="IT273" s="41"/>
      <c r="IU273" s="41"/>
      <c r="IV273" s="41"/>
      <c r="IW273" s="41"/>
      <c r="IX273" s="41"/>
      <c r="IY273" s="41"/>
      <c r="IZ273" s="41"/>
      <c r="JA273" s="41"/>
      <c r="JB273" s="41"/>
      <c r="JC273" s="41"/>
      <c r="JD273" s="41"/>
      <c r="JE273" s="41"/>
      <c r="JF273" s="41"/>
      <c r="JG273" s="41"/>
      <c r="JH273" s="41"/>
      <c r="JI273" s="41"/>
      <c r="JJ273" s="41"/>
      <c r="JK273" s="41"/>
      <c r="JL273" s="41"/>
      <c r="JM273" s="41"/>
      <c r="JN273" s="41"/>
      <c r="JO273" s="41"/>
      <c r="JP273" s="41"/>
      <c r="JQ273" s="41"/>
      <c r="JR273" s="41"/>
      <c r="JS273" s="41"/>
      <c r="JT273" s="41"/>
      <c r="JU273" s="41"/>
      <c r="JV273" s="41"/>
      <c r="JW273" s="41"/>
      <c r="JX273" s="41"/>
      <c r="JY273" s="41"/>
      <c r="JZ273" s="41"/>
      <c r="KA273" s="41"/>
      <c r="KB273" s="41"/>
      <c r="KC273" s="41"/>
      <c r="KD273" s="41"/>
      <c r="KE273" s="41"/>
      <c r="KF273" s="41"/>
      <c r="KG273" s="41"/>
      <c r="KH273" s="41"/>
      <c r="KI273" s="41"/>
      <c r="KJ273" s="41"/>
      <c r="KK273" s="41"/>
      <c r="KL273" s="41"/>
      <c r="KM273" s="41"/>
      <c r="KN273" s="41"/>
      <c r="KO273" s="41"/>
      <c r="KP273" s="41"/>
      <c r="KQ273" s="41"/>
      <c r="KR273" s="41"/>
      <c r="KS273" s="41"/>
      <c r="KT273" s="41"/>
      <c r="KU273" s="41"/>
      <c r="KV273" s="41"/>
      <c r="KW273" s="41"/>
      <c r="KX273" s="41"/>
      <c r="KY273" s="41"/>
      <c r="KZ273" s="41"/>
      <c r="LA273" s="41"/>
      <c r="LB273" s="41"/>
      <c r="LC273" s="41"/>
      <c r="LD273" s="41"/>
      <c r="LE273" s="41"/>
      <c r="LF273" s="41"/>
      <c r="LG273" s="41"/>
      <c r="LH273" s="41"/>
      <c r="LI273" s="41"/>
      <c r="LJ273" s="41"/>
      <c r="LK273" s="41"/>
      <c r="LL273" s="41"/>
      <c r="LM273" s="41"/>
      <c r="LN273" s="41"/>
      <c r="LO273" s="41"/>
      <c r="LP273" s="41"/>
      <c r="LQ273" s="41"/>
      <c r="LR273" s="41"/>
      <c r="LS273" s="41"/>
      <c r="LT273" s="41"/>
      <c r="LU273" s="41"/>
      <c r="LV273" s="41"/>
      <c r="LW273" s="41"/>
      <c r="LX273" s="41"/>
      <c r="LY273" s="41"/>
      <c r="LZ273" s="41"/>
      <c r="MA273" s="41"/>
      <c r="MB273" s="41"/>
      <c r="MC273" s="41"/>
      <c r="MD273" s="41"/>
      <c r="ME273" s="41"/>
      <c r="MF273" s="41"/>
      <c r="MG273" s="41"/>
      <c r="MH273" s="41"/>
      <c r="MI273" s="41"/>
      <c r="MJ273" s="41"/>
      <c r="MK273" s="41"/>
      <c r="ML273" s="41"/>
      <c r="MM273" s="41"/>
      <c r="MN273" s="41"/>
      <c r="MO273" s="41"/>
      <c r="MP273" s="41"/>
      <c r="MQ273" s="41"/>
      <c r="MR273" s="41"/>
      <c r="MS273" s="41"/>
      <c r="MT273" s="41"/>
      <c r="MU273" s="41"/>
      <c r="MV273" s="41"/>
      <c r="MW273" s="41"/>
      <c r="MX273" s="41"/>
      <c r="MY273" s="41"/>
      <c r="MZ273" s="41"/>
      <c r="NA273" s="41"/>
      <c r="NB273" s="41"/>
      <c r="NC273" s="41"/>
      <c r="ND273" s="41"/>
      <c r="NE273" s="41"/>
      <c r="NF273" s="41"/>
      <c r="NG273" s="41"/>
      <c r="NH273" s="41"/>
      <c r="NI273" s="41"/>
      <c r="NJ273" s="41"/>
      <c r="NK273" s="41"/>
      <c r="NL273" s="41"/>
      <c r="NM273" s="41"/>
      <c r="NN273" s="41"/>
      <c r="NO273" s="41"/>
      <c r="NP273" s="41"/>
      <c r="NQ273" s="41"/>
      <c r="NR273" s="41"/>
      <c r="NS273" s="41"/>
      <c r="NT273" s="41"/>
      <c r="NU273" s="41"/>
      <c r="NV273" s="41"/>
      <c r="NW273" s="41"/>
      <c r="NX273" s="41"/>
      <c r="NY273" s="41"/>
      <c r="NZ273" s="41"/>
      <c r="OA273" s="41"/>
      <c r="OB273" s="41"/>
      <c r="OC273" s="41"/>
      <c r="OD273" s="41"/>
      <c r="OE273" s="41"/>
      <c r="OF273" s="41"/>
      <c r="OG273" s="41"/>
      <c r="OH273" s="41"/>
      <c r="OI273" s="41"/>
      <c r="OJ273" s="41"/>
      <c r="OK273" s="41"/>
      <c r="OL273" s="41"/>
      <c r="OM273" s="41"/>
      <c r="ON273" s="41"/>
      <c r="OO273" s="41"/>
      <c r="OP273" s="41"/>
      <c r="OQ273" s="41"/>
      <c r="OR273" s="41"/>
      <c r="OS273" s="41"/>
      <c r="OT273" s="41"/>
      <c r="OU273" s="41"/>
      <c r="OV273" s="41"/>
      <c r="OW273" s="41"/>
      <c r="OX273" s="41"/>
      <c r="OY273" s="41"/>
      <c r="OZ273" s="41"/>
      <c r="PA273" s="41"/>
      <c r="PB273" s="41"/>
      <c r="PC273" s="41"/>
      <c r="PD273" s="41"/>
      <c r="PE273" s="41"/>
      <c r="PF273" s="41"/>
      <c r="PG273" s="41"/>
      <c r="PH273" s="41"/>
      <c r="PI273" s="41"/>
      <c r="PJ273" s="41"/>
      <c r="PK273" s="41"/>
      <c r="PL273" s="41"/>
      <c r="PM273" s="41"/>
      <c r="PN273" s="41"/>
      <c r="PO273" s="41"/>
      <c r="PP273" s="41"/>
      <c r="PQ273" s="41"/>
      <c r="PR273" s="41"/>
      <c r="PS273" s="41"/>
      <c r="PT273" s="41"/>
      <c r="PU273" s="41"/>
      <c r="PV273" s="41"/>
      <c r="PW273" s="41"/>
      <c r="PX273" s="41"/>
      <c r="PY273" s="41"/>
      <c r="PZ273" s="41"/>
      <c r="QA273" s="41"/>
      <c r="QB273" s="41"/>
      <c r="QC273" s="41"/>
      <c r="QD273" s="41"/>
      <c r="QE273" s="41"/>
      <c r="QF273" s="41"/>
      <c r="QG273" s="41"/>
      <c r="QH273" s="41"/>
      <c r="QI273" s="41"/>
      <c r="QJ273" s="41"/>
      <c r="QK273" s="41"/>
      <c r="QL273" s="41"/>
      <c r="QM273" s="41"/>
      <c r="QN273" s="41"/>
      <c r="QO273" s="41"/>
      <c r="QP273" s="41"/>
      <c r="QQ273" s="41"/>
      <c r="QR273" s="41"/>
      <c r="QS273" s="41"/>
      <c r="QT273" s="41"/>
      <c r="QU273" s="41"/>
      <c r="QV273" s="41"/>
      <c r="QW273" s="41"/>
      <c r="QX273" s="41"/>
      <c r="QY273" s="41"/>
      <c r="QZ273" s="41"/>
      <c r="RA273" s="41"/>
      <c r="RB273" s="41"/>
      <c r="RC273" s="41"/>
      <c r="RD273" s="41"/>
      <c r="RE273" s="41"/>
      <c r="RF273" s="41"/>
      <c r="RG273" s="41"/>
      <c r="RH273" s="41"/>
      <c r="RI273" s="41"/>
      <c r="RJ273" s="41"/>
      <c r="RK273" s="41"/>
      <c r="RL273" s="41"/>
      <c r="RM273" s="41"/>
      <c r="RN273" s="41"/>
      <c r="RO273" s="41"/>
      <c r="RP273" s="41"/>
      <c r="RQ273" s="41"/>
      <c r="RR273" s="41"/>
      <c r="RS273" s="41"/>
      <c r="RT273" s="41"/>
      <c r="RU273" s="41"/>
      <c r="RV273" s="41"/>
      <c r="RW273" s="41"/>
      <c r="RX273" s="41"/>
      <c r="RY273" s="41"/>
      <c r="RZ273" s="41"/>
      <c r="SA273" s="41"/>
      <c r="SB273" s="41"/>
      <c r="SC273" s="41"/>
      <c r="SD273" s="41"/>
      <c r="SE273" s="41"/>
      <c r="SF273" s="41"/>
      <c r="SG273" s="41"/>
      <c r="SH273" s="41"/>
      <c r="SI273" s="41"/>
      <c r="SJ273" s="41"/>
      <c r="SK273" s="41"/>
      <c r="SL273" s="41"/>
      <c r="SM273" s="41"/>
      <c r="SN273" s="41"/>
      <c r="SO273" s="41"/>
      <c r="SP273" s="41"/>
      <c r="SQ273" s="41"/>
      <c r="SR273" s="41"/>
      <c r="SS273" s="41"/>
      <c r="ST273" s="41"/>
      <c r="SU273" s="41"/>
      <c r="SV273" s="41"/>
      <c r="SW273" s="41"/>
      <c r="SX273" s="41"/>
      <c r="SY273" s="41"/>
      <c r="SZ273" s="41"/>
      <c r="TA273" s="41"/>
      <c r="TB273" s="41"/>
      <c r="TC273" s="41"/>
      <c r="TD273" s="41"/>
      <c r="TE273" s="41"/>
      <c r="TF273" s="41"/>
      <c r="TG273" s="41"/>
      <c r="TH273" s="41"/>
      <c r="TI273" s="41"/>
      <c r="TJ273" s="41"/>
      <c r="TK273" s="41"/>
      <c r="TL273" s="41"/>
      <c r="TM273" s="41"/>
      <c r="TN273" s="41"/>
      <c r="TO273" s="41"/>
      <c r="TP273" s="41"/>
      <c r="TQ273" s="41"/>
      <c r="TR273" s="41"/>
      <c r="TS273" s="41"/>
      <c r="TT273" s="41"/>
      <c r="TU273" s="41"/>
      <c r="TV273" s="41"/>
      <c r="TW273" s="41"/>
      <c r="TX273" s="41"/>
      <c r="TY273" s="41"/>
      <c r="TZ273" s="41"/>
      <c r="UA273" s="41"/>
      <c r="UB273" s="41"/>
      <c r="UC273" s="41"/>
      <c r="UD273" s="41"/>
      <c r="UE273" s="41"/>
      <c r="UF273" s="41"/>
      <c r="UG273" s="41"/>
      <c r="UH273" s="41"/>
      <c r="UI273" s="41"/>
      <c r="UJ273" s="41"/>
      <c r="UK273" s="41"/>
      <c r="UL273" s="41"/>
      <c r="UM273" s="41"/>
      <c r="UN273" s="41"/>
      <c r="UO273" s="41"/>
      <c r="UP273" s="41"/>
      <c r="UQ273" s="41"/>
      <c r="UR273" s="41"/>
      <c r="US273" s="41"/>
      <c r="UT273" s="41"/>
      <c r="UU273" s="41"/>
      <c r="UV273" s="41"/>
      <c r="UW273" s="41"/>
      <c r="UX273" s="41"/>
      <c r="UY273" s="41"/>
      <c r="UZ273" s="41"/>
      <c r="VA273" s="41"/>
      <c r="VB273" s="41"/>
      <c r="VC273" s="41"/>
      <c r="VD273" s="41"/>
      <c r="VE273" s="41"/>
      <c r="VF273" s="41"/>
      <c r="VG273" s="41"/>
      <c r="VH273" s="41"/>
      <c r="VI273" s="41"/>
      <c r="VJ273" s="41"/>
      <c r="VK273" s="41"/>
      <c r="VL273" s="41"/>
      <c r="VM273" s="41"/>
      <c r="VN273" s="41"/>
      <c r="VO273" s="41"/>
      <c r="VP273" s="41"/>
      <c r="VQ273" s="41"/>
      <c r="VR273" s="41"/>
      <c r="VS273" s="41"/>
      <c r="VT273" s="41"/>
      <c r="VU273" s="41"/>
      <c r="VV273" s="41"/>
      <c r="VW273" s="41"/>
      <c r="VX273" s="41"/>
      <c r="VY273" s="41"/>
      <c r="VZ273" s="41"/>
      <c r="WA273" s="41"/>
      <c r="WB273" s="41"/>
      <c r="WC273" s="41"/>
      <c r="WD273" s="41"/>
      <c r="WE273" s="41"/>
      <c r="WF273" s="41"/>
      <c r="WG273" s="41"/>
      <c r="WH273" s="41"/>
      <c r="WI273" s="41"/>
      <c r="WJ273" s="41"/>
      <c r="WK273" s="41"/>
      <c r="WL273" s="41"/>
      <c r="WM273" s="41"/>
      <c r="WN273" s="41"/>
      <c r="WO273" s="41"/>
      <c r="WP273" s="41"/>
      <c r="WQ273" s="41"/>
      <c r="WR273" s="41"/>
      <c r="WS273" s="41"/>
      <c r="WT273" s="41"/>
      <c r="WU273" s="41"/>
      <c r="WV273" s="41"/>
      <c r="WW273" s="41"/>
      <c r="WX273" s="41"/>
    </row>
    <row r="274" spans="1:622" s="49" customFormat="1" ht="15" customHeight="1" outlineLevel="1" x14ac:dyDescent="0.25">
      <c r="B274" s="42" t="s">
        <v>86</v>
      </c>
      <c r="C274" s="49">
        <v>88256</v>
      </c>
      <c r="D274" s="44" t="s">
        <v>80</v>
      </c>
      <c r="E274" s="49" t="s">
        <v>216</v>
      </c>
      <c r="F274" s="50" t="s">
        <v>83</v>
      </c>
      <c r="G274" s="50"/>
      <c r="H274" s="44">
        <v>29.73</v>
      </c>
      <c r="I274" s="46">
        <v>22.02</v>
      </c>
      <c r="J274" s="46"/>
      <c r="K274" s="46">
        <f>Tabela1[[#This Row],[VALOR UNIT]]*H272</f>
        <v>1095.0545999999999</v>
      </c>
      <c r="L274" s="46">
        <v>0</v>
      </c>
      <c r="M274" s="47">
        <f t="shared" si="5"/>
        <v>0</v>
      </c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1"/>
      <c r="AG274" s="41"/>
      <c r="AH274" s="41"/>
      <c r="AI274" s="41"/>
      <c r="AJ274" s="41"/>
      <c r="AK274" s="41"/>
      <c r="AL274" s="41"/>
      <c r="AM274" s="41"/>
      <c r="AN274" s="41"/>
      <c r="AO274" s="41"/>
      <c r="AP274" s="41"/>
      <c r="AQ274" s="41"/>
      <c r="AR274" s="41"/>
      <c r="AS274" s="41"/>
      <c r="AT274" s="41"/>
      <c r="AU274" s="41"/>
      <c r="AV274" s="41"/>
      <c r="AW274" s="41"/>
      <c r="AX274" s="41"/>
      <c r="AY274" s="41"/>
      <c r="AZ274" s="41"/>
      <c r="BA274" s="41"/>
      <c r="BB274" s="41"/>
      <c r="BC274" s="41"/>
      <c r="BD274" s="41"/>
      <c r="BE274" s="41"/>
      <c r="BF274" s="41"/>
      <c r="BG274" s="41"/>
      <c r="BH274" s="41"/>
      <c r="BI274" s="41"/>
      <c r="BJ274" s="41"/>
      <c r="BK274" s="41"/>
      <c r="BL274" s="41"/>
      <c r="BM274" s="41"/>
      <c r="BN274" s="41"/>
      <c r="BO274" s="41"/>
      <c r="BP274" s="41"/>
      <c r="BQ274" s="41"/>
      <c r="BR274" s="41"/>
      <c r="BS274" s="41"/>
      <c r="BT274" s="41"/>
      <c r="BU274" s="41"/>
      <c r="BV274" s="41"/>
      <c r="BW274" s="41"/>
      <c r="BX274" s="41"/>
      <c r="BY274" s="41"/>
      <c r="BZ274" s="41"/>
      <c r="CA274" s="41"/>
      <c r="CB274" s="41"/>
      <c r="CC274" s="41"/>
      <c r="CD274" s="41"/>
      <c r="CE274" s="41"/>
      <c r="CF274" s="41"/>
      <c r="CG274" s="41"/>
      <c r="CH274" s="41"/>
      <c r="CI274" s="41"/>
      <c r="CJ274" s="41"/>
      <c r="CK274" s="41"/>
      <c r="CL274" s="41"/>
      <c r="CM274" s="41"/>
      <c r="CN274" s="41"/>
      <c r="CO274" s="41"/>
      <c r="CP274" s="41"/>
      <c r="CQ274" s="41"/>
      <c r="CR274" s="41"/>
      <c r="CS274" s="41"/>
      <c r="CT274" s="41"/>
      <c r="CU274" s="41"/>
      <c r="CV274" s="41"/>
      <c r="CW274" s="41"/>
      <c r="CX274" s="41"/>
      <c r="CY274" s="41"/>
      <c r="CZ274" s="41"/>
      <c r="DA274" s="41"/>
      <c r="DB274" s="41"/>
      <c r="DC274" s="41"/>
      <c r="DD274" s="41"/>
      <c r="DE274" s="41"/>
      <c r="DF274" s="41"/>
      <c r="DG274" s="41"/>
      <c r="DH274" s="41"/>
      <c r="DI274" s="41"/>
      <c r="DJ274" s="41"/>
      <c r="DK274" s="41"/>
      <c r="DL274" s="41"/>
      <c r="DM274" s="41"/>
      <c r="DN274" s="41"/>
      <c r="DO274" s="41"/>
      <c r="DP274" s="41"/>
      <c r="DQ274" s="41"/>
      <c r="DR274" s="41"/>
      <c r="DS274" s="41"/>
      <c r="DT274" s="41"/>
      <c r="DU274" s="41"/>
      <c r="DV274" s="41"/>
      <c r="DW274" s="41"/>
      <c r="DX274" s="41"/>
      <c r="DY274" s="41"/>
      <c r="DZ274" s="41"/>
      <c r="EA274" s="41"/>
      <c r="EB274" s="41"/>
      <c r="EC274" s="41"/>
      <c r="ED274" s="41"/>
      <c r="EE274" s="41"/>
      <c r="EF274" s="41"/>
      <c r="EG274" s="41"/>
      <c r="EH274" s="41"/>
      <c r="EI274" s="41"/>
      <c r="EJ274" s="41"/>
      <c r="EK274" s="41"/>
      <c r="EL274" s="41"/>
      <c r="EM274" s="41"/>
      <c r="EN274" s="41"/>
      <c r="EO274" s="41"/>
      <c r="EP274" s="41"/>
      <c r="EQ274" s="41"/>
      <c r="ER274" s="41"/>
      <c r="ES274" s="41"/>
      <c r="ET274" s="41"/>
      <c r="EU274" s="41"/>
      <c r="EV274" s="41"/>
      <c r="EW274" s="41"/>
      <c r="EX274" s="41"/>
      <c r="EY274" s="41"/>
      <c r="EZ274" s="41"/>
      <c r="FA274" s="41"/>
      <c r="FB274" s="41"/>
      <c r="FC274" s="41"/>
      <c r="FD274" s="41"/>
      <c r="FE274" s="41"/>
      <c r="FF274" s="41"/>
      <c r="FG274" s="41"/>
      <c r="FH274" s="41"/>
      <c r="FI274" s="41"/>
      <c r="FJ274" s="41"/>
      <c r="FK274" s="41"/>
      <c r="FL274" s="41"/>
      <c r="FM274" s="41"/>
      <c r="FN274" s="41"/>
      <c r="FO274" s="41"/>
      <c r="FP274" s="41"/>
      <c r="FQ274" s="41"/>
      <c r="FR274" s="41"/>
      <c r="FS274" s="41"/>
      <c r="FT274" s="41"/>
      <c r="FU274" s="41"/>
      <c r="FV274" s="41"/>
      <c r="FW274" s="41"/>
      <c r="FX274" s="41"/>
      <c r="FY274" s="41"/>
      <c r="FZ274" s="41"/>
      <c r="GA274" s="41"/>
      <c r="GB274" s="41"/>
      <c r="GC274" s="41"/>
      <c r="GD274" s="41"/>
      <c r="GE274" s="41"/>
      <c r="GF274" s="41"/>
      <c r="GG274" s="41"/>
      <c r="GH274" s="41"/>
      <c r="GI274" s="41"/>
      <c r="GJ274" s="41"/>
      <c r="GK274" s="41"/>
      <c r="GL274" s="41"/>
      <c r="GM274" s="41"/>
      <c r="GN274" s="41"/>
      <c r="GO274" s="41"/>
      <c r="GP274" s="41"/>
      <c r="GQ274" s="41"/>
      <c r="GR274" s="41"/>
      <c r="GS274" s="41"/>
      <c r="GT274" s="41"/>
      <c r="GU274" s="41"/>
      <c r="GV274" s="41"/>
      <c r="GW274" s="41"/>
      <c r="GX274" s="41"/>
      <c r="GY274" s="41"/>
      <c r="GZ274" s="41"/>
      <c r="HA274" s="41"/>
      <c r="HB274" s="41"/>
      <c r="HC274" s="41"/>
      <c r="HD274" s="41"/>
      <c r="HE274" s="41"/>
      <c r="HF274" s="41"/>
      <c r="HG274" s="41"/>
      <c r="HH274" s="41"/>
      <c r="HI274" s="41"/>
      <c r="HJ274" s="41"/>
      <c r="HK274" s="41"/>
      <c r="HL274" s="41"/>
      <c r="HM274" s="41"/>
      <c r="HN274" s="41"/>
      <c r="HO274" s="41"/>
      <c r="HP274" s="41"/>
      <c r="HQ274" s="41"/>
      <c r="HR274" s="41"/>
      <c r="HS274" s="41"/>
      <c r="HT274" s="41"/>
      <c r="HU274" s="41"/>
      <c r="HV274" s="41"/>
      <c r="HW274" s="41"/>
      <c r="HX274" s="41"/>
      <c r="HY274" s="41"/>
      <c r="HZ274" s="41"/>
      <c r="IA274" s="41"/>
      <c r="IB274" s="41"/>
      <c r="IC274" s="41"/>
      <c r="ID274" s="41"/>
      <c r="IE274" s="41"/>
      <c r="IF274" s="41"/>
      <c r="IG274" s="41"/>
      <c r="IH274" s="41"/>
      <c r="II274" s="41"/>
      <c r="IJ274" s="41"/>
      <c r="IK274" s="41"/>
      <c r="IL274" s="41"/>
      <c r="IM274" s="41"/>
      <c r="IN274" s="41"/>
      <c r="IO274" s="41"/>
      <c r="IP274" s="41"/>
      <c r="IQ274" s="41"/>
      <c r="IR274" s="41"/>
      <c r="IS274" s="41"/>
      <c r="IT274" s="41"/>
      <c r="IU274" s="41"/>
      <c r="IV274" s="41"/>
      <c r="IW274" s="41"/>
      <c r="IX274" s="41"/>
      <c r="IY274" s="41"/>
      <c r="IZ274" s="41"/>
      <c r="JA274" s="41"/>
      <c r="JB274" s="41"/>
      <c r="JC274" s="41"/>
      <c r="JD274" s="41"/>
      <c r="JE274" s="41"/>
      <c r="JF274" s="41"/>
      <c r="JG274" s="41"/>
      <c r="JH274" s="41"/>
      <c r="JI274" s="41"/>
      <c r="JJ274" s="41"/>
      <c r="JK274" s="41"/>
      <c r="JL274" s="41"/>
      <c r="JM274" s="41"/>
      <c r="JN274" s="41"/>
      <c r="JO274" s="41"/>
      <c r="JP274" s="41"/>
      <c r="JQ274" s="41"/>
      <c r="JR274" s="41"/>
      <c r="JS274" s="41"/>
      <c r="JT274" s="41"/>
      <c r="JU274" s="41"/>
      <c r="JV274" s="41"/>
      <c r="JW274" s="41"/>
      <c r="JX274" s="41"/>
      <c r="JY274" s="41"/>
      <c r="JZ274" s="41"/>
      <c r="KA274" s="41"/>
      <c r="KB274" s="41"/>
      <c r="KC274" s="41"/>
      <c r="KD274" s="41"/>
      <c r="KE274" s="41"/>
      <c r="KF274" s="41"/>
      <c r="KG274" s="41"/>
      <c r="KH274" s="41"/>
      <c r="KI274" s="41"/>
      <c r="KJ274" s="41"/>
      <c r="KK274" s="41"/>
      <c r="KL274" s="41"/>
      <c r="KM274" s="41"/>
      <c r="KN274" s="41"/>
      <c r="KO274" s="41"/>
      <c r="KP274" s="41"/>
      <c r="KQ274" s="41"/>
      <c r="KR274" s="41"/>
      <c r="KS274" s="41"/>
      <c r="KT274" s="41"/>
      <c r="KU274" s="41"/>
      <c r="KV274" s="41"/>
      <c r="KW274" s="41"/>
      <c r="KX274" s="41"/>
      <c r="KY274" s="41"/>
      <c r="KZ274" s="41"/>
      <c r="LA274" s="41"/>
      <c r="LB274" s="41"/>
      <c r="LC274" s="41"/>
      <c r="LD274" s="41"/>
      <c r="LE274" s="41"/>
      <c r="LF274" s="41"/>
      <c r="LG274" s="41"/>
      <c r="LH274" s="41"/>
      <c r="LI274" s="41"/>
      <c r="LJ274" s="41"/>
      <c r="LK274" s="41"/>
      <c r="LL274" s="41"/>
      <c r="LM274" s="41"/>
      <c r="LN274" s="41"/>
      <c r="LO274" s="41"/>
      <c r="LP274" s="41"/>
      <c r="LQ274" s="41"/>
      <c r="LR274" s="41"/>
      <c r="LS274" s="41"/>
      <c r="LT274" s="41"/>
      <c r="LU274" s="41"/>
      <c r="LV274" s="41"/>
      <c r="LW274" s="41"/>
      <c r="LX274" s="41"/>
      <c r="LY274" s="41"/>
      <c r="LZ274" s="41"/>
      <c r="MA274" s="41"/>
      <c r="MB274" s="41"/>
      <c r="MC274" s="41"/>
      <c r="MD274" s="41"/>
      <c r="ME274" s="41"/>
      <c r="MF274" s="41"/>
      <c r="MG274" s="41"/>
      <c r="MH274" s="41"/>
      <c r="MI274" s="41"/>
      <c r="MJ274" s="41"/>
      <c r="MK274" s="41"/>
      <c r="ML274" s="41"/>
      <c r="MM274" s="41"/>
      <c r="MN274" s="41"/>
      <c r="MO274" s="41"/>
      <c r="MP274" s="41"/>
      <c r="MQ274" s="41"/>
      <c r="MR274" s="41"/>
      <c r="MS274" s="41"/>
      <c r="MT274" s="41"/>
      <c r="MU274" s="41"/>
      <c r="MV274" s="41"/>
      <c r="MW274" s="41"/>
      <c r="MX274" s="41"/>
      <c r="MY274" s="41"/>
      <c r="MZ274" s="41"/>
      <c r="NA274" s="41"/>
      <c r="NB274" s="41"/>
      <c r="NC274" s="41"/>
      <c r="ND274" s="41"/>
      <c r="NE274" s="41"/>
      <c r="NF274" s="41"/>
      <c r="NG274" s="41"/>
      <c r="NH274" s="41"/>
      <c r="NI274" s="41"/>
      <c r="NJ274" s="41"/>
      <c r="NK274" s="41"/>
      <c r="NL274" s="41"/>
      <c r="NM274" s="41"/>
      <c r="NN274" s="41"/>
      <c r="NO274" s="41"/>
      <c r="NP274" s="41"/>
      <c r="NQ274" s="41"/>
      <c r="NR274" s="41"/>
      <c r="NS274" s="41"/>
      <c r="NT274" s="41"/>
      <c r="NU274" s="41"/>
      <c r="NV274" s="41"/>
      <c r="NW274" s="41"/>
      <c r="NX274" s="41"/>
      <c r="NY274" s="41"/>
      <c r="NZ274" s="41"/>
      <c r="OA274" s="41"/>
      <c r="OB274" s="41"/>
      <c r="OC274" s="41"/>
      <c r="OD274" s="41"/>
      <c r="OE274" s="41"/>
      <c r="OF274" s="41"/>
      <c r="OG274" s="41"/>
      <c r="OH274" s="41"/>
      <c r="OI274" s="41"/>
      <c r="OJ274" s="41"/>
      <c r="OK274" s="41"/>
      <c r="OL274" s="41"/>
      <c r="OM274" s="41"/>
      <c r="ON274" s="41"/>
      <c r="OO274" s="41"/>
      <c r="OP274" s="41"/>
      <c r="OQ274" s="41"/>
      <c r="OR274" s="41"/>
      <c r="OS274" s="41"/>
      <c r="OT274" s="41"/>
      <c r="OU274" s="41"/>
      <c r="OV274" s="41"/>
      <c r="OW274" s="41"/>
      <c r="OX274" s="41"/>
      <c r="OY274" s="41"/>
      <c r="OZ274" s="41"/>
      <c r="PA274" s="41"/>
      <c r="PB274" s="41"/>
      <c r="PC274" s="41"/>
      <c r="PD274" s="41"/>
      <c r="PE274" s="41"/>
      <c r="PF274" s="41"/>
      <c r="PG274" s="41"/>
      <c r="PH274" s="41"/>
      <c r="PI274" s="41"/>
      <c r="PJ274" s="41"/>
      <c r="PK274" s="41"/>
      <c r="PL274" s="41"/>
      <c r="PM274" s="41"/>
      <c r="PN274" s="41"/>
      <c r="PO274" s="41"/>
      <c r="PP274" s="41"/>
      <c r="PQ274" s="41"/>
      <c r="PR274" s="41"/>
      <c r="PS274" s="41"/>
      <c r="PT274" s="41"/>
      <c r="PU274" s="41"/>
      <c r="PV274" s="41"/>
      <c r="PW274" s="41"/>
      <c r="PX274" s="41"/>
      <c r="PY274" s="41"/>
      <c r="PZ274" s="41"/>
      <c r="QA274" s="41"/>
      <c r="QB274" s="41"/>
      <c r="QC274" s="41"/>
      <c r="QD274" s="41"/>
      <c r="QE274" s="41"/>
      <c r="QF274" s="41"/>
      <c r="QG274" s="41"/>
      <c r="QH274" s="41"/>
      <c r="QI274" s="41"/>
      <c r="QJ274" s="41"/>
      <c r="QK274" s="41"/>
      <c r="QL274" s="41"/>
      <c r="QM274" s="41"/>
      <c r="QN274" s="41"/>
      <c r="QO274" s="41"/>
      <c r="QP274" s="41"/>
      <c r="QQ274" s="41"/>
      <c r="QR274" s="41"/>
      <c r="QS274" s="41"/>
      <c r="QT274" s="41"/>
      <c r="QU274" s="41"/>
      <c r="QV274" s="41"/>
      <c r="QW274" s="41"/>
      <c r="QX274" s="41"/>
      <c r="QY274" s="41"/>
      <c r="QZ274" s="41"/>
      <c r="RA274" s="41"/>
      <c r="RB274" s="41"/>
      <c r="RC274" s="41"/>
      <c r="RD274" s="41"/>
      <c r="RE274" s="41"/>
      <c r="RF274" s="41"/>
      <c r="RG274" s="41"/>
      <c r="RH274" s="41"/>
      <c r="RI274" s="41"/>
      <c r="RJ274" s="41"/>
      <c r="RK274" s="41"/>
      <c r="RL274" s="41"/>
      <c r="RM274" s="41"/>
      <c r="RN274" s="41"/>
      <c r="RO274" s="41"/>
      <c r="RP274" s="41"/>
      <c r="RQ274" s="41"/>
      <c r="RR274" s="41"/>
      <c r="RS274" s="41"/>
      <c r="RT274" s="41"/>
      <c r="RU274" s="41"/>
      <c r="RV274" s="41"/>
      <c r="RW274" s="41"/>
      <c r="RX274" s="41"/>
      <c r="RY274" s="41"/>
      <c r="RZ274" s="41"/>
      <c r="SA274" s="41"/>
      <c r="SB274" s="41"/>
      <c r="SC274" s="41"/>
      <c r="SD274" s="41"/>
      <c r="SE274" s="41"/>
      <c r="SF274" s="41"/>
      <c r="SG274" s="41"/>
      <c r="SH274" s="41"/>
      <c r="SI274" s="41"/>
      <c r="SJ274" s="41"/>
      <c r="SK274" s="41"/>
      <c r="SL274" s="41"/>
      <c r="SM274" s="41"/>
      <c r="SN274" s="41"/>
      <c r="SO274" s="41"/>
      <c r="SP274" s="41"/>
      <c r="SQ274" s="41"/>
      <c r="SR274" s="41"/>
      <c r="SS274" s="41"/>
      <c r="ST274" s="41"/>
      <c r="SU274" s="41"/>
      <c r="SV274" s="41"/>
      <c r="SW274" s="41"/>
      <c r="SX274" s="41"/>
      <c r="SY274" s="41"/>
      <c r="SZ274" s="41"/>
      <c r="TA274" s="41"/>
      <c r="TB274" s="41"/>
      <c r="TC274" s="41"/>
      <c r="TD274" s="41"/>
      <c r="TE274" s="41"/>
      <c r="TF274" s="41"/>
      <c r="TG274" s="41"/>
      <c r="TH274" s="41"/>
      <c r="TI274" s="41"/>
      <c r="TJ274" s="41"/>
      <c r="TK274" s="41"/>
      <c r="TL274" s="41"/>
      <c r="TM274" s="41"/>
      <c r="TN274" s="41"/>
      <c r="TO274" s="41"/>
      <c r="TP274" s="41"/>
      <c r="TQ274" s="41"/>
      <c r="TR274" s="41"/>
      <c r="TS274" s="41"/>
      <c r="TT274" s="41"/>
      <c r="TU274" s="41"/>
      <c r="TV274" s="41"/>
      <c r="TW274" s="41"/>
      <c r="TX274" s="41"/>
      <c r="TY274" s="41"/>
      <c r="TZ274" s="41"/>
      <c r="UA274" s="41"/>
      <c r="UB274" s="41"/>
      <c r="UC274" s="41"/>
      <c r="UD274" s="41"/>
      <c r="UE274" s="41"/>
      <c r="UF274" s="41"/>
      <c r="UG274" s="41"/>
      <c r="UH274" s="41"/>
      <c r="UI274" s="41"/>
      <c r="UJ274" s="41"/>
      <c r="UK274" s="41"/>
      <c r="UL274" s="41"/>
      <c r="UM274" s="41"/>
      <c r="UN274" s="41"/>
      <c r="UO274" s="41"/>
      <c r="UP274" s="41"/>
      <c r="UQ274" s="41"/>
      <c r="UR274" s="41"/>
      <c r="US274" s="41"/>
      <c r="UT274" s="41"/>
      <c r="UU274" s="41"/>
      <c r="UV274" s="41"/>
      <c r="UW274" s="41"/>
      <c r="UX274" s="41"/>
      <c r="UY274" s="41"/>
      <c r="UZ274" s="41"/>
      <c r="VA274" s="41"/>
      <c r="VB274" s="41"/>
      <c r="VC274" s="41"/>
      <c r="VD274" s="41"/>
      <c r="VE274" s="41"/>
      <c r="VF274" s="41"/>
      <c r="VG274" s="41"/>
      <c r="VH274" s="41"/>
      <c r="VI274" s="41"/>
      <c r="VJ274" s="41"/>
      <c r="VK274" s="41"/>
      <c r="VL274" s="41"/>
      <c r="VM274" s="41"/>
      <c r="VN274" s="41"/>
      <c r="VO274" s="41"/>
      <c r="VP274" s="41"/>
      <c r="VQ274" s="41"/>
      <c r="VR274" s="41"/>
      <c r="VS274" s="41"/>
      <c r="VT274" s="41"/>
      <c r="VU274" s="41"/>
      <c r="VV274" s="41"/>
      <c r="VW274" s="41"/>
      <c r="VX274" s="41"/>
      <c r="VY274" s="41"/>
      <c r="VZ274" s="41"/>
      <c r="WA274" s="41"/>
      <c r="WB274" s="41"/>
      <c r="WC274" s="41"/>
      <c r="WD274" s="41"/>
      <c r="WE274" s="41"/>
      <c r="WF274" s="41"/>
      <c r="WG274" s="41"/>
      <c r="WH274" s="41"/>
      <c r="WI274" s="41"/>
      <c r="WJ274" s="41"/>
      <c r="WK274" s="41"/>
      <c r="WL274" s="41"/>
      <c r="WM274" s="41"/>
      <c r="WN274" s="41"/>
      <c r="WO274" s="41"/>
      <c r="WP274" s="41"/>
      <c r="WQ274" s="41"/>
      <c r="WR274" s="41"/>
      <c r="WS274" s="41"/>
      <c r="WT274" s="41"/>
      <c r="WU274" s="41"/>
      <c r="WV274" s="41"/>
      <c r="WW274" s="41"/>
      <c r="WX274" s="41"/>
    </row>
    <row r="275" spans="1:622" s="49" customFormat="1" ht="15" customHeight="1" outlineLevel="1" x14ac:dyDescent="0.25">
      <c r="B275" s="42" t="s">
        <v>92</v>
      </c>
      <c r="C275" s="49">
        <v>34357</v>
      </c>
      <c r="D275" s="44" t="s">
        <v>80</v>
      </c>
      <c r="E275" s="49" t="s">
        <v>219</v>
      </c>
      <c r="F275" s="50" t="s">
        <v>13</v>
      </c>
      <c r="G275" s="50"/>
      <c r="H275" s="44">
        <v>4.6900000000000004</v>
      </c>
      <c r="I275" s="46">
        <v>0.66</v>
      </c>
      <c r="J275" s="46">
        <f>Tabela1[[#This Row],[VALOR UNIT]]*H272</f>
        <v>32.821799999999996</v>
      </c>
      <c r="K275" s="46">
        <f>Tabela1[[#This Row],[Coluna1]]*H274</f>
        <v>0</v>
      </c>
      <c r="L275" s="46">
        <v>0</v>
      </c>
      <c r="M275" s="47">
        <f t="shared" si="5"/>
        <v>0</v>
      </c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  <c r="AD275" s="41"/>
      <c r="AE275" s="41"/>
      <c r="AF275" s="41"/>
      <c r="AG275" s="41"/>
      <c r="AH275" s="41"/>
      <c r="AI275" s="41"/>
      <c r="AJ275" s="41"/>
      <c r="AK275" s="41"/>
      <c r="AL275" s="41"/>
      <c r="AM275" s="41"/>
      <c r="AN275" s="41"/>
      <c r="AO275" s="41"/>
      <c r="AP275" s="41"/>
      <c r="AQ275" s="41"/>
      <c r="AR275" s="41"/>
      <c r="AS275" s="41"/>
      <c r="AT275" s="41"/>
      <c r="AU275" s="41"/>
      <c r="AV275" s="41"/>
      <c r="AW275" s="41"/>
      <c r="AX275" s="41"/>
      <c r="AY275" s="41"/>
      <c r="AZ275" s="41"/>
      <c r="BA275" s="41"/>
      <c r="BB275" s="41"/>
      <c r="BC275" s="41"/>
      <c r="BD275" s="41"/>
      <c r="BE275" s="41"/>
      <c r="BF275" s="41"/>
      <c r="BG275" s="41"/>
      <c r="BH275" s="41"/>
      <c r="BI275" s="41"/>
      <c r="BJ275" s="41"/>
      <c r="BK275" s="41"/>
      <c r="BL275" s="41"/>
      <c r="BM275" s="41"/>
      <c r="BN275" s="41"/>
      <c r="BO275" s="41"/>
      <c r="BP275" s="41"/>
      <c r="BQ275" s="41"/>
      <c r="BR275" s="41"/>
      <c r="BS275" s="41"/>
      <c r="BT275" s="41"/>
      <c r="BU275" s="41"/>
      <c r="BV275" s="41"/>
      <c r="BW275" s="41"/>
      <c r="BX275" s="41"/>
      <c r="BY275" s="41"/>
      <c r="BZ275" s="41"/>
      <c r="CA275" s="41"/>
      <c r="CB275" s="41"/>
      <c r="CC275" s="41"/>
      <c r="CD275" s="41"/>
      <c r="CE275" s="41"/>
      <c r="CF275" s="41"/>
      <c r="CG275" s="41"/>
      <c r="CH275" s="41"/>
      <c r="CI275" s="41"/>
      <c r="CJ275" s="41"/>
      <c r="CK275" s="41"/>
      <c r="CL275" s="41"/>
      <c r="CM275" s="41"/>
      <c r="CN275" s="41"/>
      <c r="CO275" s="41"/>
      <c r="CP275" s="41"/>
      <c r="CQ275" s="41"/>
      <c r="CR275" s="41"/>
      <c r="CS275" s="41"/>
      <c r="CT275" s="41"/>
      <c r="CU275" s="41"/>
      <c r="CV275" s="41"/>
      <c r="CW275" s="41"/>
      <c r="CX275" s="41"/>
      <c r="CY275" s="41"/>
      <c r="CZ275" s="41"/>
      <c r="DA275" s="41"/>
      <c r="DB275" s="41"/>
      <c r="DC275" s="41"/>
      <c r="DD275" s="41"/>
      <c r="DE275" s="41"/>
      <c r="DF275" s="41"/>
      <c r="DG275" s="41"/>
      <c r="DH275" s="41"/>
      <c r="DI275" s="41"/>
      <c r="DJ275" s="41"/>
      <c r="DK275" s="41"/>
      <c r="DL275" s="41"/>
      <c r="DM275" s="41"/>
      <c r="DN275" s="41"/>
      <c r="DO275" s="41"/>
      <c r="DP275" s="41"/>
      <c r="DQ275" s="41"/>
      <c r="DR275" s="41"/>
      <c r="DS275" s="41"/>
      <c r="DT275" s="41"/>
      <c r="DU275" s="41"/>
      <c r="DV275" s="41"/>
      <c r="DW275" s="41"/>
      <c r="DX275" s="41"/>
      <c r="DY275" s="41"/>
      <c r="DZ275" s="41"/>
      <c r="EA275" s="41"/>
      <c r="EB275" s="41"/>
      <c r="EC275" s="41"/>
      <c r="ED275" s="41"/>
      <c r="EE275" s="41"/>
      <c r="EF275" s="41"/>
      <c r="EG275" s="41"/>
      <c r="EH275" s="41"/>
      <c r="EI275" s="41"/>
      <c r="EJ275" s="41"/>
      <c r="EK275" s="41"/>
      <c r="EL275" s="41"/>
      <c r="EM275" s="41"/>
      <c r="EN275" s="41"/>
      <c r="EO275" s="41"/>
      <c r="EP275" s="41"/>
      <c r="EQ275" s="41"/>
      <c r="ER275" s="41"/>
      <c r="ES275" s="41"/>
      <c r="ET275" s="41"/>
      <c r="EU275" s="41"/>
      <c r="EV275" s="41"/>
      <c r="EW275" s="41"/>
      <c r="EX275" s="41"/>
      <c r="EY275" s="41"/>
      <c r="EZ275" s="41"/>
      <c r="FA275" s="41"/>
      <c r="FB275" s="41"/>
      <c r="FC275" s="41"/>
      <c r="FD275" s="41"/>
      <c r="FE275" s="41"/>
      <c r="FF275" s="41"/>
      <c r="FG275" s="41"/>
      <c r="FH275" s="41"/>
      <c r="FI275" s="41"/>
      <c r="FJ275" s="41"/>
      <c r="FK275" s="41"/>
      <c r="FL275" s="41"/>
      <c r="FM275" s="41"/>
      <c r="FN275" s="41"/>
      <c r="FO275" s="41"/>
      <c r="FP275" s="41"/>
      <c r="FQ275" s="41"/>
      <c r="FR275" s="41"/>
      <c r="FS275" s="41"/>
      <c r="FT275" s="41"/>
      <c r="FU275" s="41"/>
      <c r="FV275" s="41"/>
      <c r="FW275" s="41"/>
      <c r="FX275" s="41"/>
      <c r="FY275" s="41"/>
      <c r="FZ275" s="41"/>
      <c r="GA275" s="41"/>
      <c r="GB275" s="41"/>
      <c r="GC275" s="41"/>
      <c r="GD275" s="41"/>
      <c r="GE275" s="41"/>
      <c r="GF275" s="41"/>
      <c r="GG275" s="41"/>
      <c r="GH275" s="41"/>
      <c r="GI275" s="41"/>
      <c r="GJ275" s="41"/>
      <c r="GK275" s="41"/>
      <c r="GL275" s="41"/>
      <c r="GM275" s="41"/>
      <c r="GN275" s="41"/>
      <c r="GO275" s="41"/>
      <c r="GP275" s="41"/>
      <c r="GQ275" s="41"/>
      <c r="GR275" s="41"/>
      <c r="GS275" s="41"/>
      <c r="GT275" s="41"/>
      <c r="GU275" s="41"/>
      <c r="GV275" s="41"/>
      <c r="GW275" s="41"/>
      <c r="GX275" s="41"/>
      <c r="GY275" s="41"/>
      <c r="GZ275" s="41"/>
      <c r="HA275" s="41"/>
      <c r="HB275" s="41"/>
      <c r="HC275" s="41"/>
      <c r="HD275" s="41"/>
      <c r="HE275" s="41"/>
      <c r="HF275" s="41"/>
      <c r="HG275" s="41"/>
      <c r="HH275" s="41"/>
      <c r="HI275" s="41"/>
      <c r="HJ275" s="41"/>
      <c r="HK275" s="41"/>
      <c r="HL275" s="41"/>
      <c r="HM275" s="41"/>
      <c r="HN275" s="41"/>
      <c r="HO275" s="41"/>
      <c r="HP275" s="41"/>
      <c r="HQ275" s="41"/>
      <c r="HR275" s="41"/>
      <c r="HS275" s="41"/>
      <c r="HT275" s="41"/>
      <c r="HU275" s="41"/>
      <c r="HV275" s="41"/>
      <c r="HW275" s="41"/>
      <c r="HX275" s="41"/>
      <c r="HY275" s="41"/>
      <c r="HZ275" s="41"/>
      <c r="IA275" s="41"/>
      <c r="IB275" s="41"/>
      <c r="IC275" s="41"/>
      <c r="ID275" s="41"/>
      <c r="IE275" s="41"/>
      <c r="IF275" s="41"/>
      <c r="IG275" s="41"/>
      <c r="IH275" s="41"/>
      <c r="II275" s="41"/>
      <c r="IJ275" s="41"/>
      <c r="IK275" s="41"/>
      <c r="IL275" s="41"/>
      <c r="IM275" s="41"/>
      <c r="IN275" s="41"/>
      <c r="IO275" s="41"/>
      <c r="IP275" s="41"/>
      <c r="IQ275" s="41"/>
      <c r="IR275" s="41"/>
      <c r="IS275" s="41"/>
      <c r="IT275" s="41"/>
      <c r="IU275" s="41"/>
      <c r="IV275" s="41"/>
      <c r="IW275" s="41"/>
      <c r="IX275" s="41"/>
      <c r="IY275" s="41"/>
      <c r="IZ275" s="41"/>
      <c r="JA275" s="41"/>
      <c r="JB275" s="41"/>
      <c r="JC275" s="41"/>
      <c r="JD275" s="41"/>
      <c r="JE275" s="41"/>
      <c r="JF275" s="41"/>
      <c r="JG275" s="41"/>
      <c r="JH275" s="41"/>
      <c r="JI275" s="41"/>
      <c r="JJ275" s="41"/>
      <c r="JK275" s="41"/>
      <c r="JL275" s="41"/>
      <c r="JM275" s="41"/>
      <c r="JN275" s="41"/>
      <c r="JO275" s="41"/>
      <c r="JP275" s="41"/>
      <c r="JQ275" s="41"/>
      <c r="JR275" s="41"/>
      <c r="JS275" s="41"/>
      <c r="JT275" s="41"/>
      <c r="JU275" s="41"/>
      <c r="JV275" s="41"/>
      <c r="JW275" s="41"/>
      <c r="JX275" s="41"/>
      <c r="JY275" s="41"/>
      <c r="JZ275" s="41"/>
      <c r="KA275" s="41"/>
      <c r="KB275" s="41"/>
      <c r="KC275" s="41"/>
      <c r="KD275" s="41"/>
      <c r="KE275" s="41"/>
      <c r="KF275" s="41"/>
      <c r="KG275" s="41"/>
      <c r="KH275" s="41"/>
      <c r="KI275" s="41"/>
      <c r="KJ275" s="41"/>
      <c r="KK275" s="41"/>
      <c r="KL275" s="41"/>
      <c r="KM275" s="41"/>
      <c r="KN275" s="41"/>
      <c r="KO275" s="41"/>
      <c r="KP275" s="41"/>
      <c r="KQ275" s="41"/>
      <c r="KR275" s="41"/>
      <c r="KS275" s="41"/>
      <c r="KT275" s="41"/>
      <c r="KU275" s="41"/>
      <c r="KV275" s="41"/>
      <c r="KW275" s="41"/>
      <c r="KX275" s="41"/>
      <c r="KY275" s="41"/>
      <c r="KZ275" s="41"/>
      <c r="LA275" s="41"/>
      <c r="LB275" s="41"/>
      <c r="LC275" s="41"/>
      <c r="LD275" s="41"/>
      <c r="LE275" s="41"/>
      <c r="LF275" s="41"/>
      <c r="LG275" s="41"/>
      <c r="LH275" s="41"/>
      <c r="LI275" s="41"/>
      <c r="LJ275" s="41"/>
      <c r="LK275" s="41"/>
      <c r="LL275" s="41"/>
      <c r="LM275" s="41"/>
      <c r="LN275" s="41"/>
      <c r="LO275" s="41"/>
      <c r="LP275" s="41"/>
      <c r="LQ275" s="41"/>
      <c r="LR275" s="41"/>
      <c r="LS275" s="41"/>
      <c r="LT275" s="41"/>
      <c r="LU275" s="41"/>
      <c r="LV275" s="41"/>
      <c r="LW275" s="41"/>
      <c r="LX275" s="41"/>
      <c r="LY275" s="41"/>
      <c r="LZ275" s="41"/>
      <c r="MA275" s="41"/>
      <c r="MB275" s="41"/>
      <c r="MC275" s="41"/>
      <c r="MD275" s="41"/>
      <c r="ME275" s="41"/>
      <c r="MF275" s="41"/>
      <c r="MG275" s="41"/>
      <c r="MH275" s="41"/>
      <c r="MI275" s="41"/>
      <c r="MJ275" s="41"/>
      <c r="MK275" s="41"/>
      <c r="ML275" s="41"/>
      <c r="MM275" s="41"/>
      <c r="MN275" s="41"/>
      <c r="MO275" s="41"/>
      <c r="MP275" s="41"/>
      <c r="MQ275" s="41"/>
      <c r="MR275" s="41"/>
      <c r="MS275" s="41"/>
      <c r="MT275" s="41"/>
      <c r="MU275" s="41"/>
      <c r="MV275" s="41"/>
      <c r="MW275" s="41"/>
      <c r="MX275" s="41"/>
      <c r="MY275" s="41"/>
      <c r="MZ275" s="41"/>
      <c r="NA275" s="41"/>
      <c r="NB275" s="41"/>
      <c r="NC275" s="41"/>
      <c r="ND275" s="41"/>
      <c r="NE275" s="41"/>
      <c r="NF275" s="41"/>
      <c r="NG275" s="41"/>
      <c r="NH275" s="41"/>
      <c r="NI275" s="41"/>
      <c r="NJ275" s="41"/>
      <c r="NK275" s="41"/>
      <c r="NL275" s="41"/>
      <c r="NM275" s="41"/>
      <c r="NN275" s="41"/>
      <c r="NO275" s="41"/>
      <c r="NP275" s="41"/>
      <c r="NQ275" s="41"/>
      <c r="NR275" s="41"/>
      <c r="NS275" s="41"/>
      <c r="NT275" s="41"/>
      <c r="NU275" s="41"/>
      <c r="NV275" s="41"/>
      <c r="NW275" s="41"/>
      <c r="NX275" s="41"/>
      <c r="NY275" s="41"/>
      <c r="NZ275" s="41"/>
      <c r="OA275" s="41"/>
      <c r="OB275" s="41"/>
      <c r="OC275" s="41"/>
      <c r="OD275" s="41"/>
      <c r="OE275" s="41"/>
      <c r="OF275" s="41"/>
      <c r="OG275" s="41"/>
      <c r="OH275" s="41"/>
      <c r="OI275" s="41"/>
      <c r="OJ275" s="41"/>
      <c r="OK275" s="41"/>
      <c r="OL275" s="41"/>
      <c r="OM275" s="41"/>
      <c r="ON275" s="41"/>
      <c r="OO275" s="41"/>
      <c r="OP275" s="41"/>
      <c r="OQ275" s="41"/>
      <c r="OR275" s="41"/>
      <c r="OS275" s="41"/>
      <c r="OT275" s="41"/>
      <c r="OU275" s="41"/>
      <c r="OV275" s="41"/>
      <c r="OW275" s="41"/>
      <c r="OX275" s="41"/>
      <c r="OY275" s="41"/>
      <c r="OZ275" s="41"/>
      <c r="PA275" s="41"/>
      <c r="PB275" s="41"/>
      <c r="PC275" s="41"/>
      <c r="PD275" s="41"/>
      <c r="PE275" s="41"/>
      <c r="PF275" s="41"/>
      <c r="PG275" s="41"/>
      <c r="PH275" s="41"/>
      <c r="PI275" s="41"/>
      <c r="PJ275" s="41"/>
      <c r="PK275" s="41"/>
      <c r="PL275" s="41"/>
      <c r="PM275" s="41"/>
      <c r="PN275" s="41"/>
      <c r="PO275" s="41"/>
      <c r="PP275" s="41"/>
      <c r="PQ275" s="41"/>
      <c r="PR275" s="41"/>
      <c r="PS275" s="41"/>
      <c r="PT275" s="41"/>
      <c r="PU275" s="41"/>
      <c r="PV275" s="41"/>
      <c r="PW275" s="41"/>
      <c r="PX275" s="41"/>
      <c r="PY275" s="41"/>
      <c r="PZ275" s="41"/>
      <c r="QA275" s="41"/>
      <c r="QB275" s="41"/>
      <c r="QC275" s="41"/>
      <c r="QD275" s="41"/>
      <c r="QE275" s="41"/>
      <c r="QF275" s="41"/>
      <c r="QG275" s="41"/>
      <c r="QH275" s="41"/>
      <c r="QI275" s="41"/>
      <c r="QJ275" s="41"/>
      <c r="QK275" s="41"/>
      <c r="QL275" s="41"/>
      <c r="QM275" s="41"/>
      <c r="QN275" s="41"/>
      <c r="QO275" s="41"/>
      <c r="QP275" s="41"/>
      <c r="QQ275" s="41"/>
      <c r="QR275" s="41"/>
      <c r="QS275" s="41"/>
      <c r="QT275" s="41"/>
      <c r="QU275" s="41"/>
      <c r="QV275" s="41"/>
      <c r="QW275" s="41"/>
      <c r="QX275" s="41"/>
      <c r="QY275" s="41"/>
      <c r="QZ275" s="41"/>
      <c r="RA275" s="41"/>
      <c r="RB275" s="41"/>
      <c r="RC275" s="41"/>
      <c r="RD275" s="41"/>
      <c r="RE275" s="41"/>
      <c r="RF275" s="41"/>
      <c r="RG275" s="41"/>
      <c r="RH275" s="41"/>
      <c r="RI275" s="41"/>
      <c r="RJ275" s="41"/>
      <c r="RK275" s="41"/>
      <c r="RL275" s="41"/>
      <c r="RM275" s="41"/>
      <c r="RN275" s="41"/>
      <c r="RO275" s="41"/>
      <c r="RP275" s="41"/>
      <c r="RQ275" s="41"/>
      <c r="RR275" s="41"/>
      <c r="RS275" s="41"/>
      <c r="RT275" s="41"/>
      <c r="RU275" s="41"/>
      <c r="RV275" s="41"/>
      <c r="RW275" s="41"/>
      <c r="RX275" s="41"/>
      <c r="RY275" s="41"/>
      <c r="RZ275" s="41"/>
      <c r="SA275" s="41"/>
      <c r="SB275" s="41"/>
      <c r="SC275" s="41"/>
      <c r="SD275" s="41"/>
      <c r="SE275" s="41"/>
      <c r="SF275" s="41"/>
      <c r="SG275" s="41"/>
      <c r="SH275" s="41"/>
      <c r="SI275" s="41"/>
      <c r="SJ275" s="41"/>
      <c r="SK275" s="41"/>
      <c r="SL275" s="41"/>
      <c r="SM275" s="41"/>
      <c r="SN275" s="41"/>
      <c r="SO275" s="41"/>
      <c r="SP275" s="41"/>
      <c r="SQ275" s="41"/>
      <c r="SR275" s="41"/>
      <c r="SS275" s="41"/>
      <c r="ST275" s="41"/>
      <c r="SU275" s="41"/>
      <c r="SV275" s="41"/>
      <c r="SW275" s="41"/>
      <c r="SX275" s="41"/>
      <c r="SY275" s="41"/>
      <c r="SZ275" s="41"/>
      <c r="TA275" s="41"/>
      <c r="TB275" s="41"/>
      <c r="TC275" s="41"/>
      <c r="TD275" s="41"/>
      <c r="TE275" s="41"/>
      <c r="TF275" s="41"/>
      <c r="TG275" s="41"/>
      <c r="TH275" s="41"/>
      <c r="TI275" s="41"/>
      <c r="TJ275" s="41"/>
      <c r="TK275" s="41"/>
      <c r="TL275" s="41"/>
      <c r="TM275" s="41"/>
      <c r="TN275" s="41"/>
      <c r="TO275" s="41"/>
      <c r="TP275" s="41"/>
      <c r="TQ275" s="41"/>
      <c r="TR275" s="41"/>
      <c r="TS275" s="41"/>
      <c r="TT275" s="41"/>
      <c r="TU275" s="41"/>
      <c r="TV275" s="41"/>
      <c r="TW275" s="41"/>
      <c r="TX275" s="41"/>
      <c r="TY275" s="41"/>
      <c r="TZ275" s="41"/>
      <c r="UA275" s="41"/>
      <c r="UB275" s="41"/>
      <c r="UC275" s="41"/>
      <c r="UD275" s="41"/>
      <c r="UE275" s="41"/>
      <c r="UF275" s="41"/>
      <c r="UG275" s="41"/>
      <c r="UH275" s="41"/>
      <c r="UI275" s="41"/>
      <c r="UJ275" s="41"/>
      <c r="UK275" s="41"/>
      <c r="UL275" s="41"/>
      <c r="UM275" s="41"/>
      <c r="UN275" s="41"/>
      <c r="UO275" s="41"/>
      <c r="UP275" s="41"/>
      <c r="UQ275" s="41"/>
      <c r="UR275" s="41"/>
      <c r="US275" s="41"/>
      <c r="UT275" s="41"/>
      <c r="UU275" s="41"/>
      <c r="UV275" s="41"/>
      <c r="UW275" s="41"/>
      <c r="UX275" s="41"/>
      <c r="UY275" s="41"/>
      <c r="UZ275" s="41"/>
      <c r="VA275" s="41"/>
      <c r="VB275" s="41"/>
      <c r="VC275" s="41"/>
      <c r="VD275" s="41"/>
      <c r="VE275" s="41"/>
      <c r="VF275" s="41"/>
      <c r="VG275" s="41"/>
      <c r="VH275" s="41"/>
      <c r="VI275" s="41"/>
      <c r="VJ275" s="41"/>
      <c r="VK275" s="41"/>
      <c r="VL275" s="41"/>
      <c r="VM275" s="41"/>
      <c r="VN275" s="41"/>
      <c r="VO275" s="41"/>
      <c r="VP275" s="41"/>
      <c r="VQ275" s="41"/>
      <c r="VR275" s="41"/>
      <c r="VS275" s="41"/>
      <c r="VT275" s="41"/>
      <c r="VU275" s="41"/>
      <c r="VV275" s="41"/>
      <c r="VW275" s="41"/>
      <c r="VX275" s="41"/>
      <c r="VY275" s="41"/>
      <c r="VZ275" s="41"/>
      <c r="WA275" s="41"/>
      <c r="WB275" s="41"/>
      <c r="WC275" s="41"/>
      <c r="WD275" s="41"/>
      <c r="WE275" s="41"/>
      <c r="WF275" s="41"/>
      <c r="WG275" s="41"/>
      <c r="WH275" s="41"/>
      <c r="WI275" s="41"/>
      <c r="WJ275" s="41"/>
      <c r="WK275" s="41"/>
      <c r="WL275" s="41"/>
      <c r="WM275" s="41"/>
      <c r="WN275" s="41"/>
      <c r="WO275" s="41"/>
      <c r="WP275" s="41"/>
      <c r="WQ275" s="41"/>
      <c r="WR275" s="41"/>
      <c r="WS275" s="41"/>
      <c r="WT275" s="41"/>
      <c r="WU275" s="41"/>
      <c r="WV275" s="41"/>
      <c r="WW275" s="41"/>
      <c r="WX275" s="41"/>
    </row>
    <row r="276" spans="1:622" s="49" customFormat="1" ht="15" customHeight="1" outlineLevel="1" x14ac:dyDescent="0.25">
      <c r="B276" s="42" t="s">
        <v>92</v>
      </c>
      <c r="C276" s="49">
        <v>10515</v>
      </c>
      <c r="D276" s="44" t="s">
        <v>80</v>
      </c>
      <c r="E276" s="49" t="s">
        <v>220</v>
      </c>
      <c r="F276" s="50" t="s">
        <v>16</v>
      </c>
      <c r="G276" s="50"/>
      <c r="H276" s="44">
        <v>51.49</v>
      </c>
      <c r="I276" s="46">
        <v>55.93</v>
      </c>
      <c r="J276" s="46">
        <f>Tabela1[[#This Row],[VALOR UNIT]]*H272</f>
        <v>2781.3988999999997</v>
      </c>
      <c r="K276" s="46">
        <f>Tabela1[[#This Row],[Coluna1]]*H275</f>
        <v>0</v>
      </c>
      <c r="L276" s="46">
        <v>0</v>
      </c>
      <c r="M276" s="47">
        <f t="shared" si="5"/>
        <v>0</v>
      </c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  <c r="AB276" s="41"/>
      <c r="AC276" s="41"/>
      <c r="AD276" s="41"/>
      <c r="AE276" s="41"/>
      <c r="AF276" s="41"/>
      <c r="AG276" s="41"/>
      <c r="AH276" s="41"/>
      <c r="AI276" s="41"/>
      <c r="AJ276" s="41"/>
      <c r="AK276" s="41"/>
      <c r="AL276" s="41"/>
      <c r="AM276" s="41"/>
      <c r="AN276" s="41"/>
      <c r="AO276" s="41"/>
      <c r="AP276" s="41"/>
      <c r="AQ276" s="41"/>
      <c r="AR276" s="41"/>
      <c r="AS276" s="41"/>
      <c r="AT276" s="41"/>
      <c r="AU276" s="41"/>
      <c r="AV276" s="41"/>
      <c r="AW276" s="41"/>
      <c r="AX276" s="41"/>
      <c r="AY276" s="41"/>
      <c r="AZ276" s="41"/>
      <c r="BA276" s="41"/>
      <c r="BB276" s="41"/>
      <c r="BC276" s="41"/>
      <c r="BD276" s="41"/>
      <c r="BE276" s="41"/>
      <c r="BF276" s="41"/>
      <c r="BG276" s="41"/>
      <c r="BH276" s="41"/>
      <c r="BI276" s="41"/>
      <c r="BJ276" s="41"/>
      <c r="BK276" s="41"/>
      <c r="BL276" s="41"/>
      <c r="BM276" s="41"/>
      <c r="BN276" s="41"/>
      <c r="BO276" s="41"/>
      <c r="BP276" s="41"/>
      <c r="BQ276" s="41"/>
      <c r="BR276" s="41"/>
      <c r="BS276" s="41"/>
      <c r="BT276" s="41"/>
      <c r="BU276" s="41"/>
      <c r="BV276" s="41"/>
      <c r="BW276" s="41"/>
      <c r="BX276" s="41"/>
      <c r="BY276" s="41"/>
      <c r="BZ276" s="41"/>
      <c r="CA276" s="41"/>
      <c r="CB276" s="41"/>
      <c r="CC276" s="41"/>
      <c r="CD276" s="41"/>
      <c r="CE276" s="41"/>
      <c r="CF276" s="41"/>
      <c r="CG276" s="41"/>
      <c r="CH276" s="41"/>
      <c r="CI276" s="41"/>
      <c r="CJ276" s="41"/>
      <c r="CK276" s="41"/>
      <c r="CL276" s="41"/>
      <c r="CM276" s="41"/>
      <c r="CN276" s="41"/>
      <c r="CO276" s="41"/>
      <c r="CP276" s="41"/>
      <c r="CQ276" s="41"/>
      <c r="CR276" s="41"/>
      <c r="CS276" s="41"/>
      <c r="CT276" s="41"/>
      <c r="CU276" s="41"/>
      <c r="CV276" s="41"/>
      <c r="CW276" s="41"/>
      <c r="CX276" s="41"/>
      <c r="CY276" s="41"/>
      <c r="CZ276" s="41"/>
      <c r="DA276" s="41"/>
      <c r="DB276" s="41"/>
      <c r="DC276" s="41"/>
      <c r="DD276" s="41"/>
      <c r="DE276" s="41"/>
      <c r="DF276" s="41"/>
      <c r="DG276" s="41"/>
      <c r="DH276" s="41"/>
      <c r="DI276" s="41"/>
      <c r="DJ276" s="41"/>
      <c r="DK276" s="41"/>
      <c r="DL276" s="41"/>
      <c r="DM276" s="41"/>
      <c r="DN276" s="41"/>
      <c r="DO276" s="41"/>
      <c r="DP276" s="41"/>
      <c r="DQ276" s="41"/>
      <c r="DR276" s="41"/>
      <c r="DS276" s="41"/>
      <c r="DT276" s="41"/>
      <c r="DU276" s="41"/>
      <c r="DV276" s="41"/>
      <c r="DW276" s="41"/>
      <c r="DX276" s="41"/>
      <c r="DY276" s="41"/>
      <c r="DZ276" s="41"/>
      <c r="EA276" s="41"/>
      <c r="EB276" s="41"/>
      <c r="EC276" s="41"/>
      <c r="ED276" s="41"/>
      <c r="EE276" s="41"/>
      <c r="EF276" s="41"/>
      <c r="EG276" s="41"/>
      <c r="EH276" s="41"/>
      <c r="EI276" s="41"/>
      <c r="EJ276" s="41"/>
      <c r="EK276" s="41"/>
      <c r="EL276" s="41"/>
      <c r="EM276" s="41"/>
      <c r="EN276" s="41"/>
      <c r="EO276" s="41"/>
      <c r="EP276" s="41"/>
      <c r="EQ276" s="41"/>
      <c r="ER276" s="41"/>
      <c r="ES276" s="41"/>
      <c r="ET276" s="41"/>
      <c r="EU276" s="41"/>
      <c r="EV276" s="41"/>
      <c r="EW276" s="41"/>
      <c r="EX276" s="41"/>
      <c r="EY276" s="41"/>
      <c r="EZ276" s="41"/>
      <c r="FA276" s="41"/>
      <c r="FB276" s="41"/>
      <c r="FC276" s="41"/>
      <c r="FD276" s="41"/>
      <c r="FE276" s="41"/>
      <c r="FF276" s="41"/>
      <c r="FG276" s="41"/>
      <c r="FH276" s="41"/>
      <c r="FI276" s="41"/>
      <c r="FJ276" s="41"/>
      <c r="FK276" s="41"/>
      <c r="FL276" s="41"/>
      <c r="FM276" s="41"/>
      <c r="FN276" s="41"/>
      <c r="FO276" s="41"/>
      <c r="FP276" s="41"/>
      <c r="FQ276" s="41"/>
      <c r="FR276" s="41"/>
      <c r="FS276" s="41"/>
      <c r="FT276" s="41"/>
      <c r="FU276" s="41"/>
      <c r="FV276" s="41"/>
      <c r="FW276" s="41"/>
      <c r="FX276" s="41"/>
      <c r="FY276" s="41"/>
      <c r="FZ276" s="41"/>
      <c r="GA276" s="41"/>
      <c r="GB276" s="41"/>
      <c r="GC276" s="41"/>
      <c r="GD276" s="41"/>
      <c r="GE276" s="41"/>
      <c r="GF276" s="41"/>
      <c r="GG276" s="41"/>
      <c r="GH276" s="41"/>
      <c r="GI276" s="41"/>
      <c r="GJ276" s="41"/>
      <c r="GK276" s="41"/>
      <c r="GL276" s="41"/>
      <c r="GM276" s="41"/>
      <c r="GN276" s="41"/>
      <c r="GO276" s="41"/>
      <c r="GP276" s="41"/>
      <c r="GQ276" s="41"/>
      <c r="GR276" s="41"/>
      <c r="GS276" s="41"/>
      <c r="GT276" s="41"/>
      <c r="GU276" s="41"/>
      <c r="GV276" s="41"/>
      <c r="GW276" s="41"/>
      <c r="GX276" s="41"/>
      <c r="GY276" s="41"/>
      <c r="GZ276" s="41"/>
      <c r="HA276" s="41"/>
      <c r="HB276" s="41"/>
      <c r="HC276" s="41"/>
      <c r="HD276" s="41"/>
      <c r="HE276" s="41"/>
      <c r="HF276" s="41"/>
      <c r="HG276" s="41"/>
      <c r="HH276" s="41"/>
      <c r="HI276" s="41"/>
      <c r="HJ276" s="41"/>
      <c r="HK276" s="41"/>
      <c r="HL276" s="41"/>
      <c r="HM276" s="41"/>
      <c r="HN276" s="41"/>
      <c r="HO276" s="41"/>
      <c r="HP276" s="41"/>
      <c r="HQ276" s="41"/>
      <c r="HR276" s="41"/>
      <c r="HS276" s="41"/>
      <c r="HT276" s="41"/>
      <c r="HU276" s="41"/>
      <c r="HV276" s="41"/>
      <c r="HW276" s="41"/>
      <c r="HX276" s="41"/>
      <c r="HY276" s="41"/>
      <c r="HZ276" s="41"/>
      <c r="IA276" s="41"/>
      <c r="IB276" s="41"/>
      <c r="IC276" s="41"/>
      <c r="ID276" s="41"/>
      <c r="IE276" s="41"/>
      <c r="IF276" s="41"/>
      <c r="IG276" s="41"/>
      <c r="IH276" s="41"/>
      <c r="II276" s="41"/>
      <c r="IJ276" s="41"/>
      <c r="IK276" s="41"/>
      <c r="IL276" s="41"/>
      <c r="IM276" s="41"/>
      <c r="IN276" s="41"/>
      <c r="IO276" s="41"/>
      <c r="IP276" s="41"/>
      <c r="IQ276" s="41"/>
      <c r="IR276" s="41"/>
      <c r="IS276" s="41"/>
      <c r="IT276" s="41"/>
      <c r="IU276" s="41"/>
      <c r="IV276" s="41"/>
      <c r="IW276" s="41"/>
      <c r="IX276" s="41"/>
      <c r="IY276" s="41"/>
      <c r="IZ276" s="41"/>
      <c r="JA276" s="41"/>
      <c r="JB276" s="41"/>
      <c r="JC276" s="41"/>
      <c r="JD276" s="41"/>
      <c r="JE276" s="41"/>
      <c r="JF276" s="41"/>
      <c r="JG276" s="41"/>
      <c r="JH276" s="41"/>
      <c r="JI276" s="41"/>
      <c r="JJ276" s="41"/>
      <c r="JK276" s="41"/>
      <c r="JL276" s="41"/>
      <c r="JM276" s="41"/>
      <c r="JN276" s="41"/>
      <c r="JO276" s="41"/>
      <c r="JP276" s="41"/>
      <c r="JQ276" s="41"/>
      <c r="JR276" s="41"/>
      <c r="JS276" s="41"/>
      <c r="JT276" s="41"/>
      <c r="JU276" s="41"/>
      <c r="JV276" s="41"/>
      <c r="JW276" s="41"/>
      <c r="JX276" s="41"/>
      <c r="JY276" s="41"/>
      <c r="JZ276" s="41"/>
      <c r="KA276" s="41"/>
      <c r="KB276" s="41"/>
      <c r="KC276" s="41"/>
      <c r="KD276" s="41"/>
      <c r="KE276" s="41"/>
      <c r="KF276" s="41"/>
      <c r="KG276" s="41"/>
      <c r="KH276" s="41"/>
      <c r="KI276" s="41"/>
      <c r="KJ276" s="41"/>
      <c r="KK276" s="41"/>
      <c r="KL276" s="41"/>
      <c r="KM276" s="41"/>
      <c r="KN276" s="41"/>
      <c r="KO276" s="41"/>
      <c r="KP276" s="41"/>
      <c r="KQ276" s="41"/>
      <c r="KR276" s="41"/>
      <c r="KS276" s="41"/>
      <c r="KT276" s="41"/>
      <c r="KU276" s="41"/>
      <c r="KV276" s="41"/>
      <c r="KW276" s="41"/>
      <c r="KX276" s="41"/>
      <c r="KY276" s="41"/>
      <c r="KZ276" s="41"/>
      <c r="LA276" s="41"/>
      <c r="LB276" s="41"/>
      <c r="LC276" s="41"/>
      <c r="LD276" s="41"/>
      <c r="LE276" s="41"/>
      <c r="LF276" s="41"/>
      <c r="LG276" s="41"/>
      <c r="LH276" s="41"/>
      <c r="LI276" s="41"/>
      <c r="LJ276" s="41"/>
      <c r="LK276" s="41"/>
      <c r="LL276" s="41"/>
      <c r="LM276" s="41"/>
      <c r="LN276" s="41"/>
      <c r="LO276" s="41"/>
      <c r="LP276" s="41"/>
      <c r="LQ276" s="41"/>
      <c r="LR276" s="41"/>
      <c r="LS276" s="41"/>
      <c r="LT276" s="41"/>
      <c r="LU276" s="41"/>
      <c r="LV276" s="41"/>
      <c r="LW276" s="41"/>
      <c r="LX276" s="41"/>
      <c r="LY276" s="41"/>
      <c r="LZ276" s="41"/>
      <c r="MA276" s="41"/>
      <c r="MB276" s="41"/>
      <c r="MC276" s="41"/>
      <c r="MD276" s="41"/>
      <c r="ME276" s="41"/>
      <c r="MF276" s="41"/>
      <c r="MG276" s="41"/>
      <c r="MH276" s="41"/>
      <c r="MI276" s="41"/>
      <c r="MJ276" s="41"/>
      <c r="MK276" s="41"/>
      <c r="ML276" s="41"/>
      <c r="MM276" s="41"/>
      <c r="MN276" s="41"/>
      <c r="MO276" s="41"/>
      <c r="MP276" s="41"/>
      <c r="MQ276" s="41"/>
      <c r="MR276" s="41"/>
      <c r="MS276" s="41"/>
      <c r="MT276" s="41"/>
      <c r="MU276" s="41"/>
      <c r="MV276" s="41"/>
      <c r="MW276" s="41"/>
      <c r="MX276" s="41"/>
      <c r="MY276" s="41"/>
      <c r="MZ276" s="41"/>
      <c r="NA276" s="41"/>
      <c r="NB276" s="41"/>
      <c r="NC276" s="41"/>
      <c r="ND276" s="41"/>
      <c r="NE276" s="41"/>
      <c r="NF276" s="41"/>
      <c r="NG276" s="41"/>
      <c r="NH276" s="41"/>
      <c r="NI276" s="41"/>
      <c r="NJ276" s="41"/>
      <c r="NK276" s="41"/>
      <c r="NL276" s="41"/>
      <c r="NM276" s="41"/>
      <c r="NN276" s="41"/>
      <c r="NO276" s="41"/>
      <c r="NP276" s="41"/>
      <c r="NQ276" s="41"/>
      <c r="NR276" s="41"/>
      <c r="NS276" s="41"/>
      <c r="NT276" s="41"/>
      <c r="NU276" s="41"/>
      <c r="NV276" s="41"/>
      <c r="NW276" s="41"/>
      <c r="NX276" s="41"/>
      <c r="NY276" s="41"/>
      <c r="NZ276" s="41"/>
      <c r="OA276" s="41"/>
      <c r="OB276" s="41"/>
      <c r="OC276" s="41"/>
      <c r="OD276" s="41"/>
      <c r="OE276" s="41"/>
      <c r="OF276" s="41"/>
      <c r="OG276" s="41"/>
      <c r="OH276" s="41"/>
      <c r="OI276" s="41"/>
      <c r="OJ276" s="41"/>
      <c r="OK276" s="41"/>
      <c r="OL276" s="41"/>
      <c r="OM276" s="41"/>
      <c r="ON276" s="41"/>
      <c r="OO276" s="41"/>
      <c r="OP276" s="41"/>
      <c r="OQ276" s="41"/>
      <c r="OR276" s="41"/>
      <c r="OS276" s="41"/>
      <c r="OT276" s="41"/>
      <c r="OU276" s="41"/>
      <c r="OV276" s="41"/>
      <c r="OW276" s="41"/>
      <c r="OX276" s="41"/>
      <c r="OY276" s="41"/>
      <c r="OZ276" s="41"/>
      <c r="PA276" s="41"/>
      <c r="PB276" s="41"/>
      <c r="PC276" s="41"/>
      <c r="PD276" s="41"/>
      <c r="PE276" s="41"/>
      <c r="PF276" s="41"/>
      <c r="PG276" s="41"/>
      <c r="PH276" s="41"/>
      <c r="PI276" s="41"/>
      <c r="PJ276" s="41"/>
      <c r="PK276" s="41"/>
      <c r="PL276" s="41"/>
      <c r="PM276" s="41"/>
      <c r="PN276" s="41"/>
      <c r="PO276" s="41"/>
      <c r="PP276" s="41"/>
      <c r="PQ276" s="41"/>
      <c r="PR276" s="41"/>
      <c r="PS276" s="41"/>
      <c r="PT276" s="41"/>
      <c r="PU276" s="41"/>
      <c r="PV276" s="41"/>
      <c r="PW276" s="41"/>
      <c r="PX276" s="41"/>
      <c r="PY276" s="41"/>
      <c r="PZ276" s="41"/>
      <c r="QA276" s="41"/>
      <c r="QB276" s="41"/>
      <c r="QC276" s="41"/>
      <c r="QD276" s="41"/>
      <c r="QE276" s="41"/>
      <c r="QF276" s="41"/>
      <c r="QG276" s="41"/>
      <c r="QH276" s="41"/>
      <c r="QI276" s="41"/>
      <c r="QJ276" s="41"/>
      <c r="QK276" s="41"/>
      <c r="QL276" s="41"/>
      <c r="QM276" s="41"/>
      <c r="QN276" s="41"/>
      <c r="QO276" s="41"/>
      <c r="QP276" s="41"/>
      <c r="QQ276" s="41"/>
      <c r="QR276" s="41"/>
      <c r="QS276" s="41"/>
      <c r="QT276" s="41"/>
      <c r="QU276" s="41"/>
      <c r="QV276" s="41"/>
      <c r="QW276" s="41"/>
      <c r="QX276" s="41"/>
      <c r="QY276" s="41"/>
      <c r="QZ276" s="41"/>
      <c r="RA276" s="41"/>
      <c r="RB276" s="41"/>
      <c r="RC276" s="41"/>
      <c r="RD276" s="41"/>
      <c r="RE276" s="41"/>
      <c r="RF276" s="41"/>
      <c r="RG276" s="41"/>
      <c r="RH276" s="41"/>
      <c r="RI276" s="41"/>
      <c r="RJ276" s="41"/>
      <c r="RK276" s="41"/>
      <c r="RL276" s="41"/>
      <c r="RM276" s="41"/>
      <c r="RN276" s="41"/>
      <c r="RO276" s="41"/>
      <c r="RP276" s="41"/>
      <c r="RQ276" s="41"/>
      <c r="RR276" s="41"/>
      <c r="RS276" s="41"/>
      <c r="RT276" s="41"/>
      <c r="RU276" s="41"/>
      <c r="RV276" s="41"/>
      <c r="RW276" s="41"/>
      <c r="RX276" s="41"/>
      <c r="RY276" s="41"/>
      <c r="RZ276" s="41"/>
      <c r="SA276" s="41"/>
      <c r="SB276" s="41"/>
      <c r="SC276" s="41"/>
      <c r="SD276" s="41"/>
      <c r="SE276" s="41"/>
      <c r="SF276" s="41"/>
      <c r="SG276" s="41"/>
      <c r="SH276" s="41"/>
      <c r="SI276" s="41"/>
      <c r="SJ276" s="41"/>
      <c r="SK276" s="41"/>
      <c r="SL276" s="41"/>
      <c r="SM276" s="41"/>
      <c r="SN276" s="41"/>
      <c r="SO276" s="41"/>
      <c r="SP276" s="41"/>
      <c r="SQ276" s="41"/>
      <c r="SR276" s="41"/>
      <c r="SS276" s="41"/>
      <c r="ST276" s="41"/>
      <c r="SU276" s="41"/>
      <c r="SV276" s="41"/>
      <c r="SW276" s="41"/>
      <c r="SX276" s="41"/>
      <c r="SY276" s="41"/>
      <c r="SZ276" s="41"/>
      <c r="TA276" s="41"/>
      <c r="TB276" s="41"/>
      <c r="TC276" s="41"/>
      <c r="TD276" s="41"/>
      <c r="TE276" s="41"/>
      <c r="TF276" s="41"/>
      <c r="TG276" s="41"/>
      <c r="TH276" s="41"/>
      <c r="TI276" s="41"/>
      <c r="TJ276" s="41"/>
      <c r="TK276" s="41"/>
      <c r="TL276" s="41"/>
      <c r="TM276" s="41"/>
      <c r="TN276" s="41"/>
      <c r="TO276" s="41"/>
      <c r="TP276" s="41"/>
      <c r="TQ276" s="41"/>
      <c r="TR276" s="41"/>
      <c r="TS276" s="41"/>
      <c r="TT276" s="41"/>
      <c r="TU276" s="41"/>
      <c r="TV276" s="41"/>
      <c r="TW276" s="41"/>
      <c r="TX276" s="41"/>
      <c r="TY276" s="41"/>
      <c r="TZ276" s="41"/>
      <c r="UA276" s="41"/>
      <c r="UB276" s="41"/>
      <c r="UC276" s="41"/>
      <c r="UD276" s="41"/>
      <c r="UE276" s="41"/>
      <c r="UF276" s="41"/>
      <c r="UG276" s="41"/>
      <c r="UH276" s="41"/>
      <c r="UI276" s="41"/>
      <c r="UJ276" s="41"/>
      <c r="UK276" s="41"/>
      <c r="UL276" s="41"/>
      <c r="UM276" s="41"/>
      <c r="UN276" s="41"/>
      <c r="UO276" s="41"/>
      <c r="UP276" s="41"/>
      <c r="UQ276" s="41"/>
      <c r="UR276" s="41"/>
      <c r="US276" s="41"/>
      <c r="UT276" s="41"/>
      <c r="UU276" s="41"/>
      <c r="UV276" s="41"/>
      <c r="UW276" s="41"/>
      <c r="UX276" s="41"/>
      <c r="UY276" s="41"/>
      <c r="UZ276" s="41"/>
      <c r="VA276" s="41"/>
      <c r="VB276" s="41"/>
      <c r="VC276" s="41"/>
      <c r="VD276" s="41"/>
      <c r="VE276" s="41"/>
      <c r="VF276" s="41"/>
      <c r="VG276" s="41"/>
      <c r="VH276" s="41"/>
      <c r="VI276" s="41"/>
      <c r="VJ276" s="41"/>
      <c r="VK276" s="41"/>
      <c r="VL276" s="41"/>
      <c r="VM276" s="41"/>
      <c r="VN276" s="41"/>
      <c r="VO276" s="41"/>
      <c r="VP276" s="41"/>
      <c r="VQ276" s="41"/>
      <c r="VR276" s="41"/>
      <c r="VS276" s="41"/>
      <c r="VT276" s="41"/>
      <c r="VU276" s="41"/>
      <c r="VV276" s="41"/>
      <c r="VW276" s="41"/>
      <c r="VX276" s="41"/>
      <c r="VY276" s="41"/>
      <c r="VZ276" s="41"/>
      <c r="WA276" s="41"/>
      <c r="WB276" s="41"/>
      <c r="WC276" s="41"/>
      <c r="WD276" s="41"/>
      <c r="WE276" s="41"/>
      <c r="WF276" s="41"/>
      <c r="WG276" s="41"/>
      <c r="WH276" s="41"/>
      <c r="WI276" s="41"/>
      <c r="WJ276" s="41"/>
      <c r="WK276" s="41"/>
      <c r="WL276" s="41"/>
      <c r="WM276" s="41"/>
      <c r="WN276" s="41"/>
      <c r="WO276" s="41"/>
      <c r="WP276" s="41"/>
      <c r="WQ276" s="41"/>
      <c r="WR276" s="41"/>
      <c r="WS276" s="41"/>
      <c r="WT276" s="41"/>
      <c r="WU276" s="41"/>
      <c r="WV276" s="41"/>
      <c r="WW276" s="41"/>
      <c r="WX276" s="41"/>
    </row>
    <row r="277" spans="1:622" s="49" customFormat="1" ht="15" customHeight="1" outlineLevel="1" x14ac:dyDescent="0.25">
      <c r="B277" s="42" t="s">
        <v>92</v>
      </c>
      <c r="C277" s="49">
        <v>1381</v>
      </c>
      <c r="D277" s="44" t="s">
        <v>80</v>
      </c>
      <c r="E277" s="49" t="s">
        <v>221</v>
      </c>
      <c r="F277" s="50" t="s">
        <v>13</v>
      </c>
      <c r="G277" s="50"/>
      <c r="H277" s="44">
        <v>0.8</v>
      </c>
      <c r="I277" s="46">
        <v>5.48</v>
      </c>
      <c r="J277" s="46">
        <f>Tabela1[[#This Row],[VALOR UNIT]]*H272</f>
        <v>272.5204</v>
      </c>
      <c r="K277" s="46">
        <f>Tabela1[[#This Row],[Coluna1]]*H276</f>
        <v>0</v>
      </c>
      <c r="L277" s="46">
        <v>0</v>
      </c>
      <c r="M277" s="47">
        <f t="shared" si="5"/>
        <v>0</v>
      </c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  <c r="AB277" s="41"/>
      <c r="AC277" s="41"/>
      <c r="AD277" s="41"/>
      <c r="AE277" s="41"/>
      <c r="AF277" s="41"/>
      <c r="AG277" s="41"/>
      <c r="AH277" s="41"/>
      <c r="AI277" s="41"/>
      <c r="AJ277" s="41"/>
      <c r="AK277" s="41"/>
      <c r="AL277" s="41"/>
      <c r="AM277" s="41"/>
      <c r="AN277" s="41"/>
      <c r="AO277" s="41"/>
      <c r="AP277" s="41"/>
      <c r="AQ277" s="41"/>
      <c r="AR277" s="41"/>
      <c r="AS277" s="41"/>
      <c r="AT277" s="41"/>
      <c r="AU277" s="41"/>
      <c r="AV277" s="41"/>
      <c r="AW277" s="41"/>
      <c r="AX277" s="41"/>
      <c r="AY277" s="41"/>
      <c r="AZ277" s="41"/>
      <c r="BA277" s="41"/>
      <c r="BB277" s="41"/>
      <c r="BC277" s="41"/>
      <c r="BD277" s="41"/>
      <c r="BE277" s="41"/>
      <c r="BF277" s="41"/>
      <c r="BG277" s="41"/>
      <c r="BH277" s="41"/>
      <c r="BI277" s="41"/>
      <c r="BJ277" s="41"/>
      <c r="BK277" s="41"/>
      <c r="BL277" s="41"/>
      <c r="BM277" s="41"/>
      <c r="BN277" s="41"/>
      <c r="BO277" s="41"/>
      <c r="BP277" s="41"/>
      <c r="BQ277" s="41"/>
      <c r="BR277" s="41"/>
      <c r="BS277" s="41"/>
      <c r="BT277" s="41"/>
      <c r="BU277" s="41"/>
      <c r="BV277" s="41"/>
      <c r="BW277" s="41"/>
      <c r="BX277" s="41"/>
      <c r="BY277" s="41"/>
      <c r="BZ277" s="41"/>
      <c r="CA277" s="41"/>
      <c r="CB277" s="41"/>
      <c r="CC277" s="41"/>
      <c r="CD277" s="41"/>
      <c r="CE277" s="41"/>
      <c r="CF277" s="41"/>
      <c r="CG277" s="41"/>
      <c r="CH277" s="41"/>
      <c r="CI277" s="41"/>
      <c r="CJ277" s="41"/>
      <c r="CK277" s="41"/>
      <c r="CL277" s="41"/>
      <c r="CM277" s="41"/>
      <c r="CN277" s="41"/>
      <c r="CO277" s="41"/>
      <c r="CP277" s="41"/>
      <c r="CQ277" s="41"/>
      <c r="CR277" s="41"/>
      <c r="CS277" s="41"/>
      <c r="CT277" s="41"/>
      <c r="CU277" s="41"/>
      <c r="CV277" s="41"/>
      <c r="CW277" s="41"/>
      <c r="CX277" s="41"/>
      <c r="CY277" s="41"/>
      <c r="CZ277" s="41"/>
      <c r="DA277" s="41"/>
      <c r="DB277" s="41"/>
      <c r="DC277" s="41"/>
      <c r="DD277" s="41"/>
      <c r="DE277" s="41"/>
      <c r="DF277" s="41"/>
      <c r="DG277" s="41"/>
      <c r="DH277" s="41"/>
      <c r="DI277" s="41"/>
      <c r="DJ277" s="41"/>
      <c r="DK277" s="41"/>
      <c r="DL277" s="41"/>
      <c r="DM277" s="41"/>
      <c r="DN277" s="41"/>
      <c r="DO277" s="41"/>
      <c r="DP277" s="41"/>
      <c r="DQ277" s="41"/>
      <c r="DR277" s="41"/>
      <c r="DS277" s="41"/>
      <c r="DT277" s="41"/>
      <c r="DU277" s="41"/>
      <c r="DV277" s="41"/>
      <c r="DW277" s="41"/>
      <c r="DX277" s="41"/>
      <c r="DY277" s="41"/>
      <c r="DZ277" s="41"/>
      <c r="EA277" s="41"/>
      <c r="EB277" s="41"/>
      <c r="EC277" s="41"/>
      <c r="ED277" s="41"/>
      <c r="EE277" s="41"/>
      <c r="EF277" s="41"/>
      <c r="EG277" s="41"/>
      <c r="EH277" s="41"/>
      <c r="EI277" s="41"/>
      <c r="EJ277" s="41"/>
      <c r="EK277" s="41"/>
      <c r="EL277" s="41"/>
      <c r="EM277" s="41"/>
      <c r="EN277" s="41"/>
      <c r="EO277" s="41"/>
      <c r="EP277" s="41"/>
      <c r="EQ277" s="41"/>
      <c r="ER277" s="41"/>
      <c r="ES277" s="41"/>
      <c r="ET277" s="41"/>
      <c r="EU277" s="41"/>
      <c r="EV277" s="41"/>
      <c r="EW277" s="41"/>
      <c r="EX277" s="41"/>
      <c r="EY277" s="41"/>
      <c r="EZ277" s="41"/>
      <c r="FA277" s="41"/>
      <c r="FB277" s="41"/>
      <c r="FC277" s="41"/>
      <c r="FD277" s="41"/>
      <c r="FE277" s="41"/>
      <c r="FF277" s="41"/>
      <c r="FG277" s="41"/>
      <c r="FH277" s="41"/>
      <c r="FI277" s="41"/>
      <c r="FJ277" s="41"/>
      <c r="FK277" s="41"/>
      <c r="FL277" s="41"/>
      <c r="FM277" s="41"/>
      <c r="FN277" s="41"/>
      <c r="FO277" s="41"/>
      <c r="FP277" s="41"/>
      <c r="FQ277" s="41"/>
      <c r="FR277" s="41"/>
      <c r="FS277" s="41"/>
      <c r="FT277" s="41"/>
      <c r="FU277" s="41"/>
      <c r="FV277" s="41"/>
      <c r="FW277" s="41"/>
      <c r="FX277" s="41"/>
      <c r="FY277" s="41"/>
      <c r="FZ277" s="41"/>
      <c r="GA277" s="41"/>
      <c r="GB277" s="41"/>
      <c r="GC277" s="41"/>
      <c r="GD277" s="41"/>
      <c r="GE277" s="41"/>
      <c r="GF277" s="41"/>
      <c r="GG277" s="41"/>
      <c r="GH277" s="41"/>
      <c r="GI277" s="41"/>
      <c r="GJ277" s="41"/>
      <c r="GK277" s="41"/>
      <c r="GL277" s="41"/>
      <c r="GM277" s="41"/>
      <c r="GN277" s="41"/>
      <c r="GO277" s="41"/>
      <c r="GP277" s="41"/>
      <c r="GQ277" s="41"/>
      <c r="GR277" s="41"/>
      <c r="GS277" s="41"/>
      <c r="GT277" s="41"/>
      <c r="GU277" s="41"/>
      <c r="GV277" s="41"/>
      <c r="GW277" s="41"/>
      <c r="GX277" s="41"/>
      <c r="GY277" s="41"/>
      <c r="GZ277" s="41"/>
      <c r="HA277" s="41"/>
      <c r="HB277" s="41"/>
      <c r="HC277" s="41"/>
      <c r="HD277" s="41"/>
      <c r="HE277" s="41"/>
      <c r="HF277" s="41"/>
      <c r="HG277" s="41"/>
      <c r="HH277" s="41"/>
      <c r="HI277" s="41"/>
      <c r="HJ277" s="41"/>
      <c r="HK277" s="41"/>
      <c r="HL277" s="41"/>
      <c r="HM277" s="41"/>
      <c r="HN277" s="41"/>
      <c r="HO277" s="41"/>
      <c r="HP277" s="41"/>
      <c r="HQ277" s="41"/>
      <c r="HR277" s="41"/>
      <c r="HS277" s="41"/>
      <c r="HT277" s="41"/>
      <c r="HU277" s="41"/>
      <c r="HV277" s="41"/>
      <c r="HW277" s="41"/>
      <c r="HX277" s="41"/>
      <c r="HY277" s="41"/>
      <c r="HZ277" s="41"/>
      <c r="IA277" s="41"/>
      <c r="IB277" s="41"/>
      <c r="IC277" s="41"/>
      <c r="ID277" s="41"/>
      <c r="IE277" s="41"/>
      <c r="IF277" s="41"/>
      <c r="IG277" s="41"/>
      <c r="IH277" s="41"/>
      <c r="II277" s="41"/>
      <c r="IJ277" s="41"/>
      <c r="IK277" s="41"/>
      <c r="IL277" s="41"/>
      <c r="IM277" s="41"/>
      <c r="IN277" s="41"/>
      <c r="IO277" s="41"/>
      <c r="IP277" s="41"/>
      <c r="IQ277" s="41"/>
      <c r="IR277" s="41"/>
      <c r="IS277" s="41"/>
      <c r="IT277" s="41"/>
      <c r="IU277" s="41"/>
      <c r="IV277" s="41"/>
      <c r="IW277" s="41"/>
      <c r="IX277" s="41"/>
      <c r="IY277" s="41"/>
      <c r="IZ277" s="41"/>
      <c r="JA277" s="41"/>
      <c r="JB277" s="41"/>
      <c r="JC277" s="41"/>
      <c r="JD277" s="41"/>
      <c r="JE277" s="41"/>
      <c r="JF277" s="41"/>
      <c r="JG277" s="41"/>
      <c r="JH277" s="41"/>
      <c r="JI277" s="41"/>
      <c r="JJ277" s="41"/>
      <c r="JK277" s="41"/>
      <c r="JL277" s="41"/>
      <c r="JM277" s="41"/>
      <c r="JN277" s="41"/>
      <c r="JO277" s="41"/>
      <c r="JP277" s="41"/>
      <c r="JQ277" s="41"/>
      <c r="JR277" s="41"/>
      <c r="JS277" s="41"/>
      <c r="JT277" s="41"/>
      <c r="JU277" s="41"/>
      <c r="JV277" s="41"/>
      <c r="JW277" s="41"/>
      <c r="JX277" s="41"/>
      <c r="JY277" s="41"/>
      <c r="JZ277" s="41"/>
      <c r="KA277" s="41"/>
      <c r="KB277" s="41"/>
      <c r="KC277" s="41"/>
      <c r="KD277" s="41"/>
      <c r="KE277" s="41"/>
      <c r="KF277" s="41"/>
      <c r="KG277" s="41"/>
      <c r="KH277" s="41"/>
      <c r="KI277" s="41"/>
      <c r="KJ277" s="41"/>
      <c r="KK277" s="41"/>
      <c r="KL277" s="41"/>
      <c r="KM277" s="41"/>
      <c r="KN277" s="41"/>
      <c r="KO277" s="41"/>
      <c r="KP277" s="41"/>
      <c r="KQ277" s="41"/>
      <c r="KR277" s="41"/>
      <c r="KS277" s="41"/>
      <c r="KT277" s="41"/>
      <c r="KU277" s="41"/>
      <c r="KV277" s="41"/>
      <c r="KW277" s="41"/>
      <c r="KX277" s="41"/>
      <c r="KY277" s="41"/>
      <c r="KZ277" s="41"/>
      <c r="LA277" s="41"/>
      <c r="LB277" s="41"/>
      <c r="LC277" s="41"/>
      <c r="LD277" s="41"/>
      <c r="LE277" s="41"/>
      <c r="LF277" s="41"/>
      <c r="LG277" s="41"/>
      <c r="LH277" s="41"/>
      <c r="LI277" s="41"/>
      <c r="LJ277" s="41"/>
      <c r="LK277" s="41"/>
      <c r="LL277" s="41"/>
      <c r="LM277" s="41"/>
      <c r="LN277" s="41"/>
      <c r="LO277" s="41"/>
      <c r="LP277" s="41"/>
      <c r="LQ277" s="41"/>
      <c r="LR277" s="41"/>
      <c r="LS277" s="41"/>
      <c r="LT277" s="41"/>
      <c r="LU277" s="41"/>
      <c r="LV277" s="41"/>
      <c r="LW277" s="41"/>
      <c r="LX277" s="41"/>
      <c r="LY277" s="41"/>
      <c r="LZ277" s="41"/>
      <c r="MA277" s="41"/>
      <c r="MB277" s="41"/>
      <c r="MC277" s="41"/>
      <c r="MD277" s="41"/>
      <c r="ME277" s="41"/>
      <c r="MF277" s="41"/>
      <c r="MG277" s="41"/>
      <c r="MH277" s="41"/>
      <c r="MI277" s="41"/>
      <c r="MJ277" s="41"/>
      <c r="MK277" s="41"/>
      <c r="ML277" s="41"/>
      <c r="MM277" s="41"/>
      <c r="MN277" s="41"/>
      <c r="MO277" s="41"/>
      <c r="MP277" s="41"/>
      <c r="MQ277" s="41"/>
      <c r="MR277" s="41"/>
      <c r="MS277" s="41"/>
      <c r="MT277" s="41"/>
      <c r="MU277" s="41"/>
      <c r="MV277" s="41"/>
      <c r="MW277" s="41"/>
      <c r="MX277" s="41"/>
      <c r="MY277" s="41"/>
      <c r="MZ277" s="41"/>
      <c r="NA277" s="41"/>
      <c r="NB277" s="41"/>
      <c r="NC277" s="41"/>
      <c r="ND277" s="41"/>
      <c r="NE277" s="41"/>
      <c r="NF277" s="41"/>
      <c r="NG277" s="41"/>
      <c r="NH277" s="41"/>
      <c r="NI277" s="41"/>
      <c r="NJ277" s="41"/>
      <c r="NK277" s="41"/>
      <c r="NL277" s="41"/>
      <c r="NM277" s="41"/>
      <c r="NN277" s="41"/>
      <c r="NO277" s="41"/>
      <c r="NP277" s="41"/>
      <c r="NQ277" s="41"/>
      <c r="NR277" s="41"/>
      <c r="NS277" s="41"/>
      <c r="NT277" s="41"/>
      <c r="NU277" s="41"/>
      <c r="NV277" s="41"/>
      <c r="NW277" s="41"/>
      <c r="NX277" s="41"/>
      <c r="NY277" s="41"/>
      <c r="NZ277" s="41"/>
      <c r="OA277" s="41"/>
      <c r="OB277" s="41"/>
      <c r="OC277" s="41"/>
      <c r="OD277" s="41"/>
      <c r="OE277" s="41"/>
      <c r="OF277" s="41"/>
      <c r="OG277" s="41"/>
      <c r="OH277" s="41"/>
      <c r="OI277" s="41"/>
      <c r="OJ277" s="41"/>
      <c r="OK277" s="41"/>
      <c r="OL277" s="41"/>
      <c r="OM277" s="41"/>
      <c r="ON277" s="41"/>
      <c r="OO277" s="41"/>
      <c r="OP277" s="41"/>
      <c r="OQ277" s="41"/>
      <c r="OR277" s="41"/>
      <c r="OS277" s="41"/>
      <c r="OT277" s="41"/>
      <c r="OU277" s="41"/>
      <c r="OV277" s="41"/>
      <c r="OW277" s="41"/>
      <c r="OX277" s="41"/>
      <c r="OY277" s="41"/>
      <c r="OZ277" s="41"/>
      <c r="PA277" s="41"/>
      <c r="PB277" s="41"/>
      <c r="PC277" s="41"/>
      <c r="PD277" s="41"/>
      <c r="PE277" s="41"/>
      <c r="PF277" s="41"/>
      <c r="PG277" s="41"/>
      <c r="PH277" s="41"/>
      <c r="PI277" s="41"/>
      <c r="PJ277" s="41"/>
      <c r="PK277" s="41"/>
      <c r="PL277" s="41"/>
      <c r="PM277" s="41"/>
      <c r="PN277" s="41"/>
      <c r="PO277" s="41"/>
      <c r="PP277" s="41"/>
      <c r="PQ277" s="41"/>
      <c r="PR277" s="41"/>
      <c r="PS277" s="41"/>
      <c r="PT277" s="41"/>
      <c r="PU277" s="41"/>
      <c r="PV277" s="41"/>
      <c r="PW277" s="41"/>
      <c r="PX277" s="41"/>
      <c r="PY277" s="41"/>
      <c r="PZ277" s="41"/>
      <c r="QA277" s="41"/>
      <c r="QB277" s="41"/>
      <c r="QC277" s="41"/>
      <c r="QD277" s="41"/>
      <c r="QE277" s="41"/>
      <c r="QF277" s="41"/>
      <c r="QG277" s="41"/>
      <c r="QH277" s="41"/>
      <c r="QI277" s="41"/>
      <c r="QJ277" s="41"/>
      <c r="QK277" s="41"/>
      <c r="QL277" s="41"/>
      <c r="QM277" s="41"/>
      <c r="QN277" s="41"/>
      <c r="QO277" s="41"/>
      <c r="QP277" s="41"/>
      <c r="QQ277" s="41"/>
      <c r="QR277" s="41"/>
      <c r="QS277" s="41"/>
      <c r="QT277" s="41"/>
      <c r="QU277" s="41"/>
      <c r="QV277" s="41"/>
      <c r="QW277" s="41"/>
      <c r="QX277" s="41"/>
      <c r="QY277" s="41"/>
      <c r="QZ277" s="41"/>
      <c r="RA277" s="41"/>
      <c r="RB277" s="41"/>
      <c r="RC277" s="41"/>
      <c r="RD277" s="41"/>
      <c r="RE277" s="41"/>
      <c r="RF277" s="41"/>
      <c r="RG277" s="41"/>
      <c r="RH277" s="41"/>
      <c r="RI277" s="41"/>
      <c r="RJ277" s="41"/>
      <c r="RK277" s="41"/>
      <c r="RL277" s="41"/>
      <c r="RM277" s="41"/>
      <c r="RN277" s="41"/>
      <c r="RO277" s="41"/>
      <c r="RP277" s="41"/>
      <c r="RQ277" s="41"/>
      <c r="RR277" s="41"/>
      <c r="RS277" s="41"/>
      <c r="RT277" s="41"/>
      <c r="RU277" s="41"/>
      <c r="RV277" s="41"/>
      <c r="RW277" s="41"/>
      <c r="RX277" s="41"/>
      <c r="RY277" s="41"/>
      <c r="RZ277" s="41"/>
      <c r="SA277" s="41"/>
      <c r="SB277" s="41"/>
      <c r="SC277" s="41"/>
      <c r="SD277" s="41"/>
      <c r="SE277" s="41"/>
      <c r="SF277" s="41"/>
      <c r="SG277" s="41"/>
      <c r="SH277" s="41"/>
      <c r="SI277" s="41"/>
      <c r="SJ277" s="41"/>
      <c r="SK277" s="41"/>
      <c r="SL277" s="41"/>
      <c r="SM277" s="41"/>
      <c r="SN277" s="41"/>
      <c r="SO277" s="41"/>
      <c r="SP277" s="41"/>
      <c r="SQ277" s="41"/>
      <c r="SR277" s="41"/>
      <c r="SS277" s="41"/>
      <c r="ST277" s="41"/>
      <c r="SU277" s="41"/>
      <c r="SV277" s="41"/>
      <c r="SW277" s="41"/>
      <c r="SX277" s="41"/>
      <c r="SY277" s="41"/>
      <c r="SZ277" s="41"/>
      <c r="TA277" s="41"/>
      <c r="TB277" s="41"/>
      <c r="TC277" s="41"/>
      <c r="TD277" s="41"/>
      <c r="TE277" s="41"/>
      <c r="TF277" s="41"/>
      <c r="TG277" s="41"/>
      <c r="TH277" s="41"/>
      <c r="TI277" s="41"/>
      <c r="TJ277" s="41"/>
      <c r="TK277" s="41"/>
      <c r="TL277" s="41"/>
      <c r="TM277" s="41"/>
      <c r="TN277" s="41"/>
      <c r="TO277" s="41"/>
      <c r="TP277" s="41"/>
      <c r="TQ277" s="41"/>
      <c r="TR277" s="41"/>
      <c r="TS277" s="41"/>
      <c r="TT277" s="41"/>
      <c r="TU277" s="41"/>
      <c r="TV277" s="41"/>
      <c r="TW277" s="41"/>
      <c r="TX277" s="41"/>
      <c r="TY277" s="41"/>
      <c r="TZ277" s="41"/>
      <c r="UA277" s="41"/>
      <c r="UB277" s="41"/>
      <c r="UC277" s="41"/>
      <c r="UD277" s="41"/>
      <c r="UE277" s="41"/>
      <c r="UF277" s="41"/>
      <c r="UG277" s="41"/>
      <c r="UH277" s="41"/>
      <c r="UI277" s="41"/>
      <c r="UJ277" s="41"/>
      <c r="UK277" s="41"/>
      <c r="UL277" s="41"/>
      <c r="UM277" s="41"/>
      <c r="UN277" s="41"/>
      <c r="UO277" s="41"/>
      <c r="UP277" s="41"/>
      <c r="UQ277" s="41"/>
      <c r="UR277" s="41"/>
      <c r="US277" s="41"/>
      <c r="UT277" s="41"/>
      <c r="UU277" s="41"/>
      <c r="UV277" s="41"/>
      <c r="UW277" s="41"/>
      <c r="UX277" s="41"/>
      <c r="UY277" s="41"/>
      <c r="UZ277" s="41"/>
      <c r="VA277" s="41"/>
      <c r="VB277" s="41"/>
      <c r="VC277" s="41"/>
      <c r="VD277" s="41"/>
      <c r="VE277" s="41"/>
      <c r="VF277" s="41"/>
      <c r="VG277" s="41"/>
      <c r="VH277" s="41"/>
      <c r="VI277" s="41"/>
      <c r="VJ277" s="41"/>
      <c r="VK277" s="41"/>
      <c r="VL277" s="41"/>
      <c r="VM277" s="41"/>
      <c r="VN277" s="41"/>
      <c r="VO277" s="41"/>
      <c r="VP277" s="41"/>
      <c r="VQ277" s="41"/>
      <c r="VR277" s="41"/>
      <c r="VS277" s="41"/>
      <c r="VT277" s="41"/>
      <c r="VU277" s="41"/>
      <c r="VV277" s="41"/>
      <c r="VW277" s="41"/>
      <c r="VX277" s="41"/>
      <c r="VY277" s="41"/>
      <c r="VZ277" s="41"/>
      <c r="WA277" s="41"/>
      <c r="WB277" s="41"/>
      <c r="WC277" s="41"/>
      <c r="WD277" s="41"/>
      <c r="WE277" s="41"/>
      <c r="WF277" s="41"/>
      <c r="WG277" s="41"/>
      <c r="WH277" s="41"/>
      <c r="WI277" s="41"/>
      <c r="WJ277" s="41"/>
      <c r="WK277" s="41"/>
      <c r="WL277" s="41"/>
      <c r="WM277" s="41"/>
      <c r="WN277" s="41"/>
      <c r="WO277" s="41"/>
      <c r="WP277" s="41"/>
      <c r="WQ277" s="41"/>
      <c r="WR277" s="41"/>
      <c r="WS277" s="41"/>
      <c r="WT277" s="41"/>
      <c r="WU277" s="41"/>
      <c r="WV277" s="41"/>
      <c r="WW277" s="41"/>
      <c r="WX277" s="41"/>
    </row>
    <row r="278" spans="1:622" s="67" customFormat="1" ht="15" customHeight="1" x14ac:dyDescent="0.25">
      <c r="A278" s="58"/>
      <c r="B278" s="58">
        <v>106790</v>
      </c>
      <c r="C278" s="74"/>
      <c r="D278" s="63" t="s">
        <v>80</v>
      </c>
      <c r="E278" s="75" t="s">
        <v>38</v>
      </c>
      <c r="F278" s="63" t="s">
        <v>16</v>
      </c>
      <c r="G278" s="63"/>
      <c r="H278" s="63">
        <v>36.5</v>
      </c>
      <c r="I278" s="65">
        <v>174.68</v>
      </c>
      <c r="J278" s="65"/>
      <c r="K278" s="65">
        <f>Tabela1[[#This Row],[Coluna1]]*H277</f>
        <v>0</v>
      </c>
      <c r="L278" s="65">
        <f>H278*I278</f>
        <v>6375.8200000000006</v>
      </c>
      <c r="M278" s="47">
        <f t="shared" si="5"/>
        <v>7939.7861591111714</v>
      </c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66"/>
      <c r="AE278" s="66"/>
      <c r="AF278" s="66"/>
      <c r="AG278" s="66"/>
      <c r="AH278" s="66"/>
      <c r="AI278" s="66"/>
      <c r="AJ278" s="66"/>
      <c r="AK278" s="66"/>
      <c r="AL278" s="66"/>
      <c r="AM278" s="66"/>
      <c r="AN278" s="66"/>
      <c r="AO278" s="66"/>
      <c r="AP278" s="66"/>
      <c r="AQ278" s="66"/>
      <c r="AR278" s="66"/>
      <c r="AS278" s="66"/>
      <c r="AT278" s="66"/>
      <c r="AU278" s="66"/>
      <c r="AV278" s="66"/>
      <c r="AW278" s="66"/>
      <c r="AX278" s="66"/>
      <c r="AY278" s="66"/>
      <c r="AZ278" s="66"/>
      <c r="BA278" s="66"/>
      <c r="BB278" s="66"/>
      <c r="BC278" s="66"/>
      <c r="BD278" s="66"/>
      <c r="BE278" s="66"/>
      <c r="BF278" s="66"/>
      <c r="BG278" s="66"/>
      <c r="BH278" s="66"/>
      <c r="BI278" s="66"/>
      <c r="BJ278" s="66"/>
      <c r="BK278" s="66"/>
      <c r="BL278" s="66"/>
      <c r="BM278" s="66"/>
      <c r="BN278" s="66"/>
      <c r="BO278" s="66"/>
      <c r="BP278" s="66"/>
      <c r="BQ278" s="66"/>
      <c r="BR278" s="66"/>
      <c r="BS278" s="66"/>
      <c r="BT278" s="66"/>
      <c r="BU278" s="66"/>
      <c r="BV278" s="66"/>
      <c r="BW278" s="66"/>
      <c r="BX278" s="66"/>
      <c r="BY278" s="66"/>
      <c r="BZ278" s="66"/>
      <c r="CA278" s="66"/>
      <c r="CB278" s="66"/>
      <c r="CC278" s="66"/>
      <c r="CD278" s="66"/>
      <c r="CE278" s="66"/>
      <c r="CF278" s="66"/>
      <c r="CG278" s="66"/>
      <c r="CH278" s="66"/>
      <c r="CI278" s="66"/>
      <c r="CJ278" s="66"/>
      <c r="CK278" s="66"/>
      <c r="CL278" s="66"/>
      <c r="CM278" s="66"/>
      <c r="CN278" s="66"/>
      <c r="CO278" s="66"/>
      <c r="CP278" s="66"/>
      <c r="CQ278" s="66"/>
      <c r="CR278" s="66"/>
      <c r="CS278" s="66"/>
      <c r="CT278" s="66"/>
      <c r="CU278" s="66"/>
      <c r="CV278" s="66"/>
      <c r="CW278" s="66"/>
      <c r="CX278" s="66"/>
      <c r="CY278" s="66"/>
      <c r="CZ278" s="66"/>
      <c r="DA278" s="66"/>
      <c r="DB278" s="66"/>
      <c r="DC278" s="66"/>
      <c r="DD278" s="66"/>
      <c r="DE278" s="66"/>
      <c r="DF278" s="66"/>
      <c r="DG278" s="66"/>
      <c r="DH278" s="66"/>
      <c r="DI278" s="66"/>
      <c r="DJ278" s="66"/>
      <c r="DK278" s="66"/>
      <c r="DL278" s="66"/>
      <c r="DM278" s="66"/>
      <c r="DN278" s="66"/>
      <c r="DO278" s="66"/>
      <c r="DP278" s="66"/>
      <c r="DQ278" s="66"/>
      <c r="DR278" s="66"/>
      <c r="DS278" s="66"/>
      <c r="DT278" s="66"/>
      <c r="DU278" s="66"/>
      <c r="DV278" s="66"/>
      <c r="DW278" s="66"/>
      <c r="DX278" s="66"/>
      <c r="DY278" s="66"/>
      <c r="DZ278" s="66"/>
      <c r="EA278" s="66"/>
      <c r="EB278" s="66"/>
      <c r="EC278" s="66"/>
      <c r="ED278" s="66"/>
      <c r="EE278" s="66"/>
      <c r="EF278" s="66"/>
      <c r="EG278" s="66"/>
      <c r="EH278" s="66"/>
      <c r="EI278" s="66"/>
      <c r="EJ278" s="66"/>
      <c r="EK278" s="66"/>
      <c r="EL278" s="66"/>
      <c r="EM278" s="66"/>
      <c r="EN278" s="66"/>
      <c r="EO278" s="66"/>
      <c r="EP278" s="66"/>
      <c r="EQ278" s="66"/>
      <c r="ER278" s="66"/>
      <c r="ES278" s="66"/>
      <c r="ET278" s="66"/>
      <c r="EU278" s="66"/>
      <c r="EV278" s="66"/>
      <c r="EW278" s="66"/>
      <c r="EX278" s="66"/>
      <c r="EY278" s="66"/>
      <c r="EZ278" s="66"/>
      <c r="FA278" s="66"/>
      <c r="FB278" s="66"/>
      <c r="FC278" s="66"/>
      <c r="FD278" s="66"/>
      <c r="FE278" s="66"/>
      <c r="FF278" s="66"/>
      <c r="FG278" s="66"/>
      <c r="FH278" s="66"/>
      <c r="FI278" s="66"/>
      <c r="FJ278" s="66"/>
      <c r="FK278" s="66"/>
      <c r="FL278" s="66"/>
      <c r="FM278" s="66"/>
      <c r="FN278" s="66"/>
      <c r="FO278" s="66"/>
      <c r="FP278" s="66"/>
      <c r="FQ278" s="66"/>
      <c r="FR278" s="66"/>
      <c r="FS278" s="66"/>
      <c r="FT278" s="66"/>
      <c r="FU278" s="66"/>
      <c r="FV278" s="66"/>
      <c r="FW278" s="66"/>
      <c r="FX278" s="66"/>
      <c r="FY278" s="66"/>
      <c r="FZ278" s="66"/>
      <c r="GA278" s="66"/>
      <c r="GB278" s="66"/>
      <c r="GC278" s="66"/>
      <c r="GD278" s="66"/>
      <c r="GE278" s="66"/>
      <c r="GF278" s="66"/>
      <c r="GG278" s="66"/>
      <c r="GH278" s="66"/>
      <c r="GI278" s="66"/>
      <c r="GJ278" s="66"/>
      <c r="GK278" s="66"/>
      <c r="GL278" s="66"/>
      <c r="GM278" s="66"/>
      <c r="GN278" s="66"/>
      <c r="GO278" s="66"/>
      <c r="GP278" s="66"/>
      <c r="GQ278" s="66"/>
      <c r="GR278" s="66"/>
      <c r="GS278" s="66"/>
      <c r="GT278" s="66"/>
      <c r="GU278" s="66"/>
      <c r="GV278" s="66"/>
      <c r="GW278" s="66"/>
      <c r="GX278" s="66"/>
      <c r="GY278" s="66"/>
      <c r="GZ278" s="66"/>
      <c r="HA278" s="66"/>
      <c r="HB278" s="66"/>
      <c r="HC278" s="66"/>
      <c r="HD278" s="66"/>
      <c r="HE278" s="66"/>
      <c r="HF278" s="66"/>
      <c r="HG278" s="66"/>
      <c r="HH278" s="66"/>
      <c r="HI278" s="66"/>
      <c r="HJ278" s="66"/>
      <c r="HK278" s="66"/>
      <c r="HL278" s="66"/>
      <c r="HM278" s="66"/>
      <c r="HN278" s="66"/>
      <c r="HO278" s="66"/>
      <c r="HP278" s="66"/>
      <c r="HQ278" s="66"/>
      <c r="HR278" s="66"/>
      <c r="HS278" s="66"/>
      <c r="HT278" s="66"/>
      <c r="HU278" s="66"/>
      <c r="HV278" s="66"/>
      <c r="HW278" s="66"/>
      <c r="HX278" s="66"/>
      <c r="HY278" s="66"/>
      <c r="HZ278" s="66"/>
      <c r="IA278" s="66"/>
      <c r="IB278" s="66"/>
      <c r="IC278" s="66"/>
      <c r="ID278" s="66"/>
      <c r="IE278" s="66"/>
      <c r="IF278" s="66"/>
      <c r="IG278" s="66"/>
      <c r="IH278" s="66"/>
      <c r="II278" s="66"/>
      <c r="IJ278" s="66"/>
      <c r="IK278" s="66"/>
      <c r="IL278" s="66"/>
      <c r="IM278" s="66"/>
      <c r="IN278" s="66"/>
      <c r="IO278" s="66"/>
      <c r="IP278" s="66"/>
      <c r="IQ278" s="66"/>
      <c r="IR278" s="66"/>
      <c r="IS278" s="66"/>
      <c r="IT278" s="66"/>
      <c r="IU278" s="66"/>
      <c r="IV278" s="66"/>
      <c r="IW278" s="66"/>
      <c r="IX278" s="66"/>
      <c r="IY278" s="66"/>
      <c r="IZ278" s="66"/>
      <c r="JA278" s="66"/>
      <c r="JB278" s="66"/>
      <c r="JC278" s="66"/>
      <c r="JD278" s="66"/>
      <c r="JE278" s="66"/>
      <c r="JF278" s="66"/>
      <c r="JG278" s="66"/>
      <c r="JH278" s="66"/>
      <c r="JI278" s="66"/>
      <c r="JJ278" s="66"/>
      <c r="JK278" s="66"/>
      <c r="JL278" s="66"/>
      <c r="JM278" s="66"/>
      <c r="JN278" s="66"/>
      <c r="JO278" s="66"/>
      <c r="JP278" s="66"/>
      <c r="JQ278" s="66"/>
      <c r="JR278" s="66"/>
      <c r="JS278" s="66"/>
      <c r="JT278" s="66"/>
      <c r="JU278" s="66"/>
      <c r="JV278" s="66"/>
      <c r="JW278" s="66"/>
      <c r="JX278" s="66"/>
      <c r="JY278" s="66"/>
      <c r="JZ278" s="66"/>
      <c r="KA278" s="66"/>
      <c r="KB278" s="66"/>
      <c r="KC278" s="66"/>
      <c r="KD278" s="66"/>
      <c r="KE278" s="66"/>
      <c r="KF278" s="66"/>
      <c r="KG278" s="66"/>
      <c r="KH278" s="66"/>
      <c r="KI278" s="66"/>
      <c r="KJ278" s="66"/>
      <c r="KK278" s="66"/>
      <c r="KL278" s="66"/>
      <c r="KM278" s="66"/>
      <c r="KN278" s="66"/>
      <c r="KO278" s="66"/>
      <c r="KP278" s="66"/>
      <c r="KQ278" s="66"/>
      <c r="KR278" s="66"/>
      <c r="KS278" s="66"/>
      <c r="KT278" s="66"/>
      <c r="KU278" s="66"/>
      <c r="KV278" s="66"/>
      <c r="KW278" s="66"/>
      <c r="KX278" s="66"/>
      <c r="KY278" s="66"/>
      <c r="KZ278" s="66"/>
      <c r="LA278" s="66"/>
      <c r="LB278" s="66"/>
      <c r="LC278" s="66"/>
      <c r="LD278" s="66"/>
      <c r="LE278" s="66"/>
      <c r="LF278" s="66"/>
      <c r="LG278" s="66"/>
      <c r="LH278" s="66"/>
      <c r="LI278" s="66"/>
      <c r="LJ278" s="66"/>
      <c r="LK278" s="66"/>
      <c r="LL278" s="66"/>
      <c r="LM278" s="66"/>
      <c r="LN278" s="66"/>
      <c r="LO278" s="66"/>
      <c r="LP278" s="66"/>
      <c r="LQ278" s="66"/>
      <c r="LR278" s="66"/>
      <c r="LS278" s="66"/>
      <c r="LT278" s="66"/>
      <c r="LU278" s="66"/>
      <c r="LV278" s="66"/>
      <c r="LW278" s="66"/>
      <c r="LX278" s="66"/>
      <c r="LY278" s="66"/>
      <c r="LZ278" s="66"/>
      <c r="MA278" s="66"/>
      <c r="MB278" s="66"/>
      <c r="MC278" s="66"/>
      <c r="MD278" s="66"/>
      <c r="ME278" s="66"/>
      <c r="MF278" s="66"/>
      <c r="MG278" s="66"/>
      <c r="MH278" s="66"/>
      <c r="MI278" s="66"/>
      <c r="MJ278" s="66"/>
      <c r="MK278" s="66"/>
      <c r="ML278" s="66"/>
      <c r="MM278" s="66"/>
      <c r="MN278" s="66"/>
      <c r="MO278" s="66"/>
      <c r="MP278" s="66"/>
      <c r="MQ278" s="66"/>
      <c r="MR278" s="66"/>
      <c r="MS278" s="66"/>
      <c r="MT278" s="66"/>
      <c r="MU278" s="66"/>
      <c r="MV278" s="66"/>
      <c r="MW278" s="66"/>
      <c r="MX278" s="66"/>
      <c r="MY278" s="66"/>
      <c r="MZ278" s="66"/>
      <c r="NA278" s="66"/>
      <c r="NB278" s="66"/>
      <c r="NC278" s="66"/>
      <c r="ND278" s="66"/>
      <c r="NE278" s="66"/>
      <c r="NF278" s="66"/>
      <c r="NG278" s="66"/>
      <c r="NH278" s="66"/>
      <c r="NI278" s="66"/>
      <c r="NJ278" s="66"/>
      <c r="NK278" s="66"/>
      <c r="NL278" s="66"/>
      <c r="NM278" s="66"/>
      <c r="NN278" s="66"/>
      <c r="NO278" s="66"/>
      <c r="NP278" s="66"/>
      <c r="NQ278" s="66"/>
      <c r="NR278" s="66"/>
      <c r="NS278" s="66"/>
      <c r="NT278" s="66"/>
      <c r="NU278" s="66"/>
      <c r="NV278" s="66"/>
      <c r="NW278" s="66"/>
      <c r="NX278" s="66"/>
      <c r="NY278" s="66"/>
      <c r="NZ278" s="66"/>
      <c r="OA278" s="66"/>
      <c r="OB278" s="66"/>
      <c r="OC278" s="66"/>
      <c r="OD278" s="66"/>
      <c r="OE278" s="66"/>
      <c r="OF278" s="66"/>
      <c r="OG278" s="66"/>
      <c r="OH278" s="66"/>
      <c r="OI278" s="66"/>
      <c r="OJ278" s="66"/>
      <c r="OK278" s="66"/>
      <c r="OL278" s="66"/>
      <c r="OM278" s="66"/>
      <c r="ON278" s="66"/>
      <c r="OO278" s="66"/>
      <c r="OP278" s="66"/>
      <c r="OQ278" s="66"/>
      <c r="OR278" s="66"/>
      <c r="OS278" s="66"/>
      <c r="OT278" s="66"/>
      <c r="OU278" s="66"/>
      <c r="OV278" s="66"/>
      <c r="OW278" s="66"/>
      <c r="OX278" s="66"/>
      <c r="OY278" s="66"/>
      <c r="OZ278" s="66"/>
      <c r="PA278" s="66"/>
      <c r="PB278" s="66"/>
      <c r="PC278" s="66"/>
      <c r="PD278" s="66"/>
      <c r="PE278" s="66"/>
      <c r="PF278" s="66"/>
      <c r="PG278" s="66"/>
      <c r="PH278" s="66"/>
      <c r="PI278" s="66"/>
      <c r="PJ278" s="66"/>
      <c r="PK278" s="66"/>
      <c r="PL278" s="66"/>
      <c r="PM278" s="66"/>
      <c r="PN278" s="66"/>
      <c r="PO278" s="66"/>
      <c r="PP278" s="66"/>
      <c r="PQ278" s="66"/>
      <c r="PR278" s="66"/>
      <c r="PS278" s="66"/>
      <c r="PT278" s="66"/>
      <c r="PU278" s="66"/>
      <c r="PV278" s="66"/>
      <c r="PW278" s="66"/>
      <c r="PX278" s="66"/>
      <c r="PY278" s="66"/>
      <c r="PZ278" s="66"/>
      <c r="QA278" s="66"/>
      <c r="QB278" s="66"/>
      <c r="QC278" s="66"/>
      <c r="QD278" s="66"/>
      <c r="QE278" s="66"/>
      <c r="QF278" s="66"/>
      <c r="QG278" s="66"/>
      <c r="QH278" s="66"/>
      <c r="QI278" s="66"/>
      <c r="QJ278" s="66"/>
      <c r="QK278" s="66"/>
      <c r="QL278" s="66"/>
      <c r="QM278" s="66"/>
      <c r="QN278" s="66"/>
      <c r="QO278" s="66"/>
      <c r="QP278" s="66"/>
      <c r="QQ278" s="66"/>
      <c r="QR278" s="66"/>
      <c r="QS278" s="66"/>
      <c r="QT278" s="66"/>
      <c r="QU278" s="66"/>
      <c r="QV278" s="66"/>
      <c r="QW278" s="66"/>
      <c r="QX278" s="66"/>
      <c r="QY278" s="66"/>
      <c r="QZ278" s="66"/>
      <c r="RA278" s="66"/>
      <c r="RB278" s="66"/>
      <c r="RC278" s="66"/>
      <c r="RD278" s="66"/>
      <c r="RE278" s="66"/>
      <c r="RF278" s="66"/>
      <c r="RG278" s="66"/>
      <c r="RH278" s="66"/>
      <c r="RI278" s="66"/>
      <c r="RJ278" s="66"/>
      <c r="RK278" s="66"/>
      <c r="RL278" s="66"/>
      <c r="RM278" s="66"/>
      <c r="RN278" s="66"/>
      <c r="RO278" s="66"/>
      <c r="RP278" s="66"/>
      <c r="RQ278" s="66"/>
      <c r="RR278" s="66"/>
      <c r="RS278" s="66"/>
      <c r="RT278" s="66"/>
      <c r="RU278" s="66"/>
      <c r="RV278" s="66"/>
      <c r="RW278" s="66"/>
      <c r="RX278" s="66"/>
      <c r="RY278" s="66"/>
      <c r="RZ278" s="66"/>
      <c r="SA278" s="66"/>
      <c r="SB278" s="66"/>
      <c r="SC278" s="66"/>
      <c r="SD278" s="66"/>
      <c r="SE278" s="66"/>
      <c r="SF278" s="66"/>
      <c r="SG278" s="66"/>
      <c r="SH278" s="66"/>
      <c r="SI278" s="66"/>
      <c r="SJ278" s="66"/>
      <c r="SK278" s="66"/>
      <c r="SL278" s="66"/>
      <c r="SM278" s="66"/>
      <c r="SN278" s="66"/>
      <c r="SO278" s="66"/>
      <c r="SP278" s="66"/>
      <c r="SQ278" s="66"/>
      <c r="SR278" s="66"/>
      <c r="SS278" s="66"/>
      <c r="ST278" s="66"/>
      <c r="SU278" s="66"/>
      <c r="SV278" s="66"/>
      <c r="SW278" s="66"/>
      <c r="SX278" s="66"/>
      <c r="SY278" s="66"/>
      <c r="SZ278" s="66"/>
      <c r="TA278" s="66"/>
      <c r="TB278" s="66"/>
      <c r="TC278" s="66"/>
      <c r="TD278" s="66"/>
      <c r="TE278" s="66"/>
      <c r="TF278" s="66"/>
      <c r="TG278" s="66"/>
      <c r="TH278" s="66"/>
      <c r="TI278" s="66"/>
      <c r="TJ278" s="66"/>
      <c r="TK278" s="66"/>
      <c r="TL278" s="66"/>
      <c r="TM278" s="66"/>
      <c r="TN278" s="66"/>
      <c r="TO278" s="66"/>
      <c r="TP278" s="66"/>
      <c r="TQ278" s="66"/>
      <c r="TR278" s="66"/>
      <c r="TS278" s="66"/>
      <c r="TT278" s="66"/>
      <c r="TU278" s="66"/>
      <c r="TV278" s="66"/>
      <c r="TW278" s="66"/>
      <c r="TX278" s="66"/>
      <c r="TY278" s="66"/>
      <c r="TZ278" s="66"/>
      <c r="UA278" s="66"/>
      <c r="UB278" s="66"/>
      <c r="UC278" s="66"/>
      <c r="UD278" s="66"/>
      <c r="UE278" s="66"/>
      <c r="UF278" s="66"/>
      <c r="UG278" s="66"/>
      <c r="UH278" s="66"/>
      <c r="UI278" s="66"/>
      <c r="UJ278" s="66"/>
      <c r="UK278" s="66"/>
      <c r="UL278" s="66"/>
      <c r="UM278" s="66"/>
      <c r="UN278" s="66"/>
      <c r="UO278" s="66"/>
      <c r="UP278" s="66"/>
      <c r="UQ278" s="66"/>
      <c r="UR278" s="66"/>
      <c r="US278" s="66"/>
      <c r="UT278" s="66"/>
      <c r="UU278" s="66"/>
      <c r="UV278" s="66"/>
      <c r="UW278" s="66"/>
      <c r="UX278" s="66"/>
      <c r="UY278" s="66"/>
      <c r="UZ278" s="66"/>
      <c r="VA278" s="66"/>
      <c r="VB278" s="66"/>
      <c r="VC278" s="66"/>
      <c r="VD278" s="66"/>
      <c r="VE278" s="66"/>
      <c r="VF278" s="66"/>
      <c r="VG278" s="66"/>
      <c r="VH278" s="66"/>
      <c r="VI278" s="66"/>
      <c r="VJ278" s="66"/>
      <c r="VK278" s="66"/>
      <c r="VL278" s="66"/>
      <c r="VM278" s="66"/>
      <c r="VN278" s="66"/>
      <c r="VO278" s="66"/>
      <c r="VP278" s="66"/>
      <c r="VQ278" s="66"/>
      <c r="VR278" s="66"/>
      <c r="VS278" s="66"/>
      <c r="VT278" s="66"/>
      <c r="VU278" s="66"/>
      <c r="VV278" s="66"/>
      <c r="VW278" s="66"/>
      <c r="VX278" s="66"/>
      <c r="VY278" s="66"/>
      <c r="VZ278" s="66"/>
      <c r="WA278" s="66"/>
      <c r="WB278" s="66"/>
      <c r="WC278" s="66"/>
      <c r="WD278" s="66"/>
      <c r="WE278" s="66"/>
      <c r="WF278" s="66"/>
      <c r="WG278" s="66"/>
      <c r="WH278" s="66"/>
      <c r="WI278" s="66"/>
      <c r="WJ278" s="66"/>
      <c r="WK278" s="66"/>
      <c r="WL278" s="66"/>
      <c r="WM278" s="66"/>
      <c r="WN278" s="66"/>
      <c r="WO278" s="66"/>
      <c r="WP278" s="66"/>
      <c r="WQ278" s="66"/>
      <c r="WR278" s="66"/>
      <c r="WS278" s="66"/>
      <c r="WT278" s="66"/>
      <c r="WU278" s="66"/>
      <c r="WV278" s="66"/>
      <c r="WW278" s="66"/>
      <c r="WX278" s="66"/>
    </row>
    <row r="279" spans="1:622" s="49" customFormat="1" ht="15" customHeight="1" outlineLevel="1" x14ac:dyDescent="0.25">
      <c r="B279" s="42" t="s">
        <v>86</v>
      </c>
      <c r="C279" s="49">
        <v>88316</v>
      </c>
      <c r="D279" s="44" t="s">
        <v>80</v>
      </c>
      <c r="E279" s="49" t="s">
        <v>82</v>
      </c>
      <c r="F279" s="50" t="s">
        <v>83</v>
      </c>
      <c r="G279" s="50"/>
      <c r="H279" s="44">
        <v>24.83</v>
      </c>
      <c r="I279" s="46">
        <v>3.48</v>
      </c>
      <c r="J279" s="46"/>
      <c r="K279" s="46">
        <f>Tabela1[[#This Row],[VALOR UNIT]]*H278</f>
        <v>127.02</v>
      </c>
      <c r="L279" s="46">
        <v>0</v>
      </c>
      <c r="M279" s="47">
        <f t="shared" si="5"/>
        <v>0</v>
      </c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F279" s="41"/>
      <c r="AG279" s="41"/>
      <c r="AH279" s="41"/>
      <c r="AI279" s="41"/>
      <c r="AJ279" s="41"/>
      <c r="AK279" s="41"/>
      <c r="AL279" s="41"/>
      <c r="AM279" s="41"/>
      <c r="AN279" s="41"/>
      <c r="AO279" s="41"/>
      <c r="AP279" s="41"/>
      <c r="AQ279" s="41"/>
      <c r="AR279" s="41"/>
      <c r="AS279" s="41"/>
      <c r="AT279" s="41"/>
      <c r="AU279" s="41"/>
      <c r="AV279" s="41"/>
      <c r="AW279" s="41"/>
      <c r="AX279" s="41"/>
      <c r="AY279" s="41"/>
      <c r="AZ279" s="41"/>
      <c r="BA279" s="41"/>
      <c r="BB279" s="41"/>
      <c r="BC279" s="41"/>
      <c r="BD279" s="41"/>
      <c r="BE279" s="41"/>
      <c r="BF279" s="41"/>
      <c r="BG279" s="41"/>
      <c r="BH279" s="41"/>
      <c r="BI279" s="41"/>
      <c r="BJ279" s="41"/>
      <c r="BK279" s="41"/>
      <c r="BL279" s="41"/>
      <c r="BM279" s="41"/>
      <c r="BN279" s="41"/>
      <c r="BO279" s="41"/>
      <c r="BP279" s="41"/>
      <c r="BQ279" s="41"/>
      <c r="BR279" s="41"/>
      <c r="BS279" s="41"/>
      <c r="BT279" s="41"/>
      <c r="BU279" s="41"/>
      <c r="BV279" s="41"/>
      <c r="BW279" s="41"/>
      <c r="BX279" s="41"/>
      <c r="BY279" s="41"/>
      <c r="BZ279" s="41"/>
      <c r="CA279" s="41"/>
      <c r="CB279" s="41"/>
      <c r="CC279" s="41"/>
      <c r="CD279" s="41"/>
      <c r="CE279" s="41"/>
      <c r="CF279" s="41"/>
      <c r="CG279" s="41"/>
      <c r="CH279" s="41"/>
      <c r="CI279" s="41"/>
      <c r="CJ279" s="41"/>
      <c r="CK279" s="41"/>
      <c r="CL279" s="41"/>
      <c r="CM279" s="41"/>
      <c r="CN279" s="41"/>
      <c r="CO279" s="41"/>
      <c r="CP279" s="41"/>
      <c r="CQ279" s="41"/>
      <c r="CR279" s="41"/>
      <c r="CS279" s="41"/>
      <c r="CT279" s="41"/>
      <c r="CU279" s="41"/>
      <c r="CV279" s="41"/>
      <c r="CW279" s="41"/>
      <c r="CX279" s="41"/>
      <c r="CY279" s="41"/>
      <c r="CZ279" s="41"/>
      <c r="DA279" s="41"/>
      <c r="DB279" s="41"/>
      <c r="DC279" s="41"/>
      <c r="DD279" s="41"/>
      <c r="DE279" s="41"/>
      <c r="DF279" s="41"/>
      <c r="DG279" s="41"/>
      <c r="DH279" s="41"/>
      <c r="DI279" s="41"/>
      <c r="DJ279" s="41"/>
      <c r="DK279" s="41"/>
      <c r="DL279" s="41"/>
      <c r="DM279" s="41"/>
      <c r="DN279" s="41"/>
      <c r="DO279" s="41"/>
      <c r="DP279" s="41"/>
      <c r="DQ279" s="41"/>
      <c r="DR279" s="41"/>
      <c r="DS279" s="41"/>
      <c r="DT279" s="41"/>
      <c r="DU279" s="41"/>
      <c r="DV279" s="41"/>
      <c r="DW279" s="41"/>
      <c r="DX279" s="41"/>
      <c r="DY279" s="41"/>
      <c r="DZ279" s="41"/>
      <c r="EA279" s="41"/>
      <c r="EB279" s="41"/>
      <c r="EC279" s="41"/>
      <c r="ED279" s="41"/>
      <c r="EE279" s="41"/>
      <c r="EF279" s="41"/>
      <c r="EG279" s="41"/>
      <c r="EH279" s="41"/>
      <c r="EI279" s="41"/>
      <c r="EJ279" s="41"/>
      <c r="EK279" s="41"/>
      <c r="EL279" s="41"/>
      <c r="EM279" s="41"/>
      <c r="EN279" s="41"/>
      <c r="EO279" s="41"/>
      <c r="EP279" s="41"/>
      <c r="EQ279" s="41"/>
      <c r="ER279" s="41"/>
      <c r="ES279" s="41"/>
      <c r="ET279" s="41"/>
      <c r="EU279" s="41"/>
      <c r="EV279" s="41"/>
      <c r="EW279" s="41"/>
      <c r="EX279" s="41"/>
      <c r="EY279" s="41"/>
      <c r="EZ279" s="41"/>
      <c r="FA279" s="41"/>
      <c r="FB279" s="41"/>
      <c r="FC279" s="41"/>
      <c r="FD279" s="41"/>
      <c r="FE279" s="41"/>
      <c r="FF279" s="41"/>
      <c r="FG279" s="41"/>
      <c r="FH279" s="41"/>
      <c r="FI279" s="41"/>
      <c r="FJ279" s="41"/>
      <c r="FK279" s="41"/>
      <c r="FL279" s="41"/>
      <c r="FM279" s="41"/>
      <c r="FN279" s="41"/>
      <c r="FO279" s="41"/>
      <c r="FP279" s="41"/>
      <c r="FQ279" s="41"/>
      <c r="FR279" s="41"/>
      <c r="FS279" s="41"/>
      <c r="FT279" s="41"/>
      <c r="FU279" s="41"/>
      <c r="FV279" s="41"/>
      <c r="FW279" s="41"/>
      <c r="FX279" s="41"/>
      <c r="FY279" s="41"/>
      <c r="FZ279" s="41"/>
      <c r="GA279" s="41"/>
      <c r="GB279" s="41"/>
      <c r="GC279" s="41"/>
      <c r="GD279" s="41"/>
      <c r="GE279" s="41"/>
      <c r="GF279" s="41"/>
      <c r="GG279" s="41"/>
      <c r="GH279" s="41"/>
      <c r="GI279" s="41"/>
      <c r="GJ279" s="41"/>
      <c r="GK279" s="41"/>
      <c r="GL279" s="41"/>
      <c r="GM279" s="41"/>
      <c r="GN279" s="41"/>
      <c r="GO279" s="41"/>
      <c r="GP279" s="41"/>
      <c r="GQ279" s="41"/>
      <c r="GR279" s="41"/>
      <c r="GS279" s="41"/>
      <c r="GT279" s="41"/>
      <c r="GU279" s="41"/>
      <c r="GV279" s="41"/>
      <c r="GW279" s="41"/>
      <c r="GX279" s="41"/>
      <c r="GY279" s="41"/>
      <c r="GZ279" s="41"/>
      <c r="HA279" s="41"/>
      <c r="HB279" s="41"/>
      <c r="HC279" s="41"/>
      <c r="HD279" s="41"/>
      <c r="HE279" s="41"/>
      <c r="HF279" s="41"/>
      <c r="HG279" s="41"/>
      <c r="HH279" s="41"/>
      <c r="HI279" s="41"/>
      <c r="HJ279" s="41"/>
      <c r="HK279" s="41"/>
      <c r="HL279" s="41"/>
      <c r="HM279" s="41"/>
      <c r="HN279" s="41"/>
      <c r="HO279" s="41"/>
      <c r="HP279" s="41"/>
      <c r="HQ279" s="41"/>
      <c r="HR279" s="41"/>
      <c r="HS279" s="41"/>
      <c r="HT279" s="41"/>
      <c r="HU279" s="41"/>
      <c r="HV279" s="41"/>
      <c r="HW279" s="41"/>
      <c r="HX279" s="41"/>
      <c r="HY279" s="41"/>
      <c r="HZ279" s="41"/>
      <c r="IA279" s="41"/>
      <c r="IB279" s="41"/>
      <c r="IC279" s="41"/>
      <c r="ID279" s="41"/>
      <c r="IE279" s="41"/>
      <c r="IF279" s="41"/>
      <c r="IG279" s="41"/>
      <c r="IH279" s="41"/>
      <c r="II279" s="41"/>
      <c r="IJ279" s="41"/>
      <c r="IK279" s="41"/>
      <c r="IL279" s="41"/>
      <c r="IM279" s="41"/>
      <c r="IN279" s="41"/>
      <c r="IO279" s="41"/>
      <c r="IP279" s="41"/>
      <c r="IQ279" s="41"/>
      <c r="IR279" s="41"/>
      <c r="IS279" s="41"/>
      <c r="IT279" s="41"/>
      <c r="IU279" s="41"/>
      <c r="IV279" s="41"/>
      <c r="IW279" s="41"/>
      <c r="IX279" s="41"/>
      <c r="IY279" s="41"/>
      <c r="IZ279" s="41"/>
      <c r="JA279" s="41"/>
      <c r="JB279" s="41"/>
      <c r="JC279" s="41"/>
      <c r="JD279" s="41"/>
      <c r="JE279" s="41"/>
      <c r="JF279" s="41"/>
      <c r="JG279" s="41"/>
      <c r="JH279" s="41"/>
      <c r="JI279" s="41"/>
      <c r="JJ279" s="41"/>
      <c r="JK279" s="41"/>
      <c r="JL279" s="41"/>
      <c r="JM279" s="41"/>
      <c r="JN279" s="41"/>
      <c r="JO279" s="41"/>
      <c r="JP279" s="41"/>
      <c r="JQ279" s="41"/>
      <c r="JR279" s="41"/>
      <c r="JS279" s="41"/>
      <c r="JT279" s="41"/>
      <c r="JU279" s="41"/>
      <c r="JV279" s="41"/>
      <c r="JW279" s="41"/>
      <c r="JX279" s="41"/>
      <c r="JY279" s="41"/>
      <c r="JZ279" s="41"/>
      <c r="KA279" s="41"/>
      <c r="KB279" s="41"/>
      <c r="KC279" s="41"/>
      <c r="KD279" s="41"/>
      <c r="KE279" s="41"/>
      <c r="KF279" s="41"/>
      <c r="KG279" s="41"/>
      <c r="KH279" s="41"/>
      <c r="KI279" s="41"/>
      <c r="KJ279" s="41"/>
      <c r="KK279" s="41"/>
      <c r="KL279" s="41"/>
      <c r="KM279" s="41"/>
      <c r="KN279" s="41"/>
      <c r="KO279" s="41"/>
      <c r="KP279" s="41"/>
      <c r="KQ279" s="41"/>
      <c r="KR279" s="41"/>
      <c r="KS279" s="41"/>
      <c r="KT279" s="41"/>
      <c r="KU279" s="41"/>
      <c r="KV279" s="41"/>
      <c r="KW279" s="41"/>
      <c r="KX279" s="41"/>
      <c r="KY279" s="41"/>
      <c r="KZ279" s="41"/>
      <c r="LA279" s="41"/>
      <c r="LB279" s="41"/>
      <c r="LC279" s="41"/>
      <c r="LD279" s="41"/>
      <c r="LE279" s="41"/>
      <c r="LF279" s="41"/>
      <c r="LG279" s="41"/>
      <c r="LH279" s="41"/>
      <c r="LI279" s="41"/>
      <c r="LJ279" s="41"/>
      <c r="LK279" s="41"/>
      <c r="LL279" s="41"/>
      <c r="LM279" s="41"/>
      <c r="LN279" s="41"/>
      <c r="LO279" s="41"/>
      <c r="LP279" s="41"/>
      <c r="LQ279" s="41"/>
      <c r="LR279" s="41"/>
      <c r="LS279" s="41"/>
      <c r="LT279" s="41"/>
      <c r="LU279" s="41"/>
      <c r="LV279" s="41"/>
      <c r="LW279" s="41"/>
      <c r="LX279" s="41"/>
      <c r="LY279" s="41"/>
      <c r="LZ279" s="41"/>
      <c r="MA279" s="41"/>
      <c r="MB279" s="41"/>
      <c r="MC279" s="41"/>
      <c r="MD279" s="41"/>
      <c r="ME279" s="41"/>
      <c r="MF279" s="41"/>
      <c r="MG279" s="41"/>
      <c r="MH279" s="41"/>
      <c r="MI279" s="41"/>
      <c r="MJ279" s="41"/>
      <c r="MK279" s="41"/>
      <c r="ML279" s="41"/>
      <c r="MM279" s="41"/>
      <c r="MN279" s="41"/>
      <c r="MO279" s="41"/>
      <c r="MP279" s="41"/>
      <c r="MQ279" s="41"/>
      <c r="MR279" s="41"/>
      <c r="MS279" s="41"/>
      <c r="MT279" s="41"/>
      <c r="MU279" s="41"/>
      <c r="MV279" s="41"/>
      <c r="MW279" s="41"/>
      <c r="MX279" s="41"/>
      <c r="MY279" s="41"/>
      <c r="MZ279" s="41"/>
      <c r="NA279" s="41"/>
      <c r="NB279" s="41"/>
      <c r="NC279" s="41"/>
      <c r="ND279" s="41"/>
      <c r="NE279" s="41"/>
      <c r="NF279" s="41"/>
      <c r="NG279" s="41"/>
      <c r="NH279" s="41"/>
      <c r="NI279" s="41"/>
      <c r="NJ279" s="41"/>
      <c r="NK279" s="41"/>
      <c r="NL279" s="41"/>
      <c r="NM279" s="41"/>
      <c r="NN279" s="41"/>
      <c r="NO279" s="41"/>
      <c r="NP279" s="41"/>
      <c r="NQ279" s="41"/>
      <c r="NR279" s="41"/>
      <c r="NS279" s="41"/>
      <c r="NT279" s="41"/>
      <c r="NU279" s="41"/>
      <c r="NV279" s="41"/>
      <c r="NW279" s="41"/>
      <c r="NX279" s="41"/>
      <c r="NY279" s="41"/>
      <c r="NZ279" s="41"/>
      <c r="OA279" s="41"/>
      <c r="OB279" s="41"/>
      <c r="OC279" s="41"/>
      <c r="OD279" s="41"/>
      <c r="OE279" s="41"/>
      <c r="OF279" s="41"/>
      <c r="OG279" s="41"/>
      <c r="OH279" s="41"/>
      <c r="OI279" s="41"/>
      <c r="OJ279" s="41"/>
      <c r="OK279" s="41"/>
      <c r="OL279" s="41"/>
      <c r="OM279" s="41"/>
      <c r="ON279" s="41"/>
      <c r="OO279" s="41"/>
      <c r="OP279" s="41"/>
      <c r="OQ279" s="41"/>
      <c r="OR279" s="41"/>
      <c r="OS279" s="41"/>
      <c r="OT279" s="41"/>
      <c r="OU279" s="41"/>
      <c r="OV279" s="41"/>
      <c r="OW279" s="41"/>
      <c r="OX279" s="41"/>
      <c r="OY279" s="41"/>
      <c r="OZ279" s="41"/>
      <c r="PA279" s="41"/>
      <c r="PB279" s="41"/>
      <c r="PC279" s="41"/>
      <c r="PD279" s="41"/>
      <c r="PE279" s="41"/>
      <c r="PF279" s="41"/>
      <c r="PG279" s="41"/>
      <c r="PH279" s="41"/>
      <c r="PI279" s="41"/>
      <c r="PJ279" s="41"/>
      <c r="PK279" s="41"/>
      <c r="PL279" s="41"/>
      <c r="PM279" s="41"/>
      <c r="PN279" s="41"/>
      <c r="PO279" s="41"/>
      <c r="PP279" s="41"/>
      <c r="PQ279" s="41"/>
      <c r="PR279" s="41"/>
      <c r="PS279" s="41"/>
      <c r="PT279" s="41"/>
      <c r="PU279" s="41"/>
      <c r="PV279" s="41"/>
      <c r="PW279" s="41"/>
      <c r="PX279" s="41"/>
      <c r="PY279" s="41"/>
      <c r="PZ279" s="41"/>
      <c r="QA279" s="41"/>
      <c r="QB279" s="41"/>
      <c r="QC279" s="41"/>
      <c r="QD279" s="41"/>
      <c r="QE279" s="41"/>
      <c r="QF279" s="41"/>
      <c r="QG279" s="41"/>
      <c r="QH279" s="41"/>
      <c r="QI279" s="41"/>
      <c r="QJ279" s="41"/>
      <c r="QK279" s="41"/>
      <c r="QL279" s="41"/>
      <c r="QM279" s="41"/>
      <c r="QN279" s="41"/>
      <c r="QO279" s="41"/>
      <c r="QP279" s="41"/>
      <c r="QQ279" s="41"/>
      <c r="QR279" s="41"/>
      <c r="QS279" s="41"/>
      <c r="QT279" s="41"/>
      <c r="QU279" s="41"/>
      <c r="QV279" s="41"/>
      <c r="QW279" s="41"/>
      <c r="QX279" s="41"/>
      <c r="QY279" s="41"/>
      <c r="QZ279" s="41"/>
      <c r="RA279" s="41"/>
      <c r="RB279" s="41"/>
      <c r="RC279" s="41"/>
      <c r="RD279" s="41"/>
      <c r="RE279" s="41"/>
      <c r="RF279" s="41"/>
      <c r="RG279" s="41"/>
      <c r="RH279" s="41"/>
      <c r="RI279" s="41"/>
      <c r="RJ279" s="41"/>
      <c r="RK279" s="41"/>
      <c r="RL279" s="41"/>
      <c r="RM279" s="41"/>
      <c r="RN279" s="41"/>
      <c r="RO279" s="41"/>
      <c r="RP279" s="41"/>
      <c r="RQ279" s="41"/>
      <c r="RR279" s="41"/>
      <c r="RS279" s="41"/>
      <c r="RT279" s="41"/>
      <c r="RU279" s="41"/>
      <c r="RV279" s="41"/>
      <c r="RW279" s="41"/>
      <c r="RX279" s="41"/>
      <c r="RY279" s="41"/>
      <c r="RZ279" s="41"/>
      <c r="SA279" s="41"/>
      <c r="SB279" s="41"/>
      <c r="SC279" s="41"/>
      <c r="SD279" s="41"/>
      <c r="SE279" s="41"/>
      <c r="SF279" s="41"/>
      <c r="SG279" s="41"/>
      <c r="SH279" s="41"/>
      <c r="SI279" s="41"/>
      <c r="SJ279" s="41"/>
      <c r="SK279" s="41"/>
      <c r="SL279" s="41"/>
      <c r="SM279" s="41"/>
      <c r="SN279" s="41"/>
      <c r="SO279" s="41"/>
      <c r="SP279" s="41"/>
      <c r="SQ279" s="41"/>
      <c r="SR279" s="41"/>
      <c r="SS279" s="41"/>
      <c r="ST279" s="41"/>
      <c r="SU279" s="41"/>
      <c r="SV279" s="41"/>
      <c r="SW279" s="41"/>
      <c r="SX279" s="41"/>
      <c r="SY279" s="41"/>
      <c r="SZ279" s="41"/>
      <c r="TA279" s="41"/>
      <c r="TB279" s="41"/>
      <c r="TC279" s="41"/>
      <c r="TD279" s="41"/>
      <c r="TE279" s="41"/>
      <c r="TF279" s="41"/>
      <c r="TG279" s="41"/>
      <c r="TH279" s="41"/>
      <c r="TI279" s="41"/>
      <c r="TJ279" s="41"/>
      <c r="TK279" s="41"/>
      <c r="TL279" s="41"/>
      <c r="TM279" s="41"/>
      <c r="TN279" s="41"/>
      <c r="TO279" s="41"/>
      <c r="TP279" s="41"/>
      <c r="TQ279" s="41"/>
      <c r="TR279" s="41"/>
      <c r="TS279" s="41"/>
      <c r="TT279" s="41"/>
      <c r="TU279" s="41"/>
      <c r="TV279" s="41"/>
      <c r="TW279" s="41"/>
      <c r="TX279" s="41"/>
      <c r="TY279" s="41"/>
      <c r="TZ279" s="41"/>
      <c r="UA279" s="41"/>
      <c r="UB279" s="41"/>
      <c r="UC279" s="41"/>
      <c r="UD279" s="41"/>
      <c r="UE279" s="41"/>
      <c r="UF279" s="41"/>
      <c r="UG279" s="41"/>
      <c r="UH279" s="41"/>
      <c r="UI279" s="41"/>
      <c r="UJ279" s="41"/>
      <c r="UK279" s="41"/>
      <c r="UL279" s="41"/>
      <c r="UM279" s="41"/>
      <c r="UN279" s="41"/>
      <c r="UO279" s="41"/>
      <c r="UP279" s="41"/>
      <c r="UQ279" s="41"/>
      <c r="UR279" s="41"/>
      <c r="US279" s="41"/>
      <c r="UT279" s="41"/>
      <c r="UU279" s="41"/>
      <c r="UV279" s="41"/>
      <c r="UW279" s="41"/>
      <c r="UX279" s="41"/>
      <c r="UY279" s="41"/>
      <c r="UZ279" s="41"/>
      <c r="VA279" s="41"/>
      <c r="VB279" s="41"/>
      <c r="VC279" s="41"/>
      <c r="VD279" s="41"/>
      <c r="VE279" s="41"/>
      <c r="VF279" s="41"/>
      <c r="VG279" s="41"/>
      <c r="VH279" s="41"/>
      <c r="VI279" s="41"/>
      <c r="VJ279" s="41"/>
      <c r="VK279" s="41"/>
      <c r="VL279" s="41"/>
      <c r="VM279" s="41"/>
      <c r="VN279" s="41"/>
      <c r="VO279" s="41"/>
      <c r="VP279" s="41"/>
      <c r="VQ279" s="41"/>
      <c r="VR279" s="41"/>
      <c r="VS279" s="41"/>
      <c r="VT279" s="41"/>
      <c r="VU279" s="41"/>
      <c r="VV279" s="41"/>
      <c r="VW279" s="41"/>
      <c r="VX279" s="41"/>
      <c r="VY279" s="41"/>
      <c r="VZ279" s="41"/>
      <c r="WA279" s="41"/>
      <c r="WB279" s="41"/>
      <c r="WC279" s="41"/>
      <c r="WD279" s="41"/>
      <c r="WE279" s="41"/>
      <c r="WF279" s="41"/>
      <c r="WG279" s="41"/>
      <c r="WH279" s="41"/>
      <c r="WI279" s="41"/>
      <c r="WJ279" s="41"/>
      <c r="WK279" s="41"/>
      <c r="WL279" s="41"/>
      <c r="WM279" s="41"/>
      <c r="WN279" s="41"/>
      <c r="WO279" s="41"/>
      <c r="WP279" s="41"/>
      <c r="WQ279" s="41"/>
      <c r="WR279" s="41"/>
      <c r="WS279" s="41"/>
      <c r="WT279" s="41"/>
      <c r="WU279" s="41"/>
      <c r="WV279" s="41"/>
      <c r="WW279" s="41"/>
      <c r="WX279" s="41"/>
    </row>
    <row r="280" spans="1:622" s="49" customFormat="1" ht="15" customHeight="1" outlineLevel="1" x14ac:dyDescent="0.25">
      <c r="B280" s="42" t="s">
        <v>86</v>
      </c>
      <c r="C280" s="49">
        <v>88309</v>
      </c>
      <c r="D280" s="44" t="s">
        <v>80</v>
      </c>
      <c r="E280" s="49" t="s">
        <v>84</v>
      </c>
      <c r="F280" s="50" t="s">
        <v>83</v>
      </c>
      <c r="G280" s="50"/>
      <c r="H280" s="44">
        <v>29.88</v>
      </c>
      <c r="I280" s="46">
        <v>8.3800000000000008</v>
      </c>
      <c r="J280" s="46"/>
      <c r="K280" s="46">
        <f>Tabela1[[#This Row],[VALOR UNIT]]*H278</f>
        <v>305.87</v>
      </c>
      <c r="L280" s="46">
        <v>0</v>
      </c>
      <c r="M280" s="47">
        <f t="shared" si="5"/>
        <v>0</v>
      </c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  <c r="AB280" s="41"/>
      <c r="AC280" s="41"/>
      <c r="AD280" s="41"/>
      <c r="AE280" s="41"/>
      <c r="AF280" s="41"/>
      <c r="AG280" s="41"/>
      <c r="AH280" s="41"/>
      <c r="AI280" s="41"/>
      <c r="AJ280" s="41"/>
      <c r="AK280" s="41"/>
      <c r="AL280" s="41"/>
      <c r="AM280" s="41"/>
      <c r="AN280" s="41"/>
      <c r="AO280" s="41"/>
      <c r="AP280" s="41"/>
      <c r="AQ280" s="41"/>
      <c r="AR280" s="41"/>
      <c r="AS280" s="41"/>
      <c r="AT280" s="41"/>
      <c r="AU280" s="41"/>
      <c r="AV280" s="41"/>
      <c r="AW280" s="41"/>
      <c r="AX280" s="41"/>
      <c r="AY280" s="41"/>
      <c r="AZ280" s="41"/>
      <c r="BA280" s="41"/>
      <c r="BB280" s="41"/>
      <c r="BC280" s="41"/>
      <c r="BD280" s="41"/>
      <c r="BE280" s="41"/>
      <c r="BF280" s="41"/>
      <c r="BG280" s="41"/>
      <c r="BH280" s="41"/>
      <c r="BI280" s="41"/>
      <c r="BJ280" s="41"/>
      <c r="BK280" s="41"/>
      <c r="BL280" s="41"/>
      <c r="BM280" s="41"/>
      <c r="BN280" s="41"/>
      <c r="BO280" s="41"/>
      <c r="BP280" s="41"/>
      <c r="BQ280" s="41"/>
      <c r="BR280" s="41"/>
      <c r="BS280" s="41"/>
      <c r="BT280" s="41"/>
      <c r="BU280" s="41"/>
      <c r="BV280" s="41"/>
      <c r="BW280" s="41"/>
      <c r="BX280" s="41"/>
      <c r="BY280" s="41"/>
      <c r="BZ280" s="41"/>
      <c r="CA280" s="41"/>
      <c r="CB280" s="41"/>
      <c r="CC280" s="41"/>
      <c r="CD280" s="41"/>
      <c r="CE280" s="41"/>
      <c r="CF280" s="41"/>
      <c r="CG280" s="41"/>
      <c r="CH280" s="41"/>
      <c r="CI280" s="41"/>
      <c r="CJ280" s="41"/>
      <c r="CK280" s="41"/>
      <c r="CL280" s="41"/>
      <c r="CM280" s="41"/>
      <c r="CN280" s="41"/>
      <c r="CO280" s="41"/>
      <c r="CP280" s="41"/>
      <c r="CQ280" s="41"/>
      <c r="CR280" s="41"/>
      <c r="CS280" s="41"/>
      <c r="CT280" s="41"/>
      <c r="CU280" s="41"/>
      <c r="CV280" s="41"/>
      <c r="CW280" s="41"/>
      <c r="CX280" s="41"/>
      <c r="CY280" s="41"/>
      <c r="CZ280" s="41"/>
      <c r="DA280" s="41"/>
      <c r="DB280" s="41"/>
      <c r="DC280" s="41"/>
      <c r="DD280" s="41"/>
      <c r="DE280" s="41"/>
      <c r="DF280" s="41"/>
      <c r="DG280" s="41"/>
      <c r="DH280" s="41"/>
      <c r="DI280" s="41"/>
      <c r="DJ280" s="41"/>
      <c r="DK280" s="41"/>
      <c r="DL280" s="41"/>
      <c r="DM280" s="41"/>
      <c r="DN280" s="41"/>
      <c r="DO280" s="41"/>
      <c r="DP280" s="41"/>
      <c r="DQ280" s="41"/>
      <c r="DR280" s="41"/>
      <c r="DS280" s="41"/>
      <c r="DT280" s="41"/>
      <c r="DU280" s="41"/>
      <c r="DV280" s="41"/>
      <c r="DW280" s="41"/>
      <c r="DX280" s="41"/>
      <c r="DY280" s="41"/>
      <c r="DZ280" s="41"/>
      <c r="EA280" s="41"/>
      <c r="EB280" s="41"/>
      <c r="EC280" s="41"/>
      <c r="ED280" s="41"/>
      <c r="EE280" s="41"/>
      <c r="EF280" s="41"/>
      <c r="EG280" s="41"/>
      <c r="EH280" s="41"/>
      <c r="EI280" s="41"/>
      <c r="EJ280" s="41"/>
      <c r="EK280" s="41"/>
      <c r="EL280" s="41"/>
      <c r="EM280" s="41"/>
      <c r="EN280" s="41"/>
      <c r="EO280" s="41"/>
      <c r="EP280" s="41"/>
      <c r="EQ280" s="41"/>
      <c r="ER280" s="41"/>
      <c r="ES280" s="41"/>
      <c r="ET280" s="41"/>
      <c r="EU280" s="41"/>
      <c r="EV280" s="41"/>
      <c r="EW280" s="41"/>
      <c r="EX280" s="41"/>
      <c r="EY280" s="41"/>
      <c r="EZ280" s="41"/>
      <c r="FA280" s="41"/>
      <c r="FB280" s="41"/>
      <c r="FC280" s="41"/>
      <c r="FD280" s="41"/>
      <c r="FE280" s="41"/>
      <c r="FF280" s="41"/>
      <c r="FG280" s="41"/>
      <c r="FH280" s="41"/>
      <c r="FI280" s="41"/>
      <c r="FJ280" s="41"/>
      <c r="FK280" s="41"/>
      <c r="FL280" s="41"/>
      <c r="FM280" s="41"/>
      <c r="FN280" s="41"/>
      <c r="FO280" s="41"/>
      <c r="FP280" s="41"/>
      <c r="FQ280" s="41"/>
      <c r="FR280" s="41"/>
      <c r="FS280" s="41"/>
      <c r="FT280" s="41"/>
      <c r="FU280" s="41"/>
      <c r="FV280" s="41"/>
      <c r="FW280" s="41"/>
      <c r="FX280" s="41"/>
      <c r="FY280" s="41"/>
      <c r="FZ280" s="41"/>
      <c r="GA280" s="41"/>
      <c r="GB280" s="41"/>
      <c r="GC280" s="41"/>
      <c r="GD280" s="41"/>
      <c r="GE280" s="41"/>
      <c r="GF280" s="41"/>
      <c r="GG280" s="41"/>
      <c r="GH280" s="41"/>
      <c r="GI280" s="41"/>
      <c r="GJ280" s="41"/>
      <c r="GK280" s="41"/>
      <c r="GL280" s="41"/>
      <c r="GM280" s="41"/>
      <c r="GN280" s="41"/>
      <c r="GO280" s="41"/>
      <c r="GP280" s="41"/>
      <c r="GQ280" s="41"/>
      <c r="GR280" s="41"/>
      <c r="GS280" s="41"/>
      <c r="GT280" s="41"/>
      <c r="GU280" s="41"/>
      <c r="GV280" s="41"/>
      <c r="GW280" s="41"/>
      <c r="GX280" s="41"/>
      <c r="GY280" s="41"/>
      <c r="GZ280" s="41"/>
      <c r="HA280" s="41"/>
      <c r="HB280" s="41"/>
      <c r="HC280" s="41"/>
      <c r="HD280" s="41"/>
      <c r="HE280" s="41"/>
      <c r="HF280" s="41"/>
      <c r="HG280" s="41"/>
      <c r="HH280" s="41"/>
      <c r="HI280" s="41"/>
      <c r="HJ280" s="41"/>
      <c r="HK280" s="41"/>
      <c r="HL280" s="41"/>
      <c r="HM280" s="41"/>
      <c r="HN280" s="41"/>
      <c r="HO280" s="41"/>
      <c r="HP280" s="41"/>
      <c r="HQ280" s="41"/>
      <c r="HR280" s="41"/>
      <c r="HS280" s="41"/>
      <c r="HT280" s="41"/>
      <c r="HU280" s="41"/>
      <c r="HV280" s="41"/>
      <c r="HW280" s="41"/>
      <c r="HX280" s="41"/>
      <c r="HY280" s="41"/>
      <c r="HZ280" s="41"/>
      <c r="IA280" s="41"/>
      <c r="IB280" s="41"/>
      <c r="IC280" s="41"/>
      <c r="ID280" s="41"/>
      <c r="IE280" s="41"/>
      <c r="IF280" s="41"/>
      <c r="IG280" s="41"/>
      <c r="IH280" s="41"/>
      <c r="II280" s="41"/>
      <c r="IJ280" s="41"/>
      <c r="IK280" s="41"/>
      <c r="IL280" s="41"/>
      <c r="IM280" s="41"/>
      <c r="IN280" s="41"/>
      <c r="IO280" s="41"/>
      <c r="IP280" s="41"/>
      <c r="IQ280" s="41"/>
      <c r="IR280" s="41"/>
      <c r="IS280" s="41"/>
      <c r="IT280" s="41"/>
      <c r="IU280" s="41"/>
      <c r="IV280" s="41"/>
      <c r="IW280" s="41"/>
      <c r="IX280" s="41"/>
      <c r="IY280" s="41"/>
      <c r="IZ280" s="41"/>
      <c r="JA280" s="41"/>
      <c r="JB280" s="41"/>
      <c r="JC280" s="41"/>
      <c r="JD280" s="41"/>
      <c r="JE280" s="41"/>
      <c r="JF280" s="41"/>
      <c r="JG280" s="41"/>
      <c r="JH280" s="41"/>
      <c r="JI280" s="41"/>
      <c r="JJ280" s="41"/>
      <c r="JK280" s="41"/>
      <c r="JL280" s="41"/>
      <c r="JM280" s="41"/>
      <c r="JN280" s="41"/>
      <c r="JO280" s="41"/>
      <c r="JP280" s="41"/>
      <c r="JQ280" s="41"/>
      <c r="JR280" s="41"/>
      <c r="JS280" s="41"/>
      <c r="JT280" s="41"/>
      <c r="JU280" s="41"/>
      <c r="JV280" s="41"/>
      <c r="JW280" s="41"/>
      <c r="JX280" s="41"/>
      <c r="JY280" s="41"/>
      <c r="JZ280" s="41"/>
      <c r="KA280" s="41"/>
      <c r="KB280" s="41"/>
      <c r="KC280" s="41"/>
      <c r="KD280" s="41"/>
      <c r="KE280" s="41"/>
      <c r="KF280" s="41"/>
      <c r="KG280" s="41"/>
      <c r="KH280" s="41"/>
      <c r="KI280" s="41"/>
      <c r="KJ280" s="41"/>
      <c r="KK280" s="41"/>
      <c r="KL280" s="41"/>
      <c r="KM280" s="41"/>
      <c r="KN280" s="41"/>
      <c r="KO280" s="41"/>
      <c r="KP280" s="41"/>
      <c r="KQ280" s="41"/>
      <c r="KR280" s="41"/>
      <c r="KS280" s="41"/>
      <c r="KT280" s="41"/>
      <c r="KU280" s="41"/>
      <c r="KV280" s="41"/>
      <c r="KW280" s="41"/>
      <c r="KX280" s="41"/>
      <c r="KY280" s="41"/>
      <c r="KZ280" s="41"/>
      <c r="LA280" s="41"/>
      <c r="LB280" s="41"/>
      <c r="LC280" s="41"/>
      <c r="LD280" s="41"/>
      <c r="LE280" s="41"/>
      <c r="LF280" s="41"/>
      <c r="LG280" s="41"/>
      <c r="LH280" s="41"/>
      <c r="LI280" s="41"/>
      <c r="LJ280" s="41"/>
      <c r="LK280" s="41"/>
      <c r="LL280" s="41"/>
      <c r="LM280" s="41"/>
      <c r="LN280" s="41"/>
      <c r="LO280" s="41"/>
      <c r="LP280" s="41"/>
      <c r="LQ280" s="41"/>
      <c r="LR280" s="41"/>
      <c r="LS280" s="41"/>
      <c r="LT280" s="41"/>
      <c r="LU280" s="41"/>
      <c r="LV280" s="41"/>
      <c r="LW280" s="41"/>
      <c r="LX280" s="41"/>
      <c r="LY280" s="41"/>
      <c r="LZ280" s="41"/>
      <c r="MA280" s="41"/>
      <c r="MB280" s="41"/>
      <c r="MC280" s="41"/>
      <c r="MD280" s="41"/>
      <c r="ME280" s="41"/>
      <c r="MF280" s="41"/>
      <c r="MG280" s="41"/>
      <c r="MH280" s="41"/>
      <c r="MI280" s="41"/>
      <c r="MJ280" s="41"/>
      <c r="MK280" s="41"/>
      <c r="ML280" s="41"/>
      <c r="MM280" s="41"/>
      <c r="MN280" s="41"/>
      <c r="MO280" s="41"/>
      <c r="MP280" s="41"/>
      <c r="MQ280" s="41"/>
      <c r="MR280" s="41"/>
      <c r="MS280" s="41"/>
      <c r="MT280" s="41"/>
      <c r="MU280" s="41"/>
      <c r="MV280" s="41"/>
      <c r="MW280" s="41"/>
      <c r="MX280" s="41"/>
      <c r="MY280" s="41"/>
      <c r="MZ280" s="41"/>
      <c r="NA280" s="41"/>
      <c r="NB280" s="41"/>
      <c r="NC280" s="41"/>
      <c r="ND280" s="41"/>
      <c r="NE280" s="41"/>
      <c r="NF280" s="41"/>
      <c r="NG280" s="41"/>
      <c r="NH280" s="41"/>
      <c r="NI280" s="41"/>
      <c r="NJ280" s="41"/>
      <c r="NK280" s="41"/>
      <c r="NL280" s="41"/>
      <c r="NM280" s="41"/>
      <c r="NN280" s="41"/>
      <c r="NO280" s="41"/>
      <c r="NP280" s="41"/>
      <c r="NQ280" s="41"/>
      <c r="NR280" s="41"/>
      <c r="NS280" s="41"/>
      <c r="NT280" s="41"/>
      <c r="NU280" s="41"/>
      <c r="NV280" s="41"/>
      <c r="NW280" s="41"/>
      <c r="NX280" s="41"/>
      <c r="NY280" s="41"/>
      <c r="NZ280" s="41"/>
      <c r="OA280" s="41"/>
      <c r="OB280" s="41"/>
      <c r="OC280" s="41"/>
      <c r="OD280" s="41"/>
      <c r="OE280" s="41"/>
      <c r="OF280" s="41"/>
      <c r="OG280" s="41"/>
      <c r="OH280" s="41"/>
      <c r="OI280" s="41"/>
      <c r="OJ280" s="41"/>
      <c r="OK280" s="41"/>
      <c r="OL280" s="41"/>
      <c r="OM280" s="41"/>
      <c r="ON280" s="41"/>
      <c r="OO280" s="41"/>
      <c r="OP280" s="41"/>
      <c r="OQ280" s="41"/>
      <c r="OR280" s="41"/>
      <c r="OS280" s="41"/>
      <c r="OT280" s="41"/>
      <c r="OU280" s="41"/>
      <c r="OV280" s="41"/>
      <c r="OW280" s="41"/>
      <c r="OX280" s="41"/>
      <c r="OY280" s="41"/>
      <c r="OZ280" s="41"/>
      <c r="PA280" s="41"/>
      <c r="PB280" s="41"/>
      <c r="PC280" s="41"/>
      <c r="PD280" s="41"/>
      <c r="PE280" s="41"/>
      <c r="PF280" s="41"/>
      <c r="PG280" s="41"/>
      <c r="PH280" s="41"/>
      <c r="PI280" s="41"/>
      <c r="PJ280" s="41"/>
      <c r="PK280" s="41"/>
      <c r="PL280" s="41"/>
      <c r="PM280" s="41"/>
      <c r="PN280" s="41"/>
      <c r="PO280" s="41"/>
      <c r="PP280" s="41"/>
      <c r="PQ280" s="41"/>
      <c r="PR280" s="41"/>
      <c r="PS280" s="41"/>
      <c r="PT280" s="41"/>
      <c r="PU280" s="41"/>
      <c r="PV280" s="41"/>
      <c r="PW280" s="41"/>
      <c r="PX280" s="41"/>
      <c r="PY280" s="41"/>
      <c r="PZ280" s="41"/>
      <c r="QA280" s="41"/>
      <c r="QB280" s="41"/>
      <c r="QC280" s="41"/>
      <c r="QD280" s="41"/>
      <c r="QE280" s="41"/>
      <c r="QF280" s="41"/>
      <c r="QG280" s="41"/>
      <c r="QH280" s="41"/>
      <c r="QI280" s="41"/>
      <c r="QJ280" s="41"/>
      <c r="QK280" s="41"/>
      <c r="QL280" s="41"/>
      <c r="QM280" s="41"/>
      <c r="QN280" s="41"/>
      <c r="QO280" s="41"/>
      <c r="QP280" s="41"/>
      <c r="QQ280" s="41"/>
      <c r="QR280" s="41"/>
      <c r="QS280" s="41"/>
      <c r="QT280" s="41"/>
      <c r="QU280" s="41"/>
      <c r="QV280" s="41"/>
      <c r="QW280" s="41"/>
      <c r="QX280" s="41"/>
      <c r="QY280" s="41"/>
      <c r="QZ280" s="41"/>
      <c r="RA280" s="41"/>
      <c r="RB280" s="41"/>
      <c r="RC280" s="41"/>
      <c r="RD280" s="41"/>
      <c r="RE280" s="41"/>
      <c r="RF280" s="41"/>
      <c r="RG280" s="41"/>
      <c r="RH280" s="41"/>
      <c r="RI280" s="41"/>
      <c r="RJ280" s="41"/>
      <c r="RK280" s="41"/>
      <c r="RL280" s="41"/>
      <c r="RM280" s="41"/>
      <c r="RN280" s="41"/>
      <c r="RO280" s="41"/>
      <c r="RP280" s="41"/>
      <c r="RQ280" s="41"/>
      <c r="RR280" s="41"/>
      <c r="RS280" s="41"/>
      <c r="RT280" s="41"/>
      <c r="RU280" s="41"/>
      <c r="RV280" s="41"/>
      <c r="RW280" s="41"/>
      <c r="RX280" s="41"/>
      <c r="RY280" s="41"/>
      <c r="RZ280" s="41"/>
      <c r="SA280" s="41"/>
      <c r="SB280" s="41"/>
      <c r="SC280" s="41"/>
      <c r="SD280" s="41"/>
      <c r="SE280" s="41"/>
      <c r="SF280" s="41"/>
      <c r="SG280" s="41"/>
      <c r="SH280" s="41"/>
      <c r="SI280" s="41"/>
      <c r="SJ280" s="41"/>
      <c r="SK280" s="41"/>
      <c r="SL280" s="41"/>
      <c r="SM280" s="41"/>
      <c r="SN280" s="41"/>
      <c r="SO280" s="41"/>
      <c r="SP280" s="41"/>
      <c r="SQ280" s="41"/>
      <c r="SR280" s="41"/>
      <c r="SS280" s="41"/>
      <c r="ST280" s="41"/>
      <c r="SU280" s="41"/>
      <c r="SV280" s="41"/>
      <c r="SW280" s="41"/>
      <c r="SX280" s="41"/>
      <c r="SY280" s="41"/>
      <c r="SZ280" s="41"/>
      <c r="TA280" s="41"/>
      <c r="TB280" s="41"/>
      <c r="TC280" s="41"/>
      <c r="TD280" s="41"/>
      <c r="TE280" s="41"/>
      <c r="TF280" s="41"/>
      <c r="TG280" s="41"/>
      <c r="TH280" s="41"/>
      <c r="TI280" s="41"/>
      <c r="TJ280" s="41"/>
      <c r="TK280" s="41"/>
      <c r="TL280" s="41"/>
      <c r="TM280" s="41"/>
      <c r="TN280" s="41"/>
      <c r="TO280" s="41"/>
      <c r="TP280" s="41"/>
      <c r="TQ280" s="41"/>
      <c r="TR280" s="41"/>
      <c r="TS280" s="41"/>
      <c r="TT280" s="41"/>
      <c r="TU280" s="41"/>
      <c r="TV280" s="41"/>
      <c r="TW280" s="41"/>
      <c r="TX280" s="41"/>
      <c r="TY280" s="41"/>
      <c r="TZ280" s="41"/>
      <c r="UA280" s="41"/>
      <c r="UB280" s="41"/>
      <c r="UC280" s="41"/>
      <c r="UD280" s="41"/>
      <c r="UE280" s="41"/>
      <c r="UF280" s="41"/>
      <c r="UG280" s="41"/>
      <c r="UH280" s="41"/>
      <c r="UI280" s="41"/>
      <c r="UJ280" s="41"/>
      <c r="UK280" s="41"/>
      <c r="UL280" s="41"/>
      <c r="UM280" s="41"/>
      <c r="UN280" s="41"/>
      <c r="UO280" s="41"/>
      <c r="UP280" s="41"/>
      <c r="UQ280" s="41"/>
      <c r="UR280" s="41"/>
      <c r="US280" s="41"/>
      <c r="UT280" s="41"/>
      <c r="UU280" s="41"/>
      <c r="UV280" s="41"/>
      <c r="UW280" s="41"/>
      <c r="UX280" s="41"/>
      <c r="UY280" s="41"/>
      <c r="UZ280" s="41"/>
      <c r="VA280" s="41"/>
      <c r="VB280" s="41"/>
      <c r="VC280" s="41"/>
      <c r="VD280" s="41"/>
      <c r="VE280" s="41"/>
      <c r="VF280" s="41"/>
      <c r="VG280" s="41"/>
      <c r="VH280" s="41"/>
      <c r="VI280" s="41"/>
      <c r="VJ280" s="41"/>
      <c r="VK280" s="41"/>
      <c r="VL280" s="41"/>
      <c r="VM280" s="41"/>
      <c r="VN280" s="41"/>
      <c r="VO280" s="41"/>
      <c r="VP280" s="41"/>
      <c r="VQ280" s="41"/>
      <c r="VR280" s="41"/>
      <c r="VS280" s="41"/>
      <c r="VT280" s="41"/>
      <c r="VU280" s="41"/>
      <c r="VV280" s="41"/>
      <c r="VW280" s="41"/>
      <c r="VX280" s="41"/>
      <c r="VY280" s="41"/>
      <c r="VZ280" s="41"/>
      <c r="WA280" s="41"/>
      <c r="WB280" s="41"/>
      <c r="WC280" s="41"/>
      <c r="WD280" s="41"/>
      <c r="WE280" s="41"/>
      <c r="WF280" s="41"/>
      <c r="WG280" s="41"/>
      <c r="WH280" s="41"/>
      <c r="WI280" s="41"/>
      <c r="WJ280" s="41"/>
      <c r="WK280" s="41"/>
      <c r="WL280" s="41"/>
      <c r="WM280" s="41"/>
      <c r="WN280" s="41"/>
      <c r="WO280" s="41"/>
      <c r="WP280" s="41"/>
      <c r="WQ280" s="41"/>
      <c r="WR280" s="41"/>
      <c r="WS280" s="41"/>
      <c r="WT280" s="41"/>
      <c r="WU280" s="41"/>
      <c r="WV280" s="41"/>
      <c r="WW280" s="41"/>
      <c r="WX280" s="41"/>
    </row>
    <row r="281" spans="1:622" s="49" customFormat="1" ht="15" customHeight="1" outlineLevel="1" x14ac:dyDescent="0.25">
      <c r="B281" s="42" t="s">
        <v>92</v>
      </c>
      <c r="C281" s="49">
        <v>38180</v>
      </c>
      <c r="D281" s="44" t="s">
        <v>80</v>
      </c>
      <c r="E281" s="49" t="s">
        <v>222</v>
      </c>
      <c r="F281" s="50" t="s">
        <v>16</v>
      </c>
      <c r="G281" s="50"/>
      <c r="H281" s="44">
        <v>143.63</v>
      </c>
      <c r="I281" s="46">
        <v>159.41999999999999</v>
      </c>
      <c r="J281" s="46">
        <f>Tabela1[[#This Row],[VALOR UNIT]]*H278</f>
        <v>5818.83</v>
      </c>
      <c r="K281" s="46">
        <f>Tabela1[[#This Row],[Coluna1]]*H280</f>
        <v>0</v>
      </c>
      <c r="L281" s="46">
        <v>0</v>
      </c>
      <c r="M281" s="47">
        <f t="shared" si="5"/>
        <v>0</v>
      </c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  <c r="AB281" s="41"/>
      <c r="AC281" s="41"/>
      <c r="AD281" s="41"/>
      <c r="AE281" s="41"/>
      <c r="AF281" s="41"/>
      <c r="AG281" s="41"/>
      <c r="AH281" s="41"/>
      <c r="AI281" s="41"/>
      <c r="AJ281" s="41"/>
      <c r="AK281" s="41"/>
      <c r="AL281" s="41"/>
      <c r="AM281" s="41"/>
      <c r="AN281" s="41"/>
      <c r="AO281" s="41"/>
      <c r="AP281" s="41"/>
      <c r="AQ281" s="41"/>
      <c r="AR281" s="41"/>
      <c r="AS281" s="41"/>
      <c r="AT281" s="41"/>
      <c r="AU281" s="41"/>
      <c r="AV281" s="41"/>
      <c r="AW281" s="41"/>
      <c r="AX281" s="41"/>
      <c r="AY281" s="41"/>
      <c r="AZ281" s="41"/>
      <c r="BA281" s="41"/>
      <c r="BB281" s="41"/>
      <c r="BC281" s="41"/>
      <c r="BD281" s="41"/>
      <c r="BE281" s="41"/>
      <c r="BF281" s="41"/>
      <c r="BG281" s="41"/>
      <c r="BH281" s="41"/>
      <c r="BI281" s="41"/>
      <c r="BJ281" s="41"/>
      <c r="BK281" s="41"/>
      <c r="BL281" s="41"/>
      <c r="BM281" s="41"/>
      <c r="BN281" s="41"/>
      <c r="BO281" s="41"/>
      <c r="BP281" s="41"/>
      <c r="BQ281" s="41"/>
      <c r="BR281" s="41"/>
      <c r="BS281" s="41"/>
      <c r="BT281" s="41"/>
      <c r="BU281" s="41"/>
      <c r="BV281" s="41"/>
      <c r="BW281" s="41"/>
      <c r="BX281" s="41"/>
      <c r="BY281" s="41"/>
      <c r="BZ281" s="41"/>
      <c r="CA281" s="41"/>
      <c r="CB281" s="41"/>
      <c r="CC281" s="41"/>
      <c r="CD281" s="41"/>
      <c r="CE281" s="41"/>
      <c r="CF281" s="41"/>
      <c r="CG281" s="41"/>
      <c r="CH281" s="41"/>
      <c r="CI281" s="41"/>
      <c r="CJ281" s="41"/>
      <c r="CK281" s="41"/>
      <c r="CL281" s="41"/>
      <c r="CM281" s="41"/>
      <c r="CN281" s="41"/>
      <c r="CO281" s="41"/>
      <c r="CP281" s="41"/>
      <c r="CQ281" s="41"/>
      <c r="CR281" s="41"/>
      <c r="CS281" s="41"/>
      <c r="CT281" s="41"/>
      <c r="CU281" s="41"/>
      <c r="CV281" s="41"/>
      <c r="CW281" s="41"/>
      <c r="CX281" s="41"/>
      <c r="CY281" s="41"/>
      <c r="CZ281" s="41"/>
      <c r="DA281" s="41"/>
      <c r="DB281" s="41"/>
      <c r="DC281" s="41"/>
      <c r="DD281" s="41"/>
      <c r="DE281" s="41"/>
      <c r="DF281" s="41"/>
      <c r="DG281" s="41"/>
      <c r="DH281" s="41"/>
      <c r="DI281" s="41"/>
      <c r="DJ281" s="41"/>
      <c r="DK281" s="41"/>
      <c r="DL281" s="41"/>
      <c r="DM281" s="41"/>
      <c r="DN281" s="41"/>
      <c r="DO281" s="41"/>
      <c r="DP281" s="41"/>
      <c r="DQ281" s="41"/>
      <c r="DR281" s="41"/>
      <c r="DS281" s="41"/>
      <c r="DT281" s="41"/>
      <c r="DU281" s="41"/>
      <c r="DV281" s="41"/>
      <c r="DW281" s="41"/>
      <c r="DX281" s="41"/>
      <c r="DY281" s="41"/>
      <c r="DZ281" s="41"/>
      <c r="EA281" s="41"/>
      <c r="EB281" s="41"/>
      <c r="EC281" s="41"/>
      <c r="ED281" s="41"/>
      <c r="EE281" s="41"/>
      <c r="EF281" s="41"/>
      <c r="EG281" s="41"/>
      <c r="EH281" s="41"/>
      <c r="EI281" s="41"/>
      <c r="EJ281" s="41"/>
      <c r="EK281" s="41"/>
      <c r="EL281" s="41"/>
      <c r="EM281" s="41"/>
      <c r="EN281" s="41"/>
      <c r="EO281" s="41"/>
      <c r="EP281" s="41"/>
      <c r="EQ281" s="41"/>
      <c r="ER281" s="41"/>
      <c r="ES281" s="41"/>
      <c r="ET281" s="41"/>
      <c r="EU281" s="41"/>
      <c r="EV281" s="41"/>
      <c r="EW281" s="41"/>
      <c r="EX281" s="41"/>
      <c r="EY281" s="41"/>
      <c r="EZ281" s="41"/>
      <c r="FA281" s="41"/>
      <c r="FB281" s="41"/>
      <c r="FC281" s="41"/>
      <c r="FD281" s="41"/>
      <c r="FE281" s="41"/>
      <c r="FF281" s="41"/>
      <c r="FG281" s="41"/>
      <c r="FH281" s="41"/>
      <c r="FI281" s="41"/>
      <c r="FJ281" s="41"/>
      <c r="FK281" s="41"/>
      <c r="FL281" s="41"/>
      <c r="FM281" s="41"/>
      <c r="FN281" s="41"/>
      <c r="FO281" s="41"/>
      <c r="FP281" s="41"/>
      <c r="FQ281" s="41"/>
      <c r="FR281" s="41"/>
      <c r="FS281" s="41"/>
      <c r="FT281" s="41"/>
      <c r="FU281" s="41"/>
      <c r="FV281" s="41"/>
      <c r="FW281" s="41"/>
      <c r="FX281" s="41"/>
      <c r="FY281" s="41"/>
      <c r="FZ281" s="41"/>
      <c r="GA281" s="41"/>
      <c r="GB281" s="41"/>
      <c r="GC281" s="41"/>
      <c r="GD281" s="41"/>
      <c r="GE281" s="41"/>
      <c r="GF281" s="41"/>
      <c r="GG281" s="41"/>
      <c r="GH281" s="41"/>
      <c r="GI281" s="41"/>
      <c r="GJ281" s="41"/>
      <c r="GK281" s="41"/>
      <c r="GL281" s="41"/>
      <c r="GM281" s="41"/>
      <c r="GN281" s="41"/>
      <c r="GO281" s="41"/>
      <c r="GP281" s="41"/>
      <c r="GQ281" s="41"/>
      <c r="GR281" s="41"/>
      <c r="GS281" s="41"/>
      <c r="GT281" s="41"/>
      <c r="GU281" s="41"/>
      <c r="GV281" s="41"/>
      <c r="GW281" s="41"/>
      <c r="GX281" s="41"/>
      <c r="GY281" s="41"/>
      <c r="GZ281" s="41"/>
      <c r="HA281" s="41"/>
      <c r="HB281" s="41"/>
      <c r="HC281" s="41"/>
      <c r="HD281" s="41"/>
      <c r="HE281" s="41"/>
      <c r="HF281" s="41"/>
      <c r="HG281" s="41"/>
      <c r="HH281" s="41"/>
      <c r="HI281" s="41"/>
      <c r="HJ281" s="41"/>
      <c r="HK281" s="41"/>
      <c r="HL281" s="41"/>
      <c r="HM281" s="41"/>
      <c r="HN281" s="41"/>
      <c r="HO281" s="41"/>
      <c r="HP281" s="41"/>
      <c r="HQ281" s="41"/>
      <c r="HR281" s="41"/>
      <c r="HS281" s="41"/>
      <c r="HT281" s="41"/>
      <c r="HU281" s="41"/>
      <c r="HV281" s="41"/>
      <c r="HW281" s="41"/>
      <c r="HX281" s="41"/>
      <c r="HY281" s="41"/>
      <c r="HZ281" s="41"/>
      <c r="IA281" s="41"/>
      <c r="IB281" s="41"/>
      <c r="IC281" s="41"/>
      <c r="ID281" s="41"/>
      <c r="IE281" s="41"/>
      <c r="IF281" s="41"/>
      <c r="IG281" s="41"/>
      <c r="IH281" s="41"/>
      <c r="II281" s="41"/>
      <c r="IJ281" s="41"/>
      <c r="IK281" s="41"/>
      <c r="IL281" s="41"/>
      <c r="IM281" s="41"/>
      <c r="IN281" s="41"/>
      <c r="IO281" s="41"/>
      <c r="IP281" s="41"/>
      <c r="IQ281" s="41"/>
      <c r="IR281" s="41"/>
      <c r="IS281" s="41"/>
      <c r="IT281" s="41"/>
      <c r="IU281" s="41"/>
      <c r="IV281" s="41"/>
      <c r="IW281" s="41"/>
      <c r="IX281" s="41"/>
      <c r="IY281" s="41"/>
      <c r="IZ281" s="41"/>
      <c r="JA281" s="41"/>
      <c r="JB281" s="41"/>
      <c r="JC281" s="41"/>
      <c r="JD281" s="41"/>
      <c r="JE281" s="41"/>
      <c r="JF281" s="41"/>
      <c r="JG281" s="41"/>
      <c r="JH281" s="41"/>
      <c r="JI281" s="41"/>
      <c r="JJ281" s="41"/>
      <c r="JK281" s="41"/>
      <c r="JL281" s="41"/>
      <c r="JM281" s="41"/>
      <c r="JN281" s="41"/>
      <c r="JO281" s="41"/>
      <c r="JP281" s="41"/>
      <c r="JQ281" s="41"/>
      <c r="JR281" s="41"/>
      <c r="JS281" s="41"/>
      <c r="JT281" s="41"/>
      <c r="JU281" s="41"/>
      <c r="JV281" s="41"/>
      <c r="JW281" s="41"/>
      <c r="JX281" s="41"/>
      <c r="JY281" s="41"/>
      <c r="JZ281" s="41"/>
      <c r="KA281" s="41"/>
      <c r="KB281" s="41"/>
      <c r="KC281" s="41"/>
      <c r="KD281" s="41"/>
      <c r="KE281" s="41"/>
      <c r="KF281" s="41"/>
      <c r="KG281" s="41"/>
      <c r="KH281" s="41"/>
      <c r="KI281" s="41"/>
      <c r="KJ281" s="41"/>
      <c r="KK281" s="41"/>
      <c r="KL281" s="41"/>
      <c r="KM281" s="41"/>
      <c r="KN281" s="41"/>
      <c r="KO281" s="41"/>
      <c r="KP281" s="41"/>
      <c r="KQ281" s="41"/>
      <c r="KR281" s="41"/>
      <c r="KS281" s="41"/>
      <c r="KT281" s="41"/>
      <c r="KU281" s="41"/>
      <c r="KV281" s="41"/>
      <c r="KW281" s="41"/>
      <c r="KX281" s="41"/>
      <c r="KY281" s="41"/>
      <c r="KZ281" s="41"/>
      <c r="LA281" s="41"/>
      <c r="LB281" s="41"/>
      <c r="LC281" s="41"/>
      <c r="LD281" s="41"/>
      <c r="LE281" s="41"/>
      <c r="LF281" s="41"/>
      <c r="LG281" s="41"/>
      <c r="LH281" s="41"/>
      <c r="LI281" s="41"/>
      <c r="LJ281" s="41"/>
      <c r="LK281" s="41"/>
      <c r="LL281" s="41"/>
      <c r="LM281" s="41"/>
      <c r="LN281" s="41"/>
      <c r="LO281" s="41"/>
      <c r="LP281" s="41"/>
      <c r="LQ281" s="41"/>
      <c r="LR281" s="41"/>
      <c r="LS281" s="41"/>
      <c r="LT281" s="41"/>
      <c r="LU281" s="41"/>
      <c r="LV281" s="41"/>
      <c r="LW281" s="41"/>
      <c r="LX281" s="41"/>
      <c r="LY281" s="41"/>
      <c r="LZ281" s="41"/>
      <c r="MA281" s="41"/>
      <c r="MB281" s="41"/>
      <c r="MC281" s="41"/>
      <c r="MD281" s="41"/>
      <c r="ME281" s="41"/>
      <c r="MF281" s="41"/>
      <c r="MG281" s="41"/>
      <c r="MH281" s="41"/>
      <c r="MI281" s="41"/>
      <c r="MJ281" s="41"/>
      <c r="MK281" s="41"/>
      <c r="ML281" s="41"/>
      <c r="MM281" s="41"/>
      <c r="MN281" s="41"/>
      <c r="MO281" s="41"/>
      <c r="MP281" s="41"/>
      <c r="MQ281" s="41"/>
      <c r="MR281" s="41"/>
      <c r="MS281" s="41"/>
      <c r="MT281" s="41"/>
      <c r="MU281" s="41"/>
      <c r="MV281" s="41"/>
      <c r="MW281" s="41"/>
      <c r="MX281" s="41"/>
      <c r="MY281" s="41"/>
      <c r="MZ281" s="41"/>
      <c r="NA281" s="41"/>
      <c r="NB281" s="41"/>
      <c r="NC281" s="41"/>
      <c r="ND281" s="41"/>
      <c r="NE281" s="41"/>
      <c r="NF281" s="41"/>
      <c r="NG281" s="41"/>
      <c r="NH281" s="41"/>
      <c r="NI281" s="41"/>
      <c r="NJ281" s="41"/>
      <c r="NK281" s="41"/>
      <c r="NL281" s="41"/>
      <c r="NM281" s="41"/>
      <c r="NN281" s="41"/>
      <c r="NO281" s="41"/>
      <c r="NP281" s="41"/>
      <c r="NQ281" s="41"/>
      <c r="NR281" s="41"/>
      <c r="NS281" s="41"/>
      <c r="NT281" s="41"/>
      <c r="NU281" s="41"/>
      <c r="NV281" s="41"/>
      <c r="NW281" s="41"/>
      <c r="NX281" s="41"/>
      <c r="NY281" s="41"/>
      <c r="NZ281" s="41"/>
      <c r="OA281" s="41"/>
      <c r="OB281" s="41"/>
      <c r="OC281" s="41"/>
      <c r="OD281" s="41"/>
      <c r="OE281" s="41"/>
      <c r="OF281" s="41"/>
      <c r="OG281" s="41"/>
      <c r="OH281" s="41"/>
      <c r="OI281" s="41"/>
      <c r="OJ281" s="41"/>
      <c r="OK281" s="41"/>
      <c r="OL281" s="41"/>
      <c r="OM281" s="41"/>
      <c r="ON281" s="41"/>
      <c r="OO281" s="41"/>
      <c r="OP281" s="41"/>
      <c r="OQ281" s="41"/>
      <c r="OR281" s="41"/>
      <c r="OS281" s="41"/>
      <c r="OT281" s="41"/>
      <c r="OU281" s="41"/>
      <c r="OV281" s="41"/>
      <c r="OW281" s="41"/>
      <c r="OX281" s="41"/>
      <c r="OY281" s="41"/>
      <c r="OZ281" s="41"/>
      <c r="PA281" s="41"/>
      <c r="PB281" s="41"/>
      <c r="PC281" s="41"/>
      <c r="PD281" s="41"/>
      <c r="PE281" s="41"/>
      <c r="PF281" s="41"/>
      <c r="PG281" s="41"/>
      <c r="PH281" s="41"/>
      <c r="PI281" s="41"/>
      <c r="PJ281" s="41"/>
      <c r="PK281" s="41"/>
      <c r="PL281" s="41"/>
      <c r="PM281" s="41"/>
      <c r="PN281" s="41"/>
      <c r="PO281" s="41"/>
      <c r="PP281" s="41"/>
      <c r="PQ281" s="41"/>
      <c r="PR281" s="41"/>
      <c r="PS281" s="41"/>
      <c r="PT281" s="41"/>
      <c r="PU281" s="41"/>
      <c r="PV281" s="41"/>
      <c r="PW281" s="41"/>
      <c r="PX281" s="41"/>
      <c r="PY281" s="41"/>
      <c r="PZ281" s="41"/>
      <c r="QA281" s="41"/>
      <c r="QB281" s="41"/>
      <c r="QC281" s="41"/>
      <c r="QD281" s="41"/>
      <c r="QE281" s="41"/>
      <c r="QF281" s="41"/>
      <c r="QG281" s="41"/>
      <c r="QH281" s="41"/>
      <c r="QI281" s="41"/>
      <c r="QJ281" s="41"/>
      <c r="QK281" s="41"/>
      <c r="QL281" s="41"/>
      <c r="QM281" s="41"/>
      <c r="QN281" s="41"/>
      <c r="QO281" s="41"/>
      <c r="QP281" s="41"/>
      <c r="QQ281" s="41"/>
      <c r="QR281" s="41"/>
      <c r="QS281" s="41"/>
      <c r="QT281" s="41"/>
      <c r="QU281" s="41"/>
      <c r="QV281" s="41"/>
      <c r="QW281" s="41"/>
      <c r="QX281" s="41"/>
      <c r="QY281" s="41"/>
      <c r="QZ281" s="41"/>
      <c r="RA281" s="41"/>
      <c r="RB281" s="41"/>
      <c r="RC281" s="41"/>
      <c r="RD281" s="41"/>
      <c r="RE281" s="41"/>
      <c r="RF281" s="41"/>
      <c r="RG281" s="41"/>
      <c r="RH281" s="41"/>
      <c r="RI281" s="41"/>
      <c r="RJ281" s="41"/>
      <c r="RK281" s="41"/>
      <c r="RL281" s="41"/>
      <c r="RM281" s="41"/>
      <c r="RN281" s="41"/>
      <c r="RO281" s="41"/>
      <c r="RP281" s="41"/>
      <c r="RQ281" s="41"/>
      <c r="RR281" s="41"/>
      <c r="RS281" s="41"/>
      <c r="RT281" s="41"/>
      <c r="RU281" s="41"/>
      <c r="RV281" s="41"/>
      <c r="RW281" s="41"/>
      <c r="RX281" s="41"/>
      <c r="RY281" s="41"/>
      <c r="RZ281" s="41"/>
      <c r="SA281" s="41"/>
      <c r="SB281" s="41"/>
      <c r="SC281" s="41"/>
      <c r="SD281" s="41"/>
      <c r="SE281" s="41"/>
      <c r="SF281" s="41"/>
      <c r="SG281" s="41"/>
      <c r="SH281" s="41"/>
      <c r="SI281" s="41"/>
      <c r="SJ281" s="41"/>
      <c r="SK281" s="41"/>
      <c r="SL281" s="41"/>
      <c r="SM281" s="41"/>
      <c r="SN281" s="41"/>
      <c r="SO281" s="41"/>
      <c r="SP281" s="41"/>
      <c r="SQ281" s="41"/>
      <c r="SR281" s="41"/>
      <c r="SS281" s="41"/>
      <c r="ST281" s="41"/>
      <c r="SU281" s="41"/>
      <c r="SV281" s="41"/>
      <c r="SW281" s="41"/>
      <c r="SX281" s="41"/>
      <c r="SY281" s="41"/>
      <c r="SZ281" s="41"/>
      <c r="TA281" s="41"/>
      <c r="TB281" s="41"/>
      <c r="TC281" s="41"/>
      <c r="TD281" s="41"/>
      <c r="TE281" s="41"/>
      <c r="TF281" s="41"/>
      <c r="TG281" s="41"/>
      <c r="TH281" s="41"/>
      <c r="TI281" s="41"/>
      <c r="TJ281" s="41"/>
      <c r="TK281" s="41"/>
      <c r="TL281" s="41"/>
      <c r="TM281" s="41"/>
      <c r="TN281" s="41"/>
      <c r="TO281" s="41"/>
      <c r="TP281" s="41"/>
      <c r="TQ281" s="41"/>
      <c r="TR281" s="41"/>
      <c r="TS281" s="41"/>
      <c r="TT281" s="41"/>
      <c r="TU281" s="41"/>
      <c r="TV281" s="41"/>
      <c r="TW281" s="41"/>
      <c r="TX281" s="41"/>
      <c r="TY281" s="41"/>
      <c r="TZ281" s="41"/>
      <c r="UA281" s="41"/>
      <c r="UB281" s="41"/>
      <c r="UC281" s="41"/>
      <c r="UD281" s="41"/>
      <c r="UE281" s="41"/>
      <c r="UF281" s="41"/>
      <c r="UG281" s="41"/>
      <c r="UH281" s="41"/>
      <c r="UI281" s="41"/>
      <c r="UJ281" s="41"/>
      <c r="UK281" s="41"/>
      <c r="UL281" s="41"/>
      <c r="UM281" s="41"/>
      <c r="UN281" s="41"/>
      <c r="UO281" s="41"/>
      <c r="UP281" s="41"/>
      <c r="UQ281" s="41"/>
      <c r="UR281" s="41"/>
      <c r="US281" s="41"/>
      <c r="UT281" s="41"/>
      <c r="UU281" s="41"/>
      <c r="UV281" s="41"/>
      <c r="UW281" s="41"/>
      <c r="UX281" s="41"/>
      <c r="UY281" s="41"/>
      <c r="UZ281" s="41"/>
      <c r="VA281" s="41"/>
      <c r="VB281" s="41"/>
      <c r="VC281" s="41"/>
      <c r="VD281" s="41"/>
      <c r="VE281" s="41"/>
      <c r="VF281" s="41"/>
      <c r="VG281" s="41"/>
      <c r="VH281" s="41"/>
      <c r="VI281" s="41"/>
      <c r="VJ281" s="41"/>
      <c r="VK281" s="41"/>
      <c r="VL281" s="41"/>
      <c r="VM281" s="41"/>
      <c r="VN281" s="41"/>
      <c r="VO281" s="41"/>
      <c r="VP281" s="41"/>
      <c r="VQ281" s="41"/>
      <c r="VR281" s="41"/>
      <c r="VS281" s="41"/>
      <c r="VT281" s="41"/>
      <c r="VU281" s="41"/>
      <c r="VV281" s="41"/>
      <c r="VW281" s="41"/>
      <c r="VX281" s="41"/>
      <c r="VY281" s="41"/>
      <c r="VZ281" s="41"/>
      <c r="WA281" s="41"/>
      <c r="WB281" s="41"/>
      <c r="WC281" s="41"/>
      <c r="WD281" s="41"/>
      <c r="WE281" s="41"/>
      <c r="WF281" s="41"/>
      <c r="WG281" s="41"/>
      <c r="WH281" s="41"/>
      <c r="WI281" s="41"/>
      <c r="WJ281" s="41"/>
      <c r="WK281" s="41"/>
      <c r="WL281" s="41"/>
      <c r="WM281" s="41"/>
      <c r="WN281" s="41"/>
      <c r="WO281" s="41"/>
      <c r="WP281" s="41"/>
      <c r="WQ281" s="41"/>
      <c r="WR281" s="41"/>
      <c r="WS281" s="41"/>
      <c r="WT281" s="41"/>
      <c r="WU281" s="41"/>
      <c r="WV281" s="41"/>
      <c r="WW281" s="41"/>
      <c r="WX281" s="41"/>
    </row>
    <row r="282" spans="1:622" s="49" customFormat="1" ht="15" customHeight="1" outlineLevel="1" x14ac:dyDescent="0.25">
      <c r="B282" s="42" t="s">
        <v>92</v>
      </c>
      <c r="C282" s="49">
        <v>4791</v>
      </c>
      <c r="D282" s="44" t="s">
        <v>80</v>
      </c>
      <c r="E282" s="49" t="s">
        <v>223</v>
      </c>
      <c r="F282" s="50" t="s">
        <v>13</v>
      </c>
      <c r="G282" s="50"/>
      <c r="H282" s="44">
        <v>35.89</v>
      </c>
      <c r="I282" s="46">
        <v>3.4</v>
      </c>
      <c r="J282" s="46">
        <f>Tabela1[[#This Row],[VALOR UNIT]]*H278</f>
        <v>124.1</v>
      </c>
      <c r="K282" s="46">
        <f>Tabela1[[#This Row],[Coluna1]]*H281</f>
        <v>0</v>
      </c>
      <c r="L282" s="46">
        <v>0</v>
      </c>
      <c r="M282" s="47">
        <f t="shared" si="5"/>
        <v>0</v>
      </c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41"/>
      <c r="AH282" s="41"/>
      <c r="AI282" s="41"/>
      <c r="AJ282" s="41"/>
      <c r="AK282" s="41"/>
      <c r="AL282" s="41"/>
      <c r="AM282" s="41"/>
      <c r="AN282" s="41"/>
      <c r="AO282" s="41"/>
      <c r="AP282" s="41"/>
      <c r="AQ282" s="41"/>
      <c r="AR282" s="41"/>
      <c r="AS282" s="41"/>
      <c r="AT282" s="41"/>
      <c r="AU282" s="41"/>
      <c r="AV282" s="41"/>
      <c r="AW282" s="41"/>
      <c r="AX282" s="41"/>
      <c r="AY282" s="41"/>
      <c r="AZ282" s="41"/>
      <c r="BA282" s="41"/>
      <c r="BB282" s="41"/>
      <c r="BC282" s="41"/>
      <c r="BD282" s="41"/>
      <c r="BE282" s="41"/>
      <c r="BF282" s="41"/>
      <c r="BG282" s="41"/>
      <c r="BH282" s="41"/>
      <c r="BI282" s="41"/>
      <c r="BJ282" s="41"/>
      <c r="BK282" s="41"/>
      <c r="BL282" s="41"/>
      <c r="BM282" s="41"/>
      <c r="BN282" s="41"/>
      <c r="BO282" s="41"/>
      <c r="BP282" s="41"/>
      <c r="BQ282" s="41"/>
      <c r="BR282" s="41"/>
      <c r="BS282" s="41"/>
      <c r="BT282" s="41"/>
      <c r="BU282" s="41"/>
      <c r="BV282" s="41"/>
      <c r="BW282" s="41"/>
      <c r="BX282" s="41"/>
      <c r="BY282" s="41"/>
      <c r="BZ282" s="41"/>
      <c r="CA282" s="41"/>
      <c r="CB282" s="41"/>
      <c r="CC282" s="41"/>
      <c r="CD282" s="41"/>
      <c r="CE282" s="41"/>
      <c r="CF282" s="41"/>
      <c r="CG282" s="41"/>
      <c r="CH282" s="41"/>
      <c r="CI282" s="41"/>
      <c r="CJ282" s="41"/>
      <c r="CK282" s="41"/>
      <c r="CL282" s="41"/>
      <c r="CM282" s="41"/>
      <c r="CN282" s="41"/>
      <c r="CO282" s="41"/>
      <c r="CP282" s="41"/>
      <c r="CQ282" s="41"/>
      <c r="CR282" s="41"/>
      <c r="CS282" s="41"/>
      <c r="CT282" s="41"/>
      <c r="CU282" s="41"/>
      <c r="CV282" s="41"/>
      <c r="CW282" s="41"/>
      <c r="CX282" s="41"/>
      <c r="CY282" s="41"/>
      <c r="CZ282" s="41"/>
      <c r="DA282" s="41"/>
      <c r="DB282" s="41"/>
      <c r="DC282" s="41"/>
      <c r="DD282" s="41"/>
      <c r="DE282" s="41"/>
      <c r="DF282" s="41"/>
      <c r="DG282" s="41"/>
      <c r="DH282" s="41"/>
      <c r="DI282" s="41"/>
      <c r="DJ282" s="41"/>
      <c r="DK282" s="41"/>
      <c r="DL282" s="41"/>
      <c r="DM282" s="41"/>
      <c r="DN282" s="41"/>
      <c r="DO282" s="41"/>
      <c r="DP282" s="41"/>
      <c r="DQ282" s="41"/>
      <c r="DR282" s="41"/>
      <c r="DS282" s="41"/>
      <c r="DT282" s="41"/>
      <c r="DU282" s="41"/>
      <c r="DV282" s="41"/>
      <c r="DW282" s="41"/>
      <c r="DX282" s="41"/>
      <c r="DY282" s="41"/>
      <c r="DZ282" s="41"/>
      <c r="EA282" s="41"/>
      <c r="EB282" s="41"/>
      <c r="EC282" s="41"/>
      <c r="ED282" s="41"/>
      <c r="EE282" s="41"/>
      <c r="EF282" s="41"/>
      <c r="EG282" s="41"/>
      <c r="EH282" s="41"/>
      <c r="EI282" s="41"/>
      <c r="EJ282" s="41"/>
      <c r="EK282" s="41"/>
      <c r="EL282" s="41"/>
      <c r="EM282" s="41"/>
      <c r="EN282" s="41"/>
      <c r="EO282" s="41"/>
      <c r="EP282" s="41"/>
      <c r="EQ282" s="41"/>
      <c r="ER282" s="41"/>
      <c r="ES282" s="41"/>
      <c r="ET282" s="41"/>
      <c r="EU282" s="41"/>
      <c r="EV282" s="41"/>
      <c r="EW282" s="41"/>
      <c r="EX282" s="41"/>
      <c r="EY282" s="41"/>
      <c r="EZ282" s="41"/>
      <c r="FA282" s="41"/>
      <c r="FB282" s="41"/>
      <c r="FC282" s="41"/>
      <c r="FD282" s="41"/>
      <c r="FE282" s="41"/>
      <c r="FF282" s="41"/>
      <c r="FG282" s="41"/>
      <c r="FH282" s="41"/>
      <c r="FI282" s="41"/>
      <c r="FJ282" s="41"/>
      <c r="FK282" s="41"/>
      <c r="FL282" s="41"/>
      <c r="FM282" s="41"/>
      <c r="FN282" s="41"/>
      <c r="FO282" s="41"/>
      <c r="FP282" s="41"/>
      <c r="FQ282" s="41"/>
      <c r="FR282" s="41"/>
      <c r="FS282" s="41"/>
      <c r="FT282" s="41"/>
      <c r="FU282" s="41"/>
      <c r="FV282" s="41"/>
      <c r="FW282" s="41"/>
      <c r="FX282" s="41"/>
      <c r="FY282" s="41"/>
      <c r="FZ282" s="41"/>
      <c r="GA282" s="41"/>
      <c r="GB282" s="41"/>
      <c r="GC282" s="41"/>
      <c r="GD282" s="41"/>
      <c r="GE282" s="41"/>
      <c r="GF282" s="41"/>
      <c r="GG282" s="41"/>
      <c r="GH282" s="41"/>
      <c r="GI282" s="41"/>
      <c r="GJ282" s="41"/>
      <c r="GK282" s="41"/>
      <c r="GL282" s="41"/>
      <c r="GM282" s="41"/>
      <c r="GN282" s="41"/>
      <c r="GO282" s="41"/>
      <c r="GP282" s="41"/>
      <c r="GQ282" s="41"/>
      <c r="GR282" s="41"/>
      <c r="GS282" s="41"/>
      <c r="GT282" s="41"/>
      <c r="GU282" s="41"/>
      <c r="GV282" s="41"/>
      <c r="GW282" s="41"/>
      <c r="GX282" s="41"/>
      <c r="GY282" s="41"/>
      <c r="GZ282" s="41"/>
      <c r="HA282" s="41"/>
      <c r="HB282" s="41"/>
      <c r="HC282" s="41"/>
      <c r="HD282" s="41"/>
      <c r="HE282" s="41"/>
      <c r="HF282" s="41"/>
      <c r="HG282" s="41"/>
      <c r="HH282" s="41"/>
      <c r="HI282" s="41"/>
      <c r="HJ282" s="41"/>
      <c r="HK282" s="41"/>
      <c r="HL282" s="41"/>
      <c r="HM282" s="41"/>
      <c r="HN282" s="41"/>
      <c r="HO282" s="41"/>
      <c r="HP282" s="41"/>
      <c r="HQ282" s="41"/>
      <c r="HR282" s="41"/>
      <c r="HS282" s="41"/>
      <c r="HT282" s="41"/>
      <c r="HU282" s="41"/>
      <c r="HV282" s="41"/>
      <c r="HW282" s="41"/>
      <c r="HX282" s="41"/>
      <c r="HY282" s="41"/>
      <c r="HZ282" s="41"/>
      <c r="IA282" s="41"/>
      <c r="IB282" s="41"/>
      <c r="IC282" s="41"/>
      <c r="ID282" s="41"/>
      <c r="IE282" s="41"/>
      <c r="IF282" s="41"/>
      <c r="IG282" s="41"/>
      <c r="IH282" s="41"/>
      <c r="II282" s="41"/>
      <c r="IJ282" s="41"/>
      <c r="IK282" s="41"/>
      <c r="IL282" s="41"/>
      <c r="IM282" s="41"/>
      <c r="IN282" s="41"/>
      <c r="IO282" s="41"/>
      <c r="IP282" s="41"/>
      <c r="IQ282" s="41"/>
      <c r="IR282" s="41"/>
      <c r="IS282" s="41"/>
      <c r="IT282" s="41"/>
      <c r="IU282" s="41"/>
      <c r="IV282" s="41"/>
      <c r="IW282" s="41"/>
      <c r="IX282" s="41"/>
      <c r="IY282" s="41"/>
      <c r="IZ282" s="41"/>
      <c r="JA282" s="41"/>
      <c r="JB282" s="41"/>
      <c r="JC282" s="41"/>
      <c r="JD282" s="41"/>
      <c r="JE282" s="41"/>
      <c r="JF282" s="41"/>
      <c r="JG282" s="41"/>
      <c r="JH282" s="41"/>
      <c r="JI282" s="41"/>
      <c r="JJ282" s="41"/>
      <c r="JK282" s="41"/>
      <c r="JL282" s="41"/>
      <c r="JM282" s="41"/>
      <c r="JN282" s="41"/>
      <c r="JO282" s="41"/>
      <c r="JP282" s="41"/>
      <c r="JQ282" s="41"/>
      <c r="JR282" s="41"/>
      <c r="JS282" s="41"/>
      <c r="JT282" s="41"/>
      <c r="JU282" s="41"/>
      <c r="JV282" s="41"/>
      <c r="JW282" s="41"/>
      <c r="JX282" s="41"/>
      <c r="JY282" s="41"/>
      <c r="JZ282" s="41"/>
      <c r="KA282" s="41"/>
      <c r="KB282" s="41"/>
      <c r="KC282" s="41"/>
      <c r="KD282" s="41"/>
      <c r="KE282" s="41"/>
      <c r="KF282" s="41"/>
      <c r="KG282" s="41"/>
      <c r="KH282" s="41"/>
      <c r="KI282" s="41"/>
      <c r="KJ282" s="41"/>
      <c r="KK282" s="41"/>
      <c r="KL282" s="41"/>
      <c r="KM282" s="41"/>
      <c r="KN282" s="41"/>
      <c r="KO282" s="41"/>
      <c r="KP282" s="41"/>
      <c r="KQ282" s="41"/>
      <c r="KR282" s="41"/>
      <c r="KS282" s="41"/>
      <c r="KT282" s="41"/>
      <c r="KU282" s="41"/>
      <c r="KV282" s="41"/>
      <c r="KW282" s="41"/>
      <c r="KX282" s="41"/>
      <c r="KY282" s="41"/>
      <c r="KZ282" s="41"/>
      <c r="LA282" s="41"/>
      <c r="LB282" s="41"/>
      <c r="LC282" s="41"/>
      <c r="LD282" s="41"/>
      <c r="LE282" s="41"/>
      <c r="LF282" s="41"/>
      <c r="LG282" s="41"/>
      <c r="LH282" s="41"/>
      <c r="LI282" s="41"/>
      <c r="LJ282" s="41"/>
      <c r="LK282" s="41"/>
      <c r="LL282" s="41"/>
      <c r="LM282" s="41"/>
      <c r="LN282" s="41"/>
      <c r="LO282" s="41"/>
      <c r="LP282" s="41"/>
      <c r="LQ282" s="41"/>
      <c r="LR282" s="41"/>
      <c r="LS282" s="41"/>
      <c r="LT282" s="41"/>
      <c r="LU282" s="41"/>
      <c r="LV282" s="41"/>
      <c r="LW282" s="41"/>
      <c r="LX282" s="41"/>
      <c r="LY282" s="41"/>
      <c r="LZ282" s="41"/>
      <c r="MA282" s="41"/>
      <c r="MB282" s="41"/>
      <c r="MC282" s="41"/>
      <c r="MD282" s="41"/>
      <c r="ME282" s="41"/>
      <c r="MF282" s="41"/>
      <c r="MG282" s="41"/>
      <c r="MH282" s="41"/>
      <c r="MI282" s="41"/>
      <c r="MJ282" s="41"/>
      <c r="MK282" s="41"/>
      <c r="ML282" s="41"/>
      <c r="MM282" s="41"/>
      <c r="MN282" s="41"/>
      <c r="MO282" s="41"/>
      <c r="MP282" s="41"/>
      <c r="MQ282" s="41"/>
      <c r="MR282" s="41"/>
      <c r="MS282" s="41"/>
      <c r="MT282" s="41"/>
      <c r="MU282" s="41"/>
      <c r="MV282" s="41"/>
      <c r="MW282" s="41"/>
      <c r="MX282" s="41"/>
      <c r="MY282" s="41"/>
      <c r="MZ282" s="41"/>
      <c r="NA282" s="41"/>
      <c r="NB282" s="41"/>
      <c r="NC282" s="41"/>
      <c r="ND282" s="41"/>
      <c r="NE282" s="41"/>
      <c r="NF282" s="41"/>
      <c r="NG282" s="41"/>
      <c r="NH282" s="41"/>
      <c r="NI282" s="41"/>
      <c r="NJ282" s="41"/>
      <c r="NK282" s="41"/>
      <c r="NL282" s="41"/>
      <c r="NM282" s="41"/>
      <c r="NN282" s="41"/>
      <c r="NO282" s="41"/>
      <c r="NP282" s="41"/>
      <c r="NQ282" s="41"/>
      <c r="NR282" s="41"/>
      <c r="NS282" s="41"/>
      <c r="NT282" s="41"/>
      <c r="NU282" s="41"/>
      <c r="NV282" s="41"/>
      <c r="NW282" s="41"/>
      <c r="NX282" s="41"/>
      <c r="NY282" s="41"/>
      <c r="NZ282" s="41"/>
      <c r="OA282" s="41"/>
      <c r="OB282" s="41"/>
      <c r="OC282" s="41"/>
      <c r="OD282" s="41"/>
      <c r="OE282" s="41"/>
      <c r="OF282" s="41"/>
      <c r="OG282" s="41"/>
      <c r="OH282" s="41"/>
      <c r="OI282" s="41"/>
      <c r="OJ282" s="41"/>
      <c r="OK282" s="41"/>
      <c r="OL282" s="41"/>
      <c r="OM282" s="41"/>
      <c r="ON282" s="41"/>
      <c r="OO282" s="41"/>
      <c r="OP282" s="41"/>
      <c r="OQ282" s="41"/>
      <c r="OR282" s="41"/>
      <c r="OS282" s="41"/>
      <c r="OT282" s="41"/>
      <c r="OU282" s="41"/>
      <c r="OV282" s="41"/>
      <c r="OW282" s="41"/>
      <c r="OX282" s="41"/>
      <c r="OY282" s="41"/>
      <c r="OZ282" s="41"/>
      <c r="PA282" s="41"/>
      <c r="PB282" s="41"/>
      <c r="PC282" s="41"/>
      <c r="PD282" s="41"/>
      <c r="PE282" s="41"/>
      <c r="PF282" s="41"/>
      <c r="PG282" s="41"/>
      <c r="PH282" s="41"/>
      <c r="PI282" s="41"/>
      <c r="PJ282" s="41"/>
      <c r="PK282" s="41"/>
      <c r="PL282" s="41"/>
      <c r="PM282" s="41"/>
      <c r="PN282" s="41"/>
      <c r="PO282" s="41"/>
      <c r="PP282" s="41"/>
      <c r="PQ282" s="41"/>
      <c r="PR282" s="41"/>
      <c r="PS282" s="41"/>
      <c r="PT282" s="41"/>
      <c r="PU282" s="41"/>
      <c r="PV282" s="41"/>
      <c r="PW282" s="41"/>
      <c r="PX282" s="41"/>
      <c r="PY282" s="41"/>
      <c r="PZ282" s="41"/>
      <c r="QA282" s="41"/>
      <c r="QB282" s="41"/>
      <c r="QC282" s="41"/>
      <c r="QD282" s="41"/>
      <c r="QE282" s="41"/>
      <c r="QF282" s="41"/>
      <c r="QG282" s="41"/>
      <c r="QH282" s="41"/>
      <c r="QI282" s="41"/>
      <c r="QJ282" s="41"/>
      <c r="QK282" s="41"/>
      <c r="QL282" s="41"/>
      <c r="QM282" s="41"/>
      <c r="QN282" s="41"/>
      <c r="QO282" s="41"/>
      <c r="QP282" s="41"/>
      <c r="QQ282" s="41"/>
      <c r="QR282" s="41"/>
      <c r="QS282" s="41"/>
      <c r="QT282" s="41"/>
      <c r="QU282" s="41"/>
      <c r="QV282" s="41"/>
      <c r="QW282" s="41"/>
      <c r="QX282" s="41"/>
      <c r="QY282" s="41"/>
      <c r="QZ282" s="41"/>
      <c r="RA282" s="41"/>
      <c r="RB282" s="41"/>
      <c r="RC282" s="41"/>
      <c r="RD282" s="41"/>
      <c r="RE282" s="41"/>
      <c r="RF282" s="41"/>
      <c r="RG282" s="41"/>
      <c r="RH282" s="41"/>
      <c r="RI282" s="41"/>
      <c r="RJ282" s="41"/>
      <c r="RK282" s="41"/>
      <c r="RL282" s="41"/>
      <c r="RM282" s="41"/>
      <c r="RN282" s="41"/>
      <c r="RO282" s="41"/>
      <c r="RP282" s="41"/>
      <c r="RQ282" s="41"/>
      <c r="RR282" s="41"/>
      <c r="RS282" s="41"/>
      <c r="RT282" s="41"/>
      <c r="RU282" s="41"/>
      <c r="RV282" s="41"/>
      <c r="RW282" s="41"/>
      <c r="RX282" s="41"/>
      <c r="RY282" s="41"/>
      <c r="RZ282" s="41"/>
      <c r="SA282" s="41"/>
      <c r="SB282" s="41"/>
      <c r="SC282" s="41"/>
      <c r="SD282" s="41"/>
      <c r="SE282" s="41"/>
      <c r="SF282" s="41"/>
      <c r="SG282" s="41"/>
      <c r="SH282" s="41"/>
      <c r="SI282" s="41"/>
      <c r="SJ282" s="41"/>
      <c r="SK282" s="41"/>
      <c r="SL282" s="41"/>
      <c r="SM282" s="41"/>
      <c r="SN282" s="41"/>
      <c r="SO282" s="41"/>
      <c r="SP282" s="41"/>
      <c r="SQ282" s="41"/>
      <c r="SR282" s="41"/>
      <c r="SS282" s="41"/>
      <c r="ST282" s="41"/>
      <c r="SU282" s="41"/>
      <c r="SV282" s="41"/>
      <c r="SW282" s="41"/>
      <c r="SX282" s="41"/>
      <c r="SY282" s="41"/>
      <c r="SZ282" s="41"/>
      <c r="TA282" s="41"/>
      <c r="TB282" s="41"/>
      <c r="TC282" s="41"/>
      <c r="TD282" s="41"/>
      <c r="TE282" s="41"/>
      <c r="TF282" s="41"/>
      <c r="TG282" s="41"/>
      <c r="TH282" s="41"/>
      <c r="TI282" s="41"/>
      <c r="TJ282" s="41"/>
      <c r="TK282" s="41"/>
      <c r="TL282" s="41"/>
      <c r="TM282" s="41"/>
      <c r="TN282" s="41"/>
      <c r="TO282" s="41"/>
      <c r="TP282" s="41"/>
      <c r="TQ282" s="41"/>
      <c r="TR282" s="41"/>
      <c r="TS282" s="41"/>
      <c r="TT282" s="41"/>
      <c r="TU282" s="41"/>
      <c r="TV282" s="41"/>
      <c r="TW282" s="41"/>
      <c r="TX282" s="41"/>
      <c r="TY282" s="41"/>
      <c r="TZ282" s="41"/>
      <c r="UA282" s="41"/>
      <c r="UB282" s="41"/>
      <c r="UC282" s="41"/>
      <c r="UD282" s="41"/>
      <c r="UE282" s="41"/>
      <c r="UF282" s="41"/>
      <c r="UG282" s="41"/>
      <c r="UH282" s="41"/>
      <c r="UI282" s="41"/>
      <c r="UJ282" s="41"/>
      <c r="UK282" s="41"/>
      <c r="UL282" s="41"/>
      <c r="UM282" s="41"/>
      <c r="UN282" s="41"/>
      <c r="UO282" s="41"/>
      <c r="UP282" s="41"/>
      <c r="UQ282" s="41"/>
      <c r="UR282" s="41"/>
      <c r="US282" s="41"/>
      <c r="UT282" s="41"/>
      <c r="UU282" s="41"/>
      <c r="UV282" s="41"/>
      <c r="UW282" s="41"/>
      <c r="UX282" s="41"/>
      <c r="UY282" s="41"/>
      <c r="UZ282" s="41"/>
      <c r="VA282" s="41"/>
      <c r="VB282" s="41"/>
      <c r="VC282" s="41"/>
      <c r="VD282" s="41"/>
      <c r="VE282" s="41"/>
      <c r="VF282" s="41"/>
      <c r="VG282" s="41"/>
      <c r="VH282" s="41"/>
      <c r="VI282" s="41"/>
      <c r="VJ282" s="41"/>
      <c r="VK282" s="41"/>
      <c r="VL282" s="41"/>
      <c r="VM282" s="41"/>
      <c r="VN282" s="41"/>
      <c r="VO282" s="41"/>
      <c r="VP282" s="41"/>
      <c r="VQ282" s="41"/>
      <c r="VR282" s="41"/>
      <c r="VS282" s="41"/>
      <c r="VT282" s="41"/>
      <c r="VU282" s="41"/>
      <c r="VV282" s="41"/>
      <c r="VW282" s="41"/>
      <c r="VX282" s="41"/>
      <c r="VY282" s="41"/>
      <c r="VZ282" s="41"/>
      <c r="WA282" s="41"/>
      <c r="WB282" s="41"/>
      <c r="WC282" s="41"/>
      <c r="WD282" s="41"/>
      <c r="WE282" s="41"/>
      <c r="WF282" s="41"/>
      <c r="WG282" s="41"/>
      <c r="WH282" s="41"/>
      <c r="WI282" s="41"/>
      <c r="WJ282" s="41"/>
      <c r="WK282" s="41"/>
      <c r="WL282" s="41"/>
      <c r="WM282" s="41"/>
      <c r="WN282" s="41"/>
      <c r="WO282" s="41"/>
      <c r="WP282" s="41"/>
      <c r="WQ282" s="41"/>
      <c r="WR282" s="41"/>
      <c r="WS282" s="41"/>
      <c r="WT282" s="41"/>
      <c r="WU282" s="41"/>
      <c r="WV282" s="41"/>
      <c r="WW282" s="41"/>
      <c r="WX282" s="41"/>
    </row>
    <row r="283" spans="1:622" s="55" customFormat="1" ht="15" customHeight="1" x14ac:dyDescent="0.25">
      <c r="A283" s="52" t="s">
        <v>224</v>
      </c>
      <c r="B283" s="52" t="s">
        <v>39</v>
      </c>
      <c r="C283" s="53"/>
      <c r="D283" s="54"/>
      <c r="E283" s="37"/>
      <c r="F283" s="54"/>
      <c r="G283" s="54"/>
      <c r="H283" s="54"/>
      <c r="I283" s="31"/>
      <c r="J283" s="31">
        <f>SUM(J284:J299)</f>
        <v>4147.9074000000001</v>
      </c>
      <c r="K283" s="31">
        <f>SUM(K284:K299)</f>
        <v>5056.5627000000004</v>
      </c>
      <c r="L283" s="31">
        <f>L284+L288+L292+L296</f>
        <v>9204.4701000000005</v>
      </c>
      <c r="M283" s="40">
        <f t="shared" si="5"/>
        <v>11462.294152271021</v>
      </c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  <c r="AB283" s="41"/>
      <c r="AC283" s="41"/>
      <c r="AD283" s="41"/>
      <c r="AE283" s="41"/>
      <c r="AF283" s="41"/>
      <c r="AG283" s="41"/>
      <c r="AH283" s="41"/>
      <c r="AI283" s="41"/>
      <c r="AJ283" s="41"/>
      <c r="AK283" s="41"/>
      <c r="AL283" s="41"/>
      <c r="AM283" s="41"/>
      <c r="AN283" s="41"/>
      <c r="AO283" s="41"/>
      <c r="AP283" s="41"/>
      <c r="AQ283" s="41"/>
      <c r="AR283" s="41"/>
      <c r="AS283" s="41"/>
      <c r="AT283" s="41"/>
      <c r="AU283" s="41"/>
      <c r="AV283" s="41"/>
      <c r="AW283" s="41"/>
      <c r="AX283" s="41"/>
      <c r="AY283" s="41"/>
      <c r="AZ283" s="41"/>
      <c r="BA283" s="41"/>
      <c r="BB283" s="41"/>
      <c r="BC283" s="41"/>
      <c r="BD283" s="41"/>
      <c r="BE283" s="41"/>
      <c r="BF283" s="41"/>
      <c r="BG283" s="41"/>
      <c r="BH283" s="41"/>
      <c r="BI283" s="41"/>
      <c r="BJ283" s="41"/>
      <c r="BK283" s="41"/>
      <c r="BL283" s="41"/>
      <c r="BM283" s="41"/>
      <c r="BN283" s="41"/>
      <c r="BO283" s="41"/>
      <c r="BP283" s="41"/>
      <c r="BQ283" s="41"/>
      <c r="BR283" s="41"/>
      <c r="BS283" s="41"/>
      <c r="BT283" s="41"/>
      <c r="BU283" s="41"/>
      <c r="BV283" s="41"/>
      <c r="BW283" s="41"/>
      <c r="BX283" s="41"/>
      <c r="BY283" s="41"/>
      <c r="BZ283" s="41"/>
      <c r="CA283" s="41"/>
      <c r="CB283" s="41"/>
      <c r="CC283" s="41"/>
      <c r="CD283" s="41"/>
      <c r="CE283" s="41"/>
      <c r="CF283" s="41"/>
      <c r="CG283" s="41"/>
      <c r="CH283" s="41"/>
      <c r="CI283" s="41"/>
      <c r="CJ283" s="41"/>
      <c r="CK283" s="41"/>
      <c r="CL283" s="41"/>
      <c r="CM283" s="41"/>
      <c r="CN283" s="41"/>
      <c r="CO283" s="41"/>
      <c r="CP283" s="41"/>
      <c r="CQ283" s="41"/>
      <c r="CR283" s="41"/>
      <c r="CS283" s="41"/>
      <c r="CT283" s="41"/>
      <c r="CU283" s="41"/>
      <c r="CV283" s="41"/>
      <c r="CW283" s="41"/>
      <c r="CX283" s="41"/>
      <c r="CY283" s="41"/>
      <c r="CZ283" s="41"/>
      <c r="DA283" s="41"/>
      <c r="DB283" s="41"/>
      <c r="DC283" s="41"/>
      <c r="DD283" s="41"/>
      <c r="DE283" s="41"/>
      <c r="DF283" s="41"/>
      <c r="DG283" s="41"/>
      <c r="DH283" s="41"/>
      <c r="DI283" s="41"/>
      <c r="DJ283" s="41"/>
      <c r="DK283" s="41"/>
      <c r="DL283" s="41"/>
      <c r="DM283" s="41"/>
      <c r="DN283" s="41"/>
      <c r="DO283" s="41"/>
      <c r="DP283" s="41"/>
      <c r="DQ283" s="41"/>
      <c r="DR283" s="41"/>
      <c r="DS283" s="41"/>
      <c r="DT283" s="41"/>
      <c r="DU283" s="41"/>
      <c r="DV283" s="41"/>
      <c r="DW283" s="41"/>
      <c r="DX283" s="41"/>
      <c r="DY283" s="41"/>
      <c r="DZ283" s="41"/>
      <c r="EA283" s="41"/>
      <c r="EB283" s="41"/>
      <c r="EC283" s="41"/>
      <c r="ED283" s="41"/>
      <c r="EE283" s="41"/>
      <c r="EF283" s="41"/>
      <c r="EG283" s="41"/>
      <c r="EH283" s="41"/>
      <c r="EI283" s="41"/>
      <c r="EJ283" s="41"/>
      <c r="EK283" s="41"/>
      <c r="EL283" s="41"/>
      <c r="EM283" s="41"/>
      <c r="EN283" s="41"/>
      <c r="EO283" s="41"/>
      <c r="EP283" s="41"/>
      <c r="EQ283" s="41"/>
      <c r="ER283" s="41"/>
      <c r="ES283" s="41"/>
      <c r="ET283" s="41"/>
      <c r="EU283" s="41"/>
      <c r="EV283" s="41"/>
      <c r="EW283" s="41"/>
      <c r="EX283" s="41"/>
      <c r="EY283" s="41"/>
      <c r="EZ283" s="41"/>
      <c r="FA283" s="41"/>
      <c r="FB283" s="41"/>
      <c r="FC283" s="41"/>
      <c r="FD283" s="41"/>
      <c r="FE283" s="41"/>
      <c r="FF283" s="41"/>
      <c r="FG283" s="41"/>
      <c r="FH283" s="41"/>
      <c r="FI283" s="41"/>
      <c r="FJ283" s="41"/>
      <c r="FK283" s="41"/>
      <c r="FL283" s="41"/>
      <c r="FM283" s="41"/>
      <c r="FN283" s="41"/>
      <c r="FO283" s="41"/>
      <c r="FP283" s="41"/>
      <c r="FQ283" s="41"/>
      <c r="FR283" s="41"/>
      <c r="FS283" s="41"/>
      <c r="FT283" s="41"/>
      <c r="FU283" s="41"/>
      <c r="FV283" s="41"/>
      <c r="FW283" s="41"/>
      <c r="FX283" s="41"/>
      <c r="FY283" s="41"/>
      <c r="FZ283" s="41"/>
      <c r="GA283" s="41"/>
      <c r="GB283" s="41"/>
      <c r="GC283" s="41"/>
      <c r="GD283" s="41"/>
      <c r="GE283" s="41"/>
      <c r="GF283" s="41"/>
      <c r="GG283" s="41"/>
      <c r="GH283" s="41"/>
      <c r="GI283" s="41"/>
      <c r="GJ283" s="41"/>
      <c r="GK283" s="41"/>
      <c r="GL283" s="41"/>
      <c r="GM283" s="41"/>
      <c r="GN283" s="41"/>
      <c r="GO283" s="41"/>
      <c r="GP283" s="41"/>
      <c r="GQ283" s="41"/>
      <c r="GR283" s="41"/>
      <c r="GS283" s="41"/>
      <c r="GT283" s="41"/>
      <c r="GU283" s="41"/>
      <c r="GV283" s="41"/>
      <c r="GW283" s="41"/>
      <c r="GX283" s="41"/>
      <c r="GY283" s="41"/>
      <c r="GZ283" s="41"/>
      <c r="HA283" s="41"/>
      <c r="HB283" s="41"/>
      <c r="HC283" s="41"/>
      <c r="HD283" s="41"/>
      <c r="HE283" s="41"/>
      <c r="HF283" s="41"/>
      <c r="HG283" s="41"/>
      <c r="HH283" s="41"/>
      <c r="HI283" s="41"/>
      <c r="HJ283" s="41"/>
      <c r="HK283" s="41"/>
      <c r="HL283" s="41"/>
      <c r="HM283" s="41"/>
      <c r="HN283" s="41"/>
      <c r="HO283" s="41"/>
      <c r="HP283" s="41"/>
      <c r="HQ283" s="41"/>
      <c r="HR283" s="41"/>
      <c r="HS283" s="41"/>
      <c r="HT283" s="41"/>
      <c r="HU283" s="41"/>
      <c r="HV283" s="41"/>
      <c r="HW283" s="41"/>
      <c r="HX283" s="41"/>
      <c r="HY283" s="41"/>
      <c r="HZ283" s="41"/>
      <c r="IA283" s="41"/>
      <c r="IB283" s="41"/>
      <c r="IC283" s="41"/>
      <c r="ID283" s="41"/>
      <c r="IE283" s="41"/>
      <c r="IF283" s="41"/>
      <c r="IG283" s="41"/>
      <c r="IH283" s="41"/>
      <c r="II283" s="41"/>
      <c r="IJ283" s="41"/>
      <c r="IK283" s="41"/>
      <c r="IL283" s="41"/>
      <c r="IM283" s="41"/>
      <c r="IN283" s="41"/>
      <c r="IO283" s="41"/>
      <c r="IP283" s="41"/>
      <c r="IQ283" s="41"/>
      <c r="IR283" s="41"/>
      <c r="IS283" s="41"/>
      <c r="IT283" s="41"/>
      <c r="IU283" s="41"/>
      <c r="IV283" s="41"/>
      <c r="IW283" s="41"/>
      <c r="IX283" s="41"/>
      <c r="IY283" s="41"/>
      <c r="IZ283" s="41"/>
      <c r="JA283" s="41"/>
      <c r="JB283" s="41"/>
      <c r="JC283" s="41"/>
      <c r="JD283" s="41"/>
      <c r="JE283" s="41"/>
      <c r="JF283" s="41"/>
      <c r="JG283" s="41"/>
      <c r="JH283" s="41"/>
      <c r="JI283" s="41"/>
      <c r="JJ283" s="41"/>
      <c r="JK283" s="41"/>
      <c r="JL283" s="41"/>
      <c r="JM283" s="41"/>
      <c r="JN283" s="41"/>
      <c r="JO283" s="41"/>
      <c r="JP283" s="41"/>
      <c r="JQ283" s="41"/>
      <c r="JR283" s="41"/>
      <c r="JS283" s="41"/>
      <c r="JT283" s="41"/>
      <c r="JU283" s="41"/>
      <c r="JV283" s="41"/>
      <c r="JW283" s="41"/>
      <c r="JX283" s="41"/>
      <c r="JY283" s="41"/>
      <c r="JZ283" s="41"/>
      <c r="KA283" s="41"/>
      <c r="KB283" s="41"/>
      <c r="KC283" s="41"/>
      <c r="KD283" s="41"/>
      <c r="KE283" s="41"/>
      <c r="KF283" s="41"/>
      <c r="KG283" s="41"/>
      <c r="KH283" s="41"/>
      <c r="KI283" s="41"/>
      <c r="KJ283" s="41"/>
      <c r="KK283" s="41"/>
      <c r="KL283" s="41"/>
      <c r="KM283" s="41"/>
      <c r="KN283" s="41"/>
      <c r="KO283" s="41"/>
      <c r="KP283" s="41"/>
      <c r="KQ283" s="41"/>
      <c r="KR283" s="41"/>
      <c r="KS283" s="41"/>
      <c r="KT283" s="41"/>
      <c r="KU283" s="41"/>
      <c r="KV283" s="41"/>
      <c r="KW283" s="41"/>
      <c r="KX283" s="41"/>
      <c r="KY283" s="41"/>
      <c r="KZ283" s="41"/>
      <c r="LA283" s="41"/>
      <c r="LB283" s="41"/>
      <c r="LC283" s="41"/>
      <c r="LD283" s="41"/>
      <c r="LE283" s="41"/>
      <c r="LF283" s="41"/>
      <c r="LG283" s="41"/>
      <c r="LH283" s="41"/>
      <c r="LI283" s="41"/>
      <c r="LJ283" s="41"/>
      <c r="LK283" s="41"/>
      <c r="LL283" s="41"/>
      <c r="LM283" s="41"/>
      <c r="LN283" s="41"/>
      <c r="LO283" s="41"/>
      <c r="LP283" s="41"/>
      <c r="LQ283" s="41"/>
      <c r="LR283" s="41"/>
      <c r="LS283" s="41"/>
      <c r="LT283" s="41"/>
      <c r="LU283" s="41"/>
      <c r="LV283" s="41"/>
      <c r="LW283" s="41"/>
      <c r="LX283" s="41"/>
      <c r="LY283" s="41"/>
      <c r="LZ283" s="41"/>
      <c r="MA283" s="41"/>
      <c r="MB283" s="41"/>
      <c r="MC283" s="41"/>
      <c r="MD283" s="41"/>
      <c r="ME283" s="41"/>
      <c r="MF283" s="41"/>
      <c r="MG283" s="41"/>
      <c r="MH283" s="41"/>
      <c r="MI283" s="41"/>
      <c r="MJ283" s="41"/>
      <c r="MK283" s="41"/>
      <c r="ML283" s="41"/>
      <c r="MM283" s="41"/>
      <c r="MN283" s="41"/>
      <c r="MO283" s="41"/>
      <c r="MP283" s="41"/>
      <c r="MQ283" s="41"/>
      <c r="MR283" s="41"/>
      <c r="MS283" s="41"/>
      <c r="MT283" s="41"/>
      <c r="MU283" s="41"/>
      <c r="MV283" s="41"/>
      <c r="MW283" s="41"/>
      <c r="MX283" s="41"/>
      <c r="MY283" s="41"/>
      <c r="MZ283" s="41"/>
      <c r="NA283" s="41"/>
      <c r="NB283" s="41"/>
      <c r="NC283" s="41"/>
      <c r="ND283" s="41"/>
      <c r="NE283" s="41"/>
      <c r="NF283" s="41"/>
      <c r="NG283" s="41"/>
      <c r="NH283" s="41"/>
      <c r="NI283" s="41"/>
      <c r="NJ283" s="41"/>
      <c r="NK283" s="41"/>
      <c r="NL283" s="41"/>
      <c r="NM283" s="41"/>
      <c r="NN283" s="41"/>
      <c r="NO283" s="41"/>
      <c r="NP283" s="41"/>
      <c r="NQ283" s="41"/>
      <c r="NR283" s="41"/>
      <c r="NS283" s="41"/>
      <c r="NT283" s="41"/>
      <c r="NU283" s="41"/>
      <c r="NV283" s="41"/>
      <c r="NW283" s="41"/>
      <c r="NX283" s="41"/>
      <c r="NY283" s="41"/>
      <c r="NZ283" s="41"/>
      <c r="OA283" s="41"/>
      <c r="OB283" s="41"/>
      <c r="OC283" s="41"/>
      <c r="OD283" s="41"/>
      <c r="OE283" s="41"/>
      <c r="OF283" s="41"/>
      <c r="OG283" s="41"/>
      <c r="OH283" s="41"/>
      <c r="OI283" s="41"/>
      <c r="OJ283" s="41"/>
      <c r="OK283" s="41"/>
      <c r="OL283" s="41"/>
      <c r="OM283" s="41"/>
      <c r="ON283" s="41"/>
      <c r="OO283" s="41"/>
      <c r="OP283" s="41"/>
      <c r="OQ283" s="41"/>
      <c r="OR283" s="41"/>
      <c r="OS283" s="41"/>
      <c r="OT283" s="41"/>
      <c r="OU283" s="41"/>
      <c r="OV283" s="41"/>
      <c r="OW283" s="41"/>
      <c r="OX283" s="41"/>
      <c r="OY283" s="41"/>
      <c r="OZ283" s="41"/>
      <c r="PA283" s="41"/>
      <c r="PB283" s="41"/>
      <c r="PC283" s="41"/>
      <c r="PD283" s="41"/>
      <c r="PE283" s="41"/>
      <c r="PF283" s="41"/>
      <c r="PG283" s="41"/>
      <c r="PH283" s="41"/>
      <c r="PI283" s="41"/>
      <c r="PJ283" s="41"/>
      <c r="PK283" s="41"/>
      <c r="PL283" s="41"/>
      <c r="PM283" s="41"/>
      <c r="PN283" s="41"/>
      <c r="PO283" s="41"/>
      <c r="PP283" s="41"/>
      <c r="PQ283" s="41"/>
      <c r="PR283" s="41"/>
      <c r="PS283" s="41"/>
      <c r="PT283" s="41"/>
      <c r="PU283" s="41"/>
      <c r="PV283" s="41"/>
      <c r="PW283" s="41"/>
      <c r="PX283" s="41"/>
      <c r="PY283" s="41"/>
      <c r="PZ283" s="41"/>
      <c r="QA283" s="41"/>
      <c r="QB283" s="41"/>
      <c r="QC283" s="41"/>
      <c r="QD283" s="41"/>
      <c r="QE283" s="41"/>
      <c r="QF283" s="41"/>
      <c r="QG283" s="41"/>
      <c r="QH283" s="41"/>
      <c r="QI283" s="41"/>
      <c r="QJ283" s="41"/>
      <c r="QK283" s="41"/>
      <c r="QL283" s="41"/>
      <c r="QM283" s="41"/>
      <c r="QN283" s="41"/>
      <c r="QO283" s="41"/>
      <c r="QP283" s="41"/>
      <c r="QQ283" s="41"/>
      <c r="QR283" s="41"/>
      <c r="QS283" s="41"/>
      <c r="QT283" s="41"/>
      <c r="QU283" s="41"/>
      <c r="QV283" s="41"/>
      <c r="QW283" s="41"/>
      <c r="QX283" s="41"/>
      <c r="QY283" s="41"/>
      <c r="QZ283" s="41"/>
      <c r="RA283" s="41"/>
      <c r="RB283" s="41"/>
      <c r="RC283" s="41"/>
      <c r="RD283" s="41"/>
      <c r="RE283" s="41"/>
      <c r="RF283" s="41"/>
      <c r="RG283" s="41"/>
      <c r="RH283" s="41"/>
      <c r="RI283" s="41"/>
      <c r="RJ283" s="41"/>
      <c r="RK283" s="41"/>
      <c r="RL283" s="41"/>
      <c r="RM283" s="41"/>
      <c r="RN283" s="41"/>
      <c r="RO283" s="41"/>
      <c r="RP283" s="41"/>
      <c r="RQ283" s="41"/>
      <c r="RR283" s="41"/>
      <c r="RS283" s="41"/>
      <c r="RT283" s="41"/>
      <c r="RU283" s="41"/>
      <c r="RV283" s="41"/>
      <c r="RW283" s="41"/>
      <c r="RX283" s="41"/>
      <c r="RY283" s="41"/>
      <c r="RZ283" s="41"/>
      <c r="SA283" s="41"/>
      <c r="SB283" s="41"/>
      <c r="SC283" s="41"/>
      <c r="SD283" s="41"/>
      <c r="SE283" s="41"/>
      <c r="SF283" s="41"/>
      <c r="SG283" s="41"/>
      <c r="SH283" s="41"/>
      <c r="SI283" s="41"/>
      <c r="SJ283" s="41"/>
      <c r="SK283" s="41"/>
      <c r="SL283" s="41"/>
      <c r="SM283" s="41"/>
      <c r="SN283" s="41"/>
      <c r="SO283" s="41"/>
      <c r="SP283" s="41"/>
      <c r="SQ283" s="41"/>
      <c r="SR283" s="41"/>
      <c r="SS283" s="41"/>
      <c r="ST283" s="41"/>
      <c r="SU283" s="41"/>
      <c r="SV283" s="41"/>
      <c r="SW283" s="41"/>
      <c r="SX283" s="41"/>
      <c r="SY283" s="41"/>
      <c r="SZ283" s="41"/>
      <c r="TA283" s="41"/>
      <c r="TB283" s="41"/>
      <c r="TC283" s="41"/>
      <c r="TD283" s="41"/>
      <c r="TE283" s="41"/>
      <c r="TF283" s="41"/>
      <c r="TG283" s="41"/>
      <c r="TH283" s="41"/>
      <c r="TI283" s="41"/>
      <c r="TJ283" s="41"/>
      <c r="TK283" s="41"/>
      <c r="TL283" s="41"/>
      <c r="TM283" s="41"/>
      <c r="TN283" s="41"/>
      <c r="TO283" s="41"/>
      <c r="TP283" s="41"/>
      <c r="TQ283" s="41"/>
      <c r="TR283" s="41"/>
      <c r="TS283" s="41"/>
      <c r="TT283" s="41"/>
      <c r="TU283" s="41"/>
      <c r="TV283" s="41"/>
      <c r="TW283" s="41"/>
      <c r="TX283" s="41"/>
      <c r="TY283" s="41"/>
      <c r="TZ283" s="41"/>
      <c r="UA283" s="41"/>
      <c r="UB283" s="41"/>
      <c r="UC283" s="41"/>
      <c r="UD283" s="41"/>
      <c r="UE283" s="41"/>
      <c r="UF283" s="41"/>
      <c r="UG283" s="41"/>
      <c r="UH283" s="41"/>
      <c r="UI283" s="41"/>
      <c r="UJ283" s="41"/>
      <c r="UK283" s="41"/>
      <c r="UL283" s="41"/>
      <c r="UM283" s="41"/>
      <c r="UN283" s="41"/>
      <c r="UO283" s="41"/>
      <c r="UP283" s="41"/>
      <c r="UQ283" s="41"/>
      <c r="UR283" s="41"/>
      <c r="US283" s="41"/>
      <c r="UT283" s="41"/>
      <c r="UU283" s="41"/>
      <c r="UV283" s="41"/>
      <c r="UW283" s="41"/>
      <c r="UX283" s="41"/>
      <c r="UY283" s="41"/>
      <c r="UZ283" s="41"/>
      <c r="VA283" s="41"/>
      <c r="VB283" s="41"/>
      <c r="VC283" s="41"/>
      <c r="VD283" s="41"/>
      <c r="VE283" s="41"/>
      <c r="VF283" s="41"/>
      <c r="VG283" s="41"/>
      <c r="VH283" s="41"/>
      <c r="VI283" s="41"/>
      <c r="VJ283" s="41"/>
      <c r="VK283" s="41"/>
      <c r="VL283" s="41"/>
      <c r="VM283" s="41"/>
      <c r="VN283" s="41"/>
      <c r="VO283" s="41"/>
      <c r="VP283" s="41"/>
      <c r="VQ283" s="41"/>
      <c r="VR283" s="41"/>
      <c r="VS283" s="41"/>
      <c r="VT283" s="41"/>
      <c r="VU283" s="41"/>
      <c r="VV283" s="41"/>
      <c r="VW283" s="41"/>
      <c r="VX283" s="41"/>
      <c r="VY283" s="41"/>
      <c r="VZ283" s="41"/>
      <c r="WA283" s="41"/>
      <c r="WB283" s="41"/>
      <c r="WC283" s="41"/>
      <c r="WD283" s="41"/>
      <c r="WE283" s="41"/>
      <c r="WF283" s="41"/>
      <c r="WG283" s="41"/>
      <c r="WH283" s="41"/>
      <c r="WI283" s="41"/>
      <c r="WJ283" s="41"/>
      <c r="WK283" s="41"/>
      <c r="WL283" s="41"/>
      <c r="WM283" s="41"/>
      <c r="WN283" s="41"/>
      <c r="WO283" s="41"/>
      <c r="WP283" s="41"/>
      <c r="WQ283" s="41"/>
      <c r="WR283" s="41"/>
      <c r="WS283" s="41"/>
      <c r="WT283" s="41"/>
      <c r="WU283" s="41"/>
      <c r="WV283" s="41"/>
      <c r="WW283" s="41"/>
      <c r="WX283" s="41"/>
    </row>
    <row r="284" spans="1:622" s="67" customFormat="1" ht="15" customHeight="1" x14ac:dyDescent="0.25">
      <c r="A284" s="58"/>
      <c r="B284" s="58">
        <v>88485</v>
      </c>
      <c r="C284" s="74"/>
      <c r="D284" s="63" t="s">
        <v>80</v>
      </c>
      <c r="E284" s="75" t="s">
        <v>40</v>
      </c>
      <c r="F284" s="63" t="s">
        <v>16</v>
      </c>
      <c r="G284" s="63"/>
      <c r="H284" s="63">
        <v>231.21</v>
      </c>
      <c r="I284" s="65">
        <v>4.03</v>
      </c>
      <c r="J284" s="65"/>
      <c r="K284" s="65">
        <f>Tabela1[[#This Row],[Coluna1]]*H283</f>
        <v>0</v>
      </c>
      <c r="L284" s="65">
        <f>H284*I284</f>
        <v>931.77630000000011</v>
      </c>
      <c r="M284" s="47">
        <f t="shared" si="5"/>
        <v>1160.3377401068128</v>
      </c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66"/>
      <c r="AE284" s="66"/>
      <c r="AF284" s="66"/>
      <c r="AG284" s="66"/>
      <c r="AH284" s="66"/>
      <c r="AI284" s="66"/>
      <c r="AJ284" s="66"/>
      <c r="AK284" s="66"/>
      <c r="AL284" s="66"/>
      <c r="AM284" s="66"/>
      <c r="AN284" s="66"/>
      <c r="AO284" s="66"/>
      <c r="AP284" s="66"/>
      <c r="AQ284" s="66"/>
      <c r="AR284" s="66"/>
      <c r="AS284" s="66"/>
      <c r="AT284" s="66"/>
      <c r="AU284" s="66"/>
      <c r="AV284" s="66"/>
      <c r="AW284" s="66"/>
      <c r="AX284" s="66"/>
      <c r="AY284" s="66"/>
      <c r="AZ284" s="66"/>
      <c r="BA284" s="66"/>
      <c r="BB284" s="66"/>
      <c r="BC284" s="66"/>
      <c r="BD284" s="66"/>
      <c r="BE284" s="66"/>
      <c r="BF284" s="66"/>
      <c r="BG284" s="66"/>
      <c r="BH284" s="66"/>
      <c r="BI284" s="66"/>
      <c r="BJ284" s="66"/>
      <c r="BK284" s="66"/>
      <c r="BL284" s="66"/>
      <c r="BM284" s="66"/>
      <c r="BN284" s="66"/>
      <c r="BO284" s="66"/>
      <c r="BP284" s="66"/>
      <c r="BQ284" s="66"/>
      <c r="BR284" s="66"/>
      <c r="BS284" s="66"/>
      <c r="BT284" s="66"/>
      <c r="BU284" s="66"/>
      <c r="BV284" s="66"/>
      <c r="BW284" s="66"/>
      <c r="BX284" s="66"/>
      <c r="BY284" s="66"/>
      <c r="BZ284" s="66"/>
      <c r="CA284" s="66"/>
      <c r="CB284" s="66"/>
      <c r="CC284" s="66"/>
      <c r="CD284" s="66"/>
      <c r="CE284" s="66"/>
      <c r="CF284" s="66"/>
      <c r="CG284" s="66"/>
      <c r="CH284" s="66"/>
      <c r="CI284" s="66"/>
      <c r="CJ284" s="66"/>
      <c r="CK284" s="66"/>
      <c r="CL284" s="66"/>
      <c r="CM284" s="66"/>
      <c r="CN284" s="66"/>
      <c r="CO284" s="66"/>
      <c r="CP284" s="66"/>
      <c r="CQ284" s="66"/>
      <c r="CR284" s="66"/>
      <c r="CS284" s="66"/>
      <c r="CT284" s="66"/>
      <c r="CU284" s="66"/>
      <c r="CV284" s="66"/>
      <c r="CW284" s="66"/>
      <c r="CX284" s="66"/>
      <c r="CY284" s="66"/>
      <c r="CZ284" s="66"/>
      <c r="DA284" s="66"/>
      <c r="DB284" s="66"/>
      <c r="DC284" s="66"/>
      <c r="DD284" s="66"/>
      <c r="DE284" s="66"/>
      <c r="DF284" s="66"/>
      <c r="DG284" s="66"/>
      <c r="DH284" s="66"/>
      <c r="DI284" s="66"/>
      <c r="DJ284" s="66"/>
      <c r="DK284" s="66"/>
      <c r="DL284" s="66"/>
      <c r="DM284" s="66"/>
      <c r="DN284" s="66"/>
      <c r="DO284" s="66"/>
      <c r="DP284" s="66"/>
      <c r="DQ284" s="66"/>
      <c r="DR284" s="66"/>
      <c r="DS284" s="66"/>
      <c r="DT284" s="66"/>
      <c r="DU284" s="66"/>
      <c r="DV284" s="66"/>
      <c r="DW284" s="66"/>
      <c r="DX284" s="66"/>
      <c r="DY284" s="66"/>
      <c r="DZ284" s="66"/>
      <c r="EA284" s="66"/>
      <c r="EB284" s="66"/>
      <c r="EC284" s="66"/>
      <c r="ED284" s="66"/>
      <c r="EE284" s="66"/>
      <c r="EF284" s="66"/>
      <c r="EG284" s="66"/>
      <c r="EH284" s="66"/>
      <c r="EI284" s="66"/>
      <c r="EJ284" s="66"/>
      <c r="EK284" s="66"/>
      <c r="EL284" s="66"/>
      <c r="EM284" s="66"/>
      <c r="EN284" s="66"/>
      <c r="EO284" s="66"/>
      <c r="EP284" s="66"/>
      <c r="EQ284" s="66"/>
      <c r="ER284" s="66"/>
      <c r="ES284" s="66"/>
      <c r="ET284" s="66"/>
      <c r="EU284" s="66"/>
      <c r="EV284" s="66"/>
      <c r="EW284" s="66"/>
      <c r="EX284" s="66"/>
      <c r="EY284" s="66"/>
      <c r="EZ284" s="66"/>
      <c r="FA284" s="66"/>
      <c r="FB284" s="66"/>
      <c r="FC284" s="66"/>
      <c r="FD284" s="66"/>
      <c r="FE284" s="66"/>
      <c r="FF284" s="66"/>
      <c r="FG284" s="66"/>
      <c r="FH284" s="66"/>
      <c r="FI284" s="66"/>
      <c r="FJ284" s="66"/>
      <c r="FK284" s="66"/>
      <c r="FL284" s="66"/>
      <c r="FM284" s="66"/>
      <c r="FN284" s="66"/>
      <c r="FO284" s="66"/>
      <c r="FP284" s="66"/>
      <c r="FQ284" s="66"/>
      <c r="FR284" s="66"/>
      <c r="FS284" s="66"/>
      <c r="FT284" s="66"/>
      <c r="FU284" s="66"/>
      <c r="FV284" s="66"/>
      <c r="FW284" s="66"/>
      <c r="FX284" s="66"/>
      <c r="FY284" s="66"/>
      <c r="FZ284" s="66"/>
      <c r="GA284" s="66"/>
      <c r="GB284" s="66"/>
      <c r="GC284" s="66"/>
      <c r="GD284" s="66"/>
      <c r="GE284" s="66"/>
      <c r="GF284" s="66"/>
      <c r="GG284" s="66"/>
      <c r="GH284" s="66"/>
      <c r="GI284" s="66"/>
      <c r="GJ284" s="66"/>
      <c r="GK284" s="66"/>
      <c r="GL284" s="66"/>
      <c r="GM284" s="66"/>
      <c r="GN284" s="66"/>
      <c r="GO284" s="66"/>
      <c r="GP284" s="66"/>
      <c r="GQ284" s="66"/>
      <c r="GR284" s="66"/>
      <c r="GS284" s="66"/>
      <c r="GT284" s="66"/>
      <c r="GU284" s="66"/>
      <c r="GV284" s="66"/>
      <c r="GW284" s="66"/>
      <c r="GX284" s="66"/>
      <c r="GY284" s="66"/>
      <c r="GZ284" s="66"/>
      <c r="HA284" s="66"/>
      <c r="HB284" s="66"/>
      <c r="HC284" s="66"/>
      <c r="HD284" s="66"/>
      <c r="HE284" s="66"/>
      <c r="HF284" s="66"/>
      <c r="HG284" s="66"/>
      <c r="HH284" s="66"/>
      <c r="HI284" s="66"/>
      <c r="HJ284" s="66"/>
      <c r="HK284" s="66"/>
      <c r="HL284" s="66"/>
      <c r="HM284" s="66"/>
      <c r="HN284" s="66"/>
      <c r="HO284" s="66"/>
      <c r="HP284" s="66"/>
      <c r="HQ284" s="66"/>
      <c r="HR284" s="66"/>
      <c r="HS284" s="66"/>
      <c r="HT284" s="66"/>
      <c r="HU284" s="66"/>
      <c r="HV284" s="66"/>
      <c r="HW284" s="66"/>
      <c r="HX284" s="66"/>
      <c r="HY284" s="66"/>
      <c r="HZ284" s="66"/>
      <c r="IA284" s="66"/>
      <c r="IB284" s="66"/>
      <c r="IC284" s="66"/>
      <c r="ID284" s="66"/>
      <c r="IE284" s="66"/>
      <c r="IF284" s="66"/>
      <c r="IG284" s="66"/>
      <c r="IH284" s="66"/>
      <c r="II284" s="66"/>
      <c r="IJ284" s="66"/>
      <c r="IK284" s="66"/>
      <c r="IL284" s="66"/>
      <c r="IM284" s="66"/>
      <c r="IN284" s="66"/>
      <c r="IO284" s="66"/>
      <c r="IP284" s="66"/>
      <c r="IQ284" s="66"/>
      <c r="IR284" s="66"/>
      <c r="IS284" s="66"/>
      <c r="IT284" s="66"/>
      <c r="IU284" s="66"/>
      <c r="IV284" s="66"/>
      <c r="IW284" s="66"/>
      <c r="IX284" s="66"/>
      <c r="IY284" s="66"/>
      <c r="IZ284" s="66"/>
      <c r="JA284" s="66"/>
      <c r="JB284" s="66"/>
      <c r="JC284" s="66"/>
      <c r="JD284" s="66"/>
      <c r="JE284" s="66"/>
      <c r="JF284" s="66"/>
      <c r="JG284" s="66"/>
      <c r="JH284" s="66"/>
      <c r="JI284" s="66"/>
      <c r="JJ284" s="66"/>
      <c r="JK284" s="66"/>
      <c r="JL284" s="66"/>
      <c r="JM284" s="66"/>
      <c r="JN284" s="66"/>
      <c r="JO284" s="66"/>
      <c r="JP284" s="66"/>
      <c r="JQ284" s="66"/>
      <c r="JR284" s="66"/>
      <c r="JS284" s="66"/>
      <c r="JT284" s="66"/>
      <c r="JU284" s="66"/>
      <c r="JV284" s="66"/>
      <c r="JW284" s="66"/>
      <c r="JX284" s="66"/>
      <c r="JY284" s="66"/>
      <c r="JZ284" s="66"/>
      <c r="KA284" s="66"/>
      <c r="KB284" s="66"/>
      <c r="KC284" s="66"/>
      <c r="KD284" s="66"/>
      <c r="KE284" s="66"/>
      <c r="KF284" s="66"/>
      <c r="KG284" s="66"/>
      <c r="KH284" s="66"/>
      <c r="KI284" s="66"/>
      <c r="KJ284" s="66"/>
      <c r="KK284" s="66"/>
      <c r="KL284" s="66"/>
      <c r="KM284" s="66"/>
      <c r="KN284" s="66"/>
      <c r="KO284" s="66"/>
      <c r="KP284" s="66"/>
      <c r="KQ284" s="66"/>
      <c r="KR284" s="66"/>
      <c r="KS284" s="66"/>
      <c r="KT284" s="66"/>
      <c r="KU284" s="66"/>
      <c r="KV284" s="66"/>
      <c r="KW284" s="66"/>
      <c r="KX284" s="66"/>
      <c r="KY284" s="66"/>
      <c r="KZ284" s="66"/>
      <c r="LA284" s="66"/>
      <c r="LB284" s="66"/>
      <c r="LC284" s="66"/>
      <c r="LD284" s="66"/>
      <c r="LE284" s="66"/>
      <c r="LF284" s="66"/>
      <c r="LG284" s="66"/>
      <c r="LH284" s="66"/>
      <c r="LI284" s="66"/>
      <c r="LJ284" s="66"/>
      <c r="LK284" s="66"/>
      <c r="LL284" s="66"/>
      <c r="LM284" s="66"/>
      <c r="LN284" s="66"/>
      <c r="LO284" s="66"/>
      <c r="LP284" s="66"/>
      <c r="LQ284" s="66"/>
      <c r="LR284" s="66"/>
      <c r="LS284" s="66"/>
      <c r="LT284" s="66"/>
      <c r="LU284" s="66"/>
      <c r="LV284" s="66"/>
      <c r="LW284" s="66"/>
      <c r="LX284" s="66"/>
      <c r="LY284" s="66"/>
      <c r="LZ284" s="66"/>
      <c r="MA284" s="66"/>
      <c r="MB284" s="66"/>
      <c r="MC284" s="66"/>
      <c r="MD284" s="66"/>
      <c r="ME284" s="66"/>
      <c r="MF284" s="66"/>
      <c r="MG284" s="66"/>
      <c r="MH284" s="66"/>
      <c r="MI284" s="66"/>
      <c r="MJ284" s="66"/>
      <c r="MK284" s="66"/>
      <c r="ML284" s="66"/>
      <c r="MM284" s="66"/>
      <c r="MN284" s="66"/>
      <c r="MO284" s="66"/>
      <c r="MP284" s="66"/>
      <c r="MQ284" s="66"/>
      <c r="MR284" s="66"/>
      <c r="MS284" s="66"/>
      <c r="MT284" s="66"/>
      <c r="MU284" s="66"/>
      <c r="MV284" s="66"/>
      <c r="MW284" s="66"/>
      <c r="MX284" s="66"/>
      <c r="MY284" s="66"/>
      <c r="MZ284" s="66"/>
      <c r="NA284" s="66"/>
      <c r="NB284" s="66"/>
      <c r="NC284" s="66"/>
      <c r="ND284" s="66"/>
      <c r="NE284" s="66"/>
      <c r="NF284" s="66"/>
      <c r="NG284" s="66"/>
      <c r="NH284" s="66"/>
      <c r="NI284" s="66"/>
      <c r="NJ284" s="66"/>
      <c r="NK284" s="66"/>
      <c r="NL284" s="66"/>
      <c r="NM284" s="66"/>
      <c r="NN284" s="66"/>
      <c r="NO284" s="66"/>
      <c r="NP284" s="66"/>
      <c r="NQ284" s="66"/>
      <c r="NR284" s="66"/>
      <c r="NS284" s="66"/>
      <c r="NT284" s="66"/>
      <c r="NU284" s="66"/>
      <c r="NV284" s="66"/>
      <c r="NW284" s="66"/>
      <c r="NX284" s="66"/>
      <c r="NY284" s="66"/>
      <c r="NZ284" s="66"/>
      <c r="OA284" s="66"/>
      <c r="OB284" s="66"/>
      <c r="OC284" s="66"/>
      <c r="OD284" s="66"/>
      <c r="OE284" s="66"/>
      <c r="OF284" s="66"/>
      <c r="OG284" s="66"/>
      <c r="OH284" s="66"/>
      <c r="OI284" s="66"/>
      <c r="OJ284" s="66"/>
      <c r="OK284" s="66"/>
      <c r="OL284" s="66"/>
      <c r="OM284" s="66"/>
      <c r="ON284" s="66"/>
      <c r="OO284" s="66"/>
      <c r="OP284" s="66"/>
      <c r="OQ284" s="66"/>
      <c r="OR284" s="66"/>
      <c r="OS284" s="66"/>
      <c r="OT284" s="66"/>
      <c r="OU284" s="66"/>
      <c r="OV284" s="66"/>
      <c r="OW284" s="66"/>
      <c r="OX284" s="66"/>
      <c r="OY284" s="66"/>
      <c r="OZ284" s="66"/>
      <c r="PA284" s="66"/>
      <c r="PB284" s="66"/>
      <c r="PC284" s="66"/>
      <c r="PD284" s="66"/>
      <c r="PE284" s="66"/>
      <c r="PF284" s="66"/>
      <c r="PG284" s="66"/>
      <c r="PH284" s="66"/>
      <c r="PI284" s="66"/>
      <c r="PJ284" s="66"/>
      <c r="PK284" s="66"/>
      <c r="PL284" s="66"/>
      <c r="PM284" s="66"/>
      <c r="PN284" s="66"/>
      <c r="PO284" s="66"/>
      <c r="PP284" s="66"/>
      <c r="PQ284" s="66"/>
      <c r="PR284" s="66"/>
      <c r="PS284" s="66"/>
      <c r="PT284" s="66"/>
      <c r="PU284" s="66"/>
      <c r="PV284" s="66"/>
      <c r="PW284" s="66"/>
      <c r="PX284" s="66"/>
      <c r="PY284" s="66"/>
      <c r="PZ284" s="66"/>
      <c r="QA284" s="66"/>
      <c r="QB284" s="66"/>
      <c r="QC284" s="66"/>
      <c r="QD284" s="66"/>
      <c r="QE284" s="66"/>
      <c r="QF284" s="66"/>
      <c r="QG284" s="66"/>
      <c r="QH284" s="66"/>
      <c r="QI284" s="66"/>
      <c r="QJ284" s="66"/>
      <c r="QK284" s="66"/>
      <c r="QL284" s="66"/>
      <c r="QM284" s="66"/>
      <c r="QN284" s="66"/>
      <c r="QO284" s="66"/>
      <c r="QP284" s="66"/>
      <c r="QQ284" s="66"/>
      <c r="QR284" s="66"/>
      <c r="QS284" s="66"/>
      <c r="QT284" s="66"/>
      <c r="QU284" s="66"/>
      <c r="QV284" s="66"/>
      <c r="QW284" s="66"/>
      <c r="QX284" s="66"/>
      <c r="QY284" s="66"/>
      <c r="QZ284" s="66"/>
      <c r="RA284" s="66"/>
      <c r="RB284" s="66"/>
      <c r="RC284" s="66"/>
      <c r="RD284" s="66"/>
      <c r="RE284" s="66"/>
      <c r="RF284" s="66"/>
      <c r="RG284" s="66"/>
      <c r="RH284" s="66"/>
      <c r="RI284" s="66"/>
      <c r="RJ284" s="66"/>
      <c r="RK284" s="66"/>
      <c r="RL284" s="66"/>
      <c r="RM284" s="66"/>
      <c r="RN284" s="66"/>
      <c r="RO284" s="66"/>
      <c r="RP284" s="66"/>
      <c r="RQ284" s="66"/>
      <c r="RR284" s="66"/>
      <c r="RS284" s="66"/>
      <c r="RT284" s="66"/>
      <c r="RU284" s="66"/>
      <c r="RV284" s="66"/>
      <c r="RW284" s="66"/>
      <c r="RX284" s="66"/>
      <c r="RY284" s="66"/>
      <c r="RZ284" s="66"/>
      <c r="SA284" s="66"/>
      <c r="SB284" s="66"/>
      <c r="SC284" s="66"/>
      <c r="SD284" s="66"/>
      <c r="SE284" s="66"/>
      <c r="SF284" s="66"/>
      <c r="SG284" s="66"/>
      <c r="SH284" s="66"/>
      <c r="SI284" s="66"/>
      <c r="SJ284" s="66"/>
      <c r="SK284" s="66"/>
      <c r="SL284" s="66"/>
      <c r="SM284" s="66"/>
      <c r="SN284" s="66"/>
      <c r="SO284" s="66"/>
      <c r="SP284" s="66"/>
      <c r="SQ284" s="66"/>
      <c r="SR284" s="66"/>
      <c r="SS284" s="66"/>
      <c r="ST284" s="66"/>
      <c r="SU284" s="66"/>
      <c r="SV284" s="66"/>
      <c r="SW284" s="66"/>
      <c r="SX284" s="66"/>
      <c r="SY284" s="66"/>
      <c r="SZ284" s="66"/>
      <c r="TA284" s="66"/>
      <c r="TB284" s="66"/>
      <c r="TC284" s="66"/>
      <c r="TD284" s="66"/>
      <c r="TE284" s="66"/>
      <c r="TF284" s="66"/>
      <c r="TG284" s="66"/>
      <c r="TH284" s="66"/>
      <c r="TI284" s="66"/>
      <c r="TJ284" s="66"/>
      <c r="TK284" s="66"/>
      <c r="TL284" s="66"/>
      <c r="TM284" s="66"/>
      <c r="TN284" s="66"/>
      <c r="TO284" s="66"/>
      <c r="TP284" s="66"/>
      <c r="TQ284" s="66"/>
      <c r="TR284" s="66"/>
      <c r="TS284" s="66"/>
      <c r="TT284" s="66"/>
      <c r="TU284" s="66"/>
      <c r="TV284" s="66"/>
      <c r="TW284" s="66"/>
      <c r="TX284" s="66"/>
      <c r="TY284" s="66"/>
      <c r="TZ284" s="66"/>
      <c r="UA284" s="66"/>
      <c r="UB284" s="66"/>
      <c r="UC284" s="66"/>
      <c r="UD284" s="66"/>
      <c r="UE284" s="66"/>
      <c r="UF284" s="66"/>
      <c r="UG284" s="66"/>
      <c r="UH284" s="66"/>
      <c r="UI284" s="66"/>
      <c r="UJ284" s="66"/>
      <c r="UK284" s="66"/>
      <c r="UL284" s="66"/>
      <c r="UM284" s="66"/>
      <c r="UN284" s="66"/>
      <c r="UO284" s="66"/>
      <c r="UP284" s="66"/>
      <c r="UQ284" s="66"/>
      <c r="UR284" s="66"/>
      <c r="US284" s="66"/>
      <c r="UT284" s="66"/>
      <c r="UU284" s="66"/>
      <c r="UV284" s="66"/>
      <c r="UW284" s="66"/>
      <c r="UX284" s="66"/>
      <c r="UY284" s="66"/>
      <c r="UZ284" s="66"/>
      <c r="VA284" s="66"/>
      <c r="VB284" s="66"/>
      <c r="VC284" s="66"/>
      <c r="VD284" s="66"/>
      <c r="VE284" s="66"/>
      <c r="VF284" s="66"/>
      <c r="VG284" s="66"/>
      <c r="VH284" s="66"/>
      <c r="VI284" s="66"/>
      <c r="VJ284" s="66"/>
      <c r="VK284" s="66"/>
      <c r="VL284" s="66"/>
      <c r="VM284" s="66"/>
      <c r="VN284" s="66"/>
      <c r="VO284" s="66"/>
      <c r="VP284" s="66"/>
      <c r="VQ284" s="66"/>
      <c r="VR284" s="66"/>
      <c r="VS284" s="66"/>
      <c r="VT284" s="66"/>
      <c r="VU284" s="66"/>
      <c r="VV284" s="66"/>
      <c r="VW284" s="66"/>
      <c r="VX284" s="66"/>
      <c r="VY284" s="66"/>
      <c r="VZ284" s="66"/>
      <c r="WA284" s="66"/>
      <c r="WB284" s="66"/>
      <c r="WC284" s="66"/>
      <c r="WD284" s="66"/>
      <c r="WE284" s="66"/>
      <c r="WF284" s="66"/>
      <c r="WG284" s="66"/>
      <c r="WH284" s="66"/>
      <c r="WI284" s="66"/>
      <c r="WJ284" s="66"/>
      <c r="WK284" s="66"/>
      <c r="WL284" s="66"/>
      <c r="WM284" s="66"/>
      <c r="WN284" s="66"/>
      <c r="WO284" s="66"/>
      <c r="WP284" s="66"/>
      <c r="WQ284" s="66"/>
      <c r="WR284" s="66"/>
      <c r="WS284" s="66"/>
      <c r="WT284" s="66"/>
      <c r="WU284" s="66"/>
      <c r="WV284" s="66"/>
      <c r="WW284" s="66"/>
      <c r="WX284" s="66"/>
    </row>
    <row r="285" spans="1:622" s="49" customFormat="1" ht="15" customHeight="1" outlineLevel="1" x14ac:dyDescent="0.25">
      <c r="B285" s="42" t="s">
        <v>86</v>
      </c>
      <c r="C285" s="49">
        <v>88316</v>
      </c>
      <c r="D285" s="44" t="s">
        <v>80</v>
      </c>
      <c r="E285" s="49" t="s">
        <v>82</v>
      </c>
      <c r="F285" s="50" t="s">
        <v>83</v>
      </c>
      <c r="G285" s="50"/>
      <c r="H285" s="44">
        <v>24.83</v>
      </c>
      <c r="I285" s="46">
        <v>0.55000000000000004</v>
      </c>
      <c r="J285" s="46"/>
      <c r="K285" s="46">
        <f>Tabela1[[#This Row],[VALOR UNIT]]*H284</f>
        <v>127.16550000000001</v>
      </c>
      <c r="L285" s="46">
        <v>0</v>
      </c>
      <c r="M285" s="47">
        <f t="shared" si="5"/>
        <v>0</v>
      </c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  <c r="AD285" s="41"/>
      <c r="AE285" s="41"/>
      <c r="AF285" s="41"/>
      <c r="AG285" s="41"/>
      <c r="AH285" s="41"/>
      <c r="AI285" s="41"/>
      <c r="AJ285" s="41"/>
      <c r="AK285" s="41"/>
      <c r="AL285" s="41"/>
      <c r="AM285" s="41"/>
      <c r="AN285" s="41"/>
      <c r="AO285" s="41"/>
      <c r="AP285" s="41"/>
      <c r="AQ285" s="41"/>
      <c r="AR285" s="41"/>
      <c r="AS285" s="41"/>
      <c r="AT285" s="41"/>
      <c r="AU285" s="41"/>
      <c r="AV285" s="41"/>
      <c r="AW285" s="41"/>
      <c r="AX285" s="41"/>
      <c r="AY285" s="41"/>
      <c r="AZ285" s="41"/>
      <c r="BA285" s="41"/>
      <c r="BB285" s="41"/>
      <c r="BC285" s="41"/>
      <c r="BD285" s="41"/>
      <c r="BE285" s="41"/>
      <c r="BF285" s="41"/>
      <c r="BG285" s="41"/>
      <c r="BH285" s="41"/>
      <c r="BI285" s="41"/>
      <c r="BJ285" s="41"/>
      <c r="BK285" s="41"/>
      <c r="BL285" s="41"/>
      <c r="BM285" s="41"/>
      <c r="BN285" s="41"/>
      <c r="BO285" s="41"/>
      <c r="BP285" s="41"/>
      <c r="BQ285" s="41"/>
      <c r="BR285" s="41"/>
      <c r="BS285" s="41"/>
      <c r="BT285" s="41"/>
      <c r="BU285" s="41"/>
      <c r="BV285" s="41"/>
      <c r="BW285" s="41"/>
      <c r="BX285" s="41"/>
      <c r="BY285" s="41"/>
      <c r="BZ285" s="41"/>
      <c r="CA285" s="41"/>
      <c r="CB285" s="41"/>
      <c r="CC285" s="41"/>
      <c r="CD285" s="41"/>
      <c r="CE285" s="41"/>
      <c r="CF285" s="41"/>
      <c r="CG285" s="41"/>
      <c r="CH285" s="41"/>
      <c r="CI285" s="41"/>
      <c r="CJ285" s="41"/>
      <c r="CK285" s="41"/>
      <c r="CL285" s="41"/>
      <c r="CM285" s="41"/>
      <c r="CN285" s="41"/>
      <c r="CO285" s="41"/>
      <c r="CP285" s="41"/>
      <c r="CQ285" s="41"/>
      <c r="CR285" s="41"/>
      <c r="CS285" s="41"/>
      <c r="CT285" s="41"/>
      <c r="CU285" s="41"/>
      <c r="CV285" s="41"/>
      <c r="CW285" s="41"/>
      <c r="CX285" s="41"/>
      <c r="CY285" s="41"/>
      <c r="CZ285" s="41"/>
      <c r="DA285" s="41"/>
      <c r="DB285" s="41"/>
      <c r="DC285" s="41"/>
      <c r="DD285" s="41"/>
      <c r="DE285" s="41"/>
      <c r="DF285" s="41"/>
      <c r="DG285" s="41"/>
      <c r="DH285" s="41"/>
      <c r="DI285" s="41"/>
      <c r="DJ285" s="41"/>
      <c r="DK285" s="41"/>
      <c r="DL285" s="41"/>
      <c r="DM285" s="41"/>
      <c r="DN285" s="41"/>
      <c r="DO285" s="41"/>
      <c r="DP285" s="41"/>
      <c r="DQ285" s="41"/>
      <c r="DR285" s="41"/>
      <c r="DS285" s="41"/>
      <c r="DT285" s="41"/>
      <c r="DU285" s="41"/>
      <c r="DV285" s="41"/>
      <c r="DW285" s="41"/>
      <c r="DX285" s="41"/>
      <c r="DY285" s="41"/>
      <c r="DZ285" s="41"/>
      <c r="EA285" s="41"/>
      <c r="EB285" s="41"/>
      <c r="EC285" s="41"/>
      <c r="ED285" s="41"/>
      <c r="EE285" s="41"/>
      <c r="EF285" s="41"/>
      <c r="EG285" s="41"/>
      <c r="EH285" s="41"/>
      <c r="EI285" s="41"/>
      <c r="EJ285" s="41"/>
      <c r="EK285" s="41"/>
      <c r="EL285" s="41"/>
      <c r="EM285" s="41"/>
      <c r="EN285" s="41"/>
      <c r="EO285" s="41"/>
      <c r="EP285" s="41"/>
      <c r="EQ285" s="41"/>
      <c r="ER285" s="41"/>
      <c r="ES285" s="41"/>
      <c r="ET285" s="41"/>
      <c r="EU285" s="41"/>
      <c r="EV285" s="41"/>
      <c r="EW285" s="41"/>
      <c r="EX285" s="41"/>
      <c r="EY285" s="41"/>
      <c r="EZ285" s="41"/>
      <c r="FA285" s="41"/>
      <c r="FB285" s="41"/>
      <c r="FC285" s="41"/>
      <c r="FD285" s="41"/>
      <c r="FE285" s="41"/>
      <c r="FF285" s="41"/>
      <c r="FG285" s="41"/>
      <c r="FH285" s="41"/>
      <c r="FI285" s="41"/>
      <c r="FJ285" s="41"/>
      <c r="FK285" s="41"/>
      <c r="FL285" s="41"/>
      <c r="FM285" s="41"/>
      <c r="FN285" s="41"/>
      <c r="FO285" s="41"/>
      <c r="FP285" s="41"/>
      <c r="FQ285" s="41"/>
      <c r="FR285" s="41"/>
      <c r="FS285" s="41"/>
      <c r="FT285" s="41"/>
      <c r="FU285" s="41"/>
      <c r="FV285" s="41"/>
      <c r="FW285" s="41"/>
      <c r="FX285" s="41"/>
      <c r="FY285" s="41"/>
      <c r="FZ285" s="41"/>
      <c r="GA285" s="41"/>
      <c r="GB285" s="41"/>
      <c r="GC285" s="41"/>
      <c r="GD285" s="41"/>
      <c r="GE285" s="41"/>
      <c r="GF285" s="41"/>
      <c r="GG285" s="41"/>
      <c r="GH285" s="41"/>
      <c r="GI285" s="41"/>
      <c r="GJ285" s="41"/>
      <c r="GK285" s="41"/>
      <c r="GL285" s="41"/>
      <c r="GM285" s="41"/>
      <c r="GN285" s="41"/>
      <c r="GO285" s="41"/>
      <c r="GP285" s="41"/>
      <c r="GQ285" s="41"/>
      <c r="GR285" s="41"/>
      <c r="GS285" s="41"/>
      <c r="GT285" s="41"/>
      <c r="GU285" s="41"/>
      <c r="GV285" s="41"/>
      <c r="GW285" s="41"/>
      <c r="GX285" s="41"/>
      <c r="GY285" s="41"/>
      <c r="GZ285" s="41"/>
      <c r="HA285" s="41"/>
      <c r="HB285" s="41"/>
      <c r="HC285" s="41"/>
      <c r="HD285" s="41"/>
      <c r="HE285" s="41"/>
      <c r="HF285" s="41"/>
      <c r="HG285" s="41"/>
      <c r="HH285" s="41"/>
      <c r="HI285" s="41"/>
      <c r="HJ285" s="41"/>
      <c r="HK285" s="41"/>
      <c r="HL285" s="41"/>
      <c r="HM285" s="41"/>
      <c r="HN285" s="41"/>
      <c r="HO285" s="41"/>
      <c r="HP285" s="41"/>
      <c r="HQ285" s="41"/>
      <c r="HR285" s="41"/>
      <c r="HS285" s="41"/>
      <c r="HT285" s="41"/>
      <c r="HU285" s="41"/>
      <c r="HV285" s="41"/>
      <c r="HW285" s="41"/>
      <c r="HX285" s="41"/>
      <c r="HY285" s="41"/>
      <c r="HZ285" s="41"/>
      <c r="IA285" s="41"/>
      <c r="IB285" s="41"/>
      <c r="IC285" s="41"/>
      <c r="ID285" s="41"/>
      <c r="IE285" s="41"/>
      <c r="IF285" s="41"/>
      <c r="IG285" s="41"/>
      <c r="IH285" s="41"/>
      <c r="II285" s="41"/>
      <c r="IJ285" s="41"/>
      <c r="IK285" s="41"/>
      <c r="IL285" s="41"/>
      <c r="IM285" s="41"/>
      <c r="IN285" s="41"/>
      <c r="IO285" s="41"/>
      <c r="IP285" s="41"/>
      <c r="IQ285" s="41"/>
      <c r="IR285" s="41"/>
      <c r="IS285" s="41"/>
      <c r="IT285" s="41"/>
      <c r="IU285" s="41"/>
      <c r="IV285" s="41"/>
      <c r="IW285" s="41"/>
      <c r="IX285" s="41"/>
      <c r="IY285" s="41"/>
      <c r="IZ285" s="41"/>
      <c r="JA285" s="41"/>
      <c r="JB285" s="41"/>
      <c r="JC285" s="41"/>
      <c r="JD285" s="41"/>
      <c r="JE285" s="41"/>
      <c r="JF285" s="41"/>
      <c r="JG285" s="41"/>
      <c r="JH285" s="41"/>
      <c r="JI285" s="41"/>
      <c r="JJ285" s="41"/>
      <c r="JK285" s="41"/>
      <c r="JL285" s="41"/>
      <c r="JM285" s="41"/>
      <c r="JN285" s="41"/>
      <c r="JO285" s="41"/>
      <c r="JP285" s="41"/>
      <c r="JQ285" s="41"/>
      <c r="JR285" s="41"/>
      <c r="JS285" s="41"/>
      <c r="JT285" s="41"/>
      <c r="JU285" s="41"/>
      <c r="JV285" s="41"/>
      <c r="JW285" s="41"/>
      <c r="JX285" s="41"/>
      <c r="JY285" s="41"/>
      <c r="JZ285" s="41"/>
      <c r="KA285" s="41"/>
      <c r="KB285" s="41"/>
      <c r="KC285" s="41"/>
      <c r="KD285" s="41"/>
      <c r="KE285" s="41"/>
      <c r="KF285" s="41"/>
      <c r="KG285" s="41"/>
      <c r="KH285" s="41"/>
      <c r="KI285" s="41"/>
      <c r="KJ285" s="41"/>
      <c r="KK285" s="41"/>
      <c r="KL285" s="41"/>
      <c r="KM285" s="41"/>
      <c r="KN285" s="41"/>
      <c r="KO285" s="41"/>
      <c r="KP285" s="41"/>
      <c r="KQ285" s="41"/>
      <c r="KR285" s="41"/>
      <c r="KS285" s="41"/>
      <c r="KT285" s="41"/>
      <c r="KU285" s="41"/>
      <c r="KV285" s="41"/>
      <c r="KW285" s="41"/>
      <c r="KX285" s="41"/>
      <c r="KY285" s="41"/>
      <c r="KZ285" s="41"/>
      <c r="LA285" s="41"/>
      <c r="LB285" s="41"/>
      <c r="LC285" s="41"/>
      <c r="LD285" s="41"/>
      <c r="LE285" s="41"/>
      <c r="LF285" s="41"/>
      <c r="LG285" s="41"/>
      <c r="LH285" s="41"/>
      <c r="LI285" s="41"/>
      <c r="LJ285" s="41"/>
      <c r="LK285" s="41"/>
      <c r="LL285" s="41"/>
      <c r="LM285" s="41"/>
      <c r="LN285" s="41"/>
      <c r="LO285" s="41"/>
      <c r="LP285" s="41"/>
      <c r="LQ285" s="41"/>
      <c r="LR285" s="41"/>
      <c r="LS285" s="41"/>
      <c r="LT285" s="41"/>
      <c r="LU285" s="41"/>
      <c r="LV285" s="41"/>
      <c r="LW285" s="41"/>
      <c r="LX285" s="41"/>
      <c r="LY285" s="41"/>
      <c r="LZ285" s="41"/>
      <c r="MA285" s="41"/>
      <c r="MB285" s="41"/>
      <c r="MC285" s="41"/>
      <c r="MD285" s="41"/>
      <c r="ME285" s="41"/>
      <c r="MF285" s="41"/>
      <c r="MG285" s="41"/>
      <c r="MH285" s="41"/>
      <c r="MI285" s="41"/>
      <c r="MJ285" s="41"/>
      <c r="MK285" s="41"/>
      <c r="ML285" s="41"/>
      <c r="MM285" s="41"/>
      <c r="MN285" s="41"/>
      <c r="MO285" s="41"/>
      <c r="MP285" s="41"/>
      <c r="MQ285" s="41"/>
      <c r="MR285" s="41"/>
      <c r="MS285" s="41"/>
      <c r="MT285" s="41"/>
      <c r="MU285" s="41"/>
      <c r="MV285" s="41"/>
      <c r="MW285" s="41"/>
      <c r="MX285" s="41"/>
      <c r="MY285" s="41"/>
      <c r="MZ285" s="41"/>
      <c r="NA285" s="41"/>
      <c r="NB285" s="41"/>
      <c r="NC285" s="41"/>
      <c r="ND285" s="41"/>
      <c r="NE285" s="41"/>
      <c r="NF285" s="41"/>
      <c r="NG285" s="41"/>
      <c r="NH285" s="41"/>
      <c r="NI285" s="41"/>
      <c r="NJ285" s="41"/>
      <c r="NK285" s="41"/>
      <c r="NL285" s="41"/>
      <c r="NM285" s="41"/>
      <c r="NN285" s="41"/>
      <c r="NO285" s="41"/>
      <c r="NP285" s="41"/>
      <c r="NQ285" s="41"/>
      <c r="NR285" s="41"/>
      <c r="NS285" s="41"/>
      <c r="NT285" s="41"/>
      <c r="NU285" s="41"/>
      <c r="NV285" s="41"/>
      <c r="NW285" s="41"/>
      <c r="NX285" s="41"/>
      <c r="NY285" s="41"/>
      <c r="NZ285" s="41"/>
      <c r="OA285" s="41"/>
      <c r="OB285" s="41"/>
      <c r="OC285" s="41"/>
      <c r="OD285" s="41"/>
      <c r="OE285" s="41"/>
      <c r="OF285" s="41"/>
      <c r="OG285" s="41"/>
      <c r="OH285" s="41"/>
      <c r="OI285" s="41"/>
      <c r="OJ285" s="41"/>
      <c r="OK285" s="41"/>
      <c r="OL285" s="41"/>
      <c r="OM285" s="41"/>
      <c r="ON285" s="41"/>
      <c r="OO285" s="41"/>
      <c r="OP285" s="41"/>
      <c r="OQ285" s="41"/>
      <c r="OR285" s="41"/>
      <c r="OS285" s="41"/>
      <c r="OT285" s="41"/>
      <c r="OU285" s="41"/>
      <c r="OV285" s="41"/>
      <c r="OW285" s="41"/>
      <c r="OX285" s="41"/>
      <c r="OY285" s="41"/>
      <c r="OZ285" s="41"/>
      <c r="PA285" s="41"/>
      <c r="PB285" s="41"/>
      <c r="PC285" s="41"/>
      <c r="PD285" s="41"/>
      <c r="PE285" s="41"/>
      <c r="PF285" s="41"/>
      <c r="PG285" s="41"/>
      <c r="PH285" s="41"/>
      <c r="PI285" s="41"/>
      <c r="PJ285" s="41"/>
      <c r="PK285" s="41"/>
      <c r="PL285" s="41"/>
      <c r="PM285" s="41"/>
      <c r="PN285" s="41"/>
      <c r="PO285" s="41"/>
      <c r="PP285" s="41"/>
      <c r="PQ285" s="41"/>
      <c r="PR285" s="41"/>
      <c r="PS285" s="41"/>
      <c r="PT285" s="41"/>
      <c r="PU285" s="41"/>
      <c r="PV285" s="41"/>
      <c r="PW285" s="41"/>
      <c r="PX285" s="41"/>
      <c r="PY285" s="41"/>
      <c r="PZ285" s="41"/>
      <c r="QA285" s="41"/>
      <c r="QB285" s="41"/>
      <c r="QC285" s="41"/>
      <c r="QD285" s="41"/>
      <c r="QE285" s="41"/>
      <c r="QF285" s="41"/>
      <c r="QG285" s="41"/>
      <c r="QH285" s="41"/>
      <c r="QI285" s="41"/>
      <c r="QJ285" s="41"/>
      <c r="QK285" s="41"/>
      <c r="QL285" s="41"/>
      <c r="QM285" s="41"/>
      <c r="QN285" s="41"/>
      <c r="QO285" s="41"/>
      <c r="QP285" s="41"/>
      <c r="QQ285" s="41"/>
      <c r="QR285" s="41"/>
      <c r="QS285" s="41"/>
      <c r="QT285" s="41"/>
      <c r="QU285" s="41"/>
      <c r="QV285" s="41"/>
      <c r="QW285" s="41"/>
      <c r="QX285" s="41"/>
      <c r="QY285" s="41"/>
      <c r="QZ285" s="41"/>
      <c r="RA285" s="41"/>
      <c r="RB285" s="41"/>
      <c r="RC285" s="41"/>
      <c r="RD285" s="41"/>
      <c r="RE285" s="41"/>
      <c r="RF285" s="41"/>
      <c r="RG285" s="41"/>
      <c r="RH285" s="41"/>
      <c r="RI285" s="41"/>
      <c r="RJ285" s="41"/>
      <c r="RK285" s="41"/>
      <c r="RL285" s="41"/>
      <c r="RM285" s="41"/>
      <c r="RN285" s="41"/>
      <c r="RO285" s="41"/>
      <c r="RP285" s="41"/>
      <c r="RQ285" s="41"/>
      <c r="RR285" s="41"/>
      <c r="RS285" s="41"/>
      <c r="RT285" s="41"/>
      <c r="RU285" s="41"/>
      <c r="RV285" s="41"/>
      <c r="RW285" s="41"/>
      <c r="RX285" s="41"/>
      <c r="RY285" s="41"/>
      <c r="RZ285" s="41"/>
      <c r="SA285" s="41"/>
      <c r="SB285" s="41"/>
      <c r="SC285" s="41"/>
      <c r="SD285" s="41"/>
      <c r="SE285" s="41"/>
      <c r="SF285" s="41"/>
      <c r="SG285" s="41"/>
      <c r="SH285" s="41"/>
      <c r="SI285" s="41"/>
      <c r="SJ285" s="41"/>
      <c r="SK285" s="41"/>
      <c r="SL285" s="41"/>
      <c r="SM285" s="41"/>
      <c r="SN285" s="41"/>
      <c r="SO285" s="41"/>
      <c r="SP285" s="41"/>
      <c r="SQ285" s="41"/>
      <c r="SR285" s="41"/>
      <c r="SS285" s="41"/>
      <c r="ST285" s="41"/>
      <c r="SU285" s="41"/>
      <c r="SV285" s="41"/>
      <c r="SW285" s="41"/>
      <c r="SX285" s="41"/>
      <c r="SY285" s="41"/>
      <c r="SZ285" s="41"/>
      <c r="TA285" s="41"/>
      <c r="TB285" s="41"/>
      <c r="TC285" s="41"/>
      <c r="TD285" s="41"/>
      <c r="TE285" s="41"/>
      <c r="TF285" s="41"/>
      <c r="TG285" s="41"/>
      <c r="TH285" s="41"/>
      <c r="TI285" s="41"/>
      <c r="TJ285" s="41"/>
      <c r="TK285" s="41"/>
      <c r="TL285" s="41"/>
      <c r="TM285" s="41"/>
      <c r="TN285" s="41"/>
      <c r="TO285" s="41"/>
      <c r="TP285" s="41"/>
      <c r="TQ285" s="41"/>
      <c r="TR285" s="41"/>
      <c r="TS285" s="41"/>
      <c r="TT285" s="41"/>
      <c r="TU285" s="41"/>
      <c r="TV285" s="41"/>
      <c r="TW285" s="41"/>
      <c r="TX285" s="41"/>
      <c r="TY285" s="41"/>
      <c r="TZ285" s="41"/>
      <c r="UA285" s="41"/>
      <c r="UB285" s="41"/>
      <c r="UC285" s="41"/>
      <c r="UD285" s="41"/>
      <c r="UE285" s="41"/>
      <c r="UF285" s="41"/>
      <c r="UG285" s="41"/>
      <c r="UH285" s="41"/>
      <c r="UI285" s="41"/>
      <c r="UJ285" s="41"/>
      <c r="UK285" s="41"/>
      <c r="UL285" s="41"/>
      <c r="UM285" s="41"/>
      <c r="UN285" s="41"/>
      <c r="UO285" s="41"/>
      <c r="UP285" s="41"/>
      <c r="UQ285" s="41"/>
      <c r="UR285" s="41"/>
      <c r="US285" s="41"/>
      <c r="UT285" s="41"/>
      <c r="UU285" s="41"/>
      <c r="UV285" s="41"/>
      <c r="UW285" s="41"/>
      <c r="UX285" s="41"/>
      <c r="UY285" s="41"/>
      <c r="UZ285" s="41"/>
      <c r="VA285" s="41"/>
      <c r="VB285" s="41"/>
      <c r="VC285" s="41"/>
      <c r="VD285" s="41"/>
      <c r="VE285" s="41"/>
      <c r="VF285" s="41"/>
      <c r="VG285" s="41"/>
      <c r="VH285" s="41"/>
      <c r="VI285" s="41"/>
      <c r="VJ285" s="41"/>
      <c r="VK285" s="41"/>
      <c r="VL285" s="41"/>
      <c r="VM285" s="41"/>
      <c r="VN285" s="41"/>
      <c r="VO285" s="41"/>
      <c r="VP285" s="41"/>
      <c r="VQ285" s="41"/>
      <c r="VR285" s="41"/>
      <c r="VS285" s="41"/>
      <c r="VT285" s="41"/>
      <c r="VU285" s="41"/>
      <c r="VV285" s="41"/>
      <c r="VW285" s="41"/>
      <c r="VX285" s="41"/>
      <c r="VY285" s="41"/>
      <c r="VZ285" s="41"/>
      <c r="WA285" s="41"/>
      <c r="WB285" s="41"/>
      <c r="WC285" s="41"/>
      <c r="WD285" s="41"/>
      <c r="WE285" s="41"/>
      <c r="WF285" s="41"/>
      <c r="WG285" s="41"/>
      <c r="WH285" s="41"/>
      <c r="WI285" s="41"/>
      <c r="WJ285" s="41"/>
      <c r="WK285" s="41"/>
      <c r="WL285" s="41"/>
      <c r="WM285" s="41"/>
      <c r="WN285" s="41"/>
      <c r="WO285" s="41"/>
      <c r="WP285" s="41"/>
      <c r="WQ285" s="41"/>
      <c r="WR285" s="41"/>
      <c r="WS285" s="41"/>
      <c r="WT285" s="41"/>
      <c r="WU285" s="41"/>
      <c r="WV285" s="41"/>
      <c r="WW285" s="41"/>
      <c r="WX285" s="41"/>
    </row>
    <row r="286" spans="1:622" s="49" customFormat="1" ht="15" customHeight="1" outlineLevel="1" x14ac:dyDescent="0.25">
      <c r="B286" s="42" t="s">
        <v>86</v>
      </c>
      <c r="C286" s="49">
        <v>88310</v>
      </c>
      <c r="D286" s="44" t="s">
        <v>80</v>
      </c>
      <c r="E286" s="49" t="s">
        <v>225</v>
      </c>
      <c r="F286" s="50" t="s">
        <v>83</v>
      </c>
      <c r="G286" s="50"/>
      <c r="H286" s="44">
        <v>31.59</v>
      </c>
      <c r="I286" s="46">
        <v>2.1</v>
      </c>
      <c r="J286" s="46"/>
      <c r="K286" s="46">
        <f>Tabela1[[#This Row],[VALOR UNIT]]*H284</f>
        <v>485.54100000000005</v>
      </c>
      <c r="L286" s="46">
        <v>0</v>
      </c>
      <c r="M286" s="47">
        <f t="shared" si="5"/>
        <v>0</v>
      </c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41"/>
      <c r="AE286" s="41"/>
      <c r="AF286" s="41"/>
      <c r="AG286" s="41"/>
      <c r="AH286" s="41"/>
      <c r="AI286" s="41"/>
      <c r="AJ286" s="41"/>
      <c r="AK286" s="41"/>
      <c r="AL286" s="41"/>
      <c r="AM286" s="41"/>
      <c r="AN286" s="41"/>
      <c r="AO286" s="41"/>
      <c r="AP286" s="41"/>
      <c r="AQ286" s="41"/>
      <c r="AR286" s="41"/>
      <c r="AS286" s="41"/>
      <c r="AT286" s="41"/>
      <c r="AU286" s="41"/>
      <c r="AV286" s="41"/>
      <c r="AW286" s="41"/>
      <c r="AX286" s="41"/>
      <c r="AY286" s="41"/>
      <c r="AZ286" s="41"/>
      <c r="BA286" s="41"/>
      <c r="BB286" s="41"/>
      <c r="BC286" s="41"/>
      <c r="BD286" s="41"/>
      <c r="BE286" s="41"/>
      <c r="BF286" s="41"/>
      <c r="BG286" s="41"/>
      <c r="BH286" s="41"/>
      <c r="BI286" s="41"/>
      <c r="BJ286" s="41"/>
      <c r="BK286" s="41"/>
      <c r="BL286" s="41"/>
      <c r="BM286" s="41"/>
      <c r="BN286" s="41"/>
      <c r="BO286" s="41"/>
      <c r="BP286" s="41"/>
      <c r="BQ286" s="41"/>
      <c r="BR286" s="41"/>
      <c r="BS286" s="41"/>
      <c r="BT286" s="41"/>
      <c r="BU286" s="41"/>
      <c r="BV286" s="41"/>
      <c r="BW286" s="41"/>
      <c r="BX286" s="41"/>
      <c r="BY286" s="41"/>
      <c r="BZ286" s="41"/>
      <c r="CA286" s="41"/>
      <c r="CB286" s="41"/>
      <c r="CC286" s="41"/>
      <c r="CD286" s="41"/>
      <c r="CE286" s="41"/>
      <c r="CF286" s="41"/>
      <c r="CG286" s="41"/>
      <c r="CH286" s="41"/>
      <c r="CI286" s="41"/>
      <c r="CJ286" s="41"/>
      <c r="CK286" s="41"/>
      <c r="CL286" s="41"/>
      <c r="CM286" s="41"/>
      <c r="CN286" s="41"/>
      <c r="CO286" s="41"/>
      <c r="CP286" s="41"/>
      <c r="CQ286" s="41"/>
      <c r="CR286" s="41"/>
      <c r="CS286" s="41"/>
      <c r="CT286" s="41"/>
      <c r="CU286" s="41"/>
      <c r="CV286" s="41"/>
      <c r="CW286" s="41"/>
      <c r="CX286" s="41"/>
      <c r="CY286" s="41"/>
      <c r="CZ286" s="41"/>
      <c r="DA286" s="41"/>
      <c r="DB286" s="41"/>
      <c r="DC286" s="41"/>
      <c r="DD286" s="41"/>
      <c r="DE286" s="41"/>
      <c r="DF286" s="41"/>
      <c r="DG286" s="41"/>
      <c r="DH286" s="41"/>
      <c r="DI286" s="41"/>
      <c r="DJ286" s="41"/>
      <c r="DK286" s="41"/>
      <c r="DL286" s="41"/>
      <c r="DM286" s="41"/>
      <c r="DN286" s="41"/>
      <c r="DO286" s="41"/>
      <c r="DP286" s="41"/>
      <c r="DQ286" s="41"/>
      <c r="DR286" s="41"/>
      <c r="DS286" s="41"/>
      <c r="DT286" s="41"/>
      <c r="DU286" s="41"/>
      <c r="DV286" s="41"/>
      <c r="DW286" s="41"/>
      <c r="DX286" s="41"/>
      <c r="DY286" s="41"/>
      <c r="DZ286" s="41"/>
      <c r="EA286" s="41"/>
      <c r="EB286" s="41"/>
      <c r="EC286" s="41"/>
      <c r="ED286" s="41"/>
      <c r="EE286" s="41"/>
      <c r="EF286" s="41"/>
      <c r="EG286" s="41"/>
      <c r="EH286" s="41"/>
      <c r="EI286" s="41"/>
      <c r="EJ286" s="41"/>
      <c r="EK286" s="41"/>
      <c r="EL286" s="41"/>
      <c r="EM286" s="41"/>
      <c r="EN286" s="41"/>
      <c r="EO286" s="41"/>
      <c r="EP286" s="41"/>
      <c r="EQ286" s="41"/>
      <c r="ER286" s="41"/>
      <c r="ES286" s="41"/>
      <c r="ET286" s="41"/>
      <c r="EU286" s="41"/>
      <c r="EV286" s="41"/>
      <c r="EW286" s="41"/>
      <c r="EX286" s="41"/>
      <c r="EY286" s="41"/>
      <c r="EZ286" s="41"/>
      <c r="FA286" s="41"/>
      <c r="FB286" s="41"/>
      <c r="FC286" s="41"/>
      <c r="FD286" s="41"/>
      <c r="FE286" s="41"/>
      <c r="FF286" s="41"/>
      <c r="FG286" s="41"/>
      <c r="FH286" s="41"/>
      <c r="FI286" s="41"/>
      <c r="FJ286" s="41"/>
      <c r="FK286" s="41"/>
      <c r="FL286" s="41"/>
      <c r="FM286" s="41"/>
      <c r="FN286" s="41"/>
      <c r="FO286" s="41"/>
      <c r="FP286" s="41"/>
      <c r="FQ286" s="41"/>
      <c r="FR286" s="41"/>
      <c r="FS286" s="41"/>
      <c r="FT286" s="41"/>
      <c r="FU286" s="41"/>
      <c r="FV286" s="41"/>
      <c r="FW286" s="41"/>
      <c r="FX286" s="41"/>
      <c r="FY286" s="41"/>
      <c r="FZ286" s="41"/>
      <c r="GA286" s="41"/>
      <c r="GB286" s="41"/>
      <c r="GC286" s="41"/>
      <c r="GD286" s="41"/>
      <c r="GE286" s="41"/>
      <c r="GF286" s="41"/>
      <c r="GG286" s="41"/>
      <c r="GH286" s="41"/>
      <c r="GI286" s="41"/>
      <c r="GJ286" s="41"/>
      <c r="GK286" s="41"/>
      <c r="GL286" s="41"/>
      <c r="GM286" s="41"/>
      <c r="GN286" s="41"/>
      <c r="GO286" s="41"/>
      <c r="GP286" s="41"/>
      <c r="GQ286" s="41"/>
      <c r="GR286" s="41"/>
      <c r="GS286" s="41"/>
      <c r="GT286" s="41"/>
      <c r="GU286" s="41"/>
      <c r="GV286" s="41"/>
      <c r="GW286" s="41"/>
      <c r="GX286" s="41"/>
      <c r="GY286" s="41"/>
      <c r="GZ286" s="41"/>
      <c r="HA286" s="41"/>
      <c r="HB286" s="41"/>
      <c r="HC286" s="41"/>
      <c r="HD286" s="41"/>
      <c r="HE286" s="41"/>
      <c r="HF286" s="41"/>
      <c r="HG286" s="41"/>
      <c r="HH286" s="41"/>
      <c r="HI286" s="41"/>
      <c r="HJ286" s="41"/>
      <c r="HK286" s="41"/>
      <c r="HL286" s="41"/>
      <c r="HM286" s="41"/>
      <c r="HN286" s="41"/>
      <c r="HO286" s="41"/>
      <c r="HP286" s="41"/>
      <c r="HQ286" s="41"/>
      <c r="HR286" s="41"/>
      <c r="HS286" s="41"/>
      <c r="HT286" s="41"/>
      <c r="HU286" s="41"/>
      <c r="HV286" s="41"/>
      <c r="HW286" s="41"/>
      <c r="HX286" s="41"/>
      <c r="HY286" s="41"/>
      <c r="HZ286" s="41"/>
      <c r="IA286" s="41"/>
      <c r="IB286" s="41"/>
      <c r="IC286" s="41"/>
      <c r="ID286" s="41"/>
      <c r="IE286" s="41"/>
      <c r="IF286" s="41"/>
      <c r="IG286" s="41"/>
      <c r="IH286" s="41"/>
      <c r="II286" s="41"/>
      <c r="IJ286" s="41"/>
      <c r="IK286" s="41"/>
      <c r="IL286" s="41"/>
      <c r="IM286" s="41"/>
      <c r="IN286" s="41"/>
      <c r="IO286" s="41"/>
      <c r="IP286" s="41"/>
      <c r="IQ286" s="41"/>
      <c r="IR286" s="41"/>
      <c r="IS286" s="41"/>
      <c r="IT286" s="41"/>
      <c r="IU286" s="41"/>
      <c r="IV286" s="41"/>
      <c r="IW286" s="41"/>
      <c r="IX286" s="41"/>
      <c r="IY286" s="41"/>
      <c r="IZ286" s="41"/>
      <c r="JA286" s="41"/>
      <c r="JB286" s="41"/>
      <c r="JC286" s="41"/>
      <c r="JD286" s="41"/>
      <c r="JE286" s="41"/>
      <c r="JF286" s="41"/>
      <c r="JG286" s="41"/>
      <c r="JH286" s="41"/>
      <c r="JI286" s="41"/>
      <c r="JJ286" s="41"/>
      <c r="JK286" s="41"/>
      <c r="JL286" s="41"/>
      <c r="JM286" s="41"/>
      <c r="JN286" s="41"/>
      <c r="JO286" s="41"/>
      <c r="JP286" s="41"/>
      <c r="JQ286" s="41"/>
      <c r="JR286" s="41"/>
      <c r="JS286" s="41"/>
      <c r="JT286" s="41"/>
      <c r="JU286" s="41"/>
      <c r="JV286" s="41"/>
      <c r="JW286" s="41"/>
      <c r="JX286" s="41"/>
      <c r="JY286" s="41"/>
      <c r="JZ286" s="41"/>
      <c r="KA286" s="41"/>
      <c r="KB286" s="41"/>
      <c r="KC286" s="41"/>
      <c r="KD286" s="41"/>
      <c r="KE286" s="41"/>
      <c r="KF286" s="41"/>
      <c r="KG286" s="41"/>
      <c r="KH286" s="41"/>
      <c r="KI286" s="41"/>
      <c r="KJ286" s="41"/>
      <c r="KK286" s="41"/>
      <c r="KL286" s="41"/>
      <c r="KM286" s="41"/>
      <c r="KN286" s="41"/>
      <c r="KO286" s="41"/>
      <c r="KP286" s="41"/>
      <c r="KQ286" s="41"/>
      <c r="KR286" s="41"/>
      <c r="KS286" s="41"/>
      <c r="KT286" s="41"/>
      <c r="KU286" s="41"/>
      <c r="KV286" s="41"/>
      <c r="KW286" s="41"/>
      <c r="KX286" s="41"/>
      <c r="KY286" s="41"/>
      <c r="KZ286" s="41"/>
      <c r="LA286" s="41"/>
      <c r="LB286" s="41"/>
      <c r="LC286" s="41"/>
      <c r="LD286" s="41"/>
      <c r="LE286" s="41"/>
      <c r="LF286" s="41"/>
      <c r="LG286" s="41"/>
      <c r="LH286" s="41"/>
      <c r="LI286" s="41"/>
      <c r="LJ286" s="41"/>
      <c r="LK286" s="41"/>
      <c r="LL286" s="41"/>
      <c r="LM286" s="41"/>
      <c r="LN286" s="41"/>
      <c r="LO286" s="41"/>
      <c r="LP286" s="41"/>
      <c r="LQ286" s="41"/>
      <c r="LR286" s="41"/>
      <c r="LS286" s="41"/>
      <c r="LT286" s="41"/>
      <c r="LU286" s="41"/>
      <c r="LV286" s="41"/>
      <c r="LW286" s="41"/>
      <c r="LX286" s="41"/>
      <c r="LY286" s="41"/>
      <c r="LZ286" s="41"/>
      <c r="MA286" s="41"/>
      <c r="MB286" s="41"/>
      <c r="MC286" s="41"/>
      <c r="MD286" s="41"/>
      <c r="ME286" s="41"/>
      <c r="MF286" s="41"/>
      <c r="MG286" s="41"/>
      <c r="MH286" s="41"/>
      <c r="MI286" s="41"/>
      <c r="MJ286" s="41"/>
      <c r="MK286" s="41"/>
      <c r="ML286" s="41"/>
      <c r="MM286" s="41"/>
      <c r="MN286" s="41"/>
      <c r="MO286" s="41"/>
      <c r="MP286" s="41"/>
      <c r="MQ286" s="41"/>
      <c r="MR286" s="41"/>
      <c r="MS286" s="41"/>
      <c r="MT286" s="41"/>
      <c r="MU286" s="41"/>
      <c r="MV286" s="41"/>
      <c r="MW286" s="41"/>
      <c r="MX286" s="41"/>
      <c r="MY286" s="41"/>
      <c r="MZ286" s="41"/>
      <c r="NA286" s="41"/>
      <c r="NB286" s="41"/>
      <c r="NC286" s="41"/>
      <c r="ND286" s="41"/>
      <c r="NE286" s="41"/>
      <c r="NF286" s="41"/>
      <c r="NG286" s="41"/>
      <c r="NH286" s="41"/>
      <c r="NI286" s="41"/>
      <c r="NJ286" s="41"/>
      <c r="NK286" s="41"/>
      <c r="NL286" s="41"/>
      <c r="NM286" s="41"/>
      <c r="NN286" s="41"/>
      <c r="NO286" s="41"/>
      <c r="NP286" s="41"/>
      <c r="NQ286" s="41"/>
      <c r="NR286" s="41"/>
      <c r="NS286" s="41"/>
      <c r="NT286" s="41"/>
      <c r="NU286" s="41"/>
      <c r="NV286" s="41"/>
      <c r="NW286" s="41"/>
      <c r="NX286" s="41"/>
      <c r="NY286" s="41"/>
      <c r="NZ286" s="41"/>
      <c r="OA286" s="41"/>
      <c r="OB286" s="41"/>
      <c r="OC286" s="41"/>
      <c r="OD286" s="41"/>
      <c r="OE286" s="41"/>
      <c r="OF286" s="41"/>
      <c r="OG286" s="41"/>
      <c r="OH286" s="41"/>
      <c r="OI286" s="41"/>
      <c r="OJ286" s="41"/>
      <c r="OK286" s="41"/>
      <c r="OL286" s="41"/>
      <c r="OM286" s="41"/>
      <c r="ON286" s="41"/>
      <c r="OO286" s="41"/>
      <c r="OP286" s="41"/>
      <c r="OQ286" s="41"/>
      <c r="OR286" s="41"/>
      <c r="OS286" s="41"/>
      <c r="OT286" s="41"/>
      <c r="OU286" s="41"/>
      <c r="OV286" s="41"/>
      <c r="OW286" s="41"/>
      <c r="OX286" s="41"/>
      <c r="OY286" s="41"/>
      <c r="OZ286" s="41"/>
      <c r="PA286" s="41"/>
      <c r="PB286" s="41"/>
      <c r="PC286" s="41"/>
      <c r="PD286" s="41"/>
      <c r="PE286" s="41"/>
      <c r="PF286" s="41"/>
      <c r="PG286" s="41"/>
      <c r="PH286" s="41"/>
      <c r="PI286" s="41"/>
      <c r="PJ286" s="41"/>
      <c r="PK286" s="41"/>
      <c r="PL286" s="41"/>
      <c r="PM286" s="41"/>
      <c r="PN286" s="41"/>
      <c r="PO286" s="41"/>
      <c r="PP286" s="41"/>
      <c r="PQ286" s="41"/>
      <c r="PR286" s="41"/>
      <c r="PS286" s="41"/>
      <c r="PT286" s="41"/>
      <c r="PU286" s="41"/>
      <c r="PV286" s="41"/>
      <c r="PW286" s="41"/>
      <c r="PX286" s="41"/>
      <c r="PY286" s="41"/>
      <c r="PZ286" s="41"/>
      <c r="QA286" s="41"/>
      <c r="QB286" s="41"/>
      <c r="QC286" s="41"/>
      <c r="QD286" s="41"/>
      <c r="QE286" s="41"/>
      <c r="QF286" s="41"/>
      <c r="QG286" s="41"/>
      <c r="QH286" s="41"/>
      <c r="QI286" s="41"/>
      <c r="QJ286" s="41"/>
      <c r="QK286" s="41"/>
      <c r="QL286" s="41"/>
      <c r="QM286" s="41"/>
      <c r="QN286" s="41"/>
      <c r="QO286" s="41"/>
      <c r="QP286" s="41"/>
      <c r="QQ286" s="41"/>
      <c r="QR286" s="41"/>
      <c r="QS286" s="41"/>
      <c r="QT286" s="41"/>
      <c r="QU286" s="41"/>
      <c r="QV286" s="41"/>
      <c r="QW286" s="41"/>
      <c r="QX286" s="41"/>
      <c r="QY286" s="41"/>
      <c r="QZ286" s="41"/>
      <c r="RA286" s="41"/>
      <c r="RB286" s="41"/>
      <c r="RC286" s="41"/>
      <c r="RD286" s="41"/>
      <c r="RE286" s="41"/>
      <c r="RF286" s="41"/>
      <c r="RG286" s="41"/>
      <c r="RH286" s="41"/>
      <c r="RI286" s="41"/>
      <c r="RJ286" s="41"/>
      <c r="RK286" s="41"/>
      <c r="RL286" s="41"/>
      <c r="RM286" s="41"/>
      <c r="RN286" s="41"/>
      <c r="RO286" s="41"/>
      <c r="RP286" s="41"/>
      <c r="RQ286" s="41"/>
      <c r="RR286" s="41"/>
      <c r="RS286" s="41"/>
      <c r="RT286" s="41"/>
      <c r="RU286" s="41"/>
      <c r="RV286" s="41"/>
      <c r="RW286" s="41"/>
      <c r="RX286" s="41"/>
      <c r="RY286" s="41"/>
      <c r="RZ286" s="41"/>
      <c r="SA286" s="41"/>
      <c r="SB286" s="41"/>
      <c r="SC286" s="41"/>
      <c r="SD286" s="41"/>
      <c r="SE286" s="41"/>
      <c r="SF286" s="41"/>
      <c r="SG286" s="41"/>
      <c r="SH286" s="41"/>
      <c r="SI286" s="41"/>
      <c r="SJ286" s="41"/>
      <c r="SK286" s="41"/>
      <c r="SL286" s="41"/>
      <c r="SM286" s="41"/>
      <c r="SN286" s="41"/>
      <c r="SO286" s="41"/>
      <c r="SP286" s="41"/>
      <c r="SQ286" s="41"/>
      <c r="SR286" s="41"/>
      <c r="SS286" s="41"/>
      <c r="ST286" s="41"/>
      <c r="SU286" s="41"/>
      <c r="SV286" s="41"/>
      <c r="SW286" s="41"/>
      <c r="SX286" s="41"/>
      <c r="SY286" s="41"/>
      <c r="SZ286" s="41"/>
      <c r="TA286" s="41"/>
      <c r="TB286" s="41"/>
      <c r="TC286" s="41"/>
      <c r="TD286" s="41"/>
      <c r="TE286" s="41"/>
      <c r="TF286" s="41"/>
      <c r="TG286" s="41"/>
      <c r="TH286" s="41"/>
      <c r="TI286" s="41"/>
      <c r="TJ286" s="41"/>
      <c r="TK286" s="41"/>
      <c r="TL286" s="41"/>
      <c r="TM286" s="41"/>
      <c r="TN286" s="41"/>
      <c r="TO286" s="41"/>
      <c r="TP286" s="41"/>
      <c r="TQ286" s="41"/>
      <c r="TR286" s="41"/>
      <c r="TS286" s="41"/>
      <c r="TT286" s="41"/>
      <c r="TU286" s="41"/>
      <c r="TV286" s="41"/>
      <c r="TW286" s="41"/>
      <c r="TX286" s="41"/>
      <c r="TY286" s="41"/>
      <c r="TZ286" s="41"/>
      <c r="UA286" s="41"/>
      <c r="UB286" s="41"/>
      <c r="UC286" s="41"/>
      <c r="UD286" s="41"/>
      <c r="UE286" s="41"/>
      <c r="UF286" s="41"/>
      <c r="UG286" s="41"/>
      <c r="UH286" s="41"/>
      <c r="UI286" s="41"/>
      <c r="UJ286" s="41"/>
      <c r="UK286" s="41"/>
      <c r="UL286" s="41"/>
      <c r="UM286" s="41"/>
      <c r="UN286" s="41"/>
      <c r="UO286" s="41"/>
      <c r="UP286" s="41"/>
      <c r="UQ286" s="41"/>
      <c r="UR286" s="41"/>
      <c r="US286" s="41"/>
      <c r="UT286" s="41"/>
      <c r="UU286" s="41"/>
      <c r="UV286" s="41"/>
      <c r="UW286" s="41"/>
      <c r="UX286" s="41"/>
      <c r="UY286" s="41"/>
      <c r="UZ286" s="41"/>
      <c r="VA286" s="41"/>
      <c r="VB286" s="41"/>
      <c r="VC286" s="41"/>
      <c r="VD286" s="41"/>
      <c r="VE286" s="41"/>
      <c r="VF286" s="41"/>
      <c r="VG286" s="41"/>
      <c r="VH286" s="41"/>
      <c r="VI286" s="41"/>
      <c r="VJ286" s="41"/>
      <c r="VK286" s="41"/>
      <c r="VL286" s="41"/>
      <c r="VM286" s="41"/>
      <c r="VN286" s="41"/>
      <c r="VO286" s="41"/>
      <c r="VP286" s="41"/>
      <c r="VQ286" s="41"/>
      <c r="VR286" s="41"/>
      <c r="VS286" s="41"/>
      <c r="VT286" s="41"/>
      <c r="VU286" s="41"/>
      <c r="VV286" s="41"/>
      <c r="VW286" s="41"/>
      <c r="VX286" s="41"/>
      <c r="VY286" s="41"/>
      <c r="VZ286" s="41"/>
      <c r="WA286" s="41"/>
      <c r="WB286" s="41"/>
      <c r="WC286" s="41"/>
      <c r="WD286" s="41"/>
      <c r="WE286" s="41"/>
      <c r="WF286" s="41"/>
      <c r="WG286" s="41"/>
      <c r="WH286" s="41"/>
      <c r="WI286" s="41"/>
      <c r="WJ286" s="41"/>
      <c r="WK286" s="41"/>
      <c r="WL286" s="41"/>
      <c r="WM286" s="41"/>
      <c r="WN286" s="41"/>
      <c r="WO286" s="41"/>
      <c r="WP286" s="41"/>
      <c r="WQ286" s="41"/>
      <c r="WR286" s="41"/>
      <c r="WS286" s="41"/>
      <c r="WT286" s="41"/>
      <c r="WU286" s="41"/>
      <c r="WV286" s="41"/>
      <c r="WW286" s="41"/>
      <c r="WX286" s="41"/>
    </row>
    <row r="287" spans="1:622" s="49" customFormat="1" ht="15" customHeight="1" outlineLevel="1" x14ac:dyDescent="0.25">
      <c r="B287" s="42" t="s">
        <v>92</v>
      </c>
      <c r="C287" s="49">
        <v>6085</v>
      </c>
      <c r="D287" s="44" t="s">
        <v>80</v>
      </c>
      <c r="E287" s="49" t="s">
        <v>226</v>
      </c>
      <c r="F287" s="50" t="s">
        <v>227</v>
      </c>
      <c r="G287" s="50"/>
      <c r="H287" s="44">
        <v>8.33</v>
      </c>
      <c r="I287" s="46">
        <v>1.38</v>
      </c>
      <c r="J287" s="46">
        <f>Tabela1[[#This Row],[VALOR UNIT]]*H284</f>
        <v>319.06979999999999</v>
      </c>
      <c r="K287" s="46">
        <f>Tabela1[[#This Row],[Coluna1]]*H286</f>
        <v>0</v>
      </c>
      <c r="L287" s="46">
        <v>0</v>
      </c>
      <c r="M287" s="47">
        <f t="shared" si="5"/>
        <v>0</v>
      </c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  <c r="AB287" s="41"/>
      <c r="AC287" s="41"/>
      <c r="AD287" s="41"/>
      <c r="AE287" s="41"/>
      <c r="AF287" s="41"/>
      <c r="AG287" s="41"/>
      <c r="AH287" s="41"/>
      <c r="AI287" s="41"/>
      <c r="AJ287" s="41"/>
      <c r="AK287" s="41"/>
      <c r="AL287" s="41"/>
      <c r="AM287" s="41"/>
      <c r="AN287" s="41"/>
      <c r="AO287" s="41"/>
      <c r="AP287" s="41"/>
      <c r="AQ287" s="41"/>
      <c r="AR287" s="41"/>
      <c r="AS287" s="41"/>
      <c r="AT287" s="41"/>
      <c r="AU287" s="41"/>
      <c r="AV287" s="41"/>
      <c r="AW287" s="41"/>
      <c r="AX287" s="41"/>
      <c r="AY287" s="41"/>
      <c r="AZ287" s="41"/>
      <c r="BA287" s="41"/>
      <c r="BB287" s="41"/>
      <c r="BC287" s="41"/>
      <c r="BD287" s="41"/>
      <c r="BE287" s="41"/>
      <c r="BF287" s="41"/>
      <c r="BG287" s="41"/>
      <c r="BH287" s="41"/>
      <c r="BI287" s="41"/>
      <c r="BJ287" s="41"/>
      <c r="BK287" s="41"/>
      <c r="BL287" s="41"/>
      <c r="BM287" s="41"/>
      <c r="BN287" s="41"/>
      <c r="BO287" s="41"/>
      <c r="BP287" s="41"/>
      <c r="BQ287" s="41"/>
      <c r="BR287" s="41"/>
      <c r="BS287" s="41"/>
      <c r="BT287" s="41"/>
      <c r="BU287" s="41"/>
      <c r="BV287" s="41"/>
      <c r="BW287" s="41"/>
      <c r="BX287" s="41"/>
      <c r="BY287" s="41"/>
      <c r="BZ287" s="41"/>
      <c r="CA287" s="41"/>
      <c r="CB287" s="41"/>
      <c r="CC287" s="41"/>
      <c r="CD287" s="41"/>
      <c r="CE287" s="41"/>
      <c r="CF287" s="41"/>
      <c r="CG287" s="41"/>
      <c r="CH287" s="41"/>
      <c r="CI287" s="41"/>
      <c r="CJ287" s="41"/>
      <c r="CK287" s="41"/>
      <c r="CL287" s="41"/>
      <c r="CM287" s="41"/>
      <c r="CN287" s="41"/>
      <c r="CO287" s="41"/>
      <c r="CP287" s="41"/>
      <c r="CQ287" s="41"/>
      <c r="CR287" s="41"/>
      <c r="CS287" s="41"/>
      <c r="CT287" s="41"/>
      <c r="CU287" s="41"/>
      <c r="CV287" s="41"/>
      <c r="CW287" s="41"/>
      <c r="CX287" s="41"/>
      <c r="CY287" s="41"/>
      <c r="CZ287" s="41"/>
      <c r="DA287" s="41"/>
      <c r="DB287" s="41"/>
      <c r="DC287" s="41"/>
      <c r="DD287" s="41"/>
      <c r="DE287" s="41"/>
      <c r="DF287" s="41"/>
      <c r="DG287" s="41"/>
      <c r="DH287" s="41"/>
      <c r="DI287" s="41"/>
      <c r="DJ287" s="41"/>
      <c r="DK287" s="41"/>
      <c r="DL287" s="41"/>
      <c r="DM287" s="41"/>
      <c r="DN287" s="41"/>
      <c r="DO287" s="41"/>
      <c r="DP287" s="41"/>
      <c r="DQ287" s="41"/>
      <c r="DR287" s="41"/>
      <c r="DS287" s="41"/>
      <c r="DT287" s="41"/>
      <c r="DU287" s="41"/>
      <c r="DV287" s="41"/>
      <c r="DW287" s="41"/>
      <c r="DX287" s="41"/>
      <c r="DY287" s="41"/>
      <c r="DZ287" s="41"/>
      <c r="EA287" s="41"/>
      <c r="EB287" s="41"/>
      <c r="EC287" s="41"/>
      <c r="ED287" s="41"/>
      <c r="EE287" s="41"/>
      <c r="EF287" s="41"/>
      <c r="EG287" s="41"/>
      <c r="EH287" s="41"/>
      <c r="EI287" s="41"/>
      <c r="EJ287" s="41"/>
      <c r="EK287" s="41"/>
      <c r="EL287" s="41"/>
      <c r="EM287" s="41"/>
      <c r="EN287" s="41"/>
      <c r="EO287" s="41"/>
      <c r="EP287" s="41"/>
      <c r="EQ287" s="41"/>
      <c r="ER287" s="41"/>
      <c r="ES287" s="41"/>
      <c r="ET287" s="41"/>
      <c r="EU287" s="41"/>
      <c r="EV287" s="41"/>
      <c r="EW287" s="41"/>
      <c r="EX287" s="41"/>
      <c r="EY287" s="41"/>
      <c r="EZ287" s="41"/>
      <c r="FA287" s="41"/>
      <c r="FB287" s="41"/>
      <c r="FC287" s="41"/>
      <c r="FD287" s="41"/>
      <c r="FE287" s="41"/>
      <c r="FF287" s="41"/>
      <c r="FG287" s="41"/>
      <c r="FH287" s="41"/>
      <c r="FI287" s="41"/>
      <c r="FJ287" s="41"/>
      <c r="FK287" s="41"/>
      <c r="FL287" s="41"/>
      <c r="FM287" s="41"/>
      <c r="FN287" s="41"/>
      <c r="FO287" s="41"/>
      <c r="FP287" s="41"/>
      <c r="FQ287" s="41"/>
      <c r="FR287" s="41"/>
      <c r="FS287" s="41"/>
      <c r="FT287" s="41"/>
      <c r="FU287" s="41"/>
      <c r="FV287" s="41"/>
      <c r="FW287" s="41"/>
      <c r="FX287" s="41"/>
      <c r="FY287" s="41"/>
      <c r="FZ287" s="41"/>
      <c r="GA287" s="41"/>
      <c r="GB287" s="41"/>
      <c r="GC287" s="41"/>
      <c r="GD287" s="41"/>
      <c r="GE287" s="41"/>
      <c r="GF287" s="41"/>
      <c r="GG287" s="41"/>
      <c r="GH287" s="41"/>
      <c r="GI287" s="41"/>
      <c r="GJ287" s="41"/>
      <c r="GK287" s="41"/>
      <c r="GL287" s="41"/>
      <c r="GM287" s="41"/>
      <c r="GN287" s="41"/>
      <c r="GO287" s="41"/>
      <c r="GP287" s="41"/>
      <c r="GQ287" s="41"/>
      <c r="GR287" s="41"/>
      <c r="GS287" s="41"/>
      <c r="GT287" s="41"/>
      <c r="GU287" s="41"/>
      <c r="GV287" s="41"/>
      <c r="GW287" s="41"/>
      <c r="GX287" s="41"/>
      <c r="GY287" s="41"/>
      <c r="GZ287" s="41"/>
      <c r="HA287" s="41"/>
      <c r="HB287" s="41"/>
      <c r="HC287" s="41"/>
      <c r="HD287" s="41"/>
      <c r="HE287" s="41"/>
      <c r="HF287" s="41"/>
      <c r="HG287" s="41"/>
      <c r="HH287" s="41"/>
      <c r="HI287" s="41"/>
      <c r="HJ287" s="41"/>
      <c r="HK287" s="41"/>
      <c r="HL287" s="41"/>
      <c r="HM287" s="41"/>
      <c r="HN287" s="41"/>
      <c r="HO287" s="41"/>
      <c r="HP287" s="41"/>
      <c r="HQ287" s="41"/>
      <c r="HR287" s="41"/>
      <c r="HS287" s="41"/>
      <c r="HT287" s="41"/>
      <c r="HU287" s="41"/>
      <c r="HV287" s="41"/>
      <c r="HW287" s="41"/>
      <c r="HX287" s="41"/>
      <c r="HY287" s="41"/>
      <c r="HZ287" s="41"/>
      <c r="IA287" s="41"/>
      <c r="IB287" s="41"/>
      <c r="IC287" s="41"/>
      <c r="ID287" s="41"/>
      <c r="IE287" s="41"/>
      <c r="IF287" s="41"/>
      <c r="IG287" s="41"/>
      <c r="IH287" s="41"/>
      <c r="II287" s="41"/>
      <c r="IJ287" s="41"/>
      <c r="IK287" s="41"/>
      <c r="IL287" s="41"/>
      <c r="IM287" s="41"/>
      <c r="IN287" s="41"/>
      <c r="IO287" s="41"/>
      <c r="IP287" s="41"/>
      <c r="IQ287" s="41"/>
      <c r="IR287" s="41"/>
      <c r="IS287" s="41"/>
      <c r="IT287" s="41"/>
      <c r="IU287" s="41"/>
      <c r="IV287" s="41"/>
      <c r="IW287" s="41"/>
      <c r="IX287" s="41"/>
      <c r="IY287" s="41"/>
      <c r="IZ287" s="41"/>
      <c r="JA287" s="41"/>
      <c r="JB287" s="41"/>
      <c r="JC287" s="41"/>
      <c r="JD287" s="41"/>
      <c r="JE287" s="41"/>
      <c r="JF287" s="41"/>
      <c r="JG287" s="41"/>
      <c r="JH287" s="41"/>
      <c r="JI287" s="41"/>
      <c r="JJ287" s="41"/>
      <c r="JK287" s="41"/>
      <c r="JL287" s="41"/>
      <c r="JM287" s="41"/>
      <c r="JN287" s="41"/>
      <c r="JO287" s="41"/>
      <c r="JP287" s="41"/>
      <c r="JQ287" s="41"/>
      <c r="JR287" s="41"/>
      <c r="JS287" s="41"/>
      <c r="JT287" s="41"/>
      <c r="JU287" s="41"/>
      <c r="JV287" s="41"/>
      <c r="JW287" s="41"/>
      <c r="JX287" s="41"/>
      <c r="JY287" s="41"/>
      <c r="JZ287" s="41"/>
      <c r="KA287" s="41"/>
      <c r="KB287" s="41"/>
      <c r="KC287" s="41"/>
      <c r="KD287" s="41"/>
      <c r="KE287" s="41"/>
      <c r="KF287" s="41"/>
      <c r="KG287" s="41"/>
      <c r="KH287" s="41"/>
      <c r="KI287" s="41"/>
      <c r="KJ287" s="41"/>
      <c r="KK287" s="41"/>
      <c r="KL287" s="41"/>
      <c r="KM287" s="41"/>
      <c r="KN287" s="41"/>
      <c r="KO287" s="41"/>
      <c r="KP287" s="41"/>
      <c r="KQ287" s="41"/>
      <c r="KR287" s="41"/>
      <c r="KS287" s="41"/>
      <c r="KT287" s="41"/>
      <c r="KU287" s="41"/>
      <c r="KV287" s="41"/>
      <c r="KW287" s="41"/>
      <c r="KX287" s="41"/>
      <c r="KY287" s="41"/>
      <c r="KZ287" s="41"/>
      <c r="LA287" s="41"/>
      <c r="LB287" s="41"/>
      <c r="LC287" s="41"/>
      <c r="LD287" s="41"/>
      <c r="LE287" s="41"/>
      <c r="LF287" s="41"/>
      <c r="LG287" s="41"/>
      <c r="LH287" s="41"/>
      <c r="LI287" s="41"/>
      <c r="LJ287" s="41"/>
      <c r="LK287" s="41"/>
      <c r="LL287" s="41"/>
      <c r="LM287" s="41"/>
      <c r="LN287" s="41"/>
      <c r="LO287" s="41"/>
      <c r="LP287" s="41"/>
      <c r="LQ287" s="41"/>
      <c r="LR287" s="41"/>
      <c r="LS287" s="41"/>
      <c r="LT287" s="41"/>
      <c r="LU287" s="41"/>
      <c r="LV287" s="41"/>
      <c r="LW287" s="41"/>
      <c r="LX287" s="41"/>
      <c r="LY287" s="41"/>
      <c r="LZ287" s="41"/>
      <c r="MA287" s="41"/>
      <c r="MB287" s="41"/>
      <c r="MC287" s="41"/>
      <c r="MD287" s="41"/>
      <c r="ME287" s="41"/>
      <c r="MF287" s="41"/>
      <c r="MG287" s="41"/>
      <c r="MH287" s="41"/>
      <c r="MI287" s="41"/>
      <c r="MJ287" s="41"/>
      <c r="MK287" s="41"/>
      <c r="ML287" s="41"/>
      <c r="MM287" s="41"/>
      <c r="MN287" s="41"/>
      <c r="MO287" s="41"/>
      <c r="MP287" s="41"/>
      <c r="MQ287" s="41"/>
      <c r="MR287" s="41"/>
      <c r="MS287" s="41"/>
      <c r="MT287" s="41"/>
      <c r="MU287" s="41"/>
      <c r="MV287" s="41"/>
      <c r="MW287" s="41"/>
      <c r="MX287" s="41"/>
      <c r="MY287" s="41"/>
      <c r="MZ287" s="41"/>
      <c r="NA287" s="41"/>
      <c r="NB287" s="41"/>
      <c r="NC287" s="41"/>
      <c r="ND287" s="41"/>
      <c r="NE287" s="41"/>
      <c r="NF287" s="41"/>
      <c r="NG287" s="41"/>
      <c r="NH287" s="41"/>
      <c r="NI287" s="41"/>
      <c r="NJ287" s="41"/>
      <c r="NK287" s="41"/>
      <c r="NL287" s="41"/>
      <c r="NM287" s="41"/>
      <c r="NN287" s="41"/>
      <c r="NO287" s="41"/>
      <c r="NP287" s="41"/>
      <c r="NQ287" s="41"/>
      <c r="NR287" s="41"/>
      <c r="NS287" s="41"/>
      <c r="NT287" s="41"/>
      <c r="NU287" s="41"/>
      <c r="NV287" s="41"/>
      <c r="NW287" s="41"/>
      <c r="NX287" s="41"/>
      <c r="NY287" s="41"/>
      <c r="NZ287" s="41"/>
      <c r="OA287" s="41"/>
      <c r="OB287" s="41"/>
      <c r="OC287" s="41"/>
      <c r="OD287" s="41"/>
      <c r="OE287" s="41"/>
      <c r="OF287" s="41"/>
      <c r="OG287" s="41"/>
      <c r="OH287" s="41"/>
      <c r="OI287" s="41"/>
      <c r="OJ287" s="41"/>
      <c r="OK287" s="41"/>
      <c r="OL287" s="41"/>
      <c r="OM287" s="41"/>
      <c r="ON287" s="41"/>
      <c r="OO287" s="41"/>
      <c r="OP287" s="41"/>
      <c r="OQ287" s="41"/>
      <c r="OR287" s="41"/>
      <c r="OS287" s="41"/>
      <c r="OT287" s="41"/>
      <c r="OU287" s="41"/>
      <c r="OV287" s="41"/>
      <c r="OW287" s="41"/>
      <c r="OX287" s="41"/>
      <c r="OY287" s="41"/>
      <c r="OZ287" s="41"/>
      <c r="PA287" s="41"/>
      <c r="PB287" s="41"/>
      <c r="PC287" s="41"/>
      <c r="PD287" s="41"/>
      <c r="PE287" s="41"/>
      <c r="PF287" s="41"/>
      <c r="PG287" s="41"/>
      <c r="PH287" s="41"/>
      <c r="PI287" s="41"/>
      <c r="PJ287" s="41"/>
      <c r="PK287" s="41"/>
      <c r="PL287" s="41"/>
      <c r="PM287" s="41"/>
      <c r="PN287" s="41"/>
      <c r="PO287" s="41"/>
      <c r="PP287" s="41"/>
      <c r="PQ287" s="41"/>
      <c r="PR287" s="41"/>
      <c r="PS287" s="41"/>
      <c r="PT287" s="41"/>
      <c r="PU287" s="41"/>
      <c r="PV287" s="41"/>
      <c r="PW287" s="41"/>
      <c r="PX287" s="41"/>
      <c r="PY287" s="41"/>
      <c r="PZ287" s="41"/>
      <c r="QA287" s="41"/>
      <c r="QB287" s="41"/>
      <c r="QC287" s="41"/>
      <c r="QD287" s="41"/>
      <c r="QE287" s="41"/>
      <c r="QF287" s="41"/>
      <c r="QG287" s="41"/>
      <c r="QH287" s="41"/>
      <c r="QI287" s="41"/>
      <c r="QJ287" s="41"/>
      <c r="QK287" s="41"/>
      <c r="QL287" s="41"/>
      <c r="QM287" s="41"/>
      <c r="QN287" s="41"/>
      <c r="QO287" s="41"/>
      <c r="QP287" s="41"/>
      <c r="QQ287" s="41"/>
      <c r="QR287" s="41"/>
      <c r="QS287" s="41"/>
      <c r="QT287" s="41"/>
      <c r="QU287" s="41"/>
      <c r="QV287" s="41"/>
      <c r="QW287" s="41"/>
      <c r="QX287" s="41"/>
      <c r="QY287" s="41"/>
      <c r="QZ287" s="41"/>
      <c r="RA287" s="41"/>
      <c r="RB287" s="41"/>
      <c r="RC287" s="41"/>
      <c r="RD287" s="41"/>
      <c r="RE287" s="41"/>
      <c r="RF287" s="41"/>
      <c r="RG287" s="41"/>
      <c r="RH287" s="41"/>
      <c r="RI287" s="41"/>
      <c r="RJ287" s="41"/>
      <c r="RK287" s="41"/>
      <c r="RL287" s="41"/>
      <c r="RM287" s="41"/>
      <c r="RN287" s="41"/>
      <c r="RO287" s="41"/>
      <c r="RP287" s="41"/>
      <c r="RQ287" s="41"/>
      <c r="RR287" s="41"/>
      <c r="RS287" s="41"/>
      <c r="RT287" s="41"/>
      <c r="RU287" s="41"/>
      <c r="RV287" s="41"/>
      <c r="RW287" s="41"/>
      <c r="RX287" s="41"/>
      <c r="RY287" s="41"/>
      <c r="RZ287" s="41"/>
      <c r="SA287" s="41"/>
      <c r="SB287" s="41"/>
      <c r="SC287" s="41"/>
      <c r="SD287" s="41"/>
      <c r="SE287" s="41"/>
      <c r="SF287" s="41"/>
      <c r="SG287" s="41"/>
      <c r="SH287" s="41"/>
      <c r="SI287" s="41"/>
      <c r="SJ287" s="41"/>
      <c r="SK287" s="41"/>
      <c r="SL287" s="41"/>
      <c r="SM287" s="41"/>
      <c r="SN287" s="41"/>
      <c r="SO287" s="41"/>
      <c r="SP287" s="41"/>
      <c r="SQ287" s="41"/>
      <c r="SR287" s="41"/>
      <c r="SS287" s="41"/>
      <c r="ST287" s="41"/>
      <c r="SU287" s="41"/>
      <c r="SV287" s="41"/>
      <c r="SW287" s="41"/>
      <c r="SX287" s="41"/>
      <c r="SY287" s="41"/>
      <c r="SZ287" s="41"/>
      <c r="TA287" s="41"/>
      <c r="TB287" s="41"/>
      <c r="TC287" s="41"/>
      <c r="TD287" s="41"/>
      <c r="TE287" s="41"/>
      <c r="TF287" s="41"/>
      <c r="TG287" s="41"/>
      <c r="TH287" s="41"/>
      <c r="TI287" s="41"/>
      <c r="TJ287" s="41"/>
      <c r="TK287" s="41"/>
      <c r="TL287" s="41"/>
      <c r="TM287" s="41"/>
      <c r="TN287" s="41"/>
      <c r="TO287" s="41"/>
      <c r="TP287" s="41"/>
      <c r="TQ287" s="41"/>
      <c r="TR287" s="41"/>
      <c r="TS287" s="41"/>
      <c r="TT287" s="41"/>
      <c r="TU287" s="41"/>
      <c r="TV287" s="41"/>
      <c r="TW287" s="41"/>
      <c r="TX287" s="41"/>
      <c r="TY287" s="41"/>
      <c r="TZ287" s="41"/>
      <c r="UA287" s="41"/>
      <c r="UB287" s="41"/>
      <c r="UC287" s="41"/>
      <c r="UD287" s="41"/>
      <c r="UE287" s="41"/>
      <c r="UF287" s="41"/>
      <c r="UG287" s="41"/>
      <c r="UH287" s="41"/>
      <c r="UI287" s="41"/>
      <c r="UJ287" s="41"/>
      <c r="UK287" s="41"/>
      <c r="UL287" s="41"/>
      <c r="UM287" s="41"/>
      <c r="UN287" s="41"/>
      <c r="UO287" s="41"/>
      <c r="UP287" s="41"/>
      <c r="UQ287" s="41"/>
      <c r="UR287" s="41"/>
      <c r="US287" s="41"/>
      <c r="UT287" s="41"/>
      <c r="UU287" s="41"/>
      <c r="UV287" s="41"/>
      <c r="UW287" s="41"/>
      <c r="UX287" s="41"/>
      <c r="UY287" s="41"/>
      <c r="UZ287" s="41"/>
      <c r="VA287" s="41"/>
      <c r="VB287" s="41"/>
      <c r="VC287" s="41"/>
      <c r="VD287" s="41"/>
      <c r="VE287" s="41"/>
      <c r="VF287" s="41"/>
      <c r="VG287" s="41"/>
      <c r="VH287" s="41"/>
      <c r="VI287" s="41"/>
      <c r="VJ287" s="41"/>
      <c r="VK287" s="41"/>
      <c r="VL287" s="41"/>
      <c r="VM287" s="41"/>
      <c r="VN287" s="41"/>
      <c r="VO287" s="41"/>
      <c r="VP287" s="41"/>
      <c r="VQ287" s="41"/>
      <c r="VR287" s="41"/>
      <c r="VS287" s="41"/>
      <c r="VT287" s="41"/>
      <c r="VU287" s="41"/>
      <c r="VV287" s="41"/>
      <c r="VW287" s="41"/>
      <c r="VX287" s="41"/>
      <c r="VY287" s="41"/>
      <c r="VZ287" s="41"/>
      <c r="WA287" s="41"/>
      <c r="WB287" s="41"/>
      <c r="WC287" s="41"/>
      <c r="WD287" s="41"/>
      <c r="WE287" s="41"/>
      <c r="WF287" s="41"/>
      <c r="WG287" s="41"/>
      <c r="WH287" s="41"/>
      <c r="WI287" s="41"/>
      <c r="WJ287" s="41"/>
      <c r="WK287" s="41"/>
      <c r="WL287" s="41"/>
      <c r="WM287" s="41"/>
      <c r="WN287" s="41"/>
      <c r="WO287" s="41"/>
      <c r="WP287" s="41"/>
      <c r="WQ287" s="41"/>
      <c r="WR287" s="41"/>
      <c r="WS287" s="41"/>
      <c r="WT287" s="41"/>
      <c r="WU287" s="41"/>
      <c r="WV287" s="41"/>
      <c r="WW287" s="41"/>
      <c r="WX287" s="41"/>
    </row>
    <row r="288" spans="1:622" s="67" customFormat="1" ht="15" customHeight="1" x14ac:dyDescent="0.25">
      <c r="A288" s="58"/>
      <c r="B288" s="58">
        <v>88489</v>
      </c>
      <c r="C288" s="74"/>
      <c r="D288" s="63" t="s">
        <v>80</v>
      </c>
      <c r="E288" s="75" t="s">
        <v>41</v>
      </c>
      <c r="F288" s="63" t="s">
        <v>16</v>
      </c>
      <c r="G288" s="63"/>
      <c r="H288" s="63">
        <v>231.21</v>
      </c>
      <c r="I288" s="65">
        <v>14.09</v>
      </c>
      <c r="J288" s="65"/>
      <c r="K288" s="65">
        <f>Tabela1[[#This Row],[Coluna1]]*H287</f>
        <v>0</v>
      </c>
      <c r="L288" s="65">
        <f>H288*I288</f>
        <v>3257.7489</v>
      </c>
      <c r="M288" s="47">
        <f t="shared" si="5"/>
        <v>4056.8632154106672</v>
      </c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66"/>
      <c r="AE288" s="66"/>
      <c r="AF288" s="66"/>
      <c r="AG288" s="66"/>
      <c r="AH288" s="66"/>
      <c r="AI288" s="66"/>
      <c r="AJ288" s="66"/>
      <c r="AK288" s="66"/>
      <c r="AL288" s="66"/>
      <c r="AM288" s="66"/>
      <c r="AN288" s="66"/>
      <c r="AO288" s="66"/>
      <c r="AP288" s="66"/>
      <c r="AQ288" s="66"/>
      <c r="AR288" s="66"/>
      <c r="AS288" s="66"/>
      <c r="AT288" s="66"/>
      <c r="AU288" s="66"/>
      <c r="AV288" s="66"/>
      <c r="AW288" s="66"/>
      <c r="AX288" s="66"/>
      <c r="AY288" s="66"/>
      <c r="AZ288" s="66"/>
      <c r="BA288" s="66"/>
      <c r="BB288" s="66"/>
      <c r="BC288" s="66"/>
      <c r="BD288" s="66"/>
      <c r="BE288" s="66"/>
      <c r="BF288" s="66"/>
      <c r="BG288" s="66"/>
      <c r="BH288" s="66"/>
      <c r="BI288" s="66"/>
      <c r="BJ288" s="66"/>
      <c r="BK288" s="66"/>
      <c r="BL288" s="66"/>
      <c r="BM288" s="66"/>
      <c r="BN288" s="66"/>
      <c r="BO288" s="66"/>
      <c r="BP288" s="66"/>
      <c r="BQ288" s="66"/>
      <c r="BR288" s="66"/>
      <c r="BS288" s="66"/>
      <c r="BT288" s="66"/>
      <c r="BU288" s="66"/>
      <c r="BV288" s="66"/>
      <c r="BW288" s="66"/>
      <c r="BX288" s="66"/>
      <c r="BY288" s="66"/>
      <c r="BZ288" s="66"/>
      <c r="CA288" s="66"/>
      <c r="CB288" s="66"/>
      <c r="CC288" s="66"/>
      <c r="CD288" s="66"/>
      <c r="CE288" s="66"/>
      <c r="CF288" s="66"/>
      <c r="CG288" s="66"/>
      <c r="CH288" s="66"/>
      <c r="CI288" s="66"/>
      <c r="CJ288" s="66"/>
      <c r="CK288" s="66"/>
      <c r="CL288" s="66"/>
      <c r="CM288" s="66"/>
      <c r="CN288" s="66"/>
      <c r="CO288" s="66"/>
      <c r="CP288" s="66"/>
      <c r="CQ288" s="66"/>
      <c r="CR288" s="66"/>
      <c r="CS288" s="66"/>
      <c r="CT288" s="66"/>
      <c r="CU288" s="66"/>
      <c r="CV288" s="66"/>
      <c r="CW288" s="66"/>
      <c r="CX288" s="66"/>
      <c r="CY288" s="66"/>
      <c r="CZ288" s="66"/>
      <c r="DA288" s="66"/>
      <c r="DB288" s="66"/>
      <c r="DC288" s="66"/>
      <c r="DD288" s="66"/>
      <c r="DE288" s="66"/>
      <c r="DF288" s="66"/>
      <c r="DG288" s="66"/>
      <c r="DH288" s="66"/>
      <c r="DI288" s="66"/>
      <c r="DJ288" s="66"/>
      <c r="DK288" s="66"/>
      <c r="DL288" s="66"/>
      <c r="DM288" s="66"/>
      <c r="DN288" s="66"/>
      <c r="DO288" s="66"/>
      <c r="DP288" s="66"/>
      <c r="DQ288" s="66"/>
      <c r="DR288" s="66"/>
      <c r="DS288" s="66"/>
      <c r="DT288" s="66"/>
      <c r="DU288" s="66"/>
      <c r="DV288" s="66"/>
      <c r="DW288" s="66"/>
      <c r="DX288" s="66"/>
      <c r="DY288" s="66"/>
      <c r="DZ288" s="66"/>
      <c r="EA288" s="66"/>
      <c r="EB288" s="66"/>
      <c r="EC288" s="66"/>
      <c r="ED288" s="66"/>
      <c r="EE288" s="66"/>
      <c r="EF288" s="66"/>
      <c r="EG288" s="66"/>
      <c r="EH288" s="66"/>
      <c r="EI288" s="66"/>
      <c r="EJ288" s="66"/>
      <c r="EK288" s="66"/>
      <c r="EL288" s="66"/>
      <c r="EM288" s="66"/>
      <c r="EN288" s="66"/>
      <c r="EO288" s="66"/>
      <c r="EP288" s="66"/>
      <c r="EQ288" s="66"/>
      <c r="ER288" s="66"/>
      <c r="ES288" s="66"/>
      <c r="ET288" s="66"/>
      <c r="EU288" s="66"/>
      <c r="EV288" s="66"/>
      <c r="EW288" s="66"/>
      <c r="EX288" s="66"/>
      <c r="EY288" s="66"/>
      <c r="EZ288" s="66"/>
      <c r="FA288" s="66"/>
      <c r="FB288" s="66"/>
      <c r="FC288" s="66"/>
      <c r="FD288" s="66"/>
      <c r="FE288" s="66"/>
      <c r="FF288" s="66"/>
      <c r="FG288" s="66"/>
      <c r="FH288" s="66"/>
      <c r="FI288" s="66"/>
      <c r="FJ288" s="66"/>
      <c r="FK288" s="66"/>
      <c r="FL288" s="66"/>
      <c r="FM288" s="66"/>
      <c r="FN288" s="66"/>
      <c r="FO288" s="66"/>
      <c r="FP288" s="66"/>
      <c r="FQ288" s="66"/>
      <c r="FR288" s="66"/>
      <c r="FS288" s="66"/>
      <c r="FT288" s="66"/>
      <c r="FU288" s="66"/>
      <c r="FV288" s="66"/>
      <c r="FW288" s="66"/>
      <c r="FX288" s="66"/>
      <c r="FY288" s="66"/>
      <c r="FZ288" s="66"/>
      <c r="GA288" s="66"/>
      <c r="GB288" s="66"/>
      <c r="GC288" s="66"/>
      <c r="GD288" s="66"/>
      <c r="GE288" s="66"/>
      <c r="GF288" s="66"/>
      <c r="GG288" s="66"/>
      <c r="GH288" s="66"/>
      <c r="GI288" s="66"/>
      <c r="GJ288" s="66"/>
      <c r="GK288" s="66"/>
      <c r="GL288" s="66"/>
      <c r="GM288" s="66"/>
      <c r="GN288" s="66"/>
      <c r="GO288" s="66"/>
      <c r="GP288" s="66"/>
      <c r="GQ288" s="66"/>
      <c r="GR288" s="66"/>
      <c r="GS288" s="66"/>
      <c r="GT288" s="66"/>
      <c r="GU288" s="66"/>
      <c r="GV288" s="66"/>
      <c r="GW288" s="66"/>
      <c r="GX288" s="66"/>
      <c r="GY288" s="66"/>
      <c r="GZ288" s="66"/>
      <c r="HA288" s="66"/>
      <c r="HB288" s="66"/>
      <c r="HC288" s="66"/>
      <c r="HD288" s="66"/>
      <c r="HE288" s="66"/>
      <c r="HF288" s="66"/>
      <c r="HG288" s="66"/>
      <c r="HH288" s="66"/>
      <c r="HI288" s="66"/>
      <c r="HJ288" s="66"/>
      <c r="HK288" s="66"/>
      <c r="HL288" s="66"/>
      <c r="HM288" s="66"/>
      <c r="HN288" s="66"/>
      <c r="HO288" s="66"/>
      <c r="HP288" s="66"/>
      <c r="HQ288" s="66"/>
      <c r="HR288" s="66"/>
      <c r="HS288" s="66"/>
      <c r="HT288" s="66"/>
      <c r="HU288" s="66"/>
      <c r="HV288" s="66"/>
      <c r="HW288" s="66"/>
      <c r="HX288" s="66"/>
      <c r="HY288" s="66"/>
      <c r="HZ288" s="66"/>
      <c r="IA288" s="66"/>
      <c r="IB288" s="66"/>
      <c r="IC288" s="66"/>
      <c r="ID288" s="66"/>
      <c r="IE288" s="66"/>
      <c r="IF288" s="66"/>
      <c r="IG288" s="66"/>
      <c r="IH288" s="66"/>
      <c r="II288" s="66"/>
      <c r="IJ288" s="66"/>
      <c r="IK288" s="66"/>
      <c r="IL288" s="66"/>
      <c r="IM288" s="66"/>
      <c r="IN288" s="66"/>
      <c r="IO288" s="66"/>
      <c r="IP288" s="66"/>
      <c r="IQ288" s="66"/>
      <c r="IR288" s="66"/>
      <c r="IS288" s="66"/>
      <c r="IT288" s="66"/>
      <c r="IU288" s="66"/>
      <c r="IV288" s="66"/>
      <c r="IW288" s="66"/>
      <c r="IX288" s="66"/>
      <c r="IY288" s="66"/>
      <c r="IZ288" s="66"/>
      <c r="JA288" s="66"/>
      <c r="JB288" s="66"/>
      <c r="JC288" s="66"/>
      <c r="JD288" s="66"/>
      <c r="JE288" s="66"/>
      <c r="JF288" s="66"/>
      <c r="JG288" s="66"/>
      <c r="JH288" s="66"/>
      <c r="JI288" s="66"/>
      <c r="JJ288" s="66"/>
      <c r="JK288" s="66"/>
      <c r="JL288" s="66"/>
      <c r="JM288" s="66"/>
      <c r="JN288" s="66"/>
      <c r="JO288" s="66"/>
      <c r="JP288" s="66"/>
      <c r="JQ288" s="66"/>
      <c r="JR288" s="66"/>
      <c r="JS288" s="66"/>
      <c r="JT288" s="66"/>
      <c r="JU288" s="66"/>
      <c r="JV288" s="66"/>
      <c r="JW288" s="66"/>
      <c r="JX288" s="66"/>
      <c r="JY288" s="66"/>
      <c r="JZ288" s="66"/>
      <c r="KA288" s="66"/>
      <c r="KB288" s="66"/>
      <c r="KC288" s="66"/>
      <c r="KD288" s="66"/>
      <c r="KE288" s="66"/>
      <c r="KF288" s="66"/>
      <c r="KG288" s="66"/>
      <c r="KH288" s="66"/>
      <c r="KI288" s="66"/>
      <c r="KJ288" s="66"/>
      <c r="KK288" s="66"/>
      <c r="KL288" s="66"/>
      <c r="KM288" s="66"/>
      <c r="KN288" s="66"/>
      <c r="KO288" s="66"/>
      <c r="KP288" s="66"/>
      <c r="KQ288" s="66"/>
      <c r="KR288" s="66"/>
      <c r="KS288" s="66"/>
      <c r="KT288" s="66"/>
      <c r="KU288" s="66"/>
      <c r="KV288" s="66"/>
      <c r="KW288" s="66"/>
      <c r="KX288" s="66"/>
      <c r="KY288" s="66"/>
      <c r="KZ288" s="66"/>
      <c r="LA288" s="66"/>
      <c r="LB288" s="66"/>
      <c r="LC288" s="66"/>
      <c r="LD288" s="66"/>
      <c r="LE288" s="66"/>
      <c r="LF288" s="66"/>
      <c r="LG288" s="66"/>
      <c r="LH288" s="66"/>
      <c r="LI288" s="66"/>
      <c r="LJ288" s="66"/>
      <c r="LK288" s="66"/>
      <c r="LL288" s="66"/>
      <c r="LM288" s="66"/>
      <c r="LN288" s="66"/>
      <c r="LO288" s="66"/>
      <c r="LP288" s="66"/>
      <c r="LQ288" s="66"/>
      <c r="LR288" s="66"/>
      <c r="LS288" s="66"/>
      <c r="LT288" s="66"/>
      <c r="LU288" s="66"/>
      <c r="LV288" s="66"/>
      <c r="LW288" s="66"/>
      <c r="LX288" s="66"/>
      <c r="LY288" s="66"/>
      <c r="LZ288" s="66"/>
      <c r="MA288" s="66"/>
      <c r="MB288" s="66"/>
      <c r="MC288" s="66"/>
      <c r="MD288" s="66"/>
      <c r="ME288" s="66"/>
      <c r="MF288" s="66"/>
      <c r="MG288" s="66"/>
      <c r="MH288" s="66"/>
      <c r="MI288" s="66"/>
      <c r="MJ288" s="66"/>
      <c r="MK288" s="66"/>
      <c r="ML288" s="66"/>
      <c r="MM288" s="66"/>
      <c r="MN288" s="66"/>
      <c r="MO288" s="66"/>
      <c r="MP288" s="66"/>
      <c r="MQ288" s="66"/>
      <c r="MR288" s="66"/>
      <c r="MS288" s="66"/>
      <c r="MT288" s="66"/>
      <c r="MU288" s="66"/>
      <c r="MV288" s="66"/>
      <c r="MW288" s="66"/>
      <c r="MX288" s="66"/>
      <c r="MY288" s="66"/>
      <c r="MZ288" s="66"/>
      <c r="NA288" s="66"/>
      <c r="NB288" s="66"/>
      <c r="NC288" s="66"/>
      <c r="ND288" s="66"/>
      <c r="NE288" s="66"/>
      <c r="NF288" s="66"/>
      <c r="NG288" s="66"/>
      <c r="NH288" s="66"/>
      <c r="NI288" s="66"/>
      <c r="NJ288" s="66"/>
      <c r="NK288" s="66"/>
      <c r="NL288" s="66"/>
      <c r="NM288" s="66"/>
      <c r="NN288" s="66"/>
      <c r="NO288" s="66"/>
      <c r="NP288" s="66"/>
      <c r="NQ288" s="66"/>
      <c r="NR288" s="66"/>
      <c r="NS288" s="66"/>
      <c r="NT288" s="66"/>
      <c r="NU288" s="66"/>
      <c r="NV288" s="66"/>
      <c r="NW288" s="66"/>
      <c r="NX288" s="66"/>
      <c r="NY288" s="66"/>
      <c r="NZ288" s="66"/>
      <c r="OA288" s="66"/>
      <c r="OB288" s="66"/>
      <c r="OC288" s="66"/>
      <c r="OD288" s="66"/>
      <c r="OE288" s="66"/>
      <c r="OF288" s="66"/>
      <c r="OG288" s="66"/>
      <c r="OH288" s="66"/>
      <c r="OI288" s="66"/>
      <c r="OJ288" s="66"/>
      <c r="OK288" s="66"/>
      <c r="OL288" s="66"/>
      <c r="OM288" s="66"/>
      <c r="ON288" s="66"/>
      <c r="OO288" s="66"/>
      <c r="OP288" s="66"/>
      <c r="OQ288" s="66"/>
      <c r="OR288" s="66"/>
      <c r="OS288" s="66"/>
      <c r="OT288" s="66"/>
      <c r="OU288" s="66"/>
      <c r="OV288" s="66"/>
      <c r="OW288" s="66"/>
      <c r="OX288" s="66"/>
      <c r="OY288" s="66"/>
      <c r="OZ288" s="66"/>
      <c r="PA288" s="66"/>
      <c r="PB288" s="66"/>
      <c r="PC288" s="66"/>
      <c r="PD288" s="66"/>
      <c r="PE288" s="66"/>
      <c r="PF288" s="66"/>
      <c r="PG288" s="66"/>
      <c r="PH288" s="66"/>
      <c r="PI288" s="66"/>
      <c r="PJ288" s="66"/>
      <c r="PK288" s="66"/>
      <c r="PL288" s="66"/>
      <c r="PM288" s="66"/>
      <c r="PN288" s="66"/>
      <c r="PO288" s="66"/>
      <c r="PP288" s="66"/>
      <c r="PQ288" s="66"/>
      <c r="PR288" s="66"/>
      <c r="PS288" s="66"/>
      <c r="PT288" s="66"/>
      <c r="PU288" s="66"/>
      <c r="PV288" s="66"/>
      <c r="PW288" s="66"/>
      <c r="PX288" s="66"/>
      <c r="PY288" s="66"/>
      <c r="PZ288" s="66"/>
      <c r="QA288" s="66"/>
      <c r="QB288" s="66"/>
      <c r="QC288" s="66"/>
      <c r="QD288" s="66"/>
      <c r="QE288" s="66"/>
      <c r="QF288" s="66"/>
      <c r="QG288" s="66"/>
      <c r="QH288" s="66"/>
      <c r="QI288" s="66"/>
      <c r="QJ288" s="66"/>
      <c r="QK288" s="66"/>
      <c r="QL288" s="66"/>
      <c r="QM288" s="66"/>
      <c r="QN288" s="66"/>
      <c r="QO288" s="66"/>
      <c r="QP288" s="66"/>
      <c r="QQ288" s="66"/>
      <c r="QR288" s="66"/>
      <c r="QS288" s="66"/>
      <c r="QT288" s="66"/>
      <c r="QU288" s="66"/>
      <c r="QV288" s="66"/>
      <c r="QW288" s="66"/>
      <c r="QX288" s="66"/>
      <c r="QY288" s="66"/>
      <c r="QZ288" s="66"/>
      <c r="RA288" s="66"/>
      <c r="RB288" s="66"/>
      <c r="RC288" s="66"/>
      <c r="RD288" s="66"/>
      <c r="RE288" s="66"/>
      <c r="RF288" s="66"/>
      <c r="RG288" s="66"/>
      <c r="RH288" s="66"/>
      <c r="RI288" s="66"/>
      <c r="RJ288" s="66"/>
      <c r="RK288" s="66"/>
      <c r="RL288" s="66"/>
      <c r="RM288" s="66"/>
      <c r="RN288" s="66"/>
      <c r="RO288" s="66"/>
      <c r="RP288" s="66"/>
      <c r="RQ288" s="66"/>
      <c r="RR288" s="66"/>
      <c r="RS288" s="66"/>
      <c r="RT288" s="66"/>
      <c r="RU288" s="66"/>
      <c r="RV288" s="66"/>
      <c r="RW288" s="66"/>
      <c r="RX288" s="66"/>
      <c r="RY288" s="66"/>
      <c r="RZ288" s="66"/>
      <c r="SA288" s="66"/>
      <c r="SB288" s="66"/>
      <c r="SC288" s="66"/>
      <c r="SD288" s="66"/>
      <c r="SE288" s="66"/>
      <c r="SF288" s="66"/>
      <c r="SG288" s="66"/>
      <c r="SH288" s="66"/>
      <c r="SI288" s="66"/>
      <c r="SJ288" s="66"/>
      <c r="SK288" s="66"/>
      <c r="SL288" s="66"/>
      <c r="SM288" s="66"/>
      <c r="SN288" s="66"/>
      <c r="SO288" s="66"/>
      <c r="SP288" s="66"/>
      <c r="SQ288" s="66"/>
      <c r="SR288" s="66"/>
      <c r="SS288" s="66"/>
      <c r="ST288" s="66"/>
      <c r="SU288" s="66"/>
      <c r="SV288" s="66"/>
      <c r="SW288" s="66"/>
      <c r="SX288" s="66"/>
      <c r="SY288" s="66"/>
      <c r="SZ288" s="66"/>
      <c r="TA288" s="66"/>
      <c r="TB288" s="66"/>
      <c r="TC288" s="66"/>
      <c r="TD288" s="66"/>
      <c r="TE288" s="66"/>
      <c r="TF288" s="66"/>
      <c r="TG288" s="66"/>
      <c r="TH288" s="66"/>
      <c r="TI288" s="66"/>
      <c r="TJ288" s="66"/>
      <c r="TK288" s="66"/>
      <c r="TL288" s="66"/>
      <c r="TM288" s="66"/>
      <c r="TN288" s="66"/>
      <c r="TO288" s="66"/>
      <c r="TP288" s="66"/>
      <c r="TQ288" s="66"/>
      <c r="TR288" s="66"/>
      <c r="TS288" s="66"/>
      <c r="TT288" s="66"/>
      <c r="TU288" s="66"/>
      <c r="TV288" s="66"/>
      <c r="TW288" s="66"/>
      <c r="TX288" s="66"/>
      <c r="TY288" s="66"/>
      <c r="TZ288" s="66"/>
      <c r="UA288" s="66"/>
      <c r="UB288" s="66"/>
      <c r="UC288" s="66"/>
      <c r="UD288" s="66"/>
      <c r="UE288" s="66"/>
      <c r="UF288" s="66"/>
      <c r="UG288" s="66"/>
      <c r="UH288" s="66"/>
      <c r="UI288" s="66"/>
      <c r="UJ288" s="66"/>
      <c r="UK288" s="66"/>
      <c r="UL288" s="66"/>
      <c r="UM288" s="66"/>
      <c r="UN288" s="66"/>
      <c r="UO288" s="66"/>
      <c r="UP288" s="66"/>
      <c r="UQ288" s="66"/>
      <c r="UR288" s="66"/>
      <c r="US288" s="66"/>
      <c r="UT288" s="66"/>
      <c r="UU288" s="66"/>
      <c r="UV288" s="66"/>
      <c r="UW288" s="66"/>
      <c r="UX288" s="66"/>
      <c r="UY288" s="66"/>
      <c r="UZ288" s="66"/>
      <c r="VA288" s="66"/>
      <c r="VB288" s="66"/>
      <c r="VC288" s="66"/>
      <c r="VD288" s="66"/>
      <c r="VE288" s="66"/>
      <c r="VF288" s="66"/>
      <c r="VG288" s="66"/>
      <c r="VH288" s="66"/>
      <c r="VI288" s="66"/>
      <c r="VJ288" s="66"/>
      <c r="VK288" s="66"/>
      <c r="VL288" s="66"/>
      <c r="VM288" s="66"/>
      <c r="VN288" s="66"/>
      <c r="VO288" s="66"/>
      <c r="VP288" s="66"/>
      <c r="VQ288" s="66"/>
      <c r="VR288" s="66"/>
      <c r="VS288" s="66"/>
      <c r="VT288" s="66"/>
      <c r="VU288" s="66"/>
      <c r="VV288" s="66"/>
      <c r="VW288" s="66"/>
      <c r="VX288" s="66"/>
      <c r="VY288" s="66"/>
      <c r="VZ288" s="66"/>
      <c r="WA288" s="66"/>
      <c r="WB288" s="66"/>
      <c r="WC288" s="66"/>
      <c r="WD288" s="66"/>
      <c r="WE288" s="66"/>
      <c r="WF288" s="66"/>
      <c r="WG288" s="66"/>
      <c r="WH288" s="66"/>
      <c r="WI288" s="66"/>
      <c r="WJ288" s="66"/>
      <c r="WK288" s="66"/>
      <c r="WL288" s="66"/>
      <c r="WM288" s="66"/>
      <c r="WN288" s="66"/>
      <c r="WO288" s="66"/>
      <c r="WP288" s="66"/>
      <c r="WQ288" s="66"/>
      <c r="WR288" s="66"/>
      <c r="WS288" s="66"/>
      <c r="WT288" s="66"/>
      <c r="WU288" s="66"/>
      <c r="WV288" s="66"/>
      <c r="WW288" s="66"/>
      <c r="WX288" s="66"/>
    </row>
    <row r="289" spans="1:622" s="49" customFormat="1" ht="15" customHeight="1" outlineLevel="1" x14ac:dyDescent="0.25">
      <c r="B289" s="42" t="s">
        <v>86</v>
      </c>
      <c r="C289" s="49">
        <v>88316</v>
      </c>
      <c r="D289" s="44" t="s">
        <v>80</v>
      </c>
      <c r="E289" s="49" t="s">
        <v>82</v>
      </c>
      <c r="F289" s="50" t="s">
        <v>83</v>
      </c>
      <c r="G289" s="50"/>
      <c r="H289" s="44">
        <v>24.83</v>
      </c>
      <c r="I289" s="46">
        <v>1.35</v>
      </c>
      <c r="J289" s="46"/>
      <c r="K289" s="46">
        <f>Tabela1[[#This Row],[VALOR UNIT]]*H288</f>
        <v>312.13350000000003</v>
      </c>
      <c r="L289" s="46">
        <v>0</v>
      </c>
      <c r="M289" s="47">
        <f t="shared" si="5"/>
        <v>0</v>
      </c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41"/>
      <c r="AH289" s="41"/>
      <c r="AI289" s="41"/>
      <c r="AJ289" s="41"/>
      <c r="AK289" s="41"/>
      <c r="AL289" s="41"/>
      <c r="AM289" s="41"/>
      <c r="AN289" s="41"/>
      <c r="AO289" s="41"/>
      <c r="AP289" s="41"/>
      <c r="AQ289" s="41"/>
      <c r="AR289" s="41"/>
      <c r="AS289" s="41"/>
      <c r="AT289" s="41"/>
      <c r="AU289" s="41"/>
      <c r="AV289" s="41"/>
      <c r="AW289" s="41"/>
      <c r="AX289" s="41"/>
      <c r="AY289" s="41"/>
      <c r="AZ289" s="41"/>
      <c r="BA289" s="41"/>
      <c r="BB289" s="41"/>
      <c r="BC289" s="41"/>
      <c r="BD289" s="41"/>
      <c r="BE289" s="41"/>
      <c r="BF289" s="41"/>
      <c r="BG289" s="41"/>
      <c r="BH289" s="41"/>
      <c r="BI289" s="41"/>
      <c r="BJ289" s="41"/>
      <c r="BK289" s="41"/>
      <c r="BL289" s="41"/>
      <c r="BM289" s="41"/>
      <c r="BN289" s="41"/>
      <c r="BO289" s="41"/>
      <c r="BP289" s="41"/>
      <c r="BQ289" s="41"/>
      <c r="BR289" s="41"/>
      <c r="BS289" s="41"/>
      <c r="BT289" s="41"/>
      <c r="BU289" s="41"/>
      <c r="BV289" s="41"/>
      <c r="BW289" s="41"/>
      <c r="BX289" s="41"/>
      <c r="BY289" s="41"/>
      <c r="BZ289" s="41"/>
      <c r="CA289" s="41"/>
      <c r="CB289" s="41"/>
      <c r="CC289" s="41"/>
      <c r="CD289" s="41"/>
      <c r="CE289" s="41"/>
      <c r="CF289" s="41"/>
      <c r="CG289" s="41"/>
      <c r="CH289" s="41"/>
      <c r="CI289" s="41"/>
      <c r="CJ289" s="41"/>
      <c r="CK289" s="41"/>
      <c r="CL289" s="41"/>
      <c r="CM289" s="41"/>
      <c r="CN289" s="41"/>
      <c r="CO289" s="41"/>
      <c r="CP289" s="41"/>
      <c r="CQ289" s="41"/>
      <c r="CR289" s="41"/>
      <c r="CS289" s="41"/>
      <c r="CT289" s="41"/>
      <c r="CU289" s="41"/>
      <c r="CV289" s="41"/>
      <c r="CW289" s="41"/>
      <c r="CX289" s="41"/>
      <c r="CY289" s="41"/>
      <c r="CZ289" s="41"/>
      <c r="DA289" s="41"/>
      <c r="DB289" s="41"/>
      <c r="DC289" s="41"/>
      <c r="DD289" s="41"/>
      <c r="DE289" s="41"/>
      <c r="DF289" s="41"/>
      <c r="DG289" s="41"/>
      <c r="DH289" s="41"/>
      <c r="DI289" s="41"/>
      <c r="DJ289" s="41"/>
      <c r="DK289" s="41"/>
      <c r="DL289" s="41"/>
      <c r="DM289" s="41"/>
      <c r="DN289" s="41"/>
      <c r="DO289" s="41"/>
      <c r="DP289" s="41"/>
      <c r="DQ289" s="41"/>
      <c r="DR289" s="41"/>
      <c r="DS289" s="41"/>
      <c r="DT289" s="41"/>
      <c r="DU289" s="41"/>
      <c r="DV289" s="41"/>
      <c r="DW289" s="41"/>
      <c r="DX289" s="41"/>
      <c r="DY289" s="41"/>
      <c r="DZ289" s="41"/>
      <c r="EA289" s="41"/>
      <c r="EB289" s="41"/>
      <c r="EC289" s="41"/>
      <c r="ED289" s="41"/>
      <c r="EE289" s="41"/>
      <c r="EF289" s="41"/>
      <c r="EG289" s="41"/>
      <c r="EH289" s="41"/>
      <c r="EI289" s="41"/>
      <c r="EJ289" s="41"/>
      <c r="EK289" s="41"/>
      <c r="EL289" s="41"/>
      <c r="EM289" s="41"/>
      <c r="EN289" s="41"/>
      <c r="EO289" s="41"/>
      <c r="EP289" s="41"/>
      <c r="EQ289" s="41"/>
      <c r="ER289" s="41"/>
      <c r="ES289" s="41"/>
      <c r="ET289" s="41"/>
      <c r="EU289" s="41"/>
      <c r="EV289" s="41"/>
      <c r="EW289" s="41"/>
      <c r="EX289" s="41"/>
      <c r="EY289" s="41"/>
      <c r="EZ289" s="41"/>
      <c r="FA289" s="41"/>
      <c r="FB289" s="41"/>
      <c r="FC289" s="41"/>
      <c r="FD289" s="41"/>
      <c r="FE289" s="41"/>
      <c r="FF289" s="41"/>
      <c r="FG289" s="41"/>
      <c r="FH289" s="41"/>
      <c r="FI289" s="41"/>
      <c r="FJ289" s="41"/>
      <c r="FK289" s="41"/>
      <c r="FL289" s="41"/>
      <c r="FM289" s="41"/>
      <c r="FN289" s="41"/>
      <c r="FO289" s="41"/>
      <c r="FP289" s="41"/>
      <c r="FQ289" s="41"/>
      <c r="FR289" s="41"/>
      <c r="FS289" s="41"/>
      <c r="FT289" s="41"/>
      <c r="FU289" s="41"/>
      <c r="FV289" s="41"/>
      <c r="FW289" s="41"/>
      <c r="FX289" s="41"/>
      <c r="FY289" s="41"/>
      <c r="FZ289" s="41"/>
      <c r="GA289" s="41"/>
      <c r="GB289" s="41"/>
      <c r="GC289" s="41"/>
      <c r="GD289" s="41"/>
      <c r="GE289" s="41"/>
      <c r="GF289" s="41"/>
      <c r="GG289" s="41"/>
      <c r="GH289" s="41"/>
      <c r="GI289" s="41"/>
      <c r="GJ289" s="41"/>
      <c r="GK289" s="41"/>
      <c r="GL289" s="41"/>
      <c r="GM289" s="41"/>
      <c r="GN289" s="41"/>
      <c r="GO289" s="41"/>
      <c r="GP289" s="41"/>
      <c r="GQ289" s="41"/>
      <c r="GR289" s="41"/>
      <c r="GS289" s="41"/>
      <c r="GT289" s="41"/>
      <c r="GU289" s="41"/>
      <c r="GV289" s="41"/>
      <c r="GW289" s="41"/>
      <c r="GX289" s="41"/>
      <c r="GY289" s="41"/>
      <c r="GZ289" s="41"/>
      <c r="HA289" s="41"/>
      <c r="HB289" s="41"/>
      <c r="HC289" s="41"/>
      <c r="HD289" s="41"/>
      <c r="HE289" s="41"/>
      <c r="HF289" s="41"/>
      <c r="HG289" s="41"/>
      <c r="HH289" s="41"/>
      <c r="HI289" s="41"/>
      <c r="HJ289" s="41"/>
      <c r="HK289" s="41"/>
      <c r="HL289" s="41"/>
      <c r="HM289" s="41"/>
      <c r="HN289" s="41"/>
      <c r="HO289" s="41"/>
      <c r="HP289" s="41"/>
      <c r="HQ289" s="41"/>
      <c r="HR289" s="41"/>
      <c r="HS289" s="41"/>
      <c r="HT289" s="41"/>
      <c r="HU289" s="41"/>
      <c r="HV289" s="41"/>
      <c r="HW289" s="41"/>
      <c r="HX289" s="41"/>
      <c r="HY289" s="41"/>
      <c r="HZ289" s="41"/>
      <c r="IA289" s="41"/>
      <c r="IB289" s="41"/>
      <c r="IC289" s="41"/>
      <c r="ID289" s="41"/>
      <c r="IE289" s="41"/>
      <c r="IF289" s="41"/>
      <c r="IG289" s="41"/>
      <c r="IH289" s="41"/>
      <c r="II289" s="41"/>
      <c r="IJ289" s="41"/>
      <c r="IK289" s="41"/>
      <c r="IL289" s="41"/>
      <c r="IM289" s="41"/>
      <c r="IN289" s="41"/>
      <c r="IO289" s="41"/>
      <c r="IP289" s="41"/>
      <c r="IQ289" s="41"/>
      <c r="IR289" s="41"/>
      <c r="IS289" s="41"/>
      <c r="IT289" s="41"/>
      <c r="IU289" s="41"/>
      <c r="IV289" s="41"/>
      <c r="IW289" s="41"/>
      <c r="IX289" s="41"/>
      <c r="IY289" s="41"/>
      <c r="IZ289" s="41"/>
      <c r="JA289" s="41"/>
      <c r="JB289" s="41"/>
      <c r="JC289" s="41"/>
      <c r="JD289" s="41"/>
      <c r="JE289" s="41"/>
      <c r="JF289" s="41"/>
      <c r="JG289" s="41"/>
      <c r="JH289" s="41"/>
      <c r="JI289" s="41"/>
      <c r="JJ289" s="41"/>
      <c r="JK289" s="41"/>
      <c r="JL289" s="41"/>
      <c r="JM289" s="41"/>
      <c r="JN289" s="41"/>
      <c r="JO289" s="41"/>
      <c r="JP289" s="41"/>
      <c r="JQ289" s="41"/>
      <c r="JR289" s="41"/>
      <c r="JS289" s="41"/>
      <c r="JT289" s="41"/>
      <c r="JU289" s="41"/>
      <c r="JV289" s="41"/>
      <c r="JW289" s="41"/>
      <c r="JX289" s="41"/>
      <c r="JY289" s="41"/>
      <c r="JZ289" s="41"/>
      <c r="KA289" s="41"/>
      <c r="KB289" s="41"/>
      <c r="KC289" s="41"/>
      <c r="KD289" s="41"/>
      <c r="KE289" s="41"/>
      <c r="KF289" s="41"/>
      <c r="KG289" s="41"/>
      <c r="KH289" s="41"/>
      <c r="KI289" s="41"/>
      <c r="KJ289" s="41"/>
      <c r="KK289" s="41"/>
      <c r="KL289" s="41"/>
      <c r="KM289" s="41"/>
      <c r="KN289" s="41"/>
      <c r="KO289" s="41"/>
      <c r="KP289" s="41"/>
      <c r="KQ289" s="41"/>
      <c r="KR289" s="41"/>
      <c r="KS289" s="41"/>
      <c r="KT289" s="41"/>
      <c r="KU289" s="41"/>
      <c r="KV289" s="41"/>
      <c r="KW289" s="41"/>
      <c r="KX289" s="41"/>
      <c r="KY289" s="41"/>
      <c r="KZ289" s="41"/>
      <c r="LA289" s="41"/>
      <c r="LB289" s="41"/>
      <c r="LC289" s="41"/>
      <c r="LD289" s="41"/>
      <c r="LE289" s="41"/>
      <c r="LF289" s="41"/>
      <c r="LG289" s="41"/>
      <c r="LH289" s="41"/>
      <c r="LI289" s="41"/>
      <c r="LJ289" s="41"/>
      <c r="LK289" s="41"/>
      <c r="LL289" s="41"/>
      <c r="LM289" s="41"/>
      <c r="LN289" s="41"/>
      <c r="LO289" s="41"/>
      <c r="LP289" s="41"/>
      <c r="LQ289" s="41"/>
      <c r="LR289" s="41"/>
      <c r="LS289" s="41"/>
      <c r="LT289" s="41"/>
      <c r="LU289" s="41"/>
      <c r="LV289" s="41"/>
      <c r="LW289" s="41"/>
      <c r="LX289" s="41"/>
      <c r="LY289" s="41"/>
      <c r="LZ289" s="41"/>
      <c r="MA289" s="41"/>
      <c r="MB289" s="41"/>
      <c r="MC289" s="41"/>
      <c r="MD289" s="41"/>
      <c r="ME289" s="41"/>
      <c r="MF289" s="41"/>
      <c r="MG289" s="41"/>
      <c r="MH289" s="41"/>
      <c r="MI289" s="41"/>
      <c r="MJ289" s="41"/>
      <c r="MK289" s="41"/>
      <c r="ML289" s="41"/>
      <c r="MM289" s="41"/>
      <c r="MN289" s="41"/>
      <c r="MO289" s="41"/>
      <c r="MP289" s="41"/>
      <c r="MQ289" s="41"/>
      <c r="MR289" s="41"/>
      <c r="MS289" s="41"/>
      <c r="MT289" s="41"/>
      <c r="MU289" s="41"/>
      <c r="MV289" s="41"/>
      <c r="MW289" s="41"/>
      <c r="MX289" s="41"/>
      <c r="MY289" s="41"/>
      <c r="MZ289" s="41"/>
      <c r="NA289" s="41"/>
      <c r="NB289" s="41"/>
      <c r="NC289" s="41"/>
      <c r="ND289" s="41"/>
      <c r="NE289" s="41"/>
      <c r="NF289" s="41"/>
      <c r="NG289" s="41"/>
      <c r="NH289" s="41"/>
      <c r="NI289" s="41"/>
      <c r="NJ289" s="41"/>
      <c r="NK289" s="41"/>
      <c r="NL289" s="41"/>
      <c r="NM289" s="41"/>
      <c r="NN289" s="41"/>
      <c r="NO289" s="41"/>
      <c r="NP289" s="41"/>
      <c r="NQ289" s="41"/>
      <c r="NR289" s="41"/>
      <c r="NS289" s="41"/>
      <c r="NT289" s="41"/>
      <c r="NU289" s="41"/>
      <c r="NV289" s="41"/>
      <c r="NW289" s="41"/>
      <c r="NX289" s="41"/>
      <c r="NY289" s="41"/>
      <c r="NZ289" s="41"/>
      <c r="OA289" s="41"/>
      <c r="OB289" s="41"/>
      <c r="OC289" s="41"/>
      <c r="OD289" s="41"/>
      <c r="OE289" s="41"/>
      <c r="OF289" s="41"/>
      <c r="OG289" s="41"/>
      <c r="OH289" s="41"/>
      <c r="OI289" s="41"/>
      <c r="OJ289" s="41"/>
      <c r="OK289" s="41"/>
      <c r="OL289" s="41"/>
      <c r="OM289" s="41"/>
      <c r="ON289" s="41"/>
      <c r="OO289" s="41"/>
      <c r="OP289" s="41"/>
      <c r="OQ289" s="41"/>
      <c r="OR289" s="41"/>
      <c r="OS289" s="41"/>
      <c r="OT289" s="41"/>
      <c r="OU289" s="41"/>
      <c r="OV289" s="41"/>
      <c r="OW289" s="41"/>
      <c r="OX289" s="41"/>
      <c r="OY289" s="41"/>
      <c r="OZ289" s="41"/>
      <c r="PA289" s="41"/>
      <c r="PB289" s="41"/>
      <c r="PC289" s="41"/>
      <c r="PD289" s="41"/>
      <c r="PE289" s="41"/>
      <c r="PF289" s="41"/>
      <c r="PG289" s="41"/>
      <c r="PH289" s="41"/>
      <c r="PI289" s="41"/>
      <c r="PJ289" s="41"/>
      <c r="PK289" s="41"/>
      <c r="PL289" s="41"/>
      <c r="PM289" s="41"/>
      <c r="PN289" s="41"/>
      <c r="PO289" s="41"/>
      <c r="PP289" s="41"/>
      <c r="PQ289" s="41"/>
      <c r="PR289" s="41"/>
      <c r="PS289" s="41"/>
      <c r="PT289" s="41"/>
      <c r="PU289" s="41"/>
      <c r="PV289" s="41"/>
      <c r="PW289" s="41"/>
      <c r="PX289" s="41"/>
      <c r="PY289" s="41"/>
      <c r="PZ289" s="41"/>
      <c r="QA289" s="41"/>
      <c r="QB289" s="41"/>
      <c r="QC289" s="41"/>
      <c r="QD289" s="41"/>
      <c r="QE289" s="41"/>
      <c r="QF289" s="41"/>
      <c r="QG289" s="41"/>
      <c r="QH289" s="41"/>
      <c r="QI289" s="41"/>
      <c r="QJ289" s="41"/>
      <c r="QK289" s="41"/>
      <c r="QL289" s="41"/>
      <c r="QM289" s="41"/>
      <c r="QN289" s="41"/>
      <c r="QO289" s="41"/>
      <c r="QP289" s="41"/>
      <c r="QQ289" s="41"/>
      <c r="QR289" s="41"/>
      <c r="QS289" s="41"/>
      <c r="QT289" s="41"/>
      <c r="QU289" s="41"/>
      <c r="QV289" s="41"/>
      <c r="QW289" s="41"/>
      <c r="QX289" s="41"/>
      <c r="QY289" s="41"/>
      <c r="QZ289" s="41"/>
      <c r="RA289" s="41"/>
      <c r="RB289" s="41"/>
      <c r="RC289" s="41"/>
      <c r="RD289" s="41"/>
      <c r="RE289" s="41"/>
      <c r="RF289" s="41"/>
      <c r="RG289" s="41"/>
      <c r="RH289" s="41"/>
      <c r="RI289" s="41"/>
      <c r="RJ289" s="41"/>
      <c r="RK289" s="41"/>
      <c r="RL289" s="41"/>
      <c r="RM289" s="41"/>
      <c r="RN289" s="41"/>
      <c r="RO289" s="41"/>
      <c r="RP289" s="41"/>
      <c r="RQ289" s="41"/>
      <c r="RR289" s="41"/>
      <c r="RS289" s="41"/>
      <c r="RT289" s="41"/>
      <c r="RU289" s="41"/>
      <c r="RV289" s="41"/>
      <c r="RW289" s="41"/>
      <c r="RX289" s="41"/>
      <c r="RY289" s="41"/>
      <c r="RZ289" s="41"/>
      <c r="SA289" s="41"/>
      <c r="SB289" s="41"/>
      <c r="SC289" s="41"/>
      <c r="SD289" s="41"/>
      <c r="SE289" s="41"/>
      <c r="SF289" s="41"/>
      <c r="SG289" s="41"/>
      <c r="SH289" s="41"/>
      <c r="SI289" s="41"/>
      <c r="SJ289" s="41"/>
      <c r="SK289" s="41"/>
      <c r="SL289" s="41"/>
      <c r="SM289" s="41"/>
      <c r="SN289" s="41"/>
      <c r="SO289" s="41"/>
      <c r="SP289" s="41"/>
      <c r="SQ289" s="41"/>
      <c r="SR289" s="41"/>
      <c r="SS289" s="41"/>
      <c r="ST289" s="41"/>
      <c r="SU289" s="41"/>
      <c r="SV289" s="41"/>
      <c r="SW289" s="41"/>
      <c r="SX289" s="41"/>
      <c r="SY289" s="41"/>
      <c r="SZ289" s="41"/>
      <c r="TA289" s="41"/>
      <c r="TB289" s="41"/>
      <c r="TC289" s="41"/>
      <c r="TD289" s="41"/>
      <c r="TE289" s="41"/>
      <c r="TF289" s="41"/>
      <c r="TG289" s="41"/>
      <c r="TH289" s="41"/>
      <c r="TI289" s="41"/>
      <c r="TJ289" s="41"/>
      <c r="TK289" s="41"/>
      <c r="TL289" s="41"/>
      <c r="TM289" s="41"/>
      <c r="TN289" s="41"/>
      <c r="TO289" s="41"/>
      <c r="TP289" s="41"/>
      <c r="TQ289" s="41"/>
      <c r="TR289" s="41"/>
      <c r="TS289" s="41"/>
      <c r="TT289" s="41"/>
      <c r="TU289" s="41"/>
      <c r="TV289" s="41"/>
      <c r="TW289" s="41"/>
      <c r="TX289" s="41"/>
      <c r="TY289" s="41"/>
      <c r="TZ289" s="41"/>
      <c r="UA289" s="41"/>
      <c r="UB289" s="41"/>
      <c r="UC289" s="41"/>
      <c r="UD289" s="41"/>
      <c r="UE289" s="41"/>
      <c r="UF289" s="41"/>
      <c r="UG289" s="41"/>
      <c r="UH289" s="41"/>
      <c r="UI289" s="41"/>
      <c r="UJ289" s="41"/>
      <c r="UK289" s="41"/>
      <c r="UL289" s="41"/>
      <c r="UM289" s="41"/>
      <c r="UN289" s="41"/>
      <c r="UO289" s="41"/>
      <c r="UP289" s="41"/>
      <c r="UQ289" s="41"/>
      <c r="UR289" s="41"/>
      <c r="US289" s="41"/>
      <c r="UT289" s="41"/>
      <c r="UU289" s="41"/>
      <c r="UV289" s="41"/>
      <c r="UW289" s="41"/>
      <c r="UX289" s="41"/>
      <c r="UY289" s="41"/>
      <c r="UZ289" s="41"/>
      <c r="VA289" s="41"/>
      <c r="VB289" s="41"/>
      <c r="VC289" s="41"/>
      <c r="VD289" s="41"/>
      <c r="VE289" s="41"/>
      <c r="VF289" s="41"/>
      <c r="VG289" s="41"/>
      <c r="VH289" s="41"/>
      <c r="VI289" s="41"/>
      <c r="VJ289" s="41"/>
      <c r="VK289" s="41"/>
      <c r="VL289" s="41"/>
      <c r="VM289" s="41"/>
      <c r="VN289" s="41"/>
      <c r="VO289" s="41"/>
      <c r="VP289" s="41"/>
      <c r="VQ289" s="41"/>
      <c r="VR289" s="41"/>
      <c r="VS289" s="41"/>
      <c r="VT289" s="41"/>
      <c r="VU289" s="41"/>
      <c r="VV289" s="41"/>
      <c r="VW289" s="41"/>
      <c r="VX289" s="41"/>
      <c r="VY289" s="41"/>
      <c r="VZ289" s="41"/>
      <c r="WA289" s="41"/>
      <c r="WB289" s="41"/>
      <c r="WC289" s="41"/>
      <c r="WD289" s="41"/>
      <c r="WE289" s="41"/>
      <c r="WF289" s="41"/>
      <c r="WG289" s="41"/>
      <c r="WH289" s="41"/>
      <c r="WI289" s="41"/>
      <c r="WJ289" s="41"/>
      <c r="WK289" s="41"/>
      <c r="WL289" s="41"/>
      <c r="WM289" s="41"/>
      <c r="WN289" s="41"/>
      <c r="WO289" s="41"/>
      <c r="WP289" s="41"/>
      <c r="WQ289" s="41"/>
      <c r="WR289" s="41"/>
      <c r="WS289" s="41"/>
      <c r="WT289" s="41"/>
      <c r="WU289" s="41"/>
      <c r="WV289" s="41"/>
      <c r="WW289" s="41"/>
      <c r="WX289" s="41"/>
    </row>
    <row r="290" spans="1:622" s="49" customFormat="1" ht="15" customHeight="1" outlineLevel="1" x14ac:dyDescent="0.25">
      <c r="B290" s="42" t="s">
        <v>86</v>
      </c>
      <c r="C290" s="49">
        <v>88310</v>
      </c>
      <c r="D290" s="44" t="s">
        <v>80</v>
      </c>
      <c r="E290" s="49" t="s">
        <v>225</v>
      </c>
      <c r="F290" s="50" t="s">
        <v>83</v>
      </c>
      <c r="G290" s="50"/>
      <c r="H290" s="44">
        <v>31.59</v>
      </c>
      <c r="I290" s="46">
        <v>5.15</v>
      </c>
      <c r="J290" s="46"/>
      <c r="K290" s="46">
        <f>Tabela1[[#This Row],[VALOR UNIT]]*H288</f>
        <v>1190.7315000000001</v>
      </c>
      <c r="L290" s="46">
        <v>0</v>
      </c>
      <c r="M290" s="47">
        <f t="shared" si="5"/>
        <v>0</v>
      </c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  <c r="AB290" s="41"/>
      <c r="AC290" s="41"/>
      <c r="AD290" s="41"/>
      <c r="AE290" s="41"/>
      <c r="AF290" s="41"/>
      <c r="AG290" s="41"/>
      <c r="AH290" s="41"/>
      <c r="AI290" s="41"/>
      <c r="AJ290" s="41"/>
      <c r="AK290" s="41"/>
      <c r="AL290" s="41"/>
      <c r="AM290" s="41"/>
      <c r="AN290" s="41"/>
      <c r="AO290" s="41"/>
      <c r="AP290" s="41"/>
      <c r="AQ290" s="41"/>
      <c r="AR290" s="41"/>
      <c r="AS290" s="41"/>
      <c r="AT290" s="41"/>
      <c r="AU290" s="41"/>
      <c r="AV290" s="41"/>
      <c r="AW290" s="41"/>
      <c r="AX290" s="41"/>
      <c r="AY290" s="41"/>
      <c r="AZ290" s="41"/>
      <c r="BA290" s="41"/>
      <c r="BB290" s="41"/>
      <c r="BC290" s="41"/>
      <c r="BD290" s="41"/>
      <c r="BE290" s="41"/>
      <c r="BF290" s="41"/>
      <c r="BG290" s="41"/>
      <c r="BH290" s="41"/>
      <c r="BI290" s="41"/>
      <c r="BJ290" s="41"/>
      <c r="BK290" s="41"/>
      <c r="BL290" s="41"/>
      <c r="BM290" s="41"/>
      <c r="BN290" s="41"/>
      <c r="BO290" s="41"/>
      <c r="BP290" s="41"/>
      <c r="BQ290" s="41"/>
      <c r="BR290" s="41"/>
      <c r="BS290" s="41"/>
      <c r="BT290" s="41"/>
      <c r="BU290" s="41"/>
      <c r="BV290" s="41"/>
      <c r="BW290" s="41"/>
      <c r="BX290" s="41"/>
      <c r="BY290" s="41"/>
      <c r="BZ290" s="41"/>
      <c r="CA290" s="41"/>
      <c r="CB290" s="41"/>
      <c r="CC290" s="41"/>
      <c r="CD290" s="41"/>
      <c r="CE290" s="41"/>
      <c r="CF290" s="41"/>
      <c r="CG290" s="41"/>
      <c r="CH290" s="41"/>
      <c r="CI290" s="41"/>
      <c r="CJ290" s="41"/>
      <c r="CK290" s="41"/>
      <c r="CL290" s="41"/>
      <c r="CM290" s="41"/>
      <c r="CN290" s="41"/>
      <c r="CO290" s="41"/>
      <c r="CP290" s="41"/>
      <c r="CQ290" s="41"/>
      <c r="CR290" s="41"/>
      <c r="CS290" s="41"/>
      <c r="CT290" s="41"/>
      <c r="CU290" s="41"/>
      <c r="CV290" s="41"/>
      <c r="CW290" s="41"/>
      <c r="CX290" s="41"/>
      <c r="CY290" s="41"/>
      <c r="CZ290" s="41"/>
      <c r="DA290" s="41"/>
      <c r="DB290" s="41"/>
      <c r="DC290" s="41"/>
      <c r="DD290" s="41"/>
      <c r="DE290" s="41"/>
      <c r="DF290" s="41"/>
      <c r="DG290" s="41"/>
      <c r="DH290" s="41"/>
      <c r="DI290" s="41"/>
      <c r="DJ290" s="41"/>
      <c r="DK290" s="41"/>
      <c r="DL290" s="41"/>
      <c r="DM290" s="41"/>
      <c r="DN290" s="41"/>
      <c r="DO290" s="41"/>
      <c r="DP290" s="41"/>
      <c r="DQ290" s="41"/>
      <c r="DR290" s="41"/>
      <c r="DS290" s="41"/>
      <c r="DT290" s="41"/>
      <c r="DU290" s="41"/>
      <c r="DV290" s="41"/>
      <c r="DW290" s="41"/>
      <c r="DX290" s="41"/>
      <c r="DY290" s="41"/>
      <c r="DZ290" s="41"/>
      <c r="EA290" s="41"/>
      <c r="EB290" s="41"/>
      <c r="EC290" s="41"/>
      <c r="ED290" s="41"/>
      <c r="EE290" s="41"/>
      <c r="EF290" s="41"/>
      <c r="EG290" s="41"/>
      <c r="EH290" s="41"/>
      <c r="EI290" s="41"/>
      <c r="EJ290" s="41"/>
      <c r="EK290" s="41"/>
      <c r="EL290" s="41"/>
      <c r="EM290" s="41"/>
      <c r="EN290" s="41"/>
      <c r="EO290" s="41"/>
      <c r="EP290" s="41"/>
      <c r="EQ290" s="41"/>
      <c r="ER290" s="41"/>
      <c r="ES290" s="41"/>
      <c r="ET290" s="41"/>
      <c r="EU290" s="41"/>
      <c r="EV290" s="41"/>
      <c r="EW290" s="41"/>
      <c r="EX290" s="41"/>
      <c r="EY290" s="41"/>
      <c r="EZ290" s="41"/>
      <c r="FA290" s="41"/>
      <c r="FB290" s="41"/>
      <c r="FC290" s="41"/>
      <c r="FD290" s="41"/>
      <c r="FE290" s="41"/>
      <c r="FF290" s="41"/>
      <c r="FG290" s="41"/>
      <c r="FH290" s="41"/>
      <c r="FI290" s="41"/>
      <c r="FJ290" s="41"/>
      <c r="FK290" s="41"/>
      <c r="FL290" s="41"/>
      <c r="FM290" s="41"/>
      <c r="FN290" s="41"/>
      <c r="FO290" s="41"/>
      <c r="FP290" s="41"/>
      <c r="FQ290" s="41"/>
      <c r="FR290" s="41"/>
      <c r="FS290" s="41"/>
      <c r="FT290" s="41"/>
      <c r="FU290" s="41"/>
      <c r="FV290" s="41"/>
      <c r="FW290" s="41"/>
      <c r="FX290" s="41"/>
      <c r="FY290" s="41"/>
      <c r="FZ290" s="41"/>
      <c r="GA290" s="41"/>
      <c r="GB290" s="41"/>
      <c r="GC290" s="41"/>
      <c r="GD290" s="41"/>
      <c r="GE290" s="41"/>
      <c r="GF290" s="41"/>
      <c r="GG290" s="41"/>
      <c r="GH290" s="41"/>
      <c r="GI290" s="41"/>
      <c r="GJ290" s="41"/>
      <c r="GK290" s="41"/>
      <c r="GL290" s="41"/>
      <c r="GM290" s="41"/>
      <c r="GN290" s="41"/>
      <c r="GO290" s="41"/>
      <c r="GP290" s="41"/>
      <c r="GQ290" s="41"/>
      <c r="GR290" s="41"/>
      <c r="GS290" s="41"/>
      <c r="GT290" s="41"/>
      <c r="GU290" s="41"/>
      <c r="GV290" s="41"/>
      <c r="GW290" s="41"/>
      <c r="GX290" s="41"/>
      <c r="GY290" s="41"/>
      <c r="GZ290" s="41"/>
      <c r="HA290" s="41"/>
      <c r="HB290" s="41"/>
      <c r="HC290" s="41"/>
      <c r="HD290" s="41"/>
      <c r="HE290" s="41"/>
      <c r="HF290" s="41"/>
      <c r="HG290" s="41"/>
      <c r="HH290" s="41"/>
      <c r="HI290" s="41"/>
      <c r="HJ290" s="41"/>
      <c r="HK290" s="41"/>
      <c r="HL290" s="41"/>
      <c r="HM290" s="41"/>
      <c r="HN290" s="41"/>
      <c r="HO290" s="41"/>
      <c r="HP290" s="41"/>
      <c r="HQ290" s="41"/>
      <c r="HR290" s="41"/>
      <c r="HS290" s="41"/>
      <c r="HT290" s="41"/>
      <c r="HU290" s="41"/>
      <c r="HV290" s="41"/>
      <c r="HW290" s="41"/>
      <c r="HX290" s="41"/>
      <c r="HY290" s="41"/>
      <c r="HZ290" s="41"/>
      <c r="IA290" s="41"/>
      <c r="IB290" s="41"/>
      <c r="IC290" s="41"/>
      <c r="ID290" s="41"/>
      <c r="IE290" s="41"/>
      <c r="IF290" s="41"/>
      <c r="IG290" s="41"/>
      <c r="IH290" s="41"/>
      <c r="II290" s="41"/>
      <c r="IJ290" s="41"/>
      <c r="IK290" s="41"/>
      <c r="IL290" s="41"/>
      <c r="IM290" s="41"/>
      <c r="IN290" s="41"/>
      <c r="IO290" s="41"/>
      <c r="IP290" s="41"/>
      <c r="IQ290" s="41"/>
      <c r="IR290" s="41"/>
      <c r="IS290" s="41"/>
      <c r="IT290" s="41"/>
      <c r="IU290" s="41"/>
      <c r="IV290" s="41"/>
      <c r="IW290" s="41"/>
      <c r="IX290" s="41"/>
      <c r="IY290" s="41"/>
      <c r="IZ290" s="41"/>
      <c r="JA290" s="41"/>
      <c r="JB290" s="41"/>
      <c r="JC290" s="41"/>
      <c r="JD290" s="41"/>
      <c r="JE290" s="41"/>
      <c r="JF290" s="41"/>
      <c r="JG290" s="41"/>
      <c r="JH290" s="41"/>
      <c r="JI290" s="41"/>
      <c r="JJ290" s="41"/>
      <c r="JK290" s="41"/>
      <c r="JL290" s="41"/>
      <c r="JM290" s="41"/>
      <c r="JN290" s="41"/>
      <c r="JO290" s="41"/>
      <c r="JP290" s="41"/>
      <c r="JQ290" s="41"/>
      <c r="JR290" s="41"/>
      <c r="JS290" s="41"/>
      <c r="JT290" s="41"/>
      <c r="JU290" s="41"/>
      <c r="JV290" s="41"/>
      <c r="JW290" s="41"/>
      <c r="JX290" s="41"/>
      <c r="JY290" s="41"/>
      <c r="JZ290" s="41"/>
      <c r="KA290" s="41"/>
      <c r="KB290" s="41"/>
      <c r="KC290" s="41"/>
      <c r="KD290" s="41"/>
      <c r="KE290" s="41"/>
      <c r="KF290" s="41"/>
      <c r="KG290" s="41"/>
      <c r="KH290" s="41"/>
      <c r="KI290" s="41"/>
      <c r="KJ290" s="41"/>
      <c r="KK290" s="41"/>
      <c r="KL290" s="41"/>
      <c r="KM290" s="41"/>
      <c r="KN290" s="41"/>
      <c r="KO290" s="41"/>
      <c r="KP290" s="41"/>
      <c r="KQ290" s="41"/>
      <c r="KR290" s="41"/>
      <c r="KS290" s="41"/>
      <c r="KT290" s="41"/>
      <c r="KU290" s="41"/>
      <c r="KV290" s="41"/>
      <c r="KW290" s="41"/>
      <c r="KX290" s="41"/>
      <c r="KY290" s="41"/>
      <c r="KZ290" s="41"/>
      <c r="LA290" s="41"/>
      <c r="LB290" s="41"/>
      <c r="LC290" s="41"/>
      <c r="LD290" s="41"/>
      <c r="LE290" s="41"/>
      <c r="LF290" s="41"/>
      <c r="LG290" s="41"/>
      <c r="LH290" s="41"/>
      <c r="LI290" s="41"/>
      <c r="LJ290" s="41"/>
      <c r="LK290" s="41"/>
      <c r="LL290" s="41"/>
      <c r="LM290" s="41"/>
      <c r="LN290" s="41"/>
      <c r="LO290" s="41"/>
      <c r="LP290" s="41"/>
      <c r="LQ290" s="41"/>
      <c r="LR290" s="41"/>
      <c r="LS290" s="41"/>
      <c r="LT290" s="41"/>
      <c r="LU290" s="41"/>
      <c r="LV290" s="41"/>
      <c r="LW290" s="41"/>
      <c r="LX290" s="41"/>
      <c r="LY290" s="41"/>
      <c r="LZ290" s="41"/>
      <c r="MA290" s="41"/>
      <c r="MB290" s="41"/>
      <c r="MC290" s="41"/>
      <c r="MD290" s="41"/>
      <c r="ME290" s="41"/>
      <c r="MF290" s="41"/>
      <c r="MG290" s="41"/>
      <c r="MH290" s="41"/>
      <c r="MI290" s="41"/>
      <c r="MJ290" s="41"/>
      <c r="MK290" s="41"/>
      <c r="ML290" s="41"/>
      <c r="MM290" s="41"/>
      <c r="MN290" s="41"/>
      <c r="MO290" s="41"/>
      <c r="MP290" s="41"/>
      <c r="MQ290" s="41"/>
      <c r="MR290" s="41"/>
      <c r="MS290" s="41"/>
      <c r="MT290" s="41"/>
      <c r="MU290" s="41"/>
      <c r="MV290" s="41"/>
      <c r="MW290" s="41"/>
      <c r="MX290" s="41"/>
      <c r="MY290" s="41"/>
      <c r="MZ290" s="41"/>
      <c r="NA290" s="41"/>
      <c r="NB290" s="41"/>
      <c r="NC290" s="41"/>
      <c r="ND290" s="41"/>
      <c r="NE290" s="41"/>
      <c r="NF290" s="41"/>
      <c r="NG290" s="41"/>
      <c r="NH290" s="41"/>
      <c r="NI290" s="41"/>
      <c r="NJ290" s="41"/>
      <c r="NK290" s="41"/>
      <c r="NL290" s="41"/>
      <c r="NM290" s="41"/>
      <c r="NN290" s="41"/>
      <c r="NO290" s="41"/>
      <c r="NP290" s="41"/>
      <c r="NQ290" s="41"/>
      <c r="NR290" s="41"/>
      <c r="NS290" s="41"/>
      <c r="NT290" s="41"/>
      <c r="NU290" s="41"/>
      <c r="NV290" s="41"/>
      <c r="NW290" s="41"/>
      <c r="NX290" s="41"/>
      <c r="NY290" s="41"/>
      <c r="NZ290" s="41"/>
      <c r="OA290" s="41"/>
      <c r="OB290" s="41"/>
      <c r="OC290" s="41"/>
      <c r="OD290" s="41"/>
      <c r="OE290" s="41"/>
      <c r="OF290" s="41"/>
      <c r="OG290" s="41"/>
      <c r="OH290" s="41"/>
      <c r="OI290" s="41"/>
      <c r="OJ290" s="41"/>
      <c r="OK290" s="41"/>
      <c r="OL290" s="41"/>
      <c r="OM290" s="41"/>
      <c r="ON290" s="41"/>
      <c r="OO290" s="41"/>
      <c r="OP290" s="41"/>
      <c r="OQ290" s="41"/>
      <c r="OR290" s="41"/>
      <c r="OS290" s="41"/>
      <c r="OT290" s="41"/>
      <c r="OU290" s="41"/>
      <c r="OV290" s="41"/>
      <c r="OW290" s="41"/>
      <c r="OX290" s="41"/>
      <c r="OY290" s="41"/>
      <c r="OZ290" s="41"/>
      <c r="PA290" s="41"/>
      <c r="PB290" s="41"/>
      <c r="PC290" s="41"/>
      <c r="PD290" s="41"/>
      <c r="PE290" s="41"/>
      <c r="PF290" s="41"/>
      <c r="PG290" s="41"/>
      <c r="PH290" s="41"/>
      <c r="PI290" s="41"/>
      <c r="PJ290" s="41"/>
      <c r="PK290" s="41"/>
      <c r="PL290" s="41"/>
      <c r="PM290" s="41"/>
      <c r="PN290" s="41"/>
      <c r="PO290" s="41"/>
      <c r="PP290" s="41"/>
      <c r="PQ290" s="41"/>
      <c r="PR290" s="41"/>
      <c r="PS290" s="41"/>
      <c r="PT290" s="41"/>
      <c r="PU290" s="41"/>
      <c r="PV290" s="41"/>
      <c r="PW290" s="41"/>
      <c r="PX290" s="41"/>
      <c r="PY290" s="41"/>
      <c r="PZ290" s="41"/>
      <c r="QA290" s="41"/>
      <c r="QB290" s="41"/>
      <c r="QC290" s="41"/>
      <c r="QD290" s="41"/>
      <c r="QE290" s="41"/>
      <c r="QF290" s="41"/>
      <c r="QG290" s="41"/>
      <c r="QH290" s="41"/>
      <c r="QI290" s="41"/>
      <c r="QJ290" s="41"/>
      <c r="QK290" s="41"/>
      <c r="QL290" s="41"/>
      <c r="QM290" s="41"/>
      <c r="QN290" s="41"/>
      <c r="QO290" s="41"/>
      <c r="QP290" s="41"/>
      <c r="QQ290" s="41"/>
      <c r="QR290" s="41"/>
      <c r="QS290" s="41"/>
      <c r="QT290" s="41"/>
      <c r="QU290" s="41"/>
      <c r="QV290" s="41"/>
      <c r="QW290" s="41"/>
      <c r="QX290" s="41"/>
      <c r="QY290" s="41"/>
      <c r="QZ290" s="41"/>
      <c r="RA290" s="41"/>
      <c r="RB290" s="41"/>
      <c r="RC290" s="41"/>
      <c r="RD290" s="41"/>
      <c r="RE290" s="41"/>
      <c r="RF290" s="41"/>
      <c r="RG290" s="41"/>
      <c r="RH290" s="41"/>
      <c r="RI290" s="41"/>
      <c r="RJ290" s="41"/>
      <c r="RK290" s="41"/>
      <c r="RL290" s="41"/>
      <c r="RM290" s="41"/>
      <c r="RN290" s="41"/>
      <c r="RO290" s="41"/>
      <c r="RP290" s="41"/>
      <c r="RQ290" s="41"/>
      <c r="RR290" s="41"/>
      <c r="RS290" s="41"/>
      <c r="RT290" s="41"/>
      <c r="RU290" s="41"/>
      <c r="RV290" s="41"/>
      <c r="RW290" s="41"/>
      <c r="RX290" s="41"/>
      <c r="RY290" s="41"/>
      <c r="RZ290" s="41"/>
      <c r="SA290" s="41"/>
      <c r="SB290" s="41"/>
      <c r="SC290" s="41"/>
      <c r="SD290" s="41"/>
      <c r="SE290" s="41"/>
      <c r="SF290" s="41"/>
      <c r="SG290" s="41"/>
      <c r="SH290" s="41"/>
      <c r="SI290" s="41"/>
      <c r="SJ290" s="41"/>
      <c r="SK290" s="41"/>
      <c r="SL290" s="41"/>
      <c r="SM290" s="41"/>
      <c r="SN290" s="41"/>
      <c r="SO290" s="41"/>
      <c r="SP290" s="41"/>
      <c r="SQ290" s="41"/>
      <c r="SR290" s="41"/>
      <c r="SS290" s="41"/>
      <c r="ST290" s="41"/>
      <c r="SU290" s="41"/>
      <c r="SV290" s="41"/>
      <c r="SW290" s="41"/>
      <c r="SX290" s="41"/>
      <c r="SY290" s="41"/>
      <c r="SZ290" s="41"/>
      <c r="TA290" s="41"/>
      <c r="TB290" s="41"/>
      <c r="TC290" s="41"/>
      <c r="TD290" s="41"/>
      <c r="TE290" s="41"/>
      <c r="TF290" s="41"/>
      <c r="TG290" s="41"/>
      <c r="TH290" s="41"/>
      <c r="TI290" s="41"/>
      <c r="TJ290" s="41"/>
      <c r="TK290" s="41"/>
      <c r="TL290" s="41"/>
      <c r="TM290" s="41"/>
      <c r="TN290" s="41"/>
      <c r="TO290" s="41"/>
      <c r="TP290" s="41"/>
      <c r="TQ290" s="41"/>
      <c r="TR290" s="41"/>
      <c r="TS290" s="41"/>
      <c r="TT290" s="41"/>
      <c r="TU290" s="41"/>
      <c r="TV290" s="41"/>
      <c r="TW290" s="41"/>
      <c r="TX290" s="41"/>
      <c r="TY290" s="41"/>
      <c r="TZ290" s="41"/>
      <c r="UA290" s="41"/>
      <c r="UB290" s="41"/>
      <c r="UC290" s="41"/>
      <c r="UD290" s="41"/>
      <c r="UE290" s="41"/>
      <c r="UF290" s="41"/>
      <c r="UG290" s="41"/>
      <c r="UH290" s="41"/>
      <c r="UI290" s="41"/>
      <c r="UJ290" s="41"/>
      <c r="UK290" s="41"/>
      <c r="UL290" s="41"/>
      <c r="UM290" s="41"/>
      <c r="UN290" s="41"/>
      <c r="UO290" s="41"/>
      <c r="UP290" s="41"/>
      <c r="UQ290" s="41"/>
      <c r="UR290" s="41"/>
      <c r="US290" s="41"/>
      <c r="UT290" s="41"/>
      <c r="UU290" s="41"/>
      <c r="UV290" s="41"/>
      <c r="UW290" s="41"/>
      <c r="UX290" s="41"/>
      <c r="UY290" s="41"/>
      <c r="UZ290" s="41"/>
      <c r="VA290" s="41"/>
      <c r="VB290" s="41"/>
      <c r="VC290" s="41"/>
      <c r="VD290" s="41"/>
      <c r="VE290" s="41"/>
      <c r="VF290" s="41"/>
      <c r="VG290" s="41"/>
      <c r="VH290" s="41"/>
      <c r="VI290" s="41"/>
      <c r="VJ290" s="41"/>
      <c r="VK290" s="41"/>
      <c r="VL290" s="41"/>
      <c r="VM290" s="41"/>
      <c r="VN290" s="41"/>
      <c r="VO290" s="41"/>
      <c r="VP290" s="41"/>
      <c r="VQ290" s="41"/>
      <c r="VR290" s="41"/>
      <c r="VS290" s="41"/>
      <c r="VT290" s="41"/>
      <c r="VU290" s="41"/>
      <c r="VV290" s="41"/>
      <c r="VW290" s="41"/>
      <c r="VX290" s="41"/>
      <c r="VY290" s="41"/>
      <c r="VZ290" s="41"/>
      <c r="WA290" s="41"/>
      <c r="WB290" s="41"/>
      <c r="WC290" s="41"/>
      <c r="WD290" s="41"/>
      <c r="WE290" s="41"/>
      <c r="WF290" s="41"/>
      <c r="WG290" s="41"/>
      <c r="WH290" s="41"/>
      <c r="WI290" s="41"/>
      <c r="WJ290" s="41"/>
      <c r="WK290" s="41"/>
      <c r="WL290" s="41"/>
      <c r="WM290" s="41"/>
      <c r="WN290" s="41"/>
      <c r="WO290" s="41"/>
      <c r="WP290" s="41"/>
      <c r="WQ290" s="41"/>
      <c r="WR290" s="41"/>
      <c r="WS290" s="41"/>
      <c r="WT290" s="41"/>
      <c r="WU290" s="41"/>
      <c r="WV290" s="41"/>
      <c r="WW290" s="41"/>
      <c r="WX290" s="41"/>
    </row>
    <row r="291" spans="1:622" s="49" customFormat="1" ht="15" customHeight="1" outlineLevel="1" x14ac:dyDescent="0.25">
      <c r="B291" s="42" t="s">
        <v>92</v>
      </c>
      <c r="C291" s="49">
        <v>7356</v>
      </c>
      <c r="D291" s="44" t="s">
        <v>80</v>
      </c>
      <c r="E291" s="49" t="s">
        <v>228</v>
      </c>
      <c r="F291" s="50" t="s">
        <v>227</v>
      </c>
      <c r="G291" s="50"/>
      <c r="H291" s="44">
        <v>33.26</v>
      </c>
      <c r="I291" s="46">
        <v>7.59</v>
      </c>
      <c r="J291" s="46">
        <f>Tabela1[[#This Row],[VALOR UNIT]]*H288</f>
        <v>1754.8839</v>
      </c>
      <c r="K291" s="46">
        <f>Tabela1[[#This Row],[Coluna1]]*H290</f>
        <v>0</v>
      </c>
      <c r="L291" s="46">
        <v>0</v>
      </c>
      <c r="M291" s="47">
        <f t="shared" si="5"/>
        <v>0</v>
      </c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  <c r="AB291" s="41"/>
      <c r="AC291" s="41"/>
      <c r="AD291" s="41"/>
      <c r="AE291" s="41"/>
      <c r="AF291" s="41"/>
      <c r="AG291" s="41"/>
      <c r="AH291" s="41"/>
      <c r="AI291" s="41"/>
      <c r="AJ291" s="41"/>
      <c r="AK291" s="41"/>
      <c r="AL291" s="41"/>
      <c r="AM291" s="41"/>
      <c r="AN291" s="41"/>
      <c r="AO291" s="41"/>
      <c r="AP291" s="41"/>
      <c r="AQ291" s="41"/>
      <c r="AR291" s="41"/>
      <c r="AS291" s="41"/>
      <c r="AT291" s="41"/>
      <c r="AU291" s="41"/>
      <c r="AV291" s="41"/>
      <c r="AW291" s="41"/>
      <c r="AX291" s="41"/>
      <c r="AY291" s="41"/>
      <c r="AZ291" s="41"/>
      <c r="BA291" s="41"/>
      <c r="BB291" s="41"/>
      <c r="BC291" s="41"/>
      <c r="BD291" s="41"/>
      <c r="BE291" s="41"/>
      <c r="BF291" s="41"/>
      <c r="BG291" s="41"/>
      <c r="BH291" s="41"/>
      <c r="BI291" s="41"/>
      <c r="BJ291" s="41"/>
      <c r="BK291" s="41"/>
      <c r="BL291" s="41"/>
      <c r="BM291" s="41"/>
      <c r="BN291" s="41"/>
      <c r="BO291" s="41"/>
      <c r="BP291" s="41"/>
      <c r="BQ291" s="41"/>
      <c r="BR291" s="41"/>
      <c r="BS291" s="41"/>
      <c r="BT291" s="41"/>
      <c r="BU291" s="41"/>
      <c r="BV291" s="41"/>
      <c r="BW291" s="41"/>
      <c r="BX291" s="41"/>
      <c r="BY291" s="41"/>
      <c r="BZ291" s="41"/>
      <c r="CA291" s="41"/>
      <c r="CB291" s="41"/>
      <c r="CC291" s="41"/>
      <c r="CD291" s="41"/>
      <c r="CE291" s="41"/>
      <c r="CF291" s="41"/>
      <c r="CG291" s="41"/>
      <c r="CH291" s="41"/>
      <c r="CI291" s="41"/>
      <c r="CJ291" s="41"/>
      <c r="CK291" s="41"/>
      <c r="CL291" s="41"/>
      <c r="CM291" s="41"/>
      <c r="CN291" s="41"/>
      <c r="CO291" s="41"/>
      <c r="CP291" s="41"/>
      <c r="CQ291" s="41"/>
      <c r="CR291" s="41"/>
      <c r="CS291" s="41"/>
      <c r="CT291" s="41"/>
      <c r="CU291" s="41"/>
      <c r="CV291" s="41"/>
      <c r="CW291" s="41"/>
      <c r="CX291" s="41"/>
      <c r="CY291" s="41"/>
      <c r="CZ291" s="41"/>
      <c r="DA291" s="41"/>
      <c r="DB291" s="41"/>
      <c r="DC291" s="41"/>
      <c r="DD291" s="41"/>
      <c r="DE291" s="41"/>
      <c r="DF291" s="41"/>
      <c r="DG291" s="41"/>
      <c r="DH291" s="41"/>
      <c r="DI291" s="41"/>
      <c r="DJ291" s="41"/>
      <c r="DK291" s="41"/>
      <c r="DL291" s="41"/>
      <c r="DM291" s="41"/>
      <c r="DN291" s="41"/>
      <c r="DO291" s="41"/>
      <c r="DP291" s="41"/>
      <c r="DQ291" s="41"/>
      <c r="DR291" s="41"/>
      <c r="DS291" s="41"/>
      <c r="DT291" s="41"/>
      <c r="DU291" s="41"/>
      <c r="DV291" s="41"/>
      <c r="DW291" s="41"/>
      <c r="DX291" s="41"/>
      <c r="DY291" s="41"/>
      <c r="DZ291" s="41"/>
      <c r="EA291" s="41"/>
      <c r="EB291" s="41"/>
      <c r="EC291" s="41"/>
      <c r="ED291" s="41"/>
      <c r="EE291" s="41"/>
      <c r="EF291" s="41"/>
      <c r="EG291" s="41"/>
      <c r="EH291" s="41"/>
      <c r="EI291" s="41"/>
      <c r="EJ291" s="41"/>
      <c r="EK291" s="41"/>
      <c r="EL291" s="41"/>
      <c r="EM291" s="41"/>
      <c r="EN291" s="41"/>
      <c r="EO291" s="41"/>
      <c r="EP291" s="41"/>
      <c r="EQ291" s="41"/>
      <c r="ER291" s="41"/>
      <c r="ES291" s="41"/>
      <c r="ET291" s="41"/>
      <c r="EU291" s="41"/>
      <c r="EV291" s="41"/>
      <c r="EW291" s="41"/>
      <c r="EX291" s="41"/>
      <c r="EY291" s="41"/>
      <c r="EZ291" s="41"/>
      <c r="FA291" s="41"/>
      <c r="FB291" s="41"/>
      <c r="FC291" s="41"/>
      <c r="FD291" s="41"/>
      <c r="FE291" s="41"/>
      <c r="FF291" s="41"/>
      <c r="FG291" s="41"/>
      <c r="FH291" s="41"/>
      <c r="FI291" s="41"/>
      <c r="FJ291" s="41"/>
      <c r="FK291" s="41"/>
      <c r="FL291" s="41"/>
      <c r="FM291" s="41"/>
      <c r="FN291" s="41"/>
      <c r="FO291" s="41"/>
      <c r="FP291" s="41"/>
      <c r="FQ291" s="41"/>
      <c r="FR291" s="41"/>
      <c r="FS291" s="41"/>
      <c r="FT291" s="41"/>
      <c r="FU291" s="41"/>
      <c r="FV291" s="41"/>
      <c r="FW291" s="41"/>
      <c r="FX291" s="41"/>
      <c r="FY291" s="41"/>
      <c r="FZ291" s="41"/>
      <c r="GA291" s="41"/>
      <c r="GB291" s="41"/>
      <c r="GC291" s="41"/>
      <c r="GD291" s="41"/>
      <c r="GE291" s="41"/>
      <c r="GF291" s="41"/>
      <c r="GG291" s="41"/>
      <c r="GH291" s="41"/>
      <c r="GI291" s="41"/>
      <c r="GJ291" s="41"/>
      <c r="GK291" s="41"/>
      <c r="GL291" s="41"/>
      <c r="GM291" s="41"/>
      <c r="GN291" s="41"/>
      <c r="GO291" s="41"/>
      <c r="GP291" s="41"/>
      <c r="GQ291" s="41"/>
      <c r="GR291" s="41"/>
      <c r="GS291" s="41"/>
      <c r="GT291" s="41"/>
      <c r="GU291" s="41"/>
      <c r="GV291" s="41"/>
      <c r="GW291" s="41"/>
      <c r="GX291" s="41"/>
      <c r="GY291" s="41"/>
      <c r="GZ291" s="41"/>
      <c r="HA291" s="41"/>
      <c r="HB291" s="41"/>
      <c r="HC291" s="41"/>
      <c r="HD291" s="41"/>
      <c r="HE291" s="41"/>
      <c r="HF291" s="41"/>
      <c r="HG291" s="41"/>
      <c r="HH291" s="41"/>
      <c r="HI291" s="41"/>
      <c r="HJ291" s="41"/>
      <c r="HK291" s="41"/>
      <c r="HL291" s="41"/>
      <c r="HM291" s="41"/>
      <c r="HN291" s="41"/>
      <c r="HO291" s="41"/>
      <c r="HP291" s="41"/>
      <c r="HQ291" s="41"/>
      <c r="HR291" s="41"/>
      <c r="HS291" s="41"/>
      <c r="HT291" s="41"/>
      <c r="HU291" s="41"/>
      <c r="HV291" s="41"/>
      <c r="HW291" s="41"/>
      <c r="HX291" s="41"/>
      <c r="HY291" s="41"/>
      <c r="HZ291" s="41"/>
      <c r="IA291" s="41"/>
      <c r="IB291" s="41"/>
      <c r="IC291" s="41"/>
      <c r="ID291" s="41"/>
      <c r="IE291" s="41"/>
      <c r="IF291" s="41"/>
      <c r="IG291" s="41"/>
      <c r="IH291" s="41"/>
      <c r="II291" s="41"/>
      <c r="IJ291" s="41"/>
      <c r="IK291" s="41"/>
      <c r="IL291" s="41"/>
      <c r="IM291" s="41"/>
      <c r="IN291" s="41"/>
      <c r="IO291" s="41"/>
      <c r="IP291" s="41"/>
      <c r="IQ291" s="41"/>
      <c r="IR291" s="41"/>
      <c r="IS291" s="41"/>
      <c r="IT291" s="41"/>
      <c r="IU291" s="41"/>
      <c r="IV291" s="41"/>
      <c r="IW291" s="41"/>
      <c r="IX291" s="41"/>
      <c r="IY291" s="41"/>
      <c r="IZ291" s="41"/>
      <c r="JA291" s="41"/>
      <c r="JB291" s="41"/>
      <c r="JC291" s="41"/>
      <c r="JD291" s="41"/>
      <c r="JE291" s="41"/>
      <c r="JF291" s="41"/>
      <c r="JG291" s="41"/>
      <c r="JH291" s="41"/>
      <c r="JI291" s="41"/>
      <c r="JJ291" s="41"/>
      <c r="JK291" s="41"/>
      <c r="JL291" s="41"/>
      <c r="JM291" s="41"/>
      <c r="JN291" s="41"/>
      <c r="JO291" s="41"/>
      <c r="JP291" s="41"/>
      <c r="JQ291" s="41"/>
      <c r="JR291" s="41"/>
      <c r="JS291" s="41"/>
      <c r="JT291" s="41"/>
      <c r="JU291" s="41"/>
      <c r="JV291" s="41"/>
      <c r="JW291" s="41"/>
      <c r="JX291" s="41"/>
      <c r="JY291" s="41"/>
      <c r="JZ291" s="41"/>
      <c r="KA291" s="41"/>
      <c r="KB291" s="41"/>
      <c r="KC291" s="41"/>
      <c r="KD291" s="41"/>
      <c r="KE291" s="41"/>
      <c r="KF291" s="41"/>
      <c r="KG291" s="41"/>
      <c r="KH291" s="41"/>
      <c r="KI291" s="41"/>
      <c r="KJ291" s="41"/>
      <c r="KK291" s="41"/>
      <c r="KL291" s="41"/>
      <c r="KM291" s="41"/>
      <c r="KN291" s="41"/>
      <c r="KO291" s="41"/>
      <c r="KP291" s="41"/>
      <c r="KQ291" s="41"/>
      <c r="KR291" s="41"/>
      <c r="KS291" s="41"/>
      <c r="KT291" s="41"/>
      <c r="KU291" s="41"/>
      <c r="KV291" s="41"/>
      <c r="KW291" s="41"/>
      <c r="KX291" s="41"/>
      <c r="KY291" s="41"/>
      <c r="KZ291" s="41"/>
      <c r="LA291" s="41"/>
      <c r="LB291" s="41"/>
      <c r="LC291" s="41"/>
      <c r="LD291" s="41"/>
      <c r="LE291" s="41"/>
      <c r="LF291" s="41"/>
      <c r="LG291" s="41"/>
      <c r="LH291" s="41"/>
      <c r="LI291" s="41"/>
      <c r="LJ291" s="41"/>
      <c r="LK291" s="41"/>
      <c r="LL291" s="41"/>
      <c r="LM291" s="41"/>
      <c r="LN291" s="41"/>
      <c r="LO291" s="41"/>
      <c r="LP291" s="41"/>
      <c r="LQ291" s="41"/>
      <c r="LR291" s="41"/>
      <c r="LS291" s="41"/>
      <c r="LT291" s="41"/>
      <c r="LU291" s="41"/>
      <c r="LV291" s="41"/>
      <c r="LW291" s="41"/>
      <c r="LX291" s="41"/>
      <c r="LY291" s="41"/>
      <c r="LZ291" s="41"/>
      <c r="MA291" s="41"/>
      <c r="MB291" s="41"/>
      <c r="MC291" s="41"/>
      <c r="MD291" s="41"/>
      <c r="ME291" s="41"/>
      <c r="MF291" s="41"/>
      <c r="MG291" s="41"/>
      <c r="MH291" s="41"/>
      <c r="MI291" s="41"/>
      <c r="MJ291" s="41"/>
      <c r="MK291" s="41"/>
      <c r="ML291" s="41"/>
      <c r="MM291" s="41"/>
      <c r="MN291" s="41"/>
      <c r="MO291" s="41"/>
      <c r="MP291" s="41"/>
      <c r="MQ291" s="41"/>
      <c r="MR291" s="41"/>
      <c r="MS291" s="41"/>
      <c r="MT291" s="41"/>
      <c r="MU291" s="41"/>
      <c r="MV291" s="41"/>
      <c r="MW291" s="41"/>
      <c r="MX291" s="41"/>
      <c r="MY291" s="41"/>
      <c r="MZ291" s="41"/>
      <c r="NA291" s="41"/>
      <c r="NB291" s="41"/>
      <c r="NC291" s="41"/>
      <c r="ND291" s="41"/>
      <c r="NE291" s="41"/>
      <c r="NF291" s="41"/>
      <c r="NG291" s="41"/>
      <c r="NH291" s="41"/>
      <c r="NI291" s="41"/>
      <c r="NJ291" s="41"/>
      <c r="NK291" s="41"/>
      <c r="NL291" s="41"/>
      <c r="NM291" s="41"/>
      <c r="NN291" s="41"/>
      <c r="NO291" s="41"/>
      <c r="NP291" s="41"/>
      <c r="NQ291" s="41"/>
      <c r="NR291" s="41"/>
      <c r="NS291" s="41"/>
      <c r="NT291" s="41"/>
      <c r="NU291" s="41"/>
      <c r="NV291" s="41"/>
      <c r="NW291" s="41"/>
      <c r="NX291" s="41"/>
      <c r="NY291" s="41"/>
      <c r="NZ291" s="41"/>
      <c r="OA291" s="41"/>
      <c r="OB291" s="41"/>
      <c r="OC291" s="41"/>
      <c r="OD291" s="41"/>
      <c r="OE291" s="41"/>
      <c r="OF291" s="41"/>
      <c r="OG291" s="41"/>
      <c r="OH291" s="41"/>
      <c r="OI291" s="41"/>
      <c r="OJ291" s="41"/>
      <c r="OK291" s="41"/>
      <c r="OL291" s="41"/>
      <c r="OM291" s="41"/>
      <c r="ON291" s="41"/>
      <c r="OO291" s="41"/>
      <c r="OP291" s="41"/>
      <c r="OQ291" s="41"/>
      <c r="OR291" s="41"/>
      <c r="OS291" s="41"/>
      <c r="OT291" s="41"/>
      <c r="OU291" s="41"/>
      <c r="OV291" s="41"/>
      <c r="OW291" s="41"/>
      <c r="OX291" s="41"/>
      <c r="OY291" s="41"/>
      <c r="OZ291" s="41"/>
      <c r="PA291" s="41"/>
      <c r="PB291" s="41"/>
      <c r="PC291" s="41"/>
      <c r="PD291" s="41"/>
      <c r="PE291" s="41"/>
      <c r="PF291" s="41"/>
      <c r="PG291" s="41"/>
      <c r="PH291" s="41"/>
      <c r="PI291" s="41"/>
      <c r="PJ291" s="41"/>
      <c r="PK291" s="41"/>
      <c r="PL291" s="41"/>
      <c r="PM291" s="41"/>
      <c r="PN291" s="41"/>
      <c r="PO291" s="41"/>
      <c r="PP291" s="41"/>
      <c r="PQ291" s="41"/>
      <c r="PR291" s="41"/>
      <c r="PS291" s="41"/>
      <c r="PT291" s="41"/>
      <c r="PU291" s="41"/>
      <c r="PV291" s="41"/>
      <c r="PW291" s="41"/>
      <c r="PX291" s="41"/>
      <c r="PY291" s="41"/>
      <c r="PZ291" s="41"/>
      <c r="QA291" s="41"/>
      <c r="QB291" s="41"/>
      <c r="QC291" s="41"/>
      <c r="QD291" s="41"/>
      <c r="QE291" s="41"/>
      <c r="QF291" s="41"/>
      <c r="QG291" s="41"/>
      <c r="QH291" s="41"/>
      <c r="QI291" s="41"/>
      <c r="QJ291" s="41"/>
      <c r="QK291" s="41"/>
      <c r="QL291" s="41"/>
      <c r="QM291" s="41"/>
      <c r="QN291" s="41"/>
      <c r="QO291" s="41"/>
      <c r="QP291" s="41"/>
      <c r="QQ291" s="41"/>
      <c r="QR291" s="41"/>
      <c r="QS291" s="41"/>
      <c r="QT291" s="41"/>
      <c r="QU291" s="41"/>
      <c r="QV291" s="41"/>
      <c r="QW291" s="41"/>
      <c r="QX291" s="41"/>
      <c r="QY291" s="41"/>
      <c r="QZ291" s="41"/>
      <c r="RA291" s="41"/>
      <c r="RB291" s="41"/>
      <c r="RC291" s="41"/>
      <c r="RD291" s="41"/>
      <c r="RE291" s="41"/>
      <c r="RF291" s="41"/>
      <c r="RG291" s="41"/>
      <c r="RH291" s="41"/>
      <c r="RI291" s="41"/>
      <c r="RJ291" s="41"/>
      <c r="RK291" s="41"/>
      <c r="RL291" s="41"/>
      <c r="RM291" s="41"/>
      <c r="RN291" s="41"/>
      <c r="RO291" s="41"/>
      <c r="RP291" s="41"/>
      <c r="RQ291" s="41"/>
      <c r="RR291" s="41"/>
      <c r="RS291" s="41"/>
      <c r="RT291" s="41"/>
      <c r="RU291" s="41"/>
      <c r="RV291" s="41"/>
      <c r="RW291" s="41"/>
      <c r="RX291" s="41"/>
      <c r="RY291" s="41"/>
      <c r="RZ291" s="41"/>
      <c r="SA291" s="41"/>
      <c r="SB291" s="41"/>
      <c r="SC291" s="41"/>
      <c r="SD291" s="41"/>
      <c r="SE291" s="41"/>
      <c r="SF291" s="41"/>
      <c r="SG291" s="41"/>
      <c r="SH291" s="41"/>
      <c r="SI291" s="41"/>
      <c r="SJ291" s="41"/>
      <c r="SK291" s="41"/>
      <c r="SL291" s="41"/>
      <c r="SM291" s="41"/>
      <c r="SN291" s="41"/>
      <c r="SO291" s="41"/>
      <c r="SP291" s="41"/>
      <c r="SQ291" s="41"/>
      <c r="SR291" s="41"/>
      <c r="SS291" s="41"/>
      <c r="ST291" s="41"/>
      <c r="SU291" s="41"/>
      <c r="SV291" s="41"/>
      <c r="SW291" s="41"/>
      <c r="SX291" s="41"/>
      <c r="SY291" s="41"/>
      <c r="SZ291" s="41"/>
      <c r="TA291" s="41"/>
      <c r="TB291" s="41"/>
      <c r="TC291" s="41"/>
      <c r="TD291" s="41"/>
      <c r="TE291" s="41"/>
      <c r="TF291" s="41"/>
      <c r="TG291" s="41"/>
      <c r="TH291" s="41"/>
      <c r="TI291" s="41"/>
      <c r="TJ291" s="41"/>
      <c r="TK291" s="41"/>
      <c r="TL291" s="41"/>
      <c r="TM291" s="41"/>
      <c r="TN291" s="41"/>
      <c r="TO291" s="41"/>
      <c r="TP291" s="41"/>
      <c r="TQ291" s="41"/>
      <c r="TR291" s="41"/>
      <c r="TS291" s="41"/>
      <c r="TT291" s="41"/>
      <c r="TU291" s="41"/>
      <c r="TV291" s="41"/>
      <c r="TW291" s="41"/>
      <c r="TX291" s="41"/>
      <c r="TY291" s="41"/>
      <c r="TZ291" s="41"/>
      <c r="UA291" s="41"/>
      <c r="UB291" s="41"/>
      <c r="UC291" s="41"/>
      <c r="UD291" s="41"/>
      <c r="UE291" s="41"/>
      <c r="UF291" s="41"/>
      <c r="UG291" s="41"/>
      <c r="UH291" s="41"/>
      <c r="UI291" s="41"/>
      <c r="UJ291" s="41"/>
      <c r="UK291" s="41"/>
      <c r="UL291" s="41"/>
      <c r="UM291" s="41"/>
      <c r="UN291" s="41"/>
      <c r="UO291" s="41"/>
      <c r="UP291" s="41"/>
      <c r="UQ291" s="41"/>
      <c r="UR291" s="41"/>
      <c r="US291" s="41"/>
      <c r="UT291" s="41"/>
      <c r="UU291" s="41"/>
      <c r="UV291" s="41"/>
      <c r="UW291" s="41"/>
      <c r="UX291" s="41"/>
      <c r="UY291" s="41"/>
      <c r="UZ291" s="41"/>
      <c r="VA291" s="41"/>
      <c r="VB291" s="41"/>
      <c r="VC291" s="41"/>
      <c r="VD291" s="41"/>
      <c r="VE291" s="41"/>
      <c r="VF291" s="41"/>
      <c r="VG291" s="41"/>
      <c r="VH291" s="41"/>
      <c r="VI291" s="41"/>
      <c r="VJ291" s="41"/>
      <c r="VK291" s="41"/>
      <c r="VL291" s="41"/>
      <c r="VM291" s="41"/>
      <c r="VN291" s="41"/>
      <c r="VO291" s="41"/>
      <c r="VP291" s="41"/>
      <c r="VQ291" s="41"/>
      <c r="VR291" s="41"/>
      <c r="VS291" s="41"/>
      <c r="VT291" s="41"/>
      <c r="VU291" s="41"/>
      <c r="VV291" s="41"/>
      <c r="VW291" s="41"/>
      <c r="VX291" s="41"/>
      <c r="VY291" s="41"/>
      <c r="VZ291" s="41"/>
      <c r="WA291" s="41"/>
      <c r="WB291" s="41"/>
      <c r="WC291" s="41"/>
      <c r="WD291" s="41"/>
      <c r="WE291" s="41"/>
      <c r="WF291" s="41"/>
      <c r="WG291" s="41"/>
      <c r="WH291" s="41"/>
      <c r="WI291" s="41"/>
      <c r="WJ291" s="41"/>
      <c r="WK291" s="41"/>
      <c r="WL291" s="41"/>
      <c r="WM291" s="41"/>
      <c r="WN291" s="41"/>
      <c r="WO291" s="41"/>
      <c r="WP291" s="41"/>
      <c r="WQ291" s="41"/>
      <c r="WR291" s="41"/>
      <c r="WS291" s="41"/>
      <c r="WT291" s="41"/>
      <c r="WU291" s="41"/>
      <c r="WV291" s="41"/>
      <c r="WW291" s="41"/>
      <c r="WX291" s="41"/>
    </row>
    <row r="292" spans="1:622" s="67" customFormat="1" ht="15" customHeight="1" x14ac:dyDescent="0.25">
      <c r="A292" s="58"/>
      <c r="B292" s="58">
        <v>88488</v>
      </c>
      <c r="C292" s="74"/>
      <c r="D292" s="63" t="s">
        <v>80</v>
      </c>
      <c r="E292" s="75" t="s">
        <v>42</v>
      </c>
      <c r="F292" s="63" t="s">
        <v>16</v>
      </c>
      <c r="G292" s="63"/>
      <c r="H292" s="63">
        <v>231.21</v>
      </c>
      <c r="I292" s="65">
        <v>16.63</v>
      </c>
      <c r="J292" s="65"/>
      <c r="K292" s="65">
        <f>Tabela1[[#This Row],[Coluna1]]*H291</f>
        <v>0</v>
      </c>
      <c r="L292" s="65">
        <f>H292*I292</f>
        <v>3845.0223000000001</v>
      </c>
      <c r="M292" s="47">
        <f t="shared" si="5"/>
        <v>4788.1927091752586</v>
      </c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66"/>
      <c r="AE292" s="66"/>
      <c r="AF292" s="66"/>
      <c r="AG292" s="66"/>
      <c r="AH292" s="66"/>
      <c r="AI292" s="66"/>
      <c r="AJ292" s="66"/>
      <c r="AK292" s="66"/>
      <c r="AL292" s="66"/>
      <c r="AM292" s="66"/>
      <c r="AN292" s="66"/>
      <c r="AO292" s="66"/>
      <c r="AP292" s="66"/>
      <c r="AQ292" s="66"/>
      <c r="AR292" s="66"/>
      <c r="AS292" s="66"/>
      <c r="AT292" s="66"/>
      <c r="AU292" s="66"/>
      <c r="AV292" s="66"/>
      <c r="AW292" s="66"/>
      <c r="AX292" s="66"/>
      <c r="AY292" s="66"/>
      <c r="AZ292" s="66"/>
      <c r="BA292" s="66"/>
      <c r="BB292" s="66"/>
      <c r="BC292" s="66"/>
      <c r="BD292" s="66"/>
      <c r="BE292" s="66"/>
      <c r="BF292" s="66"/>
      <c r="BG292" s="66"/>
      <c r="BH292" s="66"/>
      <c r="BI292" s="66"/>
      <c r="BJ292" s="66"/>
      <c r="BK292" s="66"/>
      <c r="BL292" s="66"/>
      <c r="BM292" s="66"/>
      <c r="BN292" s="66"/>
      <c r="BO292" s="66"/>
      <c r="BP292" s="66"/>
      <c r="BQ292" s="66"/>
      <c r="BR292" s="66"/>
      <c r="BS292" s="66"/>
      <c r="BT292" s="66"/>
      <c r="BU292" s="66"/>
      <c r="BV292" s="66"/>
      <c r="BW292" s="66"/>
      <c r="BX292" s="66"/>
      <c r="BY292" s="66"/>
      <c r="BZ292" s="66"/>
      <c r="CA292" s="66"/>
      <c r="CB292" s="66"/>
      <c r="CC292" s="66"/>
      <c r="CD292" s="66"/>
      <c r="CE292" s="66"/>
      <c r="CF292" s="66"/>
      <c r="CG292" s="66"/>
      <c r="CH292" s="66"/>
      <c r="CI292" s="66"/>
      <c r="CJ292" s="66"/>
      <c r="CK292" s="66"/>
      <c r="CL292" s="66"/>
      <c r="CM292" s="66"/>
      <c r="CN292" s="66"/>
      <c r="CO292" s="66"/>
      <c r="CP292" s="66"/>
      <c r="CQ292" s="66"/>
      <c r="CR292" s="66"/>
      <c r="CS292" s="66"/>
      <c r="CT292" s="66"/>
      <c r="CU292" s="66"/>
      <c r="CV292" s="66"/>
      <c r="CW292" s="66"/>
      <c r="CX292" s="66"/>
      <c r="CY292" s="66"/>
      <c r="CZ292" s="66"/>
      <c r="DA292" s="66"/>
      <c r="DB292" s="66"/>
      <c r="DC292" s="66"/>
      <c r="DD292" s="66"/>
      <c r="DE292" s="66"/>
      <c r="DF292" s="66"/>
      <c r="DG292" s="66"/>
      <c r="DH292" s="66"/>
      <c r="DI292" s="66"/>
      <c r="DJ292" s="66"/>
      <c r="DK292" s="66"/>
      <c r="DL292" s="66"/>
      <c r="DM292" s="66"/>
      <c r="DN292" s="66"/>
      <c r="DO292" s="66"/>
      <c r="DP292" s="66"/>
      <c r="DQ292" s="66"/>
      <c r="DR292" s="66"/>
      <c r="DS292" s="66"/>
      <c r="DT292" s="66"/>
      <c r="DU292" s="66"/>
      <c r="DV292" s="66"/>
      <c r="DW292" s="66"/>
      <c r="DX292" s="66"/>
      <c r="DY292" s="66"/>
      <c r="DZ292" s="66"/>
      <c r="EA292" s="66"/>
      <c r="EB292" s="66"/>
      <c r="EC292" s="66"/>
      <c r="ED292" s="66"/>
      <c r="EE292" s="66"/>
      <c r="EF292" s="66"/>
      <c r="EG292" s="66"/>
      <c r="EH292" s="66"/>
      <c r="EI292" s="66"/>
      <c r="EJ292" s="66"/>
      <c r="EK292" s="66"/>
      <c r="EL292" s="66"/>
      <c r="EM292" s="66"/>
      <c r="EN292" s="66"/>
      <c r="EO292" s="66"/>
      <c r="EP292" s="66"/>
      <c r="EQ292" s="66"/>
      <c r="ER292" s="66"/>
      <c r="ES292" s="66"/>
      <c r="ET292" s="66"/>
      <c r="EU292" s="66"/>
      <c r="EV292" s="66"/>
      <c r="EW292" s="66"/>
      <c r="EX292" s="66"/>
      <c r="EY292" s="66"/>
      <c r="EZ292" s="66"/>
      <c r="FA292" s="66"/>
      <c r="FB292" s="66"/>
      <c r="FC292" s="66"/>
      <c r="FD292" s="66"/>
      <c r="FE292" s="66"/>
      <c r="FF292" s="66"/>
      <c r="FG292" s="66"/>
      <c r="FH292" s="66"/>
      <c r="FI292" s="66"/>
      <c r="FJ292" s="66"/>
      <c r="FK292" s="66"/>
      <c r="FL292" s="66"/>
      <c r="FM292" s="66"/>
      <c r="FN292" s="66"/>
      <c r="FO292" s="66"/>
      <c r="FP292" s="66"/>
      <c r="FQ292" s="66"/>
      <c r="FR292" s="66"/>
      <c r="FS292" s="66"/>
      <c r="FT292" s="66"/>
      <c r="FU292" s="66"/>
      <c r="FV292" s="66"/>
      <c r="FW292" s="66"/>
      <c r="FX292" s="66"/>
      <c r="FY292" s="66"/>
      <c r="FZ292" s="66"/>
      <c r="GA292" s="66"/>
      <c r="GB292" s="66"/>
      <c r="GC292" s="66"/>
      <c r="GD292" s="66"/>
      <c r="GE292" s="66"/>
      <c r="GF292" s="66"/>
      <c r="GG292" s="66"/>
      <c r="GH292" s="66"/>
      <c r="GI292" s="66"/>
      <c r="GJ292" s="66"/>
      <c r="GK292" s="66"/>
      <c r="GL292" s="66"/>
      <c r="GM292" s="66"/>
      <c r="GN292" s="66"/>
      <c r="GO292" s="66"/>
      <c r="GP292" s="66"/>
      <c r="GQ292" s="66"/>
      <c r="GR292" s="66"/>
      <c r="GS292" s="66"/>
      <c r="GT292" s="66"/>
      <c r="GU292" s="66"/>
      <c r="GV292" s="66"/>
      <c r="GW292" s="66"/>
      <c r="GX292" s="66"/>
      <c r="GY292" s="66"/>
      <c r="GZ292" s="66"/>
      <c r="HA292" s="66"/>
      <c r="HB292" s="66"/>
      <c r="HC292" s="66"/>
      <c r="HD292" s="66"/>
      <c r="HE292" s="66"/>
      <c r="HF292" s="66"/>
      <c r="HG292" s="66"/>
      <c r="HH292" s="66"/>
      <c r="HI292" s="66"/>
      <c r="HJ292" s="66"/>
      <c r="HK292" s="66"/>
      <c r="HL292" s="66"/>
      <c r="HM292" s="66"/>
      <c r="HN292" s="66"/>
      <c r="HO292" s="66"/>
      <c r="HP292" s="66"/>
      <c r="HQ292" s="66"/>
      <c r="HR292" s="66"/>
      <c r="HS292" s="66"/>
      <c r="HT292" s="66"/>
      <c r="HU292" s="66"/>
      <c r="HV292" s="66"/>
      <c r="HW292" s="66"/>
      <c r="HX292" s="66"/>
      <c r="HY292" s="66"/>
      <c r="HZ292" s="66"/>
      <c r="IA292" s="66"/>
      <c r="IB292" s="66"/>
      <c r="IC292" s="66"/>
      <c r="ID292" s="66"/>
      <c r="IE292" s="66"/>
      <c r="IF292" s="66"/>
      <c r="IG292" s="66"/>
      <c r="IH292" s="66"/>
      <c r="II292" s="66"/>
      <c r="IJ292" s="66"/>
      <c r="IK292" s="66"/>
      <c r="IL292" s="66"/>
      <c r="IM292" s="66"/>
      <c r="IN292" s="66"/>
      <c r="IO292" s="66"/>
      <c r="IP292" s="66"/>
      <c r="IQ292" s="66"/>
      <c r="IR292" s="66"/>
      <c r="IS292" s="66"/>
      <c r="IT292" s="66"/>
      <c r="IU292" s="66"/>
      <c r="IV292" s="66"/>
      <c r="IW292" s="66"/>
      <c r="IX292" s="66"/>
      <c r="IY292" s="66"/>
      <c r="IZ292" s="66"/>
      <c r="JA292" s="66"/>
      <c r="JB292" s="66"/>
      <c r="JC292" s="66"/>
      <c r="JD292" s="66"/>
      <c r="JE292" s="66"/>
      <c r="JF292" s="66"/>
      <c r="JG292" s="66"/>
      <c r="JH292" s="66"/>
      <c r="JI292" s="66"/>
      <c r="JJ292" s="66"/>
      <c r="JK292" s="66"/>
      <c r="JL292" s="66"/>
      <c r="JM292" s="66"/>
      <c r="JN292" s="66"/>
      <c r="JO292" s="66"/>
      <c r="JP292" s="66"/>
      <c r="JQ292" s="66"/>
      <c r="JR292" s="66"/>
      <c r="JS292" s="66"/>
      <c r="JT292" s="66"/>
      <c r="JU292" s="66"/>
      <c r="JV292" s="66"/>
      <c r="JW292" s="66"/>
      <c r="JX292" s="66"/>
      <c r="JY292" s="66"/>
      <c r="JZ292" s="66"/>
      <c r="KA292" s="66"/>
      <c r="KB292" s="66"/>
      <c r="KC292" s="66"/>
      <c r="KD292" s="66"/>
      <c r="KE292" s="66"/>
      <c r="KF292" s="66"/>
      <c r="KG292" s="66"/>
      <c r="KH292" s="66"/>
      <c r="KI292" s="66"/>
      <c r="KJ292" s="66"/>
      <c r="KK292" s="66"/>
      <c r="KL292" s="66"/>
      <c r="KM292" s="66"/>
      <c r="KN292" s="66"/>
      <c r="KO292" s="66"/>
      <c r="KP292" s="66"/>
      <c r="KQ292" s="66"/>
      <c r="KR292" s="66"/>
      <c r="KS292" s="66"/>
      <c r="KT292" s="66"/>
      <c r="KU292" s="66"/>
      <c r="KV292" s="66"/>
      <c r="KW292" s="66"/>
      <c r="KX292" s="66"/>
      <c r="KY292" s="66"/>
      <c r="KZ292" s="66"/>
      <c r="LA292" s="66"/>
      <c r="LB292" s="66"/>
      <c r="LC292" s="66"/>
      <c r="LD292" s="66"/>
      <c r="LE292" s="66"/>
      <c r="LF292" s="66"/>
      <c r="LG292" s="66"/>
      <c r="LH292" s="66"/>
      <c r="LI292" s="66"/>
      <c r="LJ292" s="66"/>
      <c r="LK292" s="66"/>
      <c r="LL292" s="66"/>
      <c r="LM292" s="66"/>
      <c r="LN292" s="66"/>
      <c r="LO292" s="66"/>
      <c r="LP292" s="66"/>
      <c r="LQ292" s="66"/>
      <c r="LR292" s="66"/>
      <c r="LS292" s="66"/>
      <c r="LT292" s="66"/>
      <c r="LU292" s="66"/>
      <c r="LV292" s="66"/>
      <c r="LW292" s="66"/>
      <c r="LX292" s="66"/>
      <c r="LY292" s="66"/>
      <c r="LZ292" s="66"/>
      <c r="MA292" s="66"/>
      <c r="MB292" s="66"/>
      <c r="MC292" s="66"/>
      <c r="MD292" s="66"/>
      <c r="ME292" s="66"/>
      <c r="MF292" s="66"/>
      <c r="MG292" s="66"/>
      <c r="MH292" s="66"/>
      <c r="MI292" s="66"/>
      <c r="MJ292" s="66"/>
      <c r="MK292" s="66"/>
      <c r="ML292" s="66"/>
      <c r="MM292" s="66"/>
      <c r="MN292" s="66"/>
      <c r="MO292" s="66"/>
      <c r="MP292" s="66"/>
      <c r="MQ292" s="66"/>
      <c r="MR292" s="66"/>
      <c r="MS292" s="66"/>
      <c r="MT292" s="66"/>
      <c r="MU292" s="66"/>
      <c r="MV292" s="66"/>
      <c r="MW292" s="66"/>
      <c r="MX292" s="66"/>
      <c r="MY292" s="66"/>
      <c r="MZ292" s="66"/>
      <c r="NA292" s="66"/>
      <c r="NB292" s="66"/>
      <c r="NC292" s="66"/>
      <c r="ND292" s="66"/>
      <c r="NE292" s="66"/>
      <c r="NF292" s="66"/>
      <c r="NG292" s="66"/>
      <c r="NH292" s="66"/>
      <c r="NI292" s="66"/>
      <c r="NJ292" s="66"/>
      <c r="NK292" s="66"/>
      <c r="NL292" s="66"/>
      <c r="NM292" s="66"/>
      <c r="NN292" s="66"/>
      <c r="NO292" s="66"/>
      <c r="NP292" s="66"/>
      <c r="NQ292" s="66"/>
      <c r="NR292" s="66"/>
      <c r="NS292" s="66"/>
      <c r="NT292" s="66"/>
      <c r="NU292" s="66"/>
      <c r="NV292" s="66"/>
      <c r="NW292" s="66"/>
      <c r="NX292" s="66"/>
      <c r="NY292" s="66"/>
      <c r="NZ292" s="66"/>
      <c r="OA292" s="66"/>
      <c r="OB292" s="66"/>
      <c r="OC292" s="66"/>
      <c r="OD292" s="66"/>
      <c r="OE292" s="66"/>
      <c r="OF292" s="66"/>
      <c r="OG292" s="66"/>
      <c r="OH292" s="66"/>
      <c r="OI292" s="66"/>
      <c r="OJ292" s="66"/>
      <c r="OK292" s="66"/>
      <c r="OL292" s="66"/>
      <c r="OM292" s="66"/>
      <c r="ON292" s="66"/>
      <c r="OO292" s="66"/>
      <c r="OP292" s="66"/>
      <c r="OQ292" s="66"/>
      <c r="OR292" s="66"/>
      <c r="OS292" s="66"/>
      <c r="OT292" s="66"/>
      <c r="OU292" s="66"/>
      <c r="OV292" s="66"/>
      <c r="OW292" s="66"/>
      <c r="OX292" s="66"/>
      <c r="OY292" s="66"/>
      <c r="OZ292" s="66"/>
      <c r="PA292" s="66"/>
      <c r="PB292" s="66"/>
      <c r="PC292" s="66"/>
      <c r="PD292" s="66"/>
      <c r="PE292" s="66"/>
      <c r="PF292" s="66"/>
      <c r="PG292" s="66"/>
      <c r="PH292" s="66"/>
      <c r="PI292" s="66"/>
      <c r="PJ292" s="66"/>
      <c r="PK292" s="66"/>
      <c r="PL292" s="66"/>
      <c r="PM292" s="66"/>
      <c r="PN292" s="66"/>
      <c r="PO292" s="66"/>
      <c r="PP292" s="66"/>
      <c r="PQ292" s="66"/>
      <c r="PR292" s="66"/>
      <c r="PS292" s="66"/>
      <c r="PT292" s="66"/>
      <c r="PU292" s="66"/>
      <c r="PV292" s="66"/>
      <c r="PW292" s="66"/>
      <c r="PX292" s="66"/>
      <c r="PY292" s="66"/>
      <c r="PZ292" s="66"/>
      <c r="QA292" s="66"/>
      <c r="QB292" s="66"/>
      <c r="QC292" s="66"/>
      <c r="QD292" s="66"/>
      <c r="QE292" s="66"/>
      <c r="QF292" s="66"/>
      <c r="QG292" s="66"/>
      <c r="QH292" s="66"/>
      <c r="QI292" s="66"/>
      <c r="QJ292" s="66"/>
      <c r="QK292" s="66"/>
      <c r="QL292" s="66"/>
      <c r="QM292" s="66"/>
      <c r="QN292" s="66"/>
      <c r="QO292" s="66"/>
      <c r="QP292" s="66"/>
      <c r="QQ292" s="66"/>
      <c r="QR292" s="66"/>
      <c r="QS292" s="66"/>
      <c r="QT292" s="66"/>
      <c r="QU292" s="66"/>
      <c r="QV292" s="66"/>
      <c r="QW292" s="66"/>
      <c r="QX292" s="66"/>
      <c r="QY292" s="66"/>
      <c r="QZ292" s="66"/>
      <c r="RA292" s="66"/>
      <c r="RB292" s="66"/>
      <c r="RC292" s="66"/>
      <c r="RD292" s="66"/>
      <c r="RE292" s="66"/>
      <c r="RF292" s="66"/>
      <c r="RG292" s="66"/>
      <c r="RH292" s="66"/>
      <c r="RI292" s="66"/>
      <c r="RJ292" s="66"/>
      <c r="RK292" s="66"/>
      <c r="RL292" s="66"/>
      <c r="RM292" s="66"/>
      <c r="RN292" s="66"/>
      <c r="RO292" s="66"/>
      <c r="RP292" s="66"/>
      <c r="RQ292" s="66"/>
      <c r="RR292" s="66"/>
      <c r="RS292" s="66"/>
      <c r="RT292" s="66"/>
      <c r="RU292" s="66"/>
      <c r="RV292" s="66"/>
      <c r="RW292" s="66"/>
      <c r="RX292" s="66"/>
      <c r="RY292" s="66"/>
      <c r="RZ292" s="66"/>
      <c r="SA292" s="66"/>
      <c r="SB292" s="66"/>
      <c r="SC292" s="66"/>
      <c r="SD292" s="66"/>
      <c r="SE292" s="66"/>
      <c r="SF292" s="66"/>
      <c r="SG292" s="66"/>
      <c r="SH292" s="66"/>
      <c r="SI292" s="66"/>
      <c r="SJ292" s="66"/>
      <c r="SK292" s="66"/>
      <c r="SL292" s="66"/>
      <c r="SM292" s="66"/>
      <c r="SN292" s="66"/>
      <c r="SO292" s="66"/>
      <c r="SP292" s="66"/>
      <c r="SQ292" s="66"/>
      <c r="SR292" s="66"/>
      <c r="SS292" s="66"/>
      <c r="ST292" s="66"/>
      <c r="SU292" s="66"/>
      <c r="SV292" s="66"/>
      <c r="SW292" s="66"/>
      <c r="SX292" s="66"/>
      <c r="SY292" s="66"/>
      <c r="SZ292" s="66"/>
      <c r="TA292" s="66"/>
      <c r="TB292" s="66"/>
      <c r="TC292" s="66"/>
      <c r="TD292" s="66"/>
      <c r="TE292" s="66"/>
      <c r="TF292" s="66"/>
      <c r="TG292" s="66"/>
      <c r="TH292" s="66"/>
      <c r="TI292" s="66"/>
      <c r="TJ292" s="66"/>
      <c r="TK292" s="66"/>
      <c r="TL292" s="66"/>
      <c r="TM292" s="66"/>
      <c r="TN292" s="66"/>
      <c r="TO292" s="66"/>
      <c r="TP292" s="66"/>
      <c r="TQ292" s="66"/>
      <c r="TR292" s="66"/>
      <c r="TS292" s="66"/>
      <c r="TT292" s="66"/>
      <c r="TU292" s="66"/>
      <c r="TV292" s="66"/>
      <c r="TW292" s="66"/>
      <c r="TX292" s="66"/>
      <c r="TY292" s="66"/>
      <c r="TZ292" s="66"/>
      <c r="UA292" s="66"/>
      <c r="UB292" s="66"/>
      <c r="UC292" s="66"/>
      <c r="UD292" s="66"/>
      <c r="UE292" s="66"/>
      <c r="UF292" s="66"/>
      <c r="UG292" s="66"/>
      <c r="UH292" s="66"/>
      <c r="UI292" s="66"/>
      <c r="UJ292" s="66"/>
      <c r="UK292" s="66"/>
      <c r="UL292" s="66"/>
      <c r="UM292" s="66"/>
      <c r="UN292" s="66"/>
      <c r="UO292" s="66"/>
      <c r="UP292" s="66"/>
      <c r="UQ292" s="66"/>
      <c r="UR292" s="66"/>
      <c r="US292" s="66"/>
      <c r="UT292" s="66"/>
      <c r="UU292" s="66"/>
      <c r="UV292" s="66"/>
      <c r="UW292" s="66"/>
      <c r="UX292" s="66"/>
      <c r="UY292" s="66"/>
      <c r="UZ292" s="66"/>
      <c r="VA292" s="66"/>
      <c r="VB292" s="66"/>
      <c r="VC292" s="66"/>
      <c r="VD292" s="66"/>
      <c r="VE292" s="66"/>
      <c r="VF292" s="66"/>
      <c r="VG292" s="66"/>
      <c r="VH292" s="66"/>
      <c r="VI292" s="66"/>
      <c r="VJ292" s="66"/>
      <c r="VK292" s="66"/>
      <c r="VL292" s="66"/>
      <c r="VM292" s="66"/>
      <c r="VN292" s="66"/>
      <c r="VO292" s="66"/>
      <c r="VP292" s="66"/>
      <c r="VQ292" s="66"/>
      <c r="VR292" s="66"/>
      <c r="VS292" s="66"/>
      <c r="VT292" s="66"/>
      <c r="VU292" s="66"/>
      <c r="VV292" s="66"/>
      <c r="VW292" s="66"/>
      <c r="VX292" s="66"/>
      <c r="VY292" s="66"/>
      <c r="VZ292" s="66"/>
      <c r="WA292" s="66"/>
      <c r="WB292" s="66"/>
      <c r="WC292" s="66"/>
      <c r="WD292" s="66"/>
      <c r="WE292" s="66"/>
      <c r="WF292" s="66"/>
      <c r="WG292" s="66"/>
      <c r="WH292" s="66"/>
      <c r="WI292" s="66"/>
      <c r="WJ292" s="66"/>
      <c r="WK292" s="66"/>
      <c r="WL292" s="66"/>
      <c r="WM292" s="66"/>
      <c r="WN292" s="66"/>
      <c r="WO292" s="66"/>
      <c r="WP292" s="66"/>
      <c r="WQ292" s="66"/>
      <c r="WR292" s="66"/>
      <c r="WS292" s="66"/>
      <c r="WT292" s="66"/>
      <c r="WU292" s="66"/>
      <c r="WV292" s="66"/>
      <c r="WW292" s="66"/>
      <c r="WX292" s="66"/>
    </row>
    <row r="293" spans="1:622" s="49" customFormat="1" ht="15" customHeight="1" outlineLevel="1" x14ac:dyDescent="0.25">
      <c r="B293" s="42" t="s">
        <v>86</v>
      </c>
      <c r="C293" s="49">
        <v>88316</v>
      </c>
      <c r="D293" s="44" t="s">
        <v>80</v>
      </c>
      <c r="E293" s="49" t="s">
        <v>82</v>
      </c>
      <c r="F293" s="50" t="s">
        <v>83</v>
      </c>
      <c r="G293" s="50"/>
      <c r="H293" s="44">
        <v>24.83</v>
      </c>
      <c r="I293" s="46">
        <v>1.87</v>
      </c>
      <c r="J293" s="46"/>
      <c r="K293" s="46">
        <f>Tabela1[[#This Row],[VALOR UNIT]]*H292</f>
        <v>432.36270000000002</v>
      </c>
      <c r="L293" s="46">
        <v>0</v>
      </c>
      <c r="M293" s="47">
        <f t="shared" si="5"/>
        <v>0</v>
      </c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  <c r="AB293" s="41"/>
      <c r="AC293" s="41"/>
      <c r="AD293" s="41"/>
      <c r="AE293" s="41"/>
      <c r="AF293" s="41"/>
      <c r="AG293" s="41"/>
      <c r="AH293" s="41"/>
      <c r="AI293" s="41"/>
      <c r="AJ293" s="41"/>
      <c r="AK293" s="41"/>
      <c r="AL293" s="41"/>
      <c r="AM293" s="41"/>
      <c r="AN293" s="41"/>
      <c r="AO293" s="41"/>
      <c r="AP293" s="41"/>
      <c r="AQ293" s="41"/>
      <c r="AR293" s="41"/>
      <c r="AS293" s="41"/>
      <c r="AT293" s="41"/>
      <c r="AU293" s="41"/>
      <c r="AV293" s="41"/>
      <c r="AW293" s="41"/>
      <c r="AX293" s="41"/>
      <c r="AY293" s="41"/>
      <c r="AZ293" s="41"/>
      <c r="BA293" s="41"/>
      <c r="BB293" s="41"/>
      <c r="BC293" s="41"/>
      <c r="BD293" s="41"/>
      <c r="BE293" s="41"/>
      <c r="BF293" s="41"/>
      <c r="BG293" s="41"/>
      <c r="BH293" s="41"/>
      <c r="BI293" s="41"/>
      <c r="BJ293" s="41"/>
      <c r="BK293" s="41"/>
      <c r="BL293" s="41"/>
      <c r="BM293" s="41"/>
      <c r="BN293" s="41"/>
      <c r="BO293" s="41"/>
      <c r="BP293" s="41"/>
      <c r="BQ293" s="41"/>
      <c r="BR293" s="41"/>
      <c r="BS293" s="41"/>
      <c r="BT293" s="41"/>
      <c r="BU293" s="41"/>
      <c r="BV293" s="41"/>
      <c r="BW293" s="41"/>
      <c r="BX293" s="41"/>
      <c r="BY293" s="41"/>
      <c r="BZ293" s="41"/>
      <c r="CA293" s="41"/>
      <c r="CB293" s="41"/>
      <c r="CC293" s="41"/>
      <c r="CD293" s="41"/>
      <c r="CE293" s="41"/>
      <c r="CF293" s="41"/>
      <c r="CG293" s="41"/>
      <c r="CH293" s="41"/>
      <c r="CI293" s="41"/>
      <c r="CJ293" s="41"/>
      <c r="CK293" s="41"/>
      <c r="CL293" s="41"/>
      <c r="CM293" s="41"/>
      <c r="CN293" s="41"/>
      <c r="CO293" s="41"/>
      <c r="CP293" s="41"/>
      <c r="CQ293" s="41"/>
      <c r="CR293" s="41"/>
      <c r="CS293" s="41"/>
      <c r="CT293" s="41"/>
      <c r="CU293" s="41"/>
      <c r="CV293" s="41"/>
      <c r="CW293" s="41"/>
      <c r="CX293" s="41"/>
      <c r="CY293" s="41"/>
      <c r="CZ293" s="41"/>
      <c r="DA293" s="41"/>
      <c r="DB293" s="41"/>
      <c r="DC293" s="41"/>
      <c r="DD293" s="41"/>
      <c r="DE293" s="41"/>
      <c r="DF293" s="41"/>
      <c r="DG293" s="41"/>
      <c r="DH293" s="41"/>
      <c r="DI293" s="41"/>
      <c r="DJ293" s="41"/>
      <c r="DK293" s="41"/>
      <c r="DL293" s="41"/>
      <c r="DM293" s="41"/>
      <c r="DN293" s="41"/>
      <c r="DO293" s="41"/>
      <c r="DP293" s="41"/>
      <c r="DQ293" s="41"/>
      <c r="DR293" s="41"/>
      <c r="DS293" s="41"/>
      <c r="DT293" s="41"/>
      <c r="DU293" s="41"/>
      <c r="DV293" s="41"/>
      <c r="DW293" s="41"/>
      <c r="DX293" s="41"/>
      <c r="DY293" s="41"/>
      <c r="DZ293" s="41"/>
      <c r="EA293" s="41"/>
      <c r="EB293" s="41"/>
      <c r="EC293" s="41"/>
      <c r="ED293" s="41"/>
      <c r="EE293" s="41"/>
      <c r="EF293" s="41"/>
      <c r="EG293" s="41"/>
      <c r="EH293" s="41"/>
      <c r="EI293" s="41"/>
      <c r="EJ293" s="41"/>
      <c r="EK293" s="41"/>
      <c r="EL293" s="41"/>
      <c r="EM293" s="41"/>
      <c r="EN293" s="41"/>
      <c r="EO293" s="41"/>
      <c r="EP293" s="41"/>
      <c r="EQ293" s="41"/>
      <c r="ER293" s="41"/>
      <c r="ES293" s="41"/>
      <c r="ET293" s="41"/>
      <c r="EU293" s="41"/>
      <c r="EV293" s="41"/>
      <c r="EW293" s="41"/>
      <c r="EX293" s="41"/>
      <c r="EY293" s="41"/>
      <c r="EZ293" s="41"/>
      <c r="FA293" s="41"/>
      <c r="FB293" s="41"/>
      <c r="FC293" s="41"/>
      <c r="FD293" s="41"/>
      <c r="FE293" s="41"/>
      <c r="FF293" s="41"/>
      <c r="FG293" s="41"/>
      <c r="FH293" s="41"/>
      <c r="FI293" s="41"/>
      <c r="FJ293" s="41"/>
      <c r="FK293" s="41"/>
      <c r="FL293" s="41"/>
      <c r="FM293" s="41"/>
      <c r="FN293" s="41"/>
      <c r="FO293" s="41"/>
      <c r="FP293" s="41"/>
      <c r="FQ293" s="41"/>
      <c r="FR293" s="41"/>
      <c r="FS293" s="41"/>
      <c r="FT293" s="41"/>
      <c r="FU293" s="41"/>
      <c r="FV293" s="41"/>
      <c r="FW293" s="41"/>
      <c r="FX293" s="41"/>
      <c r="FY293" s="41"/>
      <c r="FZ293" s="41"/>
      <c r="GA293" s="41"/>
      <c r="GB293" s="41"/>
      <c r="GC293" s="41"/>
      <c r="GD293" s="41"/>
      <c r="GE293" s="41"/>
      <c r="GF293" s="41"/>
      <c r="GG293" s="41"/>
      <c r="GH293" s="41"/>
      <c r="GI293" s="41"/>
      <c r="GJ293" s="41"/>
      <c r="GK293" s="41"/>
      <c r="GL293" s="41"/>
      <c r="GM293" s="41"/>
      <c r="GN293" s="41"/>
      <c r="GO293" s="41"/>
      <c r="GP293" s="41"/>
      <c r="GQ293" s="41"/>
      <c r="GR293" s="41"/>
      <c r="GS293" s="41"/>
      <c r="GT293" s="41"/>
      <c r="GU293" s="41"/>
      <c r="GV293" s="41"/>
      <c r="GW293" s="41"/>
      <c r="GX293" s="41"/>
      <c r="GY293" s="41"/>
      <c r="GZ293" s="41"/>
      <c r="HA293" s="41"/>
      <c r="HB293" s="41"/>
      <c r="HC293" s="41"/>
      <c r="HD293" s="41"/>
      <c r="HE293" s="41"/>
      <c r="HF293" s="41"/>
      <c r="HG293" s="41"/>
      <c r="HH293" s="41"/>
      <c r="HI293" s="41"/>
      <c r="HJ293" s="41"/>
      <c r="HK293" s="41"/>
      <c r="HL293" s="41"/>
      <c r="HM293" s="41"/>
      <c r="HN293" s="41"/>
      <c r="HO293" s="41"/>
      <c r="HP293" s="41"/>
      <c r="HQ293" s="41"/>
      <c r="HR293" s="41"/>
      <c r="HS293" s="41"/>
      <c r="HT293" s="41"/>
      <c r="HU293" s="41"/>
      <c r="HV293" s="41"/>
      <c r="HW293" s="41"/>
      <c r="HX293" s="41"/>
      <c r="HY293" s="41"/>
      <c r="HZ293" s="41"/>
      <c r="IA293" s="41"/>
      <c r="IB293" s="41"/>
      <c r="IC293" s="41"/>
      <c r="ID293" s="41"/>
      <c r="IE293" s="41"/>
      <c r="IF293" s="41"/>
      <c r="IG293" s="41"/>
      <c r="IH293" s="41"/>
      <c r="II293" s="41"/>
      <c r="IJ293" s="41"/>
      <c r="IK293" s="41"/>
      <c r="IL293" s="41"/>
      <c r="IM293" s="41"/>
      <c r="IN293" s="41"/>
      <c r="IO293" s="41"/>
      <c r="IP293" s="41"/>
      <c r="IQ293" s="41"/>
      <c r="IR293" s="41"/>
      <c r="IS293" s="41"/>
      <c r="IT293" s="41"/>
      <c r="IU293" s="41"/>
      <c r="IV293" s="41"/>
      <c r="IW293" s="41"/>
      <c r="IX293" s="41"/>
      <c r="IY293" s="41"/>
      <c r="IZ293" s="41"/>
      <c r="JA293" s="41"/>
      <c r="JB293" s="41"/>
      <c r="JC293" s="41"/>
      <c r="JD293" s="41"/>
      <c r="JE293" s="41"/>
      <c r="JF293" s="41"/>
      <c r="JG293" s="41"/>
      <c r="JH293" s="41"/>
      <c r="JI293" s="41"/>
      <c r="JJ293" s="41"/>
      <c r="JK293" s="41"/>
      <c r="JL293" s="41"/>
      <c r="JM293" s="41"/>
      <c r="JN293" s="41"/>
      <c r="JO293" s="41"/>
      <c r="JP293" s="41"/>
      <c r="JQ293" s="41"/>
      <c r="JR293" s="41"/>
      <c r="JS293" s="41"/>
      <c r="JT293" s="41"/>
      <c r="JU293" s="41"/>
      <c r="JV293" s="41"/>
      <c r="JW293" s="41"/>
      <c r="JX293" s="41"/>
      <c r="JY293" s="41"/>
      <c r="JZ293" s="41"/>
      <c r="KA293" s="41"/>
      <c r="KB293" s="41"/>
      <c r="KC293" s="41"/>
      <c r="KD293" s="41"/>
      <c r="KE293" s="41"/>
      <c r="KF293" s="41"/>
      <c r="KG293" s="41"/>
      <c r="KH293" s="41"/>
      <c r="KI293" s="41"/>
      <c r="KJ293" s="41"/>
      <c r="KK293" s="41"/>
      <c r="KL293" s="41"/>
      <c r="KM293" s="41"/>
      <c r="KN293" s="41"/>
      <c r="KO293" s="41"/>
      <c r="KP293" s="41"/>
      <c r="KQ293" s="41"/>
      <c r="KR293" s="41"/>
      <c r="KS293" s="41"/>
      <c r="KT293" s="41"/>
      <c r="KU293" s="41"/>
      <c r="KV293" s="41"/>
      <c r="KW293" s="41"/>
      <c r="KX293" s="41"/>
      <c r="KY293" s="41"/>
      <c r="KZ293" s="41"/>
      <c r="LA293" s="41"/>
      <c r="LB293" s="41"/>
      <c r="LC293" s="41"/>
      <c r="LD293" s="41"/>
      <c r="LE293" s="41"/>
      <c r="LF293" s="41"/>
      <c r="LG293" s="41"/>
      <c r="LH293" s="41"/>
      <c r="LI293" s="41"/>
      <c r="LJ293" s="41"/>
      <c r="LK293" s="41"/>
      <c r="LL293" s="41"/>
      <c r="LM293" s="41"/>
      <c r="LN293" s="41"/>
      <c r="LO293" s="41"/>
      <c r="LP293" s="41"/>
      <c r="LQ293" s="41"/>
      <c r="LR293" s="41"/>
      <c r="LS293" s="41"/>
      <c r="LT293" s="41"/>
      <c r="LU293" s="41"/>
      <c r="LV293" s="41"/>
      <c r="LW293" s="41"/>
      <c r="LX293" s="41"/>
      <c r="LY293" s="41"/>
      <c r="LZ293" s="41"/>
      <c r="MA293" s="41"/>
      <c r="MB293" s="41"/>
      <c r="MC293" s="41"/>
      <c r="MD293" s="41"/>
      <c r="ME293" s="41"/>
      <c r="MF293" s="41"/>
      <c r="MG293" s="41"/>
      <c r="MH293" s="41"/>
      <c r="MI293" s="41"/>
      <c r="MJ293" s="41"/>
      <c r="MK293" s="41"/>
      <c r="ML293" s="41"/>
      <c r="MM293" s="41"/>
      <c r="MN293" s="41"/>
      <c r="MO293" s="41"/>
      <c r="MP293" s="41"/>
      <c r="MQ293" s="41"/>
      <c r="MR293" s="41"/>
      <c r="MS293" s="41"/>
      <c r="MT293" s="41"/>
      <c r="MU293" s="41"/>
      <c r="MV293" s="41"/>
      <c r="MW293" s="41"/>
      <c r="MX293" s="41"/>
      <c r="MY293" s="41"/>
      <c r="MZ293" s="41"/>
      <c r="NA293" s="41"/>
      <c r="NB293" s="41"/>
      <c r="NC293" s="41"/>
      <c r="ND293" s="41"/>
      <c r="NE293" s="41"/>
      <c r="NF293" s="41"/>
      <c r="NG293" s="41"/>
      <c r="NH293" s="41"/>
      <c r="NI293" s="41"/>
      <c r="NJ293" s="41"/>
      <c r="NK293" s="41"/>
      <c r="NL293" s="41"/>
      <c r="NM293" s="41"/>
      <c r="NN293" s="41"/>
      <c r="NO293" s="41"/>
      <c r="NP293" s="41"/>
      <c r="NQ293" s="41"/>
      <c r="NR293" s="41"/>
      <c r="NS293" s="41"/>
      <c r="NT293" s="41"/>
      <c r="NU293" s="41"/>
      <c r="NV293" s="41"/>
      <c r="NW293" s="41"/>
      <c r="NX293" s="41"/>
      <c r="NY293" s="41"/>
      <c r="NZ293" s="41"/>
      <c r="OA293" s="41"/>
      <c r="OB293" s="41"/>
      <c r="OC293" s="41"/>
      <c r="OD293" s="41"/>
      <c r="OE293" s="41"/>
      <c r="OF293" s="41"/>
      <c r="OG293" s="41"/>
      <c r="OH293" s="41"/>
      <c r="OI293" s="41"/>
      <c r="OJ293" s="41"/>
      <c r="OK293" s="41"/>
      <c r="OL293" s="41"/>
      <c r="OM293" s="41"/>
      <c r="ON293" s="41"/>
      <c r="OO293" s="41"/>
      <c r="OP293" s="41"/>
      <c r="OQ293" s="41"/>
      <c r="OR293" s="41"/>
      <c r="OS293" s="41"/>
      <c r="OT293" s="41"/>
      <c r="OU293" s="41"/>
      <c r="OV293" s="41"/>
      <c r="OW293" s="41"/>
      <c r="OX293" s="41"/>
      <c r="OY293" s="41"/>
      <c r="OZ293" s="41"/>
      <c r="PA293" s="41"/>
      <c r="PB293" s="41"/>
      <c r="PC293" s="41"/>
      <c r="PD293" s="41"/>
      <c r="PE293" s="41"/>
      <c r="PF293" s="41"/>
      <c r="PG293" s="41"/>
      <c r="PH293" s="41"/>
      <c r="PI293" s="41"/>
      <c r="PJ293" s="41"/>
      <c r="PK293" s="41"/>
      <c r="PL293" s="41"/>
      <c r="PM293" s="41"/>
      <c r="PN293" s="41"/>
      <c r="PO293" s="41"/>
      <c r="PP293" s="41"/>
      <c r="PQ293" s="41"/>
      <c r="PR293" s="41"/>
      <c r="PS293" s="41"/>
      <c r="PT293" s="41"/>
      <c r="PU293" s="41"/>
      <c r="PV293" s="41"/>
      <c r="PW293" s="41"/>
      <c r="PX293" s="41"/>
      <c r="PY293" s="41"/>
      <c r="PZ293" s="41"/>
      <c r="QA293" s="41"/>
      <c r="QB293" s="41"/>
      <c r="QC293" s="41"/>
      <c r="QD293" s="41"/>
      <c r="QE293" s="41"/>
      <c r="QF293" s="41"/>
      <c r="QG293" s="41"/>
      <c r="QH293" s="41"/>
      <c r="QI293" s="41"/>
      <c r="QJ293" s="41"/>
      <c r="QK293" s="41"/>
      <c r="QL293" s="41"/>
      <c r="QM293" s="41"/>
      <c r="QN293" s="41"/>
      <c r="QO293" s="41"/>
      <c r="QP293" s="41"/>
      <c r="QQ293" s="41"/>
      <c r="QR293" s="41"/>
      <c r="QS293" s="41"/>
      <c r="QT293" s="41"/>
      <c r="QU293" s="41"/>
      <c r="QV293" s="41"/>
      <c r="QW293" s="41"/>
      <c r="QX293" s="41"/>
      <c r="QY293" s="41"/>
      <c r="QZ293" s="41"/>
      <c r="RA293" s="41"/>
      <c r="RB293" s="41"/>
      <c r="RC293" s="41"/>
      <c r="RD293" s="41"/>
      <c r="RE293" s="41"/>
      <c r="RF293" s="41"/>
      <c r="RG293" s="41"/>
      <c r="RH293" s="41"/>
      <c r="RI293" s="41"/>
      <c r="RJ293" s="41"/>
      <c r="RK293" s="41"/>
      <c r="RL293" s="41"/>
      <c r="RM293" s="41"/>
      <c r="RN293" s="41"/>
      <c r="RO293" s="41"/>
      <c r="RP293" s="41"/>
      <c r="RQ293" s="41"/>
      <c r="RR293" s="41"/>
      <c r="RS293" s="41"/>
      <c r="RT293" s="41"/>
      <c r="RU293" s="41"/>
      <c r="RV293" s="41"/>
      <c r="RW293" s="41"/>
      <c r="RX293" s="41"/>
      <c r="RY293" s="41"/>
      <c r="RZ293" s="41"/>
      <c r="SA293" s="41"/>
      <c r="SB293" s="41"/>
      <c r="SC293" s="41"/>
      <c r="SD293" s="41"/>
      <c r="SE293" s="41"/>
      <c r="SF293" s="41"/>
      <c r="SG293" s="41"/>
      <c r="SH293" s="41"/>
      <c r="SI293" s="41"/>
      <c r="SJ293" s="41"/>
      <c r="SK293" s="41"/>
      <c r="SL293" s="41"/>
      <c r="SM293" s="41"/>
      <c r="SN293" s="41"/>
      <c r="SO293" s="41"/>
      <c r="SP293" s="41"/>
      <c r="SQ293" s="41"/>
      <c r="SR293" s="41"/>
      <c r="SS293" s="41"/>
      <c r="ST293" s="41"/>
      <c r="SU293" s="41"/>
      <c r="SV293" s="41"/>
      <c r="SW293" s="41"/>
      <c r="SX293" s="41"/>
      <c r="SY293" s="41"/>
      <c r="SZ293" s="41"/>
      <c r="TA293" s="41"/>
      <c r="TB293" s="41"/>
      <c r="TC293" s="41"/>
      <c r="TD293" s="41"/>
      <c r="TE293" s="41"/>
      <c r="TF293" s="41"/>
      <c r="TG293" s="41"/>
      <c r="TH293" s="41"/>
      <c r="TI293" s="41"/>
      <c r="TJ293" s="41"/>
      <c r="TK293" s="41"/>
      <c r="TL293" s="41"/>
      <c r="TM293" s="41"/>
      <c r="TN293" s="41"/>
      <c r="TO293" s="41"/>
      <c r="TP293" s="41"/>
      <c r="TQ293" s="41"/>
      <c r="TR293" s="41"/>
      <c r="TS293" s="41"/>
      <c r="TT293" s="41"/>
      <c r="TU293" s="41"/>
      <c r="TV293" s="41"/>
      <c r="TW293" s="41"/>
      <c r="TX293" s="41"/>
      <c r="TY293" s="41"/>
      <c r="TZ293" s="41"/>
      <c r="UA293" s="41"/>
      <c r="UB293" s="41"/>
      <c r="UC293" s="41"/>
      <c r="UD293" s="41"/>
      <c r="UE293" s="41"/>
      <c r="UF293" s="41"/>
      <c r="UG293" s="41"/>
      <c r="UH293" s="41"/>
      <c r="UI293" s="41"/>
      <c r="UJ293" s="41"/>
      <c r="UK293" s="41"/>
      <c r="UL293" s="41"/>
      <c r="UM293" s="41"/>
      <c r="UN293" s="41"/>
      <c r="UO293" s="41"/>
      <c r="UP293" s="41"/>
      <c r="UQ293" s="41"/>
      <c r="UR293" s="41"/>
      <c r="US293" s="41"/>
      <c r="UT293" s="41"/>
      <c r="UU293" s="41"/>
      <c r="UV293" s="41"/>
      <c r="UW293" s="41"/>
      <c r="UX293" s="41"/>
      <c r="UY293" s="41"/>
      <c r="UZ293" s="41"/>
      <c r="VA293" s="41"/>
      <c r="VB293" s="41"/>
      <c r="VC293" s="41"/>
      <c r="VD293" s="41"/>
      <c r="VE293" s="41"/>
      <c r="VF293" s="41"/>
      <c r="VG293" s="41"/>
      <c r="VH293" s="41"/>
      <c r="VI293" s="41"/>
      <c r="VJ293" s="41"/>
      <c r="VK293" s="41"/>
      <c r="VL293" s="41"/>
      <c r="VM293" s="41"/>
      <c r="VN293" s="41"/>
      <c r="VO293" s="41"/>
      <c r="VP293" s="41"/>
      <c r="VQ293" s="41"/>
      <c r="VR293" s="41"/>
      <c r="VS293" s="41"/>
      <c r="VT293" s="41"/>
      <c r="VU293" s="41"/>
      <c r="VV293" s="41"/>
      <c r="VW293" s="41"/>
      <c r="VX293" s="41"/>
      <c r="VY293" s="41"/>
      <c r="VZ293" s="41"/>
      <c r="WA293" s="41"/>
      <c r="WB293" s="41"/>
      <c r="WC293" s="41"/>
      <c r="WD293" s="41"/>
      <c r="WE293" s="41"/>
      <c r="WF293" s="41"/>
      <c r="WG293" s="41"/>
      <c r="WH293" s="41"/>
      <c r="WI293" s="41"/>
      <c r="WJ293" s="41"/>
      <c r="WK293" s="41"/>
      <c r="WL293" s="41"/>
      <c r="WM293" s="41"/>
      <c r="WN293" s="41"/>
      <c r="WO293" s="41"/>
      <c r="WP293" s="41"/>
      <c r="WQ293" s="41"/>
      <c r="WR293" s="41"/>
      <c r="WS293" s="41"/>
      <c r="WT293" s="41"/>
      <c r="WU293" s="41"/>
      <c r="WV293" s="41"/>
      <c r="WW293" s="41"/>
      <c r="WX293" s="41"/>
    </row>
    <row r="294" spans="1:622" s="49" customFormat="1" ht="15" customHeight="1" outlineLevel="1" x14ac:dyDescent="0.25">
      <c r="B294" s="42" t="s">
        <v>86</v>
      </c>
      <c r="C294" s="49">
        <v>88310</v>
      </c>
      <c r="D294" s="44" t="s">
        <v>80</v>
      </c>
      <c r="E294" s="49" t="s">
        <v>225</v>
      </c>
      <c r="F294" s="50" t="s">
        <v>83</v>
      </c>
      <c r="G294" s="50"/>
      <c r="H294" s="44">
        <v>31.59</v>
      </c>
      <c r="I294" s="46">
        <v>7.17</v>
      </c>
      <c r="J294" s="46"/>
      <c r="K294" s="46">
        <f>Tabela1[[#This Row],[VALOR UNIT]]*H292</f>
        <v>1657.7757000000001</v>
      </c>
      <c r="L294" s="46">
        <v>0</v>
      </c>
      <c r="M294" s="47">
        <f t="shared" si="5"/>
        <v>0</v>
      </c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1"/>
      <c r="AG294" s="41"/>
      <c r="AH294" s="41"/>
      <c r="AI294" s="41"/>
      <c r="AJ294" s="41"/>
      <c r="AK294" s="41"/>
      <c r="AL294" s="41"/>
      <c r="AM294" s="41"/>
      <c r="AN294" s="41"/>
      <c r="AO294" s="41"/>
      <c r="AP294" s="41"/>
      <c r="AQ294" s="41"/>
      <c r="AR294" s="41"/>
      <c r="AS294" s="41"/>
      <c r="AT294" s="41"/>
      <c r="AU294" s="41"/>
      <c r="AV294" s="41"/>
      <c r="AW294" s="41"/>
      <c r="AX294" s="41"/>
      <c r="AY294" s="41"/>
      <c r="AZ294" s="41"/>
      <c r="BA294" s="41"/>
      <c r="BB294" s="41"/>
      <c r="BC294" s="41"/>
      <c r="BD294" s="41"/>
      <c r="BE294" s="41"/>
      <c r="BF294" s="41"/>
      <c r="BG294" s="41"/>
      <c r="BH294" s="41"/>
      <c r="BI294" s="41"/>
      <c r="BJ294" s="41"/>
      <c r="BK294" s="41"/>
      <c r="BL294" s="41"/>
      <c r="BM294" s="41"/>
      <c r="BN294" s="41"/>
      <c r="BO294" s="41"/>
      <c r="BP294" s="41"/>
      <c r="BQ294" s="41"/>
      <c r="BR294" s="41"/>
      <c r="BS294" s="41"/>
      <c r="BT294" s="41"/>
      <c r="BU294" s="41"/>
      <c r="BV294" s="41"/>
      <c r="BW294" s="41"/>
      <c r="BX294" s="41"/>
      <c r="BY294" s="41"/>
      <c r="BZ294" s="41"/>
      <c r="CA294" s="41"/>
      <c r="CB294" s="41"/>
      <c r="CC294" s="41"/>
      <c r="CD294" s="41"/>
      <c r="CE294" s="41"/>
      <c r="CF294" s="41"/>
      <c r="CG294" s="41"/>
      <c r="CH294" s="41"/>
      <c r="CI294" s="41"/>
      <c r="CJ294" s="41"/>
      <c r="CK294" s="41"/>
      <c r="CL294" s="41"/>
      <c r="CM294" s="41"/>
      <c r="CN294" s="41"/>
      <c r="CO294" s="41"/>
      <c r="CP294" s="41"/>
      <c r="CQ294" s="41"/>
      <c r="CR294" s="41"/>
      <c r="CS294" s="41"/>
      <c r="CT294" s="41"/>
      <c r="CU294" s="41"/>
      <c r="CV294" s="41"/>
      <c r="CW294" s="41"/>
      <c r="CX294" s="41"/>
      <c r="CY294" s="41"/>
      <c r="CZ294" s="41"/>
      <c r="DA294" s="41"/>
      <c r="DB294" s="41"/>
      <c r="DC294" s="41"/>
      <c r="DD294" s="41"/>
      <c r="DE294" s="41"/>
      <c r="DF294" s="41"/>
      <c r="DG294" s="41"/>
      <c r="DH294" s="41"/>
      <c r="DI294" s="41"/>
      <c r="DJ294" s="41"/>
      <c r="DK294" s="41"/>
      <c r="DL294" s="41"/>
      <c r="DM294" s="41"/>
      <c r="DN294" s="41"/>
      <c r="DO294" s="41"/>
      <c r="DP294" s="41"/>
      <c r="DQ294" s="41"/>
      <c r="DR294" s="41"/>
      <c r="DS294" s="41"/>
      <c r="DT294" s="41"/>
      <c r="DU294" s="41"/>
      <c r="DV294" s="41"/>
      <c r="DW294" s="41"/>
      <c r="DX294" s="41"/>
      <c r="DY294" s="41"/>
      <c r="DZ294" s="41"/>
      <c r="EA294" s="41"/>
      <c r="EB294" s="41"/>
      <c r="EC294" s="41"/>
      <c r="ED294" s="41"/>
      <c r="EE294" s="41"/>
      <c r="EF294" s="41"/>
      <c r="EG294" s="41"/>
      <c r="EH294" s="41"/>
      <c r="EI294" s="41"/>
      <c r="EJ294" s="41"/>
      <c r="EK294" s="41"/>
      <c r="EL294" s="41"/>
      <c r="EM294" s="41"/>
      <c r="EN294" s="41"/>
      <c r="EO294" s="41"/>
      <c r="EP294" s="41"/>
      <c r="EQ294" s="41"/>
      <c r="ER294" s="41"/>
      <c r="ES294" s="41"/>
      <c r="ET294" s="41"/>
      <c r="EU294" s="41"/>
      <c r="EV294" s="41"/>
      <c r="EW294" s="41"/>
      <c r="EX294" s="41"/>
      <c r="EY294" s="41"/>
      <c r="EZ294" s="41"/>
      <c r="FA294" s="41"/>
      <c r="FB294" s="41"/>
      <c r="FC294" s="41"/>
      <c r="FD294" s="41"/>
      <c r="FE294" s="41"/>
      <c r="FF294" s="41"/>
      <c r="FG294" s="41"/>
      <c r="FH294" s="41"/>
      <c r="FI294" s="41"/>
      <c r="FJ294" s="41"/>
      <c r="FK294" s="41"/>
      <c r="FL294" s="41"/>
      <c r="FM294" s="41"/>
      <c r="FN294" s="41"/>
      <c r="FO294" s="41"/>
      <c r="FP294" s="41"/>
      <c r="FQ294" s="41"/>
      <c r="FR294" s="41"/>
      <c r="FS294" s="41"/>
      <c r="FT294" s="41"/>
      <c r="FU294" s="41"/>
      <c r="FV294" s="41"/>
      <c r="FW294" s="41"/>
      <c r="FX294" s="41"/>
      <c r="FY294" s="41"/>
      <c r="FZ294" s="41"/>
      <c r="GA294" s="41"/>
      <c r="GB294" s="41"/>
      <c r="GC294" s="41"/>
      <c r="GD294" s="41"/>
      <c r="GE294" s="41"/>
      <c r="GF294" s="41"/>
      <c r="GG294" s="41"/>
      <c r="GH294" s="41"/>
      <c r="GI294" s="41"/>
      <c r="GJ294" s="41"/>
      <c r="GK294" s="41"/>
      <c r="GL294" s="41"/>
      <c r="GM294" s="41"/>
      <c r="GN294" s="41"/>
      <c r="GO294" s="41"/>
      <c r="GP294" s="41"/>
      <c r="GQ294" s="41"/>
      <c r="GR294" s="41"/>
      <c r="GS294" s="41"/>
      <c r="GT294" s="41"/>
      <c r="GU294" s="41"/>
      <c r="GV294" s="41"/>
      <c r="GW294" s="41"/>
      <c r="GX294" s="41"/>
      <c r="GY294" s="41"/>
      <c r="GZ294" s="41"/>
      <c r="HA294" s="41"/>
      <c r="HB294" s="41"/>
      <c r="HC294" s="41"/>
      <c r="HD294" s="41"/>
      <c r="HE294" s="41"/>
      <c r="HF294" s="41"/>
      <c r="HG294" s="41"/>
      <c r="HH294" s="41"/>
      <c r="HI294" s="41"/>
      <c r="HJ294" s="41"/>
      <c r="HK294" s="41"/>
      <c r="HL294" s="41"/>
      <c r="HM294" s="41"/>
      <c r="HN294" s="41"/>
      <c r="HO294" s="41"/>
      <c r="HP294" s="41"/>
      <c r="HQ294" s="41"/>
      <c r="HR294" s="41"/>
      <c r="HS294" s="41"/>
      <c r="HT294" s="41"/>
      <c r="HU294" s="41"/>
      <c r="HV294" s="41"/>
      <c r="HW294" s="41"/>
      <c r="HX294" s="41"/>
      <c r="HY294" s="41"/>
      <c r="HZ294" s="41"/>
      <c r="IA294" s="41"/>
      <c r="IB294" s="41"/>
      <c r="IC294" s="41"/>
      <c r="ID294" s="41"/>
      <c r="IE294" s="41"/>
      <c r="IF294" s="41"/>
      <c r="IG294" s="41"/>
      <c r="IH294" s="41"/>
      <c r="II294" s="41"/>
      <c r="IJ294" s="41"/>
      <c r="IK294" s="41"/>
      <c r="IL294" s="41"/>
      <c r="IM294" s="41"/>
      <c r="IN294" s="41"/>
      <c r="IO294" s="41"/>
      <c r="IP294" s="41"/>
      <c r="IQ294" s="41"/>
      <c r="IR294" s="41"/>
      <c r="IS294" s="41"/>
      <c r="IT294" s="41"/>
      <c r="IU294" s="41"/>
      <c r="IV294" s="41"/>
      <c r="IW294" s="41"/>
      <c r="IX294" s="41"/>
      <c r="IY294" s="41"/>
      <c r="IZ294" s="41"/>
      <c r="JA294" s="41"/>
      <c r="JB294" s="41"/>
      <c r="JC294" s="41"/>
      <c r="JD294" s="41"/>
      <c r="JE294" s="41"/>
      <c r="JF294" s="41"/>
      <c r="JG294" s="41"/>
      <c r="JH294" s="41"/>
      <c r="JI294" s="41"/>
      <c r="JJ294" s="41"/>
      <c r="JK294" s="41"/>
      <c r="JL294" s="41"/>
      <c r="JM294" s="41"/>
      <c r="JN294" s="41"/>
      <c r="JO294" s="41"/>
      <c r="JP294" s="41"/>
      <c r="JQ294" s="41"/>
      <c r="JR294" s="41"/>
      <c r="JS294" s="41"/>
      <c r="JT294" s="41"/>
      <c r="JU294" s="41"/>
      <c r="JV294" s="41"/>
      <c r="JW294" s="41"/>
      <c r="JX294" s="41"/>
      <c r="JY294" s="41"/>
      <c r="JZ294" s="41"/>
      <c r="KA294" s="41"/>
      <c r="KB294" s="41"/>
      <c r="KC294" s="41"/>
      <c r="KD294" s="41"/>
      <c r="KE294" s="41"/>
      <c r="KF294" s="41"/>
      <c r="KG294" s="41"/>
      <c r="KH294" s="41"/>
      <c r="KI294" s="41"/>
      <c r="KJ294" s="41"/>
      <c r="KK294" s="41"/>
      <c r="KL294" s="41"/>
      <c r="KM294" s="41"/>
      <c r="KN294" s="41"/>
      <c r="KO294" s="41"/>
      <c r="KP294" s="41"/>
      <c r="KQ294" s="41"/>
      <c r="KR294" s="41"/>
      <c r="KS294" s="41"/>
      <c r="KT294" s="41"/>
      <c r="KU294" s="41"/>
      <c r="KV294" s="41"/>
      <c r="KW294" s="41"/>
      <c r="KX294" s="41"/>
      <c r="KY294" s="41"/>
      <c r="KZ294" s="41"/>
      <c r="LA294" s="41"/>
      <c r="LB294" s="41"/>
      <c r="LC294" s="41"/>
      <c r="LD294" s="41"/>
      <c r="LE294" s="41"/>
      <c r="LF294" s="41"/>
      <c r="LG294" s="41"/>
      <c r="LH294" s="41"/>
      <c r="LI294" s="41"/>
      <c r="LJ294" s="41"/>
      <c r="LK294" s="41"/>
      <c r="LL294" s="41"/>
      <c r="LM294" s="41"/>
      <c r="LN294" s="41"/>
      <c r="LO294" s="41"/>
      <c r="LP294" s="41"/>
      <c r="LQ294" s="41"/>
      <c r="LR294" s="41"/>
      <c r="LS294" s="41"/>
      <c r="LT294" s="41"/>
      <c r="LU294" s="41"/>
      <c r="LV294" s="41"/>
      <c r="LW294" s="41"/>
      <c r="LX294" s="41"/>
      <c r="LY294" s="41"/>
      <c r="LZ294" s="41"/>
      <c r="MA294" s="41"/>
      <c r="MB294" s="41"/>
      <c r="MC294" s="41"/>
      <c r="MD294" s="41"/>
      <c r="ME294" s="41"/>
      <c r="MF294" s="41"/>
      <c r="MG294" s="41"/>
      <c r="MH294" s="41"/>
      <c r="MI294" s="41"/>
      <c r="MJ294" s="41"/>
      <c r="MK294" s="41"/>
      <c r="ML294" s="41"/>
      <c r="MM294" s="41"/>
      <c r="MN294" s="41"/>
      <c r="MO294" s="41"/>
      <c r="MP294" s="41"/>
      <c r="MQ294" s="41"/>
      <c r="MR294" s="41"/>
      <c r="MS294" s="41"/>
      <c r="MT294" s="41"/>
      <c r="MU294" s="41"/>
      <c r="MV294" s="41"/>
      <c r="MW294" s="41"/>
      <c r="MX294" s="41"/>
      <c r="MY294" s="41"/>
      <c r="MZ294" s="41"/>
      <c r="NA294" s="41"/>
      <c r="NB294" s="41"/>
      <c r="NC294" s="41"/>
      <c r="ND294" s="41"/>
      <c r="NE294" s="41"/>
      <c r="NF294" s="41"/>
      <c r="NG294" s="41"/>
      <c r="NH294" s="41"/>
      <c r="NI294" s="41"/>
      <c r="NJ294" s="41"/>
      <c r="NK294" s="41"/>
      <c r="NL294" s="41"/>
      <c r="NM294" s="41"/>
      <c r="NN294" s="41"/>
      <c r="NO294" s="41"/>
      <c r="NP294" s="41"/>
      <c r="NQ294" s="41"/>
      <c r="NR294" s="41"/>
      <c r="NS294" s="41"/>
      <c r="NT294" s="41"/>
      <c r="NU294" s="41"/>
      <c r="NV294" s="41"/>
      <c r="NW294" s="41"/>
      <c r="NX294" s="41"/>
      <c r="NY294" s="41"/>
      <c r="NZ294" s="41"/>
      <c r="OA294" s="41"/>
      <c r="OB294" s="41"/>
      <c r="OC294" s="41"/>
      <c r="OD294" s="41"/>
      <c r="OE294" s="41"/>
      <c r="OF294" s="41"/>
      <c r="OG294" s="41"/>
      <c r="OH294" s="41"/>
      <c r="OI294" s="41"/>
      <c r="OJ294" s="41"/>
      <c r="OK294" s="41"/>
      <c r="OL294" s="41"/>
      <c r="OM294" s="41"/>
      <c r="ON294" s="41"/>
      <c r="OO294" s="41"/>
      <c r="OP294" s="41"/>
      <c r="OQ294" s="41"/>
      <c r="OR294" s="41"/>
      <c r="OS294" s="41"/>
      <c r="OT294" s="41"/>
      <c r="OU294" s="41"/>
      <c r="OV294" s="41"/>
      <c r="OW294" s="41"/>
      <c r="OX294" s="41"/>
      <c r="OY294" s="41"/>
      <c r="OZ294" s="41"/>
      <c r="PA294" s="41"/>
      <c r="PB294" s="41"/>
      <c r="PC294" s="41"/>
      <c r="PD294" s="41"/>
      <c r="PE294" s="41"/>
      <c r="PF294" s="41"/>
      <c r="PG294" s="41"/>
      <c r="PH294" s="41"/>
      <c r="PI294" s="41"/>
      <c r="PJ294" s="41"/>
      <c r="PK294" s="41"/>
      <c r="PL294" s="41"/>
      <c r="PM294" s="41"/>
      <c r="PN294" s="41"/>
      <c r="PO294" s="41"/>
      <c r="PP294" s="41"/>
      <c r="PQ294" s="41"/>
      <c r="PR294" s="41"/>
      <c r="PS294" s="41"/>
      <c r="PT294" s="41"/>
      <c r="PU294" s="41"/>
      <c r="PV294" s="41"/>
      <c r="PW294" s="41"/>
      <c r="PX294" s="41"/>
      <c r="PY294" s="41"/>
      <c r="PZ294" s="41"/>
      <c r="QA294" s="41"/>
      <c r="QB294" s="41"/>
      <c r="QC294" s="41"/>
      <c r="QD294" s="41"/>
      <c r="QE294" s="41"/>
      <c r="QF294" s="41"/>
      <c r="QG294" s="41"/>
      <c r="QH294" s="41"/>
      <c r="QI294" s="41"/>
      <c r="QJ294" s="41"/>
      <c r="QK294" s="41"/>
      <c r="QL294" s="41"/>
      <c r="QM294" s="41"/>
      <c r="QN294" s="41"/>
      <c r="QO294" s="41"/>
      <c r="QP294" s="41"/>
      <c r="QQ294" s="41"/>
      <c r="QR294" s="41"/>
      <c r="QS294" s="41"/>
      <c r="QT294" s="41"/>
      <c r="QU294" s="41"/>
      <c r="QV294" s="41"/>
      <c r="QW294" s="41"/>
      <c r="QX294" s="41"/>
      <c r="QY294" s="41"/>
      <c r="QZ294" s="41"/>
      <c r="RA294" s="41"/>
      <c r="RB294" s="41"/>
      <c r="RC294" s="41"/>
      <c r="RD294" s="41"/>
      <c r="RE294" s="41"/>
      <c r="RF294" s="41"/>
      <c r="RG294" s="41"/>
      <c r="RH294" s="41"/>
      <c r="RI294" s="41"/>
      <c r="RJ294" s="41"/>
      <c r="RK294" s="41"/>
      <c r="RL294" s="41"/>
      <c r="RM294" s="41"/>
      <c r="RN294" s="41"/>
      <c r="RO294" s="41"/>
      <c r="RP294" s="41"/>
      <c r="RQ294" s="41"/>
      <c r="RR294" s="41"/>
      <c r="RS294" s="41"/>
      <c r="RT294" s="41"/>
      <c r="RU294" s="41"/>
      <c r="RV294" s="41"/>
      <c r="RW294" s="41"/>
      <c r="RX294" s="41"/>
      <c r="RY294" s="41"/>
      <c r="RZ294" s="41"/>
      <c r="SA294" s="41"/>
      <c r="SB294" s="41"/>
      <c r="SC294" s="41"/>
      <c r="SD294" s="41"/>
      <c r="SE294" s="41"/>
      <c r="SF294" s="41"/>
      <c r="SG294" s="41"/>
      <c r="SH294" s="41"/>
      <c r="SI294" s="41"/>
      <c r="SJ294" s="41"/>
      <c r="SK294" s="41"/>
      <c r="SL294" s="41"/>
      <c r="SM294" s="41"/>
      <c r="SN294" s="41"/>
      <c r="SO294" s="41"/>
      <c r="SP294" s="41"/>
      <c r="SQ294" s="41"/>
      <c r="SR294" s="41"/>
      <c r="SS294" s="41"/>
      <c r="ST294" s="41"/>
      <c r="SU294" s="41"/>
      <c r="SV294" s="41"/>
      <c r="SW294" s="41"/>
      <c r="SX294" s="41"/>
      <c r="SY294" s="41"/>
      <c r="SZ294" s="41"/>
      <c r="TA294" s="41"/>
      <c r="TB294" s="41"/>
      <c r="TC294" s="41"/>
      <c r="TD294" s="41"/>
      <c r="TE294" s="41"/>
      <c r="TF294" s="41"/>
      <c r="TG294" s="41"/>
      <c r="TH294" s="41"/>
      <c r="TI294" s="41"/>
      <c r="TJ294" s="41"/>
      <c r="TK294" s="41"/>
      <c r="TL294" s="41"/>
      <c r="TM294" s="41"/>
      <c r="TN294" s="41"/>
      <c r="TO294" s="41"/>
      <c r="TP294" s="41"/>
      <c r="TQ294" s="41"/>
      <c r="TR294" s="41"/>
      <c r="TS294" s="41"/>
      <c r="TT294" s="41"/>
      <c r="TU294" s="41"/>
      <c r="TV294" s="41"/>
      <c r="TW294" s="41"/>
      <c r="TX294" s="41"/>
      <c r="TY294" s="41"/>
      <c r="TZ294" s="41"/>
      <c r="UA294" s="41"/>
      <c r="UB294" s="41"/>
      <c r="UC294" s="41"/>
      <c r="UD294" s="41"/>
      <c r="UE294" s="41"/>
      <c r="UF294" s="41"/>
      <c r="UG294" s="41"/>
      <c r="UH294" s="41"/>
      <c r="UI294" s="41"/>
      <c r="UJ294" s="41"/>
      <c r="UK294" s="41"/>
      <c r="UL294" s="41"/>
      <c r="UM294" s="41"/>
      <c r="UN294" s="41"/>
      <c r="UO294" s="41"/>
      <c r="UP294" s="41"/>
      <c r="UQ294" s="41"/>
      <c r="UR294" s="41"/>
      <c r="US294" s="41"/>
      <c r="UT294" s="41"/>
      <c r="UU294" s="41"/>
      <c r="UV294" s="41"/>
      <c r="UW294" s="41"/>
      <c r="UX294" s="41"/>
      <c r="UY294" s="41"/>
      <c r="UZ294" s="41"/>
      <c r="VA294" s="41"/>
      <c r="VB294" s="41"/>
      <c r="VC294" s="41"/>
      <c r="VD294" s="41"/>
      <c r="VE294" s="41"/>
      <c r="VF294" s="41"/>
      <c r="VG294" s="41"/>
      <c r="VH294" s="41"/>
      <c r="VI294" s="41"/>
      <c r="VJ294" s="41"/>
      <c r="VK294" s="41"/>
      <c r="VL294" s="41"/>
      <c r="VM294" s="41"/>
      <c r="VN294" s="41"/>
      <c r="VO294" s="41"/>
      <c r="VP294" s="41"/>
      <c r="VQ294" s="41"/>
      <c r="VR294" s="41"/>
      <c r="VS294" s="41"/>
      <c r="VT294" s="41"/>
      <c r="VU294" s="41"/>
      <c r="VV294" s="41"/>
      <c r="VW294" s="41"/>
      <c r="VX294" s="41"/>
      <c r="VY294" s="41"/>
      <c r="VZ294" s="41"/>
      <c r="WA294" s="41"/>
      <c r="WB294" s="41"/>
      <c r="WC294" s="41"/>
      <c r="WD294" s="41"/>
      <c r="WE294" s="41"/>
      <c r="WF294" s="41"/>
      <c r="WG294" s="41"/>
      <c r="WH294" s="41"/>
      <c r="WI294" s="41"/>
      <c r="WJ294" s="41"/>
      <c r="WK294" s="41"/>
      <c r="WL294" s="41"/>
      <c r="WM294" s="41"/>
      <c r="WN294" s="41"/>
      <c r="WO294" s="41"/>
      <c r="WP294" s="41"/>
      <c r="WQ294" s="41"/>
      <c r="WR294" s="41"/>
      <c r="WS294" s="41"/>
      <c r="WT294" s="41"/>
      <c r="WU294" s="41"/>
      <c r="WV294" s="41"/>
      <c r="WW294" s="41"/>
      <c r="WX294" s="41"/>
    </row>
    <row r="295" spans="1:622" s="49" customFormat="1" ht="15" customHeight="1" outlineLevel="1" x14ac:dyDescent="0.25">
      <c r="B295" s="42" t="s">
        <v>92</v>
      </c>
      <c r="C295" s="49">
        <v>7356</v>
      </c>
      <c r="D295" s="44" t="s">
        <v>80</v>
      </c>
      <c r="E295" s="49" t="s">
        <v>228</v>
      </c>
      <c r="F295" s="50" t="s">
        <v>227</v>
      </c>
      <c r="G295" s="50"/>
      <c r="H295" s="44">
        <v>33.26</v>
      </c>
      <c r="I295" s="46">
        <v>7.59</v>
      </c>
      <c r="J295" s="46">
        <f>Tabela1[[#This Row],[VALOR UNIT]]*H292</f>
        <v>1754.8839</v>
      </c>
      <c r="K295" s="46">
        <f>Tabela1[[#This Row],[Coluna1]]*H294</f>
        <v>0</v>
      </c>
      <c r="L295" s="46">
        <v>0</v>
      </c>
      <c r="M295" s="47">
        <f t="shared" si="5"/>
        <v>0</v>
      </c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41"/>
      <c r="AE295" s="41"/>
      <c r="AF295" s="41"/>
      <c r="AG295" s="41"/>
      <c r="AH295" s="41"/>
      <c r="AI295" s="41"/>
      <c r="AJ295" s="41"/>
      <c r="AK295" s="41"/>
      <c r="AL295" s="41"/>
      <c r="AM295" s="41"/>
      <c r="AN295" s="41"/>
      <c r="AO295" s="41"/>
      <c r="AP295" s="41"/>
      <c r="AQ295" s="41"/>
      <c r="AR295" s="41"/>
      <c r="AS295" s="41"/>
      <c r="AT295" s="41"/>
      <c r="AU295" s="41"/>
      <c r="AV295" s="41"/>
      <c r="AW295" s="41"/>
      <c r="AX295" s="41"/>
      <c r="AY295" s="41"/>
      <c r="AZ295" s="41"/>
      <c r="BA295" s="41"/>
      <c r="BB295" s="41"/>
      <c r="BC295" s="41"/>
      <c r="BD295" s="41"/>
      <c r="BE295" s="41"/>
      <c r="BF295" s="41"/>
      <c r="BG295" s="41"/>
      <c r="BH295" s="41"/>
      <c r="BI295" s="41"/>
      <c r="BJ295" s="41"/>
      <c r="BK295" s="41"/>
      <c r="BL295" s="41"/>
      <c r="BM295" s="41"/>
      <c r="BN295" s="41"/>
      <c r="BO295" s="41"/>
      <c r="BP295" s="41"/>
      <c r="BQ295" s="41"/>
      <c r="BR295" s="41"/>
      <c r="BS295" s="41"/>
      <c r="BT295" s="41"/>
      <c r="BU295" s="41"/>
      <c r="BV295" s="41"/>
      <c r="BW295" s="41"/>
      <c r="BX295" s="41"/>
      <c r="BY295" s="41"/>
      <c r="BZ295" s="41"/>
      <c r="CA295" s="41"/>
      <c r="CB295" s="41"/>
      <c r="CC295" s="41"/>
      <c r="CD295" s="41"/>
      <c r="CE295" s="41"/>
      <c r="CF295" s="41"/>
      <c r="CG295" s="41"/>
      <c r="CH295" s="41"/>
      <c r="CI295" s="41"/>
      <c r="CJ295" s="41"/>
      <c r="CK295" s="41"/>
      <c r="CL295" s="41"/>
      <c r="CM295" s="41"/>
      <c r="CN295" s="41"/>
      <c r="CO295" s="41"/>
      <c r="CP295" s="41"/>
      <c r="CQ295" s="41"/>
      <c r="CR295" s="41"/>
      <c r="CS295" s="41"/>
      <c r="CT295" s="41"/>
      <c r="CU295" s="41"/>
      <c r="CV295" s="41"/>
      <c r="CW295" s="41"/>
      <c r="CX295" s="41"/>
      <c r="CY295" s="41"/>
      <c r="CZ295" s="41"/>
      <c r="DA295" s="41"/>
      <c r="DB295" s="41"/>
      <c r="DC295" s="41"/>
      <c r="DD295" s="41"/>
      <c r="DE295" s="41"/>
      <c r="DF295" s="41"/>
      <c r="DG295" s="41"/>
      <c r="DH295" s="41"/>
      <c r="DI295" s="41"/>
      <c r="DJ295" s="41"/>
      <c r="DK295" s="41"/>
      <c r="DL295" s="41"/>
      <c r="DM295" s="41"/>
      <c r="DN295" s="41"/>
      <c r="DO295" s="41"/>
      <c r="DP295" s="41"/>
      <c r="DQ295" s="41"/>
      <c r="DR295" s="41"/>
      <c r="DS295" s="41"/>
      <c r="DT295" s="41"/>
      <c r="DU295" s="41"/>
      <c r="DV295" s="41"/>
      <c r="DW295" s="41"/>
      <c r="DX295" s="41"/>
      <c r="DY295" s="41"/>
      <c r="DZ295" s="41"/>
      <c r="EA295" s="41"/>
      <c r="EB295" s="41"/>
      <c r="EC295" s="41"/>
      <c r="ED295" s="41"/>
      <c r="EE295" s="41"/>
      <c r="EF295" s="41"/>
      <c r="EG295" s="41"/>
      <c r="EH295" s="41"/>
      <c r="EI295" s="41"/>
      <c r="EJ295" s="41"/>
      <c r="EK295" s="41"/>
      <c r="EL295" s="41"/>
      <c r="EM295" s="41"/>
      <c r="EN295" s="41"/>
      <c r="EO295" s="41"/>
      <c r="EP295" s="41"/>
      <c r="EQ295" s="41"/>
      <c r="ER295" s="41"/>
      <c r="ES295" s="41"/>
      <c r="ET295" s="41"/>
      <c r="EU295" s="41"/>
      <c r="EV295" s="41"/>
      <c r="EW295" s="41"/>
      <c r="EX295" s="41"/>
      <c r="EY295" s="41"/>
      <c r="EZ295" s="41"/>
      <c r="FA295" s="41"/>
      <c r="FB295" s="41"/>
      <c r="FC295" s="41"/>
      <c r="FD295" s="41"/>
      <c r="FE295" s="41"/>
      <c r="FF295" s="41"/>
      <c r="FG295" s="41"/>
      <c r="FH295" s="41"/>
      <c r="FI295" s="41"/>
      <c r="FJ295" s="41"/>
      <c r="FK295" s="41"/>
      <c r="FL295" s="41"/>
      <c r="FM295" s="41"/>
      <c r="FN295" s="41"/>
      <c r="FO295" s="41"/>
      <c r="FP295" s="41"/>
      <c r="FQ295" s="41"/>
      <c r="FR295" s="41"/>
      <c r="FS295" s="41"/>
      <c r="FT295" s="41"/>
      <c r="FU295" s="41"/>
      <c r="FV295" s="41"/>
      <c r="FW295" s="41"/>
      <c r="FX295" s="41"/>
      <c r="FY295" s="41"/>
      <c r="FZ295" s="41"/>
      <c r="GA295" s="41"/>
      <c r="GB295" s="41"/>
      <c r="GC295" s="41"/>
      <c r="GD295" s="41"/>
      <c r="GE295" s="41"/>
      <c r="GF295" s="41"/>
      <c r="GG295" s="41"/>
      <c r="GH295" s="41"/>
      <c r="GI295" s="41"/>
      <c r="GJ295" s="41"/>
      <c r="GK295" s="41"/>
      <c r="GL295" s="41"/>
      <c r="GM295" s="41"/>
      <c r="GN295" s="41"/>
      <c r="GO295" s="41"/>
      <c r="GP295" s="41"/>
      <c r="GQ295" s="41"/>
      <c r="GR295" s="41"/>
      <c r="GS295" s="41"/>
      <c r="GT295" s="41"/>
      <c r="GU295" s="41"/>
      <c r="GV295" s="41"/>
      <c r="GW295" s="41"/>
      <c r="GX295" s="41"/>
      <c r="GY295" s="41"/>
      <c r="GZ295" s="41"/>
      <c r="HA295" s="41"/>
      <c r="HB295" s="41"/>
      <c r="HC295" s="41"/>
      <c r="HD295" s="41"/>
      <c r="HE295" s="41"/>
      <c r="HF295" s="41"/>
      <c r="HG295" s="41"/>
      <c r="HH295" s="41"/>
      <c r="HI295" s="41"/>
      <c r="HJ295" s="41"/>
      <c r="HK295" s="41"/>
      <c r="HL295" s="41"/>
      <c r="HM295" s="41"/>
      <c r="HN295" s="41"/>
      <c r="HO295" s="41"/>
      <c r="HP295" s="41"/>
      <c r="HQ295" s="41"/>
      <c r="HR295" s="41"/>
      <c r="HS295" s="41"/>
      <c r="HT295" s="41"/>
      <c r="HU295" s="41"/>
      <c r="HV295" s="41"/>
      <c r="HW295" s="41"/>
      <c r="HX295" s="41"/>
      <c r="HY295" s="41"/>
      <c r="HZ295" s="41"/>
      <c r="IA295" s="41"/>
      <c r="IB295" s="41"/>
      <c r="IC295" s="41"/>
      <c r="ID295" s="41"/>
      <c r="IE295" s="41"/>
      <c r="IF295" s="41"/>
      <c r="IG295" s="41"/>
      <c r="IH295" s="41"/>
      <c r="II295" s="41"/>
      <c r="IJ295" s="41"/>
      <c r="IK295" s="41"/>
      <c r="IL295" s="41"/>
      <c r="IM295" s="41"/>
      <c r="IN295" s="41"/>
      <c r="IO295" s="41"/>
      <c r="IP295" s="41"/>
      <c r="IQ295" s="41"/>
      <c r="IR295" s="41"/>
      <c r="IS295" s="41"/>
      <c r="IT295" s="41"/>
      <c r="IU295" s="41"/>
      <c r="IV295" s="41"/>
      <c r="IW295" s="41"/>
      <c r="IX295" s="41"/>
      <c r="IY295" s="41"/>
      <c r="IZ295" s="41"/>
      <c r="JA295" s="41"/>
      <c r="JB295" s="41"/>
      <c r="JC295" s="41"/>
      <c r="JD295" s="41"/>
      <c r="JE295" s="41"/>
      <c r="JF295" s="41"/>
      <c r="JG295" s="41"/>
      <c r="JH295" s="41"/>
      <c r="JI295" s="41"/>
      <c r="JJ295" s="41"/>
      <c r="JK295" s="41"/>
      <c r="JL295" s="41"/>
      <c r="JM295" s="41"/>
      <c r="JN295" s="41"/>
      <c r="JO295" s="41"/>
      <c r="JP295" s="41"/>
      <c r="JQ295" s="41"/>
      <c r="JR295" s="41"/>
      <c r="JS295" s="41"/>
      <c r="JT295" s="41"/>
      <c r="JU295" s="41"/>
      <c r="JV295" s="41"/>
      <c r="JW295" s="41"/>
      <c r="JX295" s="41"/>
      <c r="JY295" s="41"/>
      <c r="JZ295" s="41"/>
      <c r="KA295" s="41"/>
      <c r="KB295" s="41"/>
      <c r="KC295" s="41"/>
      <c r="KD295" s="41"/>
      <c r="KE295" s="41"/>
      <c r="KF295" s="41"/>
      <c r="KG295" s="41"/>
      <c r="KH295" s="41"/>
      <c r="KI295" s="41"/>
      <c r="KJ295" s="41"/>
      <c r="KK295" s="41"/>
      <c r="KL295" s="41"/>
      <c r="KM295" s="41"/>
      <c r="KN295" s="41"/>
      <c r="KO295" s="41"/>
      <c r="KP295" s="41"/>
      <c r="KQ295" s="41"/>
      <c r="KR295" s="41"/>
      <c r="KS295" s="41"/>
      <c r="KT295" s="41"/>
      <c r="KU295" s="41"/>
      <c r="KV295" s="41"/>
      <c r="KW295" s="41"/>
      <c r="KX295" s="41"/>
      <c r="KY295" s="41"/>
      <c r="KZ295" s="41"/>
      <c r="LA295" s="41"/>
      <c r="LB295" s="41"/>
      <c r="LC295" s="41"/>
      <c r="LD295" s="41"/>
      <c r="LE295" s="41"/>
      <c r="LF295" s="41"/>
      <c r="LG295" s="41"/>
      <c r="LH295" s="41"/>
      <c r="LI295" s="41"/>
      <c r="LJ295" s="41"/>
      <c r="LK295" s="41"/>
      <c r="LL295" s="41"/>
      <c r="LM295" s="41"/>
      <c r="LN295" s="41"/>
      <c r="LO295" s="41"/>
      <c r="LP295" s="41"/>
      <c r="LQ295" s="41"/>
      <c r="LR295" s="41"/>
      <c r="LS295" s="41"/>
      <c r="LT295" s="41"/>
      <c r="LU295" s="41"/>
      <c r="LV295" s="41"/>
      <c r="LW295" s="41"/>
      <c r="LX295" s="41"/>
      <c r="LY295" s="41"/>
      <c r="LZ295" s="41"/>
      <c r="MA295" s="41"/>
      <c r="MB295" s="41"/>
      <c r="MC295" s="41"/>
      <c r="MD295" s="41"/>
      <c r="ME295" s="41"/>
      <c r="MF295" s="41"/>
      <c r="MG295" s="41"/>
      <c r="MH295" s="41"/>
      <c r="MI295" s="41"/>
      <c r="MJ295" s="41"/>
      <c r="MK295" s="41"/>
      <c r="ML295" s="41"/>
      <c r="MM295" s="41"/>
      <c r="MN295" s="41"/>
      <c r="MO295" s="41"/>
      <c r="MP295" s="41"/>
      <c r="MQ295" s="41"/>
      <c r="MR295" s="41"/>
      <c r="MS295" s="41"/>
      <c r="MT295" s="41"/>
      <c r="MU295" s="41"/>
      <c r="MV295" s="41"/>
      <c r="MW295" s="41"/>
      <c r="MX295" s="41"/>
      <c r="MY295" s="41"/>
      <c r="MZ295" s="41"/>
      <c r="NA295" s="41"/>
      <c r="NB295" s="41"/>
      <c r="NC295" s="41"/>
      <c r="ND295" s="41"/>
      <c r="NE295" s="41"/>
      <c r="NF295" s="41"/>
      <c r="NG295" s="41"/>
      <c r="NH295" s="41"/>
      <c r="NI295" s="41"/>
      <c r="NJ295" s="41"/>
      <c r="NK295" s="41"/>
      <c r="NL295" s="41"/>
      <c r="NM295" s="41"/>
      <c r="NN295" s="41"/>
      <c r="NO295" s="41"/>
      <c r="NP295" s="41"/>
      <c r="NQ295" s="41"/>
      <c r="NR295" s="41"/>
      <c r="NS295" s="41"/>
      <c r="NT295" s="41"/>
      <c r="NU295" s="41"/>
      <c r="NV295" s="41"/>
      <c r="NW295" s="41"/>
      <c r="NX295" s="41"/>
      <c r="NY295" s="41"/>
      <c r="NZ295" s="41"/>
      <c r="OA295" s="41"/>
      <c r="OB295" s="41"/>
      <c r="OC295" s="41"/>
      <c r="OD295" s="41"/>
      <c r="OE295" s="41"/>
      <c r="OF295" s="41"/>
      <c r="OG295" s="41"/>
      <c r="OH295" s="41"/>
      <c r="OI295" s="41"/>
      <c r="OJ295" s="41"/>
      <c r="OK295" s="41"/>
      <c r="OL295" s="41"/>
      <c r="OM295" s="41"/>
      <c r="ON295" s="41"/>
      <c r="OO295" s="41"/>
      <c r="OP295" s="41"/>
      <c r="OQ295" s="41"/>
      <c r="OR295" s="41"/>
      <c r="OS295" s="41"/>
      <c r="OT295" s="41"/>
      <c r="OU295" s="41"/>
      <c r="OV295" s="41"/>
      <c r="OW295" s="41"/>
      <c r="OX295" s="41"/>
      <c r="OY295" s="41"/>
      <c r="OZ295" s="41"/>
      <c r="PA295" s="41"/>
      <c r="PB295" s="41"/>
      <c r="PC295" s="41"/>
      <c r="PD295" s="41"/>
      <c r="PE295" s="41"/>
      <c r="PF295" s="41"/>
      <c r="PG295" s="41"/>
      <c r="PH295" s="41"/>
      <c r="PI295" s="41"/>
      <c r="PJ295" s="41"/>
      <c r="PK295" s="41"/>
      <c r="PL295" s="41"/>
      <c r="PM295" s="41"/>
      <c r="PN295" s="41"/>
      <c r="PO295" s="41"/>
      <c r="PP295" s="41"/>
      <c r="PQ295" s="41"/>
      <c r="PR295" s="41"/>
      <c r="PS295" s="41"/>
      <c r="PT295" s="41"/>
      <c r="PU295" s="41"/>
      <c r="PV295" s="41"/>
      <c r="PW295" s="41"/>
      <c r="PX295" s="41"/>
      <c r="PY295" s="41"/>
      <c r="PZ295" s="41"/>
      <c r="QA295" s="41"/>
      <c r="QB295" s="41"/>
      <c r="QC295" s="41"/>
      <c r="QD295" s="41"/>
      <c r="QE295" s="41"/>
      <c r="QF295" s="41"/>
      <c r="QG295" s="41"/>
      <c r="QH295" s="41"/>
      <c r="QI295" s="41"/>
      <c r="QJ295" s="41"/>
      <c r="QK295" s="41"/>
      <c r="QL295" s="41"/>
      <c r="QM295" s="41"/>
      <c r="QN295" s="41"/>
      <c r="QO295" s="41"/>
      <c r="QP295" s="41"/>
      <c r="QQ295" s="41"/>
      <c r="QR295" s="41"/>
      <c r="QS295" s="41"/>
      <c r="QT295" s="41"/>
      <c r="QU295" s="41"/>
      <c r="QV295" s="41"/>
      <c r="QW295" s="41"/>
      <c r="QX295" s="41"/>
      <c r="QY295" s="41"/>
      <c r="QZ295" s="41"/>
      <c r="RA295" s="41"/>
      <c r="RB295" s="41"/>
      <c r="RC295" s="41"/>
      <c r="RD295" s="41"/>
      <c r="RE295" s="41"/>
      <c r="RF295" s="41"/>
      <c r="RG295" s="41"/>
      <c r="RH295" s="41"/>
      <c r="RI295" s="41"/>
      <c r="RJ295" s="41"/>
      <c r="RK295" s="41"/>
      <c r="RL295" s="41"/>
      <c r="RM295" s="41"/>
      <c r="RN295" s="41"/>
      <c r="RO295" s="41"/>
      <c r="RP295" s="41"/>
      <c r="RQ295" s="41"/>
      <c r="RR295" s="41"/>
      <c r="RS295" s="41"/>
      <c r="RT295" s="41"/>
      <c r="RU295" s="41"/>
      <c r="RV295" s="41"/>
      <c r="RW295" s="41"/>
      <c r="RX295" s="41"/>
      <c r="RY295" s="41"/>
      <c r="RZ295" s="41"/>
      <c r="SA295" s="41"/>
      <c r="SB295" s="41"/>
      <c r="SC295" s="41"/>
      <c r="SD295" s="41"/>
      <c r="SE295" s="41"/>
      <c r="SF295" s="41"/>
      <c r="SG295" s="41"/>
      <c r="SH295" s="41"/>
      <c r="SI295" s="41"/>
      <c r="SJ295" s="41"/>
      <c r="SK295" s="41"/>
      <c r="SL295" s="41"/>
      <c r="SM295" s="41"/>
      <c r="SN295" s="41"/>
      <c r="SO295" s="41"/>
      <c r="SP295" s="41"/>
      <c r="SQ295" s="41"/>
      <c r="SR295" s="41"/>
      <c r="SS295" s="41"/>
      <c r="ST295" s="41"/>
      <c r="SU295" s="41"/>
      <c r="SV295" s="41"/>
      <c r="SW295" s="41"/>
      <c r="SX295" s="41"/>
      <c r="SY295" s="41"/>
      <c r="SZ295" s="41"/>
      <c r="TA295" s="41"/>
      <c r="TB295" s="41"/>
      <c r="TC295" s="41"/>
      <c r="TD295" s="41"/>
      <c r="TE295" s="41"/>
      <c r="TF295" s="41"/>
      <c r="TG295" s="41"/>
      <c r="TH295" s="41"/>
      <c r="TI295" s="41"/>
      <c r="TJ295" s="41"/>
      <c r="TK295" s="41"/>
      <c r="TL295" s="41"/>
      <c r="TM295" s="41"/>
      <c r="TN295" s="41"/>
      <c r="TO295" s="41"/>
      <c r="TP295" s="41"/>
      <c r="TQ295" s="41"/>
      <c r="TR295" s="41"/>
      <c r="TS295" s="41"/>
      <c r="TT295" s="41"/>
      <c r="TU295" s="41"/>
      <c r="TV295" s="41"/>
      <c r="TW295" s="41"/>
      <c r="TX295" s="41"/>
      <c r="TY295" s="41"/>
      <c r="TZ295" s="41"/>
      <c r="UA295" s="41"/>
      <c r="UB295" s="41"/>
      <c r="UC295" s="41"/>
      <c r="UD295" s="41"/>
      <c r="UE295" s="41"/>
      <c r="UF295" s="41"/>
      <c r="UG295" s="41"/>
      <c r="UH295" s="41"/>
      <c r="UI295" s="41"/>
      <c r="UJ295" s="41"/>
      <c r="UK295" s="41"/>
      <c r="UL295" s="41"/>
      <c r="UM295" s="41"/>
      <c r="UN295" s="41"/>
      <c r="UO295" s="41"/>
      <c r="UP295" s="41"/>
      <c r="UQ295" s="41"/>
      <c r="UR295" s="41"/>
      <c r="US295" s="41"/>
      <c r="UT295" s="41"/>
      <c r="UU295" s="41"/>
      <c r="UV295" s="41"/>
      <c r="UW295" s="41"/>
      <c r="UX295" s="41"/>
      <c r="UY295" s="41"/>
      <c r="UZ295" s="41"/>
      <c r="VA295" s="41"/>
      <c r="VB295" s="41"/>
      <c r="VC295" s="41"/>
      <c r="VD295" s="41"/>
      <c r="VE295" s="41"/>
      <c r="VF295" s="41"/>
      <c r="VG295" s="41"/>
      <c r="VH295" s="41"/>
      <c r="VI295" s="41"/>
      <c r="VJ295" s="41"/>
      <c r="VK295" s="41"/>
      <c r="VL295" s="41"/>
      <c r="VM295" s="41"/>
      <c r="VN295" s="41"/>
      <c r="VO295" s="41"/>
      <c r="VP295" s="41"/>
      <c r="VQ295" s="41"/>
      <c r="VR295" s="41"/>
      <c r="VS295" s="41"/>
      <c r="VT295" s="41"/>
      <c r="VU295" s="41"/>
      <c r="VV295" s="41"/>
      <c r="VW295" s="41"/>
      <c r="VX295" s="41"/>
      <c r="VY295" s="41"/>
      <c r="VZ295" s="41"/>
      <c r="WA295" s="41"/>
      <c r="WB295" s="41"/>
      <c r="WC295" s="41"/>
      <c r="WD295" s="41"/>
      <c r="WE295" s="41"/>
      <c r="WF295" s="41"/>
      <c r="WG295" s="41"/>
      <c r="WH295" s="41"/>
      <c r="WI295" s="41"/>
      <c r="WJ295" s="41"/>
      <c r="WK295" s="41"/>
      <c r="WL295" s="41"/>
      <c r="WM295" s="41"/>
      <c r="WN295" s="41"/>
      <c r="WO295" s="41"/>
      <c r="WP295" s="41"/>
      <c r="WQ295" s="41"/>
      <c r="WR295" s="41"/>
      <c r="WS295" s="41"/>
      <c r="WT295" s="41"/>
      <c r="WU295" s="41"/>
      <c r="WV295" s="41"/>
      <c r="WW295" s="41"/>
      <c r="WX295" s="41"/>
    </row>
    <row r="296" spans="1:622" s="67" customFormat="1" ht="15" customHeight="1" x14ac:dyDescent="0.25">
      <c r="A296" s="58"/>
      <c r="B296" s="58">
        <v>88484</v>
      </c>
      <c r="C296" s="74"/>
      <c r="D296" s="63" t="s">
        <v>80</v>
      </c>
      <c r="E296" s="75" t="s">
        <v>43</v>
      </c>
      <c r="F296" s="63" t="s">
        <v>16</v>
      </c>
      <c r="G296" s="63"/>
      <c r="H296" s="63">
        <v>231.21</v>
      </c>
      <c r="I296" s="65">
        <v>5.0599999999999996</v>
      </c>
      <c r="J296" s="65"/>
      <c r="K296" s="65">
        <f>Tabela1[[#This Row],[Coluna1]]*H295</f>
        <v>0</v>
      </c>
      <c r="L296" s="65">
        <f>H296*I296</f>
        <v>1169.9225999999999</v>
      </c>
      <c r="M296" s="47">
        <f t="shared" si="5"/>
        <v>1456.9004875782807</v>
      </c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66"/>
      <c r="AE296" s="66"/>
      <c r="AF296" s="66"/>
      <c r="AG296" s="66"/>
      <c r="AH296" s="66"/>
      <c r="AI296" s="66"/>
      <c r="AJ296" s="66"/>
      <c r="AK296" s="66"/>
      <c r="AL296" s="66"/>
      <c r="AM296" s="66"/>
      <c r="AN296" s="66"/>
      <c r="AO296" s="66"/>
      <c r="AP296" s="66"/>
      <c r="AQ296" s="66"/>
      <c r="AR296" s="66"/>
      <c r="AS296" s="66"/>
      <c r="AT296" s="66"/>
      <c r="AU296" s="66"/>
      <c r="AV296" s="66"/>
      <c r="AW296" s="66"/>
      <c r="AX296" s="66"/>
      <c r="AY296" s="66"/>
      <c r="AZ296" s="66"/>
      <c r="BA296" s="66"/>
      <c r="BB296" s="66"/>
      <c r="BC296" s="66"/>
      <c r="BD296" s="66"/>
      <c r="BE296" s="66"/>
      <c r="BF296" s="66"/>
      <c r="BG296" s="66"/>
      <c r="BH296" s="66"/>
      <c r="BI296" s="66"/>
      <c r="BJ296" s="66"/>
      <c r="BK296" s="66"/>
      <c r="BL296" s="66"/>
      <c r="BM296" s="66"/>
      <c r="BN296" s="66"/>
      <c r="BO296" s="66"/>
      <c r="BP296" s="66"/>
      <c r="BQ296" s="66"/>
      <c r="BR296" s="66"/>
      <c r="BS296" s="66"/>
      <c r="BT296" s="66"/>
      <c r="BU296" s="66"/>
      <c r="BV296" s="66"/>
      <c r="BW296" s="66"/>
      <c r="BX296" s="66"/>
      <c r="BY296" s="66"/>
      <c r="BZ296" s="66"/>
      <c r="CA296" s="66"/>
      <c r="CB296" s="66"/>
      <c r="CC296" s="66"/>
      <c r="CD296" s="66"/>
      <c r="CE296" s="66"/>
      <c r="CF296" s="66"/>
      <c r="CG296" s="66"/>
      <c r="CH296" s="66"/>
      <c r="CI296" s="66"/>
      <c r="CJ296" s="66"/>
      <c r="CK296" s="66"/>
      <c r="CL296" s="66"/>
      <c r="CM296" s="66"/>
      <c r="CN296" s="66"/>
      <c r="CO296" s="66"/>
      <c r="CP296" s="66"/>
      <c r="CQ296" s="66"/>
      <c r="CR296" s="66"/>
      <c r="CS296" s="66"/>
      <c r="CT296" s="66"/>
      <c r="CU296" s="66"/>
      <c r="CV296" s="66"/>
      <c r="CW296" s="66"/>
      <c r="CX296" s="66"/>
      <c r="CY296" s="66"/>
      <c r="CZ296" s="66"/>
      <c r="DA296" s="66"/>
      <c r="DB296" s="66"/>
      <c r="DC296" s="66"/>
      <c r="DD296" s="66"/>
      <c r="DE296" s="66"/>
      <c r="DF296" s="66"/>
      <c r="DG296" s="66"/>
      <c r="DH296" s="66"/>
      <c r="DI296" s="66"/>
      <c r="DJ296" s="66"/>
      <c r="DK296" s="66"/>
      <c r="DL296" s="66"/>
      <c r="DM296" s="66"/>
      <c r="DN296" s="66"/>
      <c r="DO296" s="66"/>
      <c r="DP296" s="66"/>
      <c r="DQ296" s="66"/>
      <c r="DR296" s="66"/>
      <c r="DS296" s="66"/>
      <c r="DT296" s="66"/>
      <c r="DU296" s="66"/>
      <c r="DV296" s="66"/>
      <c r="DW296" s="66"/>
      <c r="DX296" s="66"/>
      <c r="DY296" s="66"/>
      <c r="DZ296" s="66"/>
      <c r="EA296" s="66"/>
      <c r="EB296" s="66"/>
      <c r="EC296" s="66"/>
      <c r="ED296" s="66"/>
      <c r="EE296" s="66"/>
      <c r="EF296" s="66"/>
      <c r="EG296" s="66"/>
      <c r="EH296" s="66"/>
      <c r="EI296" s="66"/>
      <c r="EJ296" s="66"/>
      <c r="EK296" s="66"/>
      <c r="EL296" s="66"/>
      <c r="EM296" s="66"/>
      <c r="EN296" s="66"/>
      <c r="EO296" s="66"/>
      <c r="EP296" s="66"/>
      <c r="EQ296" s="66"/>
      <c r="ER296" s="66"/>
      <c r="ES296" s="66"/>
      <c r="ET296" s="66"/>
      <c r="EU296" s="66"/>
      <c r="EV296" s="66"/>
      <c r="EW296" s="66"/>
      <c r="EX296" s="66"/>
      <c r="EY296" s="66"/>
      <c r="EZ296" s="66"/>
      <c r="FA296" s="66"/>
      <c r="FB296" s="66"/>
      <c r="FC296" s="66"/>
      <c r="FD296" s="66"/>
      <c r="FE296" s="66"/>
      <c r="FF296" s="66"/>
      <c r="FG296" s="66"/>
      <c r="FH296" s="66"/>
      <c r="FI296" s="66"/>
      <c r="FJ296" s="66"/>
      <c r="FK296" s="66"/>
      <c r="FL296" s="66"/>
      <c r="FM296" s="66"/>
      <c r="FN296" s="66"/>
      <c r="FO296" s="66"/>
      <c r="FP296" s="66"/>
      <c r="FQ296" s="66"/>
      <c r="FR296" s="66"/>
      <c r="FS296" s="66"/>
      <c r="FT296" s="66"/>
      <c r="FU296" s="66"/>
      <c r="FV296" s="66"/>
      <c r="FW296" s="66"/>
      <c r="FX296" s="66"/>
      <c r="FY296" s="66"/>
      <c r="FZ296" s="66"/>
      <c r="GA296" s="66"/>
      <c r="GB296" s="66"/>
      <c r="GC296" s="66"/>
      <c r="GD296" s="66"/>
      <c r="GE296" s="66"/>
      <c r="GF296" s="66"/>
      <c r="GG296" s="66"/>
      <c r="GH296" s="66"/>
      <c r="GI296" s="66"/>
      <c r="GJ296" s="66"/>
      <c r="GK296" s="66"/>
      <c r="GL296" s="66"/>
      <c r="GM296" s="66"/>
      <c r="GN296" s="66"/>
      <c r="GO296" s="66"/>
      <c r="GP296" s="66"/>
      <c r="GQ296" s="66"/>
      <c r="GR296" s="66"/>
      <c r="GS296" s="66"/>
      <c r="GT296" s="66"/>
      <c r="GU296" s="66"/>
      <c r="GV296" s="66"/>
      <c r="GW296" s="66"/>
      <c r="GX296" s="66"/>
      <c r="GY296" s="66"/>
      <c r="GZ296" s="66"/>
      <c r="HA296" s="66"/>
      <c r="HB296" s="66"/>
      <c r="HC296" s="66"/>
      <c r="HD296" s="66"/>
      <c r="HE296" s="66"/>
      <c r="HF296" s="66"/>
      <c r="HG296" s="66"/>
      <c r="HH296" s="66"/>
      <c r="HI296" s="66"/>
      <c r="HJ296" s="66"/>
      <c r="HK296" s="66"/>
      <c r="HL296" s="66"/>
      <c r="HM296" s="66"/>
      <c r="HN296" s="66"/>
      <c r="HO296" s="66"/>
      <c r="HP296" s="66"/>
      <c r="HQ296" s="66"/>
      <c r="HR296" s="66"/>
      <c r="HS296" s="66"/>
      <c r="HT296" s="66"/>
      <c r="HU296" s="66"/>
      <c r="HV296" s="66"/>
      <c r="HW296" s="66"/>
      <c r="HX296" s="66"/>
      <c r="HY296" s="66"/>
      <c r="HZ296" s="66"/>
      <c r="IA296" s="66"/>
      <c r="IB296" s="66"/>
      <c r="IC296" s="66"/>
      <c r="ID296" s="66"/>
      <c r="IE296" s="66"/>
      <c r="IF296" s="66"/>
      <c r="IG296" s="66"/>
      <c r="IH296" s="66"/>
      <c r="II296" s="66"/>
      <c r="IJ296" s="66"/>
      <c r="IK296" s="66"/>
      <c r="IL296" s="66"/>
      <c r="IM296" s="66"/>
      <c r="IN296" s="66"/>
      <c r="IO296" s="66"/>
      <c r="IP296" s="66"/>
      <c r="IQ296" s="66"/>
      <c r="IR296" s="66"/>
      <c r="IS296" s="66"/>
      <c r="IT296" s="66"/>
      <c r="IU296" s="66"/>
      <c r="IV296" s="66"/>
      <c r="IW296" s="66"/>
      <c r="IX296" s="66"/>
      <c r="IY296" s="66"/>
      <c r="IZ296" s="66"/>
      <c r="JA296" s="66"/>
      <c r="JB296" s="66"/>
      <c r="JC296" s="66"/>
      <c r="JD296" s="66"/>
      <c r="JE296" s="66"/>
      <c r="JF296" s="66"/>
      <c r="JG296" s="66"/>
      <c r="JH296" s="66"/>
      <c r="JI296" s="66"/>
      <c r="JJ296" s="66"/>
      <c r="JK296" s="66"/>
      <c r="JL296" s="66"/>
      <c r="JM296" s="66"/>
      <c r="JN296" s="66"/>
      <c r="JO296" s="66"/>
      <c r="JP296" s="66"/>
      <c r="JQ296" s="66"/>
      <c r="JR296" s="66"/>
      <c r="JS296" s="66"/>
      <c r="JT296" s="66"/>
      <c r="JU296" s="66"/>
      <c r="JV296" s="66"/>
      <c r="JW296" s="66"/>
      <c r="JX296" s="66"/>
      <c r="JY296" s="66"/>
      <c r="JZ296" s="66"/>
      <c r="KA296" s="66"/>
      <c r="KB296" s="66"/>
      <c r="KC296" s="66"/>
      <c r="KD296" s="66"/>
      <c r="KE296" s="66"/>
      <c r="KF296" s="66"/>
      <c r="KG296" s="66"/>
      <c r="KH296" s="66"/>
      <c r="KI296" s="66"/>
      <c r="KJ296" s="66"/>
      <c r="KK296" s="66"/>
      <c r="KL296" s="66"/>
      <c r="KM296" s="66"/>
      <c r="KN296" s="66"/>
      <c r="KO296" s="66"/>
      <c r="KP296" s="66"/>
      <c r="KQ296" s="66"/>
      <c r="KR296" s="66"/>
      <c r="KS296" s="66"/>
      <c r="KT296" s="66"/>
      <c r="KU296" s="66"/>
      <c r="KV296" s="66"/>
      <c r="KW296" s="66"/>
      <c r="KX296" s="66"/>
      <c r="KY296" s="66"/>
      <c r="KZ296" s="66"/>
      <c r="LA296" s="66"/>
      <c r="LB296" s="66"/>
      <c r="LC296" s="66"/>
      <c r="LD296" s="66"/>
      <c r="LE296" s="66"/>
      <c r="LF296" s="66"/>
      <c r="LG296" s="66"/>
      <c r="LH296" s="66"/>
      <c r="LI296" s="66"/>
      <c r="LJ296" s="66"/>
      <c r="LK296" s="66"/>
      <c r="LL296" s="66"/>
      <c r="LM296" s="66"/>
      <c r="LN296" s="66"/>
      <c r="LO296" s="66"/>
      <c r="LP296" s="66"/>
      <c r="LQ296" s="66"/>
      <c r="LR296" s="66"/>
      <c r="LS296" s="66"/>
      <c r="LT296" s="66"/>
      <c r="LU296" s="66"/>
      <c r="LV296" s="66"/>
      <c r="LW296" s="66"/>
      <c r="LX296" s="66"/>
      <c r="LY296" s="66"/>
      <c r="LZ296" s="66"/>
      <c r="MA296" s="66"/>
      <c r="MB296" s="66"/>
      <c r="MC296" s="66"/>
      <c r="MD296" s="66"/>
      <c r="ME296" s="66"/>
      <c r="MF296" s="66"/>
      <c r="MG296" s="66"/>
      <c r="MH296" s="66"/>
      <c r="MI296" s="66"/>
      <c r="MJ296" s="66"/>
      <c r="MK296" s="66"/>
      <c r="ML296" s="66"/>
      <c r="MM296" s="66"/>
      <c r="MN296" s="66"/>
      <c r="MO296" s="66"/>
      <c r="MP296" s="66"/>
      <c r="MQ296" s="66"/>
      <c r="MR296" s="66"/>
      <c r="MS296" s="66"/>
      <c r="MT296" s="66"/>
      <c r="MU296" s="66"/>
      <c r="MV296" s="66"/>
      <c r="MW296" s="66"/>
      <c r="MX296" s="66"/>
      <c r="MY296" s="66"/>
      <c r="MZ296" s="66"/>
      <c r="NA296" s="66"/>
      <c r="NB296" s="66"/>
      <c r="NC296" s="66"/>
      <c r="ND296" s="66"/>
      <c r="NE296" s="66"/>
      <c r="NF296" s="66"/>
      <c r="NG296" s="66"/>
      <c r="NH296" s="66"/>
      <c r="NI296" s="66"/>
      <c r="NJ296" s="66"/>
      <c r="NK296" s="66"/>
      <c r="NL296" s="66"/>
      <c r="NM296" s="66"/>
      <c r="NN296" s="66"/>
      <c r="NO296" s="66"/>
      <c r="NP296" s="66"/>
      <c r="NQ296" s="66"/>
      <c r="NR296" s="66"/>
      <c r="NS296" s="66"/>
      <c r="NT296" s="66"/>
      <c r="NU296" s="66"/>
      <c r="NV296" s="66"/>
      <c r="NW296" s="66"/>
      <c r="NX296" s="66"/>
      <c r="NY296" s="66"/>
      <c r="NZ296" s="66"/>
      <c r="OA296" s="66"/>
      <c r="OB296" s="66"/>
      <c r="OC296" s="66"/>
      <c r="OD296" s="66"/>
      <c r="OE296" s="66"/>
      <c r="OF296" s="66"/>
      <c r="OG296" s="66"/>
      <c r="OH296" s="66"/>
      <c r="OI296" s="66"/>
      <c r="OJ296" s="66"/>
      <c r="OK296" s="66"/>
      <c r="OL296" s="66"/>
      <c r="OM296" s="66"/>
      <c r="ON296" s="66"/>
      <c r="OO296" s="66"/>
      <c r="OP296" s="66"/>
      <c r="OQ296" s="66"/>
      <c r="OR296" s="66"/>
      <c r="OS296" s="66"/>
      <c r="OT296" s="66"/>
      <c r="OU296" s="66"/>
      <c r="OV296" s="66"/>
      <c r="OW296" s="66"/>
      <c r="OX296" s="66"/>
      <c r="OY296" s="66"/>
      <c r="OZ296" s="66"/>
      <c r="PA296" s="66"/>
      <c r="PB296" s="66"/>
      <c r="PC296" s="66"/>
      <c r="PD296" s="66"/>
      <c r="PE296" s="66"/>
      <c r="PF296" s="66"/>
      <c r="PG296" s="66"/>
      <c r="PH296" s="66"/>
      <c r="PI296" s="66"/>
      <c r="PJ296" s="66"/>
      <c r="PK296" s="66"/>
      <c r="PL296" s="66"/>
      <c r="PM296" s="66"/>
      <c r="PN296" s="66"/>
      <c r="PO296" s="66"/>
      <c r="PP296" s="66"/>
      <c r="PQ296" s="66"/>
      <c r="PR296" s="66"/>
      <c r="PS296" s="66"/>
      <c r="PT296" s="66"/>
      <c r="PU296" s="66"/>
      <c r="PV296" s="66"/>
      <c r="PW296" s="66"/>
      <c r="PX296" s="66"/>
      <c r="PY296" s="66"/>
      <c r="PZ296" s="66"/>
      <c r="QA296" s="66"/>
      <c r="QB296" s="66"/>
      <c r="QC296" s="66"/>
      <c r="QD296" s="66"/>
      <c r="QE296" s="66"/>
      <c r="QF296" s="66"/>
      <c r="QG296" s="66"/>
      <c r="QH296" s="66"/>
      <c r="QI296" s="66"/>
      <c r="QJ296" s="66"/>
      <c r="QK296" s="66"/>
      <c r="QL296" s="66"/>
      <c r="QM296" s="66"/>
      <c r="QN296" s="66"/>
      <c r="QO296" s="66"/>
      <c r="QP296" s="66"/>
      <c r="QQ296" s="66"/>
      <c r="QR296" s="66"/>
      <c r="QS296" s="66"/>
      <c r="QT296" s="66"/>
      <c r="QU296" s="66"/>
      <c r="QV296" s="66"/>
      <c r="QW296" s="66"/>
      <c r="QX296" s="66"/>
      <c r="QY296" s="66"/>
      <c r="QZ296" s="66"/>
      <c r="RA296" s="66"/>
      <c r="RB296" s="66"/>
      <c r="RC296" s="66"/>
      <c r="RD296" s="66"/>
      <c r="RE296" s="66"/>
      <c r="RF296" s="66"/>
      <c r="RG296" s="66"/>
      <c r="RH296" s="66"/>
      <c r="RI296" s="66"/>
      <c r="RJ296" s="66"/>
      <c r="RK296" s="66"/>
      <c r="RL296" s="66"/>
      <c r="RM296" s="66"/>
      <c r="RN296" s="66"/>
      <c r="RO296" s="66"/>
      <c r="RP296" s="66"/>
      <c r="RQ296" s="66"/>
      <c r="RR296" s="66"/>
      <c r="RS296" s="66"/>
      <c r="RT296" s="66"/>
      <c r="RU296" s="66"/>
      <c r="RV296" s="66"/>
      <c r="RW296" s="66"/>
      <c r="RX296" s="66"/>
      <c r="RY296" s="66"/>
      <c r="RZ296" s="66"/>
      <c r="SA296" s="66"/>
      <c r="SB296" s="66"/>
      <c r="SC296" s="66"/>
      <c r="SD296" s="66"/>
      <c r="SE296" s="66"/>
      <c r="SF296" s="66"/>
      <c r="SG296" s="66"/>
      <c r="SH296" s="66"/>
      <c r="SI296" s="66"/>
      <c r="SJ296" s="66"/>
      <c r="SK296" s="66"/>
      <c r="SL296" s="66"/>
      <c r="SM296" s="66"/>
      <c r="SN296" s="66"/>
      <c r="SO296" s="66"/>
      <c r="SP296" s="66"/>
      <c r="SQ296" s="66"/>
      <c r="SR296" s="66"/>
      <c r="SS296" s="66"/>
      <c r="ST296" s="66"/>
      <c r="SU296" s="66"/>
      <c r="SV296" s="66"/>
      <c r="SW296" s="66"/>
      <c r="SX296" s="66"/>
      <c r="SY296" s="66"/>
      <c r="SZ296" s="66"/>
      <c r="TA296" s="66"/>
      <c r="TB296" s="66"/>
      <c r="TC296" s="66"/>
      <c r="TD296" s="66"/>
      <c r="TE296" s="66"/>
      <c r="TF296" s="66"/>
      <c r="TG296" s="66"/>
      <c r="TH296" s="66"/>
      <c r="TI296" s="66"/>
      <c r="TJ296" s="66"/>
      <c r="TK296" s="66"/>
      <c r="TL296" s="66"/>
      <c r="TM296" s="66"/>
      <c r="TN296" s="66"/>
      <c r="TO296" s="66"/>
      <c r="TP296" s="66"/>
      <c r="TQ296" s="66"/>
      <c r="TR296" s="66"/>
      <c r="TS296" s="66"/>
      <c r="TT296" s="66"/>
      <c r="TU296" s="66"/>
      <c r="TV296" s="66"/>
      <c r="TW296" s="66"/>
      <c r="TX296" s="66"/>
      <c r="TY296" s="66"/>
      <c r="TZ296" s="66"/>
      <c r="UA296" s="66"/>
      <c r="UB296" s="66"/>
      <c r="UC296" s="66"/>
      <c r="UD296" s="66"/>
      <c r="UE296" s="66"/>
      <c r="UF296" s="66"/>
      <c r="UG296" s="66"/>
      <c r="UH296" s="66"/>
      <c r="UI296" s="66"/>
      <c r="UJ296" s="66"/>
      <c r="UK296" s="66"/>
      <c r="UL296" s="66"/>
      <c r="UM296" s="66"/>
      <c r="UN296" s="66"/>
      <c r="UO296" s="66"/>
      <c r="UP296" s="66"/>
      <c r="UQ296" s="66"/>
      <c r="UR296" s="66"/>
      <c r="US296" s="66"/>
      <c r="UT296" s="66"/>
      <c r="UU296" s="66"/>
      <c r="UV296" s="66"/>
      <c r="UW296" s="66"/>
      <c r="UX296" s="66"/>
      <c r="UY296" s="66"/>
      <c r="UZ296" s="66"/>
      <c r="VA296" s="66"/>
      <c r="VB296" s="66"/>
      <c r="VC296" s="66"/>
      <c r="VD296" s="66"/>
      <c r="VE296" s="66"/>
      <c r="VF296" s="66"/>
      <c r="VG296" s="66"/>
      <c r="VH296" s="66"/>
      <c r="VI296" s="66"/>
      <c r="VJ296" s="66"/>
      <c r="VK296" s="66"/>
      <c r="VL296" s="66"/>
      <c r="VM296" s="66"/>
      <c r="VN296" s="66"/>
      <c r="VO296" s="66"/>
      <c r="VP296" s="66"/>
      <c r="VQ296" s="66"/>
      <c r="VR296" s="66"/>
      <c r="VS296" s="66"/>
      <c r="VT296" s="66"/>
      <c r="VU296" s="66"/>
      <c r="VV296" s="66"/>
      <c r="VW296" s="66"/>
      <c r="VX296" s="66"/>
      <c r="VY296" s="66"/>
      <c r="VZ296" s="66"/>
      <c r="WA296" s="66"/>
      <c r="WB296" s="66"/>
      <c r="WC296" s="66"/>
      <c r="WD296" s="66"/>
      <c r="WE296" s="66"/>
      <c r="WF296" s="66"/>
      <c r="WG296" s="66"/>
      <c r="WH296" s="66"/>
      <c r="WI296" s="66"/>
      <c r="WJ296" s="66"/>
      <c r="WK296" s="66"/>
      <c r="WL296" s="66"/>
      <c r="WM296" s="66"/>
      <c r="WN296" s="66"/>
      <c r="WO296" s="66"/>
      <c r="WP296" s="66"/>
      <c r="WQ296" s="66"/>
      <c r="WR296" s="66"/>
      <c r="WS296" s="66"/>
      <c r="WT296" s="66"/>
      <c r="WU296" s="66"/>
      <c r="WV296" s="66"/>
      <c r="WW296" s="66"/>
      <c r="WX296" s="66"/>
    </row>
    <row r="297" spans="1:622" s="49" customFormat="1" ht="15" customHeight="1" outlineLevel="1" x14ac:dyDescent="0.25">
      <c r="B297" s="42" t="s">
        <v>86</v>
      </c>
      <c r="C297" s="49">
        <v>88316</v>
      </c>
      <c r="D297" s="44" t="s">
        <v>80</v>
      </c>
      <c r="E297" s="49" t="s">
        <v>82</v>
      </c>
      <c r="F297" s="50" t="s">
        <v>83</v>
      </c>
      <c r="G297" s="50"/>
      <c r="H297" s="44">
        <v>24.83</v>
      </c>
      <c r="I297" s="46">
        <v>0.76</v>
      </c>
      <c r="J297" s="46"/>
      <c r="K297" s="46">
        <f>Tabela1[[#This Row],[VALOR UNIT]]*H296</f>
        <v>175.71960000000001</v>
      </c>
      <c r="L297" s="46">
        <v>0</v>
      </c>
      <c r="M297" s="47">
        <f t="shared" si="5"/>
        <v>0</v>
      </c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41"/>
      <c r="AH297" s="41"/>
      <c r="AI297" s="41"/>
      <c r="AJ297" s="41"/>
      <c r="AK297" s="41"/>
      <c r="AL297" s="41"/>
      <c r="AM297" s="41"/>
      <c r="AN297" s="41"/>
      <c r="AO297" s="41"/>
      <c r="AP297" s="41"/>
      <c r="AQ297" s="41"/>
      <c r="AR297" s="41"/>
      <c r="AS297" s="41"/>
      <c r="AT297" s="41"/>
      <c r="AU297" s="41"/>
      <c r="AV297" s="41"/>
      <c r="AW297" s="41"/>
      <c r="AX297" s="41"/>
      <c r="AY297" s="41"/>
      <c r="AZ297" s="41"/>
      <c r="BA297" s="41"/>
      <c r="BB297" s="41"/>
      <c r="BC297" s="41"/>
      <c r="BD297" s="41"/>
      <c r="BE297" s="41"/>
      <c r="BF297" s="41"/>
      <c r="BG297" s="41"/>
      <c r="BH297" s="41"/>
      <c r="BI297" s="41"/>
      <c r="BJ297" s="41"/>
      <c r="BK297" s="41"/>
      <c r="BL297" s="41"/>
      <c r="BM297" s="41"/>
      <c r="BN297" s="41"/>
      <c r="BO297" s="41"/>
      <c r="BP297" s="41"/>
      <c r="BQ297" s="41"/>
      <c r="BR297" s="41"/>
      <c r="BS297" s="41"/>
      <c r="BT297" s="41"/>
      <c r="BU297" s="41"/>
      <c r="BV297" s="41"/>
      <c r="BW297" s="41"/>
      <c r="BX297" s="41"/>
      <c r="BY297" s="41"/>
      <c r="BZ297" s="41"/>
      <c r="CA297" s="41"/>
      <c r="CB297" s="41"/>
      <c r="CC297" s="41"/>
      <c r="CD297" s="41"/>
      <c r="CE297" s="41"/>
      <c r="CF297" s="41"/>
      <c r="CG297" s="41"/>
      <c r="CH297" s="41"/>
      <c r="CI297" s="41"/>
      <c r="CJ297" s="41"/>
      <c r="CK297" s="41"/>
      <c r="CL297" s="41"/>
      <c r="CM297" s="41"/>
      <c r="CN297" s="41"/>
      <c r="CO297" s="41"/>
      <c r="CP297" s="41"/>
      <c r="CQ297" s="41"/>
      <c r="CR297" s="41"/>
      <c r="CS297" s="41"/>
      <c r="CT297" s="41"/>
      <c r="CU297" s="41"/>
      <c r="CV297" s="41"/>
      <c r="CW297" s="41"/>
      <c r="CX297" s="41"/>
      <c r="CY297" s="41"/>
      <c r="CZ297" s="41"/>
      <c r="DA297" s="41"/>
      <c r="DB297" s="41"/>
      <c r="DC297" s="41"/>
      <c r="DD297" s="41"/>
      <c r="DE297" s="41"/>
      <c r="DF297" s="41"/>
      <c r="DG297" s="41"/>
      <c r="DH297" s="41"/>
      <c r="DI297" s="41"/>
      <c r="DJ297" s="41"/>
      <c r="DK297" s="41"/>
      <c r="DL297" s="41"/>
      <c r="DM297" s="41"/>
      <c r="DN297" s="41"/>
      <c r="DO297" s="41"/>
      <c r="DP297" s="41"/>
      <c r="DQ297" s="41"/>
      <c r="DR297" s="41"/>
      <c r="DS297" s="41"/>
      <c r="DT297" s="41"/>
      <c r="DU297" s="41"/>
      <c r="DV297" s="41"/>
      <c r="DW297" s="41"/>
      <c r="DX297" s="41"/>
      <c r="DY297" s="41"/>
      <c r="DZ297" s="41"/>
      <c r="EA297" s="41"/>
      <c r="EB297" s="41"/>
      <c r="EC297" s="41"/>
      <c r="ED297" s="41"/>
      <c r="EE297" s="41"/>
      <c r="EF297" s="41"/>
      <c r="EG297" s="41"/>
      <c r="EH297" s="41"/>
      <c r="EI297" s="41"/>
      <c r="EJ297" s="41"/>
      <c r="EK297" s="41"/>
      <c r="EL297" s="41"/>
      <c r="EM297" s="41"/>
      <c r="EN297" s="41"/>
      <c r="EO297" s="41"/>
      <c r="EP297" s="41"/>
      <c r="EQ297" s="41"/>
      <c r="ER297" s="41"/>
      <c r="ES297" s="41"/>
      <c r="ET297" s="41"/>
      <c r="EU297" s="41"/>
      <c r="EV297" s="41"/>
      <c r="EW297" s="41"/>
      <c r="EX297" s="41"/>
      <c r="EY297" s="41"/>
      <c r="EZ297" s="41"/>
      <c r="FA297" s="41"/>
      <c r="FB297" s="41"/>
      <c r="FC297" s="41"/>
      <c r="FD297" s="41"/>
      <c r="FE297" s="41"/>
      <c r="FF297" s="41"/>
      <c r="FG297" s="41"/>
      <c r="FH297" s="41"/>
      <c r="FI297" s="41"/>
      <c r="FJ297" s="41"/>
      <c r="FK297" s="41"/>
      <c r="FL297" s="41"/>
      <c r="FM297" s="41"/>
      <c r="FN297" s="41"/>
      <c r="FO297" s="41"/>
      <c r="FP297" s="41"/>
      <c r="FQ297" s="41"/>
      <c r="FR297" s="41"/>
      <c r="FS297" s="41"/>
      <c r="FT297" s="41"/>
      <c r="FU297" s="41"/>
      <c r="FV297" s="41"/>
      <c r="FW297" s="41"/>
      <c r="FX297" s="41"/>
      <c r="FY297" s="41"/>
      <c r="FZ297" s="41"/>
      <c r="GA297" s="41"/>
      <c r="GB297" s="41"/>
      <c r="GC297" s="41"/>
      <c r="GD297" s="41"/>
      <c r="GE297" s="41"/>
      <c r="GF297" s="41"/>
      <c r="GG297" s="41"/>
      <c r="GH297" s="41"/>
      <c r="GI297" s="41"/>
      <c r="GJ297" s="41"/>
      <c r="GK297" s="41"/>
      <c r="GL297" s="41"/>
      <c r="GM297" s="41"/>
      <c r="GN297" s="41"/>
      <c r="GO297" s="41"/>
      <c r="GP297" s="41"/>
      <c r="GQ297" s="41"/>
      <c r="GR297" s="41"/>
      <c r="GS297" s="41"/>
      <c r="GT297" s="41"/>
      <c r="GU297" s="41"/>
      <c r="GV297" s="41"/>
      <c r="GW297" s="41"/>
      <c r="GX297" s="41"/>
      <c r="GY297" s="41"/>
      <c r="GZ297" s="41"/>
      <c r="HA297" s="41"/>
      <c r="HB297" s="41"/>
      <c r="HC297" s="41"/>
      <c r="HD297" s="41"/>
      <c r="HE297" s="41"/>
      <c r="HF297" s="41"/>
      <c r="HG297" s="41"/>
      <c r="HH297" s="41"/>
      <c r="HI297" s="41"/>
      <c r="HJ297" s="41"/>
      <c r="HK297" s="41"/>
      <c r="HL297" s="41"/>
      <c r="HM297" s="41"/>
      <c r="HN297" s="41"/>
      <c r="HO297" s="41"/>
      <c r="HP297" s="41"/>
      <c r="HQ297" s="41"/>
      <c r="HR297" s="41"/>
      <c r="HS297" s="41"/>
      <c r="HT297" s="41"/>
      <c r="HU297" s="41"/>
      <c r="HV297" s="41"/>
      <c r="HW297" s="41"/>
      <c r="HX297" s="41"/>
      <c r="HY297" s="41"/>
      <c r="HZ297" s="41"/>
      <c r="IA297" s="41"/>
      <c r="IB297" s="41"/>
      <c r="IC297" s="41"/>
      <c r="ID297" s="41"/>
      <c r="IE297" s="41"/>
      <c r="IF297" s="41"/>
      <c r="IG297" s="41"/>
      <c r="IH297" s="41"/>
      <c r="II297" s="41"/>
      <c r="IJ297" s="41"/>
      <c r="IK297" s="41"/>
      <c r="IL297" s="41"/>
      <c r="IM297" s="41"/>
      <c r="IN297" s="41"/>
      <c r="IO297" s="41"/>
      <c r="IP297" s="41"/>
      <c r="IQ297" s="41"/>
      <c r="IR297" s="41"/>
      <c r="IS297" s="41"/>
      <c r="IT297" s="41"/>
      <c r="IU297" s="41"/>
      <c r="IV297" s="41"/>
      <c r="IW297" s="41"/>
      <c r="IX297" s="41"/>
      <c r="IY297" s="41"/>
      <c r="IZ297" s="41"/>
      <c r="JA297" s="41"/>
      <c r="JB297" s="41"/>
      <c r="JC297" s="41"/>
      <c r="JD297" s="41"/>
      <c r="JE297" s="41"/>
      <c r="JF297" s="41"/>
      <c r="JG297" s="41"/>
      <c r="JH297" s="41"/>
      <c r="JI297" s="41"/>
      <c r="JJ297" s="41"/>
      <c r="JK297" s="41"/>
      <c r="JL297" s="41"/>
      <c r="JM297" s="41"/>
      <c r="JN297" s="41"/>
      <c r="JO297" s="41"/>
      <c r="JP297" s="41"/>
      <c r="JQ297" s="41"/>
      <c r="JR297" s="41"/>
      <c r="JS297" s="41"/>
      <c r="JT297" s="41"/>
      <c r="JU297" s="41"/>
      <c r="JV297" s="41"/>
      <c r="JW297" s="41"/>
      <c r="JX297" s="41"/>
      <c r="JY297" s="41"/>
      <c r="JZ297" s="41"/>
      <c r="KA297" s="41"/>
      <c r="KB297" s="41"/>
      <c r="KC297" s="41"/>
      <c r="KD297" s="41"/>
      <c r="KE297" s="41"/>
      <c r="KF297" s="41"/>
      <c r="KG297" s="41"/>
      <c r="KH297" s="41"/>
      <c r="KI297" s="41"/>
      <c r="KJ297" s="41"/>
      <c r="KK297" s="41"/>
      <c r="KL297" s="41"/>
      <c r="KM297" s="41"/>
      <c r="KN297" s="41"/>
      <c r="KO297" s="41"/>
      <c r="KP297" s="41"/>
      <c r="KQ297" s="41"/>
      <c r="KR297" s="41"/>
      <c r="KS297" s="41"/>
      <c r="KT297" s="41"/>
      <c r="KU297" s="41"/>
      <c r="KV297" s="41"/>
      <c r="KW297" s="41"/>
      <c r="KX297" s="41"/>
      <c r="KY297" s="41"/>
      <c r="KZ297" s="41"/>
      <c r="LA297" s="41"/>
      <c r="LB297" s="41"/>
      <c r="LC297" s="41"/>
      <c r="LD297" s="41"/>
      <c r="LE297" s="41"/>
      <c r="LF297" s="41"/>
      <c r="LG297" s="41"/>
      <c r="LH297" s="41"/>
      <c r="LI297" s="41"/>
      <c r="LJ297" s="41"/>
      <c r="LK297" s="41"/>
      <c r="LL297" s="41"/>
      <c r="LM297" s="41"/>
      <c r="LN297" s="41"/>
      <c r="LO297" s="41"/>
      <c r="LP297" s="41"/>
      <c r="LQ297" s="41"/>
      <c r="LR297" s="41"/>
      <c r="LS297" s="41"/>
      <c r="LT297" s="41"/>
      <c r="LU297" s="41"/>
      <c r="LV297" s="41"/>
      <c r="LW297" s="41"/>
      <c r="LX297" s="41"/>
      <c r="LY297" s="41"/>
      <c r="LZ297" s="41"/>
      <c r="MA297" s="41"/>
      <c r="MB297" s="41"/>
      <c r="MC297" s="41"/>
      <c r="MD297" s="41"/>
      <c r="ME297" s="41"/>
      <c r="MF297" s="41"/>
      <c r="MG297" s="41"/>
      <c r="MH297" s="41"/>
      <c r="MI297" s="41"/>
      <c r="MJ297" s="41"/>
      <c r="MK297" s="41"/>
      <c r="ML297" s="41"/>
      <c r="MM297" s="41"/>
      <c r="MN297" s="41"/>
      <c r="MO297" s="41"/>
      <c r="MP297" s="41"/>
      <c r="MQ297" s="41"/>
      <c r="MR297" s="41"/>
      <c r="MS297" s="41"/>
      <c r="MT297" s="41"/>
      <c r="MU297" s="41"/>
      <c r="MV297" s="41"/>
      <c r="MW297" s="41"/>
      <c r="MX297" s="41"/>
      <c r="MY297" s="41"/>
      <c r="MZ297" s="41"/>
      <c r="NA297" s="41"/>
      <c r="NB297" s="41"/>
      <c r="NC297" s="41"/>
      <c r="ND297" s="41"/>
      <c r="NE297" s="41"/>
      <c r="NF297" s="41"/>
      <c r="NG297" s="41"/>
      <c r="NH297" s="41"/>
      <c r="NI297" s="41"/>
      <c r="NJ297" s="41"/>
      <c r="NK297" s="41"/>
      <c r="NL297" s="41"/>
      <c r="NM297" s="41"/>
      <c r="NN297" s="41"/>
      <c r="NO297" s="41"/>
      <c r="NP297" s="41"/>
      <c r="NQ297" s="41"/>
      <c r="NR297" s="41"/>
      <c r="NS297" s="41"/>
      <c r="NT297" s="41"/>
      <c r="NU297" s="41"/>
      <c r="NV297" s="41"/>
      <c r="NW297" s="41"/>
      <c r="NX297" s="41"/>
      <c r="NY297" s="41"/>
      <c r="NZ297" s="41"/>
      <c r="OA297" s="41"/>
      <c r="OB297" s="41"/>
      <c r="OC297" s="41"/>
      <c r="OD297" s="41"/>
      <c r="OE297" s="41"/>
      <c r="OF297" s="41"/>
      <c r="OG297" s="41"/>
      <c r="OH297" s="41"/>
      <c r="OI297" s="41"/>
      <c r="OJ297" s="41"/>
      <c r="OK297" s="41"/>
      <c r="OL297" s="41"/>
      <c r="OM297" s="41"/>
      <c r="ON297" s="41"/>
      <c r="OO297" s="41"/>
      <c r="OP297" s="41"/>
      <c r="OQ297" s="41"/>
      <c r="OR297" s="41"/>
      <c r="OS297" s="41"/>
      <c r="OT297" s="41"/>
      <c r="OU297" s="41"/>
      <c r="OV297" s="41"/>
      <c r="OW297" s="41"/>
      <c r="OX297" s="41"/>
      <c r="OY297" s="41"/>
      <c r="OZ297" s="41"/>
      <c r="PA297" s="41"/>
      <c r="PB297" s="41"/>
      <c r="PC297" s="41"/>
      <c r="PD297" s="41"/>
      <c r="PE297" s="41"/>
      <c r="PF297" s="41"/>
      <c r="PG297" s="41"/>
      <c r="PH297" s="41"/>
      <c r="PI297" s="41"/>
      <c r="PJ297" s="41"/>
      <c r="PK297" s="41"/>
      <c r="PL297" s="41"/>
      <c r="PM297" s="41"/>
      <c r="PN297" s="41"/>
      <c r="PO297" s="41"/>
      <c r="PP297" s="41"/>
      <c r="PQ297" s="41"/>
      <c r="PR297" s="41"/>
      <c r="PS297" s="41"/>
      <c r="PT297" s="41"/>
      <c r="PU297" s="41"/>
      <c r="PV297" s="41"/>
      <c r="PW297" s="41"/>
      <c r="PX297" s="41"/>
      <c r="PY297" s="41"/>
      <c r="PZ297" s="41"/>
      <c r="QA297" s="41"/>
      <c r="QB297" s="41"/>
      <c r="QC297" s="41"/>
      <c r="QD297" s="41"/>
      <c r="QE297" s="41"/>
      <c r="QF297" s="41"/>
      <c r="QG297" s="41"/>
      <c r="QH297" s="41"/>
      <c r="QI297" s="41"/>
      <c r="QJ297" s="41"/>
      <c r="QK297" s="41"/>
      <c r="QL297" s="41"/>
      <c r="QM297" s="41"/>
      <c r="QN297" s="41"/>
      <c r="QO297" s="41"/>
      <c r="QP297" s="41"/>
      <c r="QQ297" s="41"/>
      <c r="QR297" s="41"/>
      <c r="QS297" s="41"/>
      <c r="QT297" s="41"/>
      <c r="QU297" s="41"/>
      <c r="QV297" s="41"/>
      <c r="QW297" s="41"/>
      <c r="QX297" s="41"/>
      <c r="QY297" s="41"/>
      <c r="QZ297" s="41"/>
      <c r="RA297" s="41"/>
      <c r="RB297" s="41"/>
      <c r="RC297" s="41"/>
      <c r="RD297" s="41"/>
      <c r="RE297" s="41"/>
      <c r="RF297" s="41"/>
      <c r="RG297" s="41"/>
      <c r="RH297" s="41"/>
      <c r="RI297" s="41"/>
      <c r="RJ297" s="41"/>
      <c r="RK297" s="41"/>
      <c r="RL297" s="41"/>
      <c r="RM297" s="41"/>
      <c r="RN297" s="41"/>
      <c r="RO297" s="41"/>
      <c r="RP297" s="41"/>
      <c r="RQ297" s="41"/>
      <c r="RR297" s="41"/>
      <c r="RS297" s="41"/>
      <c r="RT297" s="41"/>
      <c r="RU297" s="41"/>
      <c r="RV297" s="41"/>
      <c r="RW297" s="41"/>
      <c r="RX297" s="41"/>
      <c r="RY297" s="41"/>
      <c r="RZ297" s="41"/>
      <c r="SA297" s="41"/>
      <c r="SB297" s="41"/>
      <c r="SC297" s="41"/>
      <c r="SD297" s="41"/>
      <c r="SE297" s="41"/>
      <c r="SF297" s="41"/>
      <c r="SG297" s="41"/>
      <c r="SH297" s="41"/>
      <c r="SI297" s="41"/>
      <c r="SJ297" s="41"/>
      <c r="SK297" s="41"/>
      <c r="SL297" s="41"/>
      <c r="SM297" s="41"/>
      <c r="SN297" s="41"/>
      <c r="SO297" s="41"/>
      <c r="SP297" s="41"/>
      <c r="SQ297" s="41"/>
      <c r="SR297" s="41"/>
      <c r="SS297" s="41"/>
      <c r="ST297" s="41"/>
      <c r="SU297" s="41"/>
      <c r="SV297" s="41"/>
      <c r="SW297" s="41"/>
      <c r="SX297" s="41"/>
      <c r="SY297" s="41"/>
      <c r="SZ297" s="41"/>
      <c r="TA297" s="41"/>
      <c r="TB297" s="41"/>
      <c r="TC297" s="41"/>
      <c r="TD297" s="41"/>
      <c r="TE297" s="41"/>
      <c r="TF297" s="41"/>
      <c r="TG297" s="41"/>
      <c r="TH297" s="41"/>
      <c r="TI297" s="41"/>
      <c r="TJ297" s="41"/>
      <c r="TK297" s="41"/>
      <c r="TL297" s="41"/>
      <c r="TM297" s="41"/>
      <c r="TN297" s="41"/>
      <c r="TO297" s="41"/>
      <c r="TP297" s="41"/>
      <c r="TQ297" s="41"/>
      <c r="TR297" s="41"/>
      <c r="TS297" s="41"/>
      <c r="TT297" s="41"/>
      <c r="TU297" s="41"/>
      <c r="TV297" s="41"/>
      <c r="TW297" s="41"/>
      <c r="TX297" s="41"/>
      <c r="TY297" s="41"/>
      <c r="TZ297" s="41"/>
      <c r="UA297" s="41"/>
      <c r="UB297" s="41"/>
      <c r="UC297" s="41"/>
      <c r="UD297" s="41"/>
      <c r="UE297" s="41"/>
      <c r="UF297" s="41"/>
      <c r="UG297" s="41"/>
      <c r="UH297" s="41"/>
      <c r="UI297" s="41"/>
      <c r="UJ297" s="41"/>
      <c r="UK297" s="41"/>
      <c r="UL297" s="41"/>
      <c r="UM297" s="41"/>
      <c r="UN297" s="41"/>
      <c r="UO297" s="41"/>
      <c r="UP297" s="41"/>
      <c r="UQ297" s="41"/>
      <c r="UR297" s="41"/>
      <c r="US297" s="41"/>
      <c r="UT297" s="41"/>
      <c r="UU297" s="41"/>
      <c r="UV297" s="41"/>
      <c r="UW297" s="41"/>
      <c r="UX297" s="41"/>
      <c r="UY297" s="41"/>
      <c r="UZ297" s="41"/>
      <c r="VA297" s="41"/>
      <c r="VB297" s="41"/>
      <c r="VC297" s="41"/>
      <c r="VD297" s="41"/>
      <c r="VE297" s="41"/>
      <c r="VF297" s="41"/>
      <c r="VG297" s="41"/>
      <c r="VH297" s="41"/>
      <c r="VI297" s="41"/>
      <c r="VJ297" s="41"/>
      <c r="VK297" s="41"/>
      <c r="VL297" s="41"/>
      <c r="VM297" s="41"/>
      <c r="VN297" s="41"/>
      <c r="VO297" s="41"/>
      <c r="VP297" s="41"/>
      <c r="VQ297" s="41"/>
      <c r="VR297" s="41"/>
      <c r="VS297" s="41"/>
      <c r="VT297" s="41"/>
      <c r="VU297" s="41"/>
      <c r="VV297" s="41"/>
      <c r="VW297" s="41"/>
      <c r="VX297" s="41"/>
      <c r="VY297" s="41"/>
      <c r="VZ297" s="41"/>
      <c r="WA297" s="41"/>
      <c r="WB297" s="41"/>
      <c r="WC297" s="41"/>
      <c r="WD297" s="41"/>
      <c r="WE297" s="41"/>
      <c r="WF297" s="41"/>
      <c r="WG297" s="41"/>
      <c r="WH297" s="41"/>
      <c r="WI297" s="41"/>
      <c r="WJ297" s="41"/>
      <c r="WK297" s="41"/>
      <c r="WL297" s="41"/>
      <c r="WM297" s="41"/>
      <c r="WN297" s="41"/>
      <c r="WO297" s="41"/>
      <c r="WP297" s="41"/>
      <c r="WQ297" s="41"/>
      <c r="WR297" s="41"/>
      <c r="WS297" s="41"/>
      <c r="WT297" s="41"/>
      <c r="WU297" s="41"/>
      <c r="WV297" s="41"/>
      <c r="WW297" s="41"/>
      <c r="WX297" s="41"/>
    </row>
    <row r="298" spans="1:622" s="49" customFormat="1" ht="15" customHeight="1" outlineLevel="1" x14ac:dyDescent="0.25">
      <c r="B298" s="42" t="s">
        <v>86</v>
      </c>
      <c r="C298" s="49">
        <v>88310</v>
      </c>
      <c r="D298" s="44" t="s">
        <v>80</v>
      </c>
      <c r="E298" s="49" t="s">
        <v>225</v>
      </c>
      <c r="F298" s="50" t="s">
        <v>83</v>
      </c>
      <c r="G298" s="50"/>
      <c r="H298" s="44">
        <v>31.59</v>
      </c>
      <c r="I298" s="46">
        <v>2.92</v>
      </c>
      <c r="J298" s="46"/>
      <c r="K298" s="46">
        <f>Tabela1[[#This Row],[VALOR UNIT]]*H296</f>
        <v>675.13319999999999</v>
      </c>
      <c r="L298" s="46">
        <v>0</v>
      </c>
      <c r="M298" s="47">
        <f t="shared" si="5"/>
        <v>0</v>
      </c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  <c r="AB298" s="41"/>
      <c r="AC298" s="41"/>
      <c r="AD298" s="41"/>
      <c r="AE298" s="41"/>
      <c r="AF298" s="41"/>
      <c r="AG298" s="41"/>
      <c r="AH298" s="41"/>
      <c r="AI298" s="41"/>
      <c r="AJ298" s="41"/>
      <c r="AK298" s="41"/>
      <c r="AL298" s="41"/>
      <c r="AM298" s="41"/>
      <c r="AN298" s="41"/>
      <c r="AO298" s="41"/>
      <c r="AP298" s="41"/>
      <c r="AQ298" s="41"/>
      <c r="AR298" s="41"/>
      <c r="AS298" s="41"/>
      <c r="AT298" s="41"/>
      <c r="AU298" s="41"/>
      <c r="AV298" s="41"/>
      <c r="AW298" s="41"/>
      <c r="AX298" s="41"/>
      <c r="AY298" s="41"/>
      <c r="AZ298" s="41"/>
      <c r="BA298" s="41"/>
      <c r="BB298" s="41"/>
      <c r="BC298" s="41"/>
      <c r="BD298" s="41"/>
      <c r="BE298" s="41"/>
      <c r="BF298" s="41"/>
      <c r="BG298" s="41"/>
      <c r="BH298" s="41"/>
      <c r="BI298" s="41"/>
      <c r="BJ298" s="41"/>
      <c r="BK298" s="41"/>
      <c r="BL298" s="41"/>
      <c r="BM298" s="41"/>
      <c r="BN298" s="41"/>
      <c r="BO298" s="41"/>
      <c r="BP298" s="41"/>
      <c r="BQ298" s="41"/>
      <c r="BR298" s="41"/>
      <c r="BS298" s="41"/>
      <c r="BT298" s="41"/>
      <c r="BU298" s="41"/>
      <c r="BV298" s="41"/>
      <c r="BW298" s="41"/>
      <c r="BX298" s="41"/>
      <c r="BY298" s="41"/>
      <c r="BZ298" s="41"/>
      <c r="CA298" s="41"/>
      <c r="CB298" s="41"/>
      <c r="CC298" s="41"/>
      <c r="CD298" s="41"/>
      <c r="CE298" s="41"/>
      <c r="CF298" s="41"/>
      <c r="CG298" s="41"/>
      <c r="CH298" s="41"/>
      <c r="CI298" s="41"/>
      <c r="CJ298" s="41"/>
      <c r="CK298" s="41"/>
      <c r="CL298" s="41"/>
      <c r="CM298" s="41"/>
      <c r="CN298" s="41"/>
      <c r="CO298" s="41"/>
      <c r="CP298" s="41"/>
      <c r="CQ298" s="41"/>
      <c r="CR298" s="41"/>
      <c r="CS298" s="41"/>
      <c r="CT298" s="41"/>
      <c r="CU298" s="41"/>
      <c r="CV298" s="41"/>
      <c r="CW298" s="41"/>
      <c r="CX298" s="41"/>
      <c r="CY298" s="41"/>
      <c r="CZ298" s="41"/>
      <c r="DA298" s="41"/>
      <c r="DB298" s="41"/>
      <c r="DC298" s="41"/>
      <c r="DD298" s="41"/>
      <c r="DE298" s="41"/>
      <c r="DF298" s="41"/>
      <c r="DG298" s="41"/>
      <c r="DH298" s="41"/>
      <c r="DI298" s="41"/>
      <c r="DJ298" s="41"/>
      <c r="DK298" s="41"/>
      <c r="DL298" s="41"/>
      <c r="DM298" s="41"/>
      <c r="DN298" s="41"/>
      <c r="DO298" s="41"/>
      <c r="DP298" s="41"/>
      <c r="DQ298" s="41"/>
      <c r="DR298" s="41"/>
      <c r="DS298" s="41"/>
      <c r="DT298" s="41"/>
      <c r="DU298" s="41"/>
      <c r="DV298" s="41"/>
      <c r="DW298" s="41"/>
      <c r="DX298" s="41"/>
      <c r="DY298" s="41"/>
      <c r="DZ298" s="41"/>
      <c r="EA298" s="41"/>
      <c r="EB298" s="41"/>
      <c r="EC298" s="41"/>
      <c r="ED298" s="41"/>
      <c r="EE298" s="41"/>
      <c r="EF298" s="41"/>
      <c r="EG298" s="41"/>
      <c r="EH298" s="41"/>
      <c r="EI298" s="41"/>
      <c r="EJ298" s="41"/>
      <c r="EK298" s="41"/>
      <c r="EL298" s="41"/>
      <c r="EM298" s="41"/>
      <c r="EN298" s="41"/>
      <c r="EO298" s="41"/>
      <c r="EP298" s="41"/>
      <c r="EQ298" s="41"/>
      <c r="ER298" s="41"/>
      <c r="ES298" s="41"/>
      <c r="ET298" s="41"/>
      <c r="EU298" s="41"/>
      <c r="EV298" s="41"/>
      <c r="EW298" s="41"/>
      <c r="EX298" s="41"/>
      <c r="EY298" s="41"/>
      <c r="EZ298" s="41"/>
      <c r="FA298" s="41"/>
      <c r="FB298" s="41"/>
      <c r="FC298" s="41"/>
      <c r="FD298" s="41"/>
      <c r="FE298" s="41"/>
      <c r="FF298" s="41"/>
      <c r="FG298" s="41"/>
      <c r="FH298" s="41"/>
      <c r="FI298" s="41"/>
      <c r="FJ298" s="41"/>
      <c r="FK298" s="41"/>
      <c r="FL298" s="41"/>
      <c r="FM298" s="41"/>
      <c r="FN298" s="41"/>
      <c r="FO298" s="41"/>
      <c r="FP298" s="41"/>
      <c r="FQ298" s="41"/>
      <c r="FR298" s="41"/>
      <c r="FS298" s="41"/>
      <c r="FT298" s="41"/>
      <c r="FU298" s="41"/>
      <c r="FV298" s="41"/>
      <c r="FW298" s="41"/>
      <c r="FX298" s="41"/>
      <c r="FY298" s="41"/>
      <c r="FZ298" s="41"/>
      <c r="GA298" s="41"/>
      <c r="GB298" s="41"/>
      <c r="GC298" s="41"/>
      <c r="GD298" s="41"/>
      <c r="GE298" s="41"/>
      <c r="GF298" s="41"/>
      <c r="GG298" s="41"/>
      <c r="GH298" s="41"/>
      <c r="GI298" s="41"/>
      <c r="GJ298" s="41"/>
      <c r="GK298" s="41"/>
      <c r="GL298" s="41"/>
      <c r="GM298" s="41"/>
      <c r="GN298" s="41"/>
      <c r="GO298" s="41"/>
      <c r="GP298" s="41"/>
      <c r="GQ298" s="41"/>
      <c r="GR298" s="41"/>
      <c r="GS298" s="41"/>
      <c r="GT298" s="41"/>
      <c r="GU298" s="41"/>
      <c r="GV298" s="41"/>
      <c r="GW298" s="41"/>
      <c r="GX298" s="41"/>
      <c r="GY298" s="41"/>
      <c r="GZ298" s="41"/>
      <c r="HA298" s="41"/>
      <c r="HB298" s="41"/>
      <c r="HC298" s="41"/>
      <c r="HD298" s="41"/>
      <c r="HE298" s="41"/>
      <c r="HF298" s="41"/>
      <c r="HG298" s="41"/>
      <c r="HH298" s="41"/>
      <c r="HI298" s="41"/>
      <c r="HJ298" s="41"/>
      <c r="HK298" s="41"/>
      <c r="HL298" s="41"/>
      <c r="HM298" s="41"/>
      <c r="HN298" s="41"/>
      <c r="HO298" s="41"/>
      <c r="HP298" s="41"/>
      <c r="HQ298" s="41"/>
      <c r="HR298" s="41"/>
      <c r="HS298" s="41"/>
      <c r="HT298" s="41"/>
      <c r="HU298" s="41"/>
      <c r="HV298" s="41"/>
      <c r="HW298" s="41"/>
      <c r="HX298" s="41"/>
      <c r="HY298" s="41"/>
      <c r="HZ298" s="41"/>
      <c r="IA298" s="41"/>
      <c r="IB298" s="41"/>
      <c r="IC298" s="41"/>
      <c r="ID298" s="41"/>
      <c r="IE298" s="41"/>
      <c r="IF298" s="41"/>
      <c r="IG298" s="41"/>
      <c r="IH298" s="41"/>
      <c r="II298" s="41"/>
      <c r="IJ298" s="41"/>
      <c r="IK298" s="41"/>
      <c r="IL298" s="41"/>
      <c r="IM298" s="41"/>
      <c r="IN298" s="41"/>
      <c r="IO298" s="41"/>
      <c r="IP298" s="41"/>
      <c r="IQ298" s="41"/>
      <c r="IR298" s="41"/>
      <c r="IS298" s="41"/>
      <c r="IT298" s="41"/>
      <c r="IU298" s="41"/>
      <c r="IV298" s="41"/>
      <c r="IW298" s="41"/>
      <c r="IX298" s="41"/>
      <c r="IY298" s="41"/>
      <c r="IZ298" s="41"/>
      <c r="JA298" s="41"/>
      <c r="JB298" s="41"/>
      <c r="JC298" s="41"/>
      <c r="JD298" s="41"/>
      <c r="JE298" s="41"/>
      <c r="JF298" s="41"/>
      <c r="JG298" s="41"/>
      <c r="JH298" s="41"/>
      <c r="JI298" s="41"/>
      <c r="JJ298" s="41"/>
      <c r="JK298" s="41"/>
      <c r="JL298" s="41"/>
      <c r="JM298" s="41"/>
      <c r="JN298" s="41"/>
      <c r="JO298" s="41"/>
      <c r="JP298" s="41"/>
      <c r="JQ298" s="41"/>
      <c r="JR298" s="41"/>
      <c r="JS298" s="41"/>
      <c r="JT298" s="41"/>
      <c r="JU298" s="41"/>
      <c r="JV298" s="41"/>
      <c r="JW298" s="41"/>
      <c r="JX298" s="41"/>
      <c r="JY298" s="41"/>
      <c r="JZ298" s="41"/>
      <c r="KA298" s="41"/>
      <c r="KB298" s="41"/>
      <c r="KC298" s="41"/>
      <c r="KD298" s="41"/>
      <c r="KE298" s="41"/>
      <c r="KF298" s="41"/>
      <c r="KG298" s="41"/>
      <c r="KH298" s="41"/>
      <c r="KI298" s="41"/>
      <c r="KJ298" s="41"/>
      <c r="KK298" s="41"/>
      <c r="KL298" s="41"/>
      <c r="KM298" s="41"/>
      <c r="KN298" s="41"/>
      <c r="KO298" s="41"/>
      <c r="KP298" s="41"/>
      <c r="KQ298" s="41"/>
      <c r="KR298" s="41"/>
      <c r="KS298" s="41"/>
      <c r="KT298" s="41"/>
      <c r="KU298" s="41"/>
      <c r="KV298" s="41"/>
      <c r="KW298" s="41"/>
      <c r="KX298" s="41"/>
      <c r="KY298" s="41"/>
      <c r="KZ298" s="41"/>
      <c r="LA298" s="41"/>
      <c r="LB298" s="41"/>
      <c r="LC298" s="41"/>
      <c r="LD298" s="41"/>
      <c r="LE298" s="41"/>
      <c r="LF298" s="41"/>
      <c r="LG298" s="41"/>
      <c r="LH298" s="41"/>
      <c r="LI298" s="41"/>
      <c r="LJ298" s="41"/>
      <c r="LK298" s="41"/>
      <c r="LL298" s="41"/>
      <c r="LM298" s="41"/>
      <c r="LN298" s="41"/>
      <c r="LO298" s="41"/>
      <c r="LP298" s="41"/>
      <c r="LQ298" s="41"/>
      <c r="LR298" s="41"/>
      <c r="LS298" s="41"/>
      <c r="LT298" s="41"/>
      <c r="LU298" s="41"/>
      <c r="LV298" s="41"/>
      <c r="LW298" s="41"/>
      <c r="LX298" s="41"/>
      <c r="LY298" s="41"/>
      <c r="LZ298" s="41"/>
      <c r="MA298" s="41"/>
      <c r="MB298" s="41"/>
      <c r="MC298" s="41"/>
      <c r="MD298" s="41"/>
      <c r="ME298" s="41"/>
      <c r="MF298" s="41"/>
      <c r="MG298" s="41"/>
      <c r="MH298" s="41"/>
      <c r="MI298" s="41"/>
      <c r="MJ298" s="41"/>
      <c r="MK298" s="41"/>
      <c r="ML298" s="41"/>
      <c r="MM298" s="41"/>
      <c r="MN298" s="41"/>
      <c r="MO298" s="41"/>
      <c r="MP298" s="41"/>
      <c r="MQ298" s="41"/>
      <c r="MR298" s="41"/>
      <c r="MS298" s="41"/>
      <c r="MT298" s="41"/>
      <c r="MU298" s="41"/>
      <c r="MV298" s="41"/>
      <c r="MW298" s="41"/>
      <c r="MX298" s="41"/>
      <c r="MY298" s="41"/>
      <c r="MZ298" s="41"/>
      <c r="NA298" s="41"/>
      <c r="NB298" s="41"/>
      <c r="NC298" s="41"/>
      <c r="ND298" s="41"/>
      <c r="NE298" s="41"/>
      <c r="NF298" s="41"/>
      <c r="NG298" s="41"/>
      <c r="NH298" s="41"/>
      <c r="NI298" s="41"/>
      <c r="NJ298" s="41"/>
      <c r="NK298" s="41"/>
      <c r="NL298" s="41"/>
      <c r="NM298" s="41"/>
      <c r="NN298" s="41"/>
      <c r="NO298" s="41"/>
      <c r="NP298" s="41"/>
      <c r="NQ298" s="41"/>
      <c r="NR298" s="41"/>
      <c r="NS298" s="41"/>
      <c r="NT298" s="41"/>
      <c r="NU298" s="41"/>
      <c r="NV298" s="41"/>
      <c r="NW298" s="41"/>
      <c r="NX298" s="41"/>
      <c r="NY298" s="41"/>
      <c r="NZ298" s="41"/>
      <c r="OA298" s="41"/>
      <c r="OB298" s="41"/>
      <c r="OC298" s="41"/>
      <c r="OD298" s="41"/>
      <c r="OE298" s="41"/>
      <c r="OF298" s="41"/>
      <c r="OG298" s="41"/>
      <c r="OH298" s="41"/>
      <c r="OI298" s="41"/>
      <c r="OJ298" s="41"/>
      <c r="OK298" s="41"/>
      <c r="OL298" s="41"/>
      <c r="OM298" s="41"/>
      <c r="ON298" s="41"/>
      <c r="OO298" s="41"/>
      <c r="OP298" s="41"/>
      <c r="OQ298" s="41"/>
      <c r="OR298" s="41"/>
      <c r="OS298" s="41"/>
      <c r="OT298" s="41"/>
      <c r="OU298" s="41"/>
      <c r="OV298" s="41"/>
      <c r="OW298" s="41"/>
      <c r="OX298" s="41"/>
      <c r="OY298" s="41"/>
      <c r="OZ298" s="41"/>
      <c r="PA298" s="41"/>
      <c r="PB298" s="41"/>
      <c r="PC298" s="41"/>
      <c r="PD298" s="41"/>
      <c r="PE298" s="41"/>
      <c r="PF298" s="41"/>
      <c r="PG298" s="41"/>
      <c r="PH298" s="41"/>
      <c r="PI298" s="41"/>
      <c r="PJ298" s="41"/>
      <c r="PK298" s="41"/>
      <c r="PL298" s="41"/>
      <c r="PM298" s="41"/>
      <c r="PN298" s="41"/>
      <c r="PO298" s="41"/>
      <c r="PP298" s="41"/>
      <c r="PQ298" s="41"/>
      <c r="PR298" s="41"/>
      <c r="PS298" s="41"/>
      <c r="PT298" s="41"/>
      <c r="PU298" s="41"/>
      <c r="PV298" s="41"/>
      <c r="PW298" s="41"/>
      <c r="PX298" s="41"/>
      <c r="PY298" s="41"/>
      <c r="PZ298" s="41"/>
      <c r="QA298" s="41"/>
      <c r="QB298" s="41"/>
      <c r="QC298" s="41"/>
      <c r="QD298" s="41"/>
      <c r="QE298" s="41"/>
      <c r="QF298" s="41"/>
      <c r="QG298" s="41"/>
      <c r="QH298" s="41"/>
      <c r="QI298" s="41"/>
      <c r="QJ298" s="41"/>
      <c r="QK298" s="41"/>
      <c r="QL298" s="41"/>
      <c r="QM298" s="41"/>
      <c r="QN298" s="41"/>
      <c r="QO298" s="41"/>
      <c r="QP298" s="41"/>
      <c r="QQ298" s="41"/>
      <c r="QR298" s="41"/>
      <c r="QS298" s="41"/>
      <c r="QT298" s="41"/>
      <c r="QU298" s="41"/>
      <c r="QV298" s="41"/>
      <c r="QW298" s="41"/>
      <c r="QX298" s="41"/>
      <c r="QY298" s="41"/>
      <c r="QZ298" s="41"/>
      <c r="RA298" s="41"/>
      <c r="RB298" s="41"/>
      <c r="RC298" s="41"/>
      <c r="RD298" s="41"/>
      <c r="RE298" s="41"/>
      <c r="RF298" s="41"/>
      <c r="RG298" s="41"/>
      <c r="RH298" s="41"/>
      <c r="RI298" s="41"/>
      <c r="RJ298" s="41"/>
      <c r="RK298" s="41"/>
      <c r="RL298" s="41"/>
      <c r="RM298" s="41"/>
      <c r="RN298" s="41"/>
      <c r="RO298" s="41"/>
      <c r="RP298" s="41"/>
      <c r="RQ298" s="41"/>
      <c r="RR298" s="41"/>
      <c r="RS298" s="41"/>
      <c r="RT298" s="41"/>
      <c r="RU298" s="41"/>
      <c r="RV298" s="41"/>
      <c r="RW298" s="41"/>
      <c r="RX298" s="41"/>
      <c r="RY298" s="41"/>
      <c r="RZ298" s="41"/>
      <c r="SA298" s="41"/>
      <c r="SB298" s="41"/>
      <c r="SC298" s="41"/>
      <c r="SD298" s="41"/>
      <c r="SE298" s="41"/>
      <c r="SF298" s="41"/>
      <c r="SG298" s="41"/>
      <c r="SH298" s="41"/>
      <c r="SI298" s="41"/>
      <c r="SJ298" s="41"/>
      <c r="SK298" s="41"/>
      <c r="SL298" s="41"/>
      <c r="SM298" s="41"/>
      <c r="SN298" s="41"/>
      <c r="SO298" s="41"/>
      <c r="SP298" s="41"/>
      <c r="SQ298" s="41"/>
      <c r="SR298" s="41"/>
      <c r="SS298" s="41"/>
      <c r="ST298" s="41"/>
      <c r="SU298" s="41"/>
      <c r="SV298" s="41"/>
      <c r="SW298" s="41"/>
      <c r="SX298" s="41"/>
      <c r="SY298" s="41"/>
      <c r="SZ298" s="41"/>
      <c r="TA298" s="41"/>
      <c r="TB298" s="41"/>
      <c r="TC298" s="41"/>
      <c r="TD298" s="41"/>
      <c r="TE298" s="41"/>
      <c r="TF298" s="41"/>
      <c r="TG298" s="41"/>
      <c r="TH298" s="41"/>
      <c r="TI298" s="41"/>
      <c r="TJ298" s="41"/>
      <c r="TK298" s="41"/>
      <c r="TL298" s="41"/>
      <c r="TM298" s="41"/>
      <c r="TN298" s="41"/>
      <c r="TO298" s="41"/>
      <c r="TP298" s="41"/>
      <c r="TQ298" s="41"/>
      <c r="TR298" s="41"/>
      <c r="TS298" s="41"/>
      <c r="TT298" s="41"/>
      <c r="TU298" s="41"/>
      <c r="TV298" s="41"/>
      <c r="TW298" s="41"/>
      <c r="TX298" s="41"/>
      <c r="TY298" s="41"/>
      <c r="TZ298" s="41"/>
      <c r="UA298" s="41"/>
      <c r="UB298" s="41"/>
      <c r="UC298" s="41"/>
      <c r="UD298" s="41"/>
      <c r="UE298" s="41"/>
      <c r="UF298" s="41"/>
      <c r="UG298" s="41"/>
      <c r="UH298" s="41"/>
      <c r="UI298" s="41"/>
      <c r="UJ298" s="41"/>
      <c r="UK298" s="41"/>
      <c r="UL298" s="41"/>
      <c r="UM298" s="41"/>
      <c r="UN298" s="41"/>
      <c r="UO298" s="41"/>
      <c r="UP298" s="41"/>
      <c r="UQ298" s="41"/>
      <c r="UR298" s="41"/>
      <c r="US298" s="41"/>
      <c r="UT298" s="41"/>
      <c r="UU298" s="41"/>
      <c r="UV298" s="41"/>
      <c r="UW298" s="41"/>
      <c r="UX298" s="41"/>
      <c r="UY298" s="41"/>
      <c r="UZ298" s="41"/>
      <c r="VA298" s="41"/>
      <c r="VB298" s="41"/>
      <c r="VC298" s="41"/>
      <c r="VD298" s="41"/>
      <c r="VE298" s="41"/>
      <c r="VF298" s="41"/>
      <c r="VG298" s="41"/>
      <c r="VH298" s="41"/>
      <c r="VI298" s="41"/>
      <c r="VJ298" s="41"/>
      <c r="VK298" s="41"/>
      <c r="VL298" s="41"/>
      <c r="VM298" s="41"/>
      <c r="VN298" s="41"/>
      <c r="VO298" s="41"/>
      <c r="VP298" s="41"/>
      <c r="VQ298" s="41"/>
      <c r="VR298" s="41"/>
      <c r="VS298" s="41"/>
      <c r="VT298" s="41"/>
      <c r="VU298" s="41"/>
      <c r="VV298" s="41"/>
      <c r="VW298" s="41"/>
      <c r="VX298" s="41"/>
      <c r="VY298" s="41"/>
      <c r="VZ298" s="41"/>
      <c r="WA298" s="41"/>
      <c r="WB298" s="41"/>
      <c r="WC298" s="41"/>
      <c r="WD298" s="41"/>
      <c r="WE298" s="41"/>
      <c r="WF298" s="41"/>
      <c r="WG298" s="41"/>
      <c r="WH298" s="41"/>
      <c r="WI298" s="41"/>
      <c r="WJ298" s="41"/>
      <c r="WK298" s="41"/>
      <c r="WL298" s="41"/>
      <c r="WM298" s="41"/>
      <c r="WN298" s="41"/>
      <c r="WO298" s="41"/>
      <c r="WP298" s="41"/>
      <c r="WQ298" s="41"/>
      <c r="WR298" s="41"/>
      <c r="WS298" s="41"/>
      <c r="WT298" s="41"/>
      <c r="WU298" s="41"/>
      <c r="WV298" s="41"/>
      <c r="WW298" s="41"/>
      <c r="WX298" s="41"/>
    </row>
    <row r="299" spans="1:622" s="49" customFormat="1" ht="15" customHeight="1" outlineLevel="1" x14ac:dyDescent="0.25">
      <c r="B299" s="42" t="s">
        <v>92</v>
      </c>
      <c r="C299" s="49">
        <v>6085</v>
      </c>
      <c r="D299" s="44" t="s">
        <v>80</v>
      </c>
      <c r="E299" s="49" t="s">
        <v>226</v>
      </c>
      <c r="F299" s="50" t="s">
        <v>227</v>
      </c>
      <c r="G299" s="50"/>
      <c r="H299" s="44">
        <v>8.33</v>
      </c>
      <c r="I299" s="46">
        <v>1.38</v>
      </c>
      <c r="J299" s="46">
        <f>Tabela1[[#This Row],[VALOR UNIT]]*H296</f>
        <v>319.06979999999999</v>
      </c>
      <c r="K299" s="46">
        <f>Tabela1[[#This Row],[Coluna1]]*H298</f>
        <v>0</v>
      </c>
      <c r="L299" s="46">
        <v>0</v>
      </c>
      <c r="M299" s="47">
        <f t="shared" si="5"/>
        <v>0</v>
      </c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  <c r="AB299" s="41"/>
      <c r="AC299" s="41"/>
      <c r="AD299" s="41"/>
      <c r="AE299" s="41"/>
      <c r="AF299" s="41"/>
      <c r="AG299" s="41"/>
      <c r="AH299" s="41"/>
      <c r="AI299" s="41"/>
      <c r="AJ299" s="41"/>
      <c r="AK299" s="41"/>
      <c r="AL299" s="41"/>
      <c r="AM299" s="41"/>
      <c r="AN299" s="41"/>
      <c r="AO299" s="41"/>
      <c r="AP299" s="41"/>
      <c r="AQ299" s="41"/>
      <c r="AR299" s="41"/>
      <c r="AS299" s="41"/>
      <c r="AT299" s="41"/>
      <c r="AU299" s="41"/>
      <c r="AV299" s="41"/>
      <c r="AW299" s="41"/>
      <c r="AX299" s="41"/>
      <c r="AY299" s="41"/>
      <c r="AZ299" s="41"/>
      <c r="BA299" s="41"/>
      <c r="BB299" s="41"/>
      <c r="BC299" s="41"/>
      <c r="BD299" s="41"/>
      <c r="BE299" s="41"/>
      <c r="BF299" s="41"/>
      <c r="BG299" s="41"/>
      <c r="BH299" s="41"/>
      <c r="BI299" s="41"/>
      <c r="BJ299" s="41"/>
      <c r="BK299" s="41"/>
      <c r="BL299" s="41"/>
      <c r="BM299" s="41"/>
      <c r="BN299" s="41"/>
      <c r="BO299" s="41"/>
      <c r="BP299" s="41"/>
      <c r="BQ299" s="41"/>
      <c r="BR299" s="41"/>
      <c r="BS299" s="41"/>
      <c r="BT299" s="41"/>
      <c r="BU299" s="41"/>
      <c r="BV299" s="41"/>
      <c r="BW299" s="41"/>
      <c r="BX299" s="41"/>
      <c r="BY299" s="41"/>
      <c r="BZ299" s="41"/>
      <c r="CA299" s="41"/>
      <c r="CB299" s="41"/>
      <c r="CC299" s="41"/>
      <c r="CD299" s="41"/>
      <c r="CE299" s="41"/>
      <c r="CF299" s="41"/>
      <c r="CG299" s="41"/>
      <c r="CH299" s="41"/>
      <c r="CI299" s="41"/>
      <c r="CJ299" s="41"/>
      <c r="CK299" s="41"/>
      <c r="CL299" s="41"/>
      <c r="CM299" s="41"/>
      <c r="CN299" s="41"/>
      <c r="CO299" s="41"/>
      <c r="CP299" s="41"/>
      <c r="CQ299" s="41"/>
      <c r="CR299" s="41"/>
      <c r="CS299" s="41"/>
      <c r="CT299" s="41"/>
      <c r="CU299" s="41"/>
      <c r="CV299" s="41"/>
      <c r="CW299" s="41"/>
      <c r="CX299" s="41"/>
      <c r="CY299" s="41"/>
      <c r="CZ299" s="41"/>
      <c r="DA299" s="41"/>
      <c r="DB299" s="41"/>
      <c r="DC299" s="41"/>
      <c r="DD299" s="41"/>
      <c r="DE299" s="41"/>
      <c r="DF299" s="41"/>
      <c r="DG299" s="41"/>
      <c r="DH299" s="41"/>
      <c r="DI299" s="41"/>
      <c r="DJ299" s="41"/>
      <c r="DK299" s="41"/>
      <c r="DL299" s="41"/>
      <c r="DM299" s="41"/>
      <c r="DN299" s="41"/>
      <c r="DO299" s="41"/>
      <c r="DP299" s="41"/>
      <c r="DQ299" s="41"/>
      <c r="DR299" s="41"/>
      <c r="DS299" s="41"/>
      <c r="DT299" s="41"/>
      <c r="DU299" s="41"/>
      <c r="DV299" s="41"/>
      <c r="DW299" s="41"/>
      <c r="DX299" s="41"/>
      <c r="DY299" s="41"/>
      <c r="DZ299" s="41"/>
      <c r="EA299" s="41"/>
      <c r="EB299" s="41"/>
      <c r="EC299" s="41"/>
      <c r="ED299" s="41"/>
      <c r="EE299" s="41"/>
      <c r="EF299" s="41"/>
      <c r="EG299" s="41"/>
      <c r="EH299" s="41"/>
      <c r="EI299" s="41"/>
      <c r="EJ299" s="41"/>
      <c r="EK299" s="41"/>
      <c r="EL299" s="41"/>
      <c r="EM299" s="41"/>
      <c r="EN299" s="41"/>
      <c r="EO299" s="41"/>
      <c r="EP299" s="41"/>
      <c r="EQ299" s="41"/>
      <c r="ER299" s="41"/>
      <c r="ES299" s="41"/>
      <c r="ET299" s="41"/>
      <c r="EU299" s="41"/>
      <c r="EV299" s="41"/>
      <c r="EW299" s="41"/>
      <c r="EX299" s="41"/>
      <c r="EY299" s="41"/>
      <c r="EZ299" s="41"/>
      <c r="FA299" s="41"/>
      <c r="FB299" s="41"/>
      <c r="FC299" s="41"/>
      <c r="FD299" s="41"/>
      <c r="FE299" s="41"/>
      <c r="FF299" s="41"/>
      <c r="FG299" s="41"/>
      <c r="FH299" s="41"/>
      <c r="FI299" s="41"/>
      <c r="FJ299" s="41"/>
      <c r="FK299" s="41"/>
      <c r="FL299" s="41"/>
      <c r="FM299" s="41"/>
      <c r="FN299" s="41"/>
      <c r="FO299" s="41"/>
      <c r="FP299" s="41"/>
      <c r="FQ299" s="41"/>
      <c r="FR299" s="41"/>
      <c r="FS299" s="41"/>
      <c r="FT299" s="41"/>
      <c r="FU299" s="41"/>
      <c r="FV299" s="41"/>
      <c r="FW299" s="41"/>
      <c r="FX299" s="41"/>
      <c r="FY299" s="41"/>
      <c r="FZ299" s="41"/>
      <c r="GA299" s="41"/>
      <c r="GB299" s="41"/>
      <c r="GC299" s="41"/>
      <c r="GD299" s="41"/>
      <c r="GE299" s="41"/>
      <c r="GF299" s="41"/>
      <c r="GG299" s="41"/>
      <c r="GH299" s="41"/>
      <c r="GI299" s="41"/>
      <c r="GJ299" s="41"/>
      <c r="GK299" s="41"/>
      <c r="GL299" s="41"/>
      <c r="GM299" s="41"/>
      <c r="GN299" s="41"/>
      <c r="GO299" s="41"/>
      <c r="GP299" s="41"/>
      <c r="GQ299" s="41"/>
      <c r="GR299" s="41"/>
      <c r="GS299" s="41"/>
      <c r="GT299" s="41"/>
      <c r="GU299" s="41"/>
      <c r="GV299" s="41"/>
      <c r="GW299" s="41"/>
      <c r="GX299" s="41"/>
      <c r="GY299" s="41"/>
      <c r="GZ299" s="41"/>
      <c r="HA299" s="41"/>
      <c r="HB299" s="41"/>
      <c r="HC299" s="41"/>
      <c r="HD299" s="41"/>
      <c r="HE299" s="41"/>
      <c r="HF299" s="41"/>
      <c r="HG299" s="41"/>
      <c r="HH299" s="41"/>
      <c r="HI299" s="41"/>
      <c r="HJ299" s="41"/>
      <c r="HK299" s="41"/>
      <c r="HL299" s="41"/>
      <c r="HM299" s="41"/>
      <c r="HN299" s="41"/>
      <c r="HO299" s="41"/>
      <c r="HP299" s="41"/>
      <c r="HQ299" s="41"/>
      <c r="HR299" s="41"/>
      <c r="HS299" s="41"/>
      <c r="HT299" s="41"/>
      <c r="HU299" s="41"/>
      <c r="HV299" s="41"/>
      <c r="HW299" s="41"/>
      <c r="HX299" s="41"/>
      <c r="HY299" s="41"/>
      <c r="HZ299" s="41"/>
      <c r="IA299" s="41"/>
      <c r="IB299" s="41"/>
      <c r="IC299" s="41"/>
      <c r="ID299" s="41"/>
      <c r="IE299" s="41"/>
      <c r="IF299" s="41"/>
      <c r="IG299" s="41"/>
      <c r="IH299" s="41"/>
      <c r="II299" s="41"/>
      <c r="IJ299" s="41"/>
      <c r="IK299" s="41"/>
      <c r="IL299" s="41"/>
      <c r="IM299" s="41"/>
      <c r="IN299" s="41"/>
      <c r="IO299" s="41"/>
      <c r="IP299" s="41"/>
      <c r="IQ299" s="41"/>
      <c r="IR299" s="41"/>
      <c r="IS299" s="41"/>
      <c r="IT299" s="41"/>
      <c r="IU299" s="41"/>
      <c r="IV299" s="41"/>
      <c r="IW299" s="41"/>
      <c r="IX299" s="41"/>
      <c r="IY299" s="41"/>
      <c r="IZ299" s="41"/>
      <c r="JA299" s="41"/>
      <c r="JB299" s="41"/>
      <c r="JC299" s="41"/>
      <c r="JD299" s="41"/>
      <c r="JE299" s="41"/>
      <c r="JF299" s="41"/>
      <c r="JG299" s="41"/>
      <c r="JH299" s="41"/>
      <c r="JI299" s="41"/>
      <c r="JJ299" s="41"/>
      <c r="JK299" s="41"/>
      <c r="JL299" s="41"/>
      <c r="JM299" s="41"/>
      <c r="JN299" s="41"/>
      <c r="JO299" s="41"/>
      <c r="JP299" s="41"/>
      <c r="JQ299" s="41"/>
      <c r="JR299" s="41"/>
      <c r="JS299" s="41"/>
      <c r="JT299" s="41"/>
      <c r="JU299" s="41"/>
      <c r="JV299" s="41"/>
      <c r="JW299" s="41"/>
      <c r="JX299" s="41"/>
      <c r="JY299" s="41"/>
      <c r="JZ299" s="41"/>
      <c r="KA299" s="41"/>
      <c r="KB299" s="41"/>
      <c r="KC299" s="41"/>
      <c r="KD299" s="41"/>
      <c r="KE299" s="41"/>
      <c r="KF299" s="41"/>
      <c r="KG299" s="41"/>
      <c r="KH299" s="41"/>
      <c r="KI299" s="41"/>
      <c r="KJ299" s="41"/>
      <c r="KK299" s="41"/>
      <c r="KL299" s="41"/>
      <c r="KM299" s="41"/>
      <c r="KN299" s="41"/>
      <c r="KO299" s="41"/>
      <c r="KP299" s="41"/>
      <c r="KQ299" s="41"/>
      <c r="KR299" s="41"/>
      <c r="KS299" s="41"/>
      <c r="KT299" s="41"/>
      <c r="KU299" s="41"/>
      <c r="KV299" s="41"/>
      <c r="KW299" s="41"/>
      <c r="KX299" s="41"/>
      <c r="KY299" s="41"/>
      <c r="KZ299" s="41"/>
      <c r="LA299" s="41"/>
      <c r="LB299" s="41"/>
      <c r="LC299" s="41"/>
      <c r="LD299" s="41"/>
      <c r="LE299" s="41"/>
      <c r="LF299" s="41"/>
      <c r="LG299" s="41"/>
      <c r="LH299" s="41"/>
      <c r="LI299" s="41"/>
      <c r="LJ299" s="41"/>
      <c r="LK299" s="41"/>
      <c r="LL299" s="41"/>
      <c r="LM299" s="41"/>
      <c r="LN299" s="41"/>
      <c r="LO299" s="41"/>
      <c r="LP299" s="41"/>
      <c r="LQ299" s="41"/>
      <c r="LR299" s="41"/>
      <c r="LS299" s="41"/>
      <c r="LT299" s="41"/>
      <c r="LU299" s="41"/>
      <c r="LV299" s="41"/>
      <c r="LW299" s="41"/>
      <c r="LX299" s="41"/>
      <c r="LY299" s="41"/>
      <c r="LZ299" s="41"/>
      <c r="MA299" s="41"/>
      <c r="MB299" s="41"/>
      <c r="MC299" s="41"/>
      <c r="MD299" s="41"/>
      <c r="ME299" s="41"/>
      <c r="MF299" s="41"/>
      <c r="MG299" s="41"/>
      <c r="MH299" s="41"/>
      <c r="MI299" s="41"/>
      <c r="MJ299" s="41"/>
      <c r="MK299" s="41"/>
      <c r="ML299" s="41"/>
      <c r="MM299" s="41"/>
      <c r="MN299" s="41"/>
      <c r="MO299" s="41"/>
      <c r="MP299" s="41"/>
      <c r="MQ299" s="41"/>
      <c r="MR299" s="41"/>
      <c r="MS299" s="41"/>
      <c r="MT299" s="41"/>
      <c r="MU299" s="41"/>
      <c r="MV299" s="41"/>
      <c r="MW299" s="41"/>
      <c r="MX299" s="41"/>
      <c r="MY299" s="41"/>
      <c r="MZ299" s="41"/>
      <c r="NA299" s="41"/>
      <c r="NB299" s="41"/>
      <c r="NC299" s="41"/>
      <c r="ND299" s="41"/>
      <c r="NE299" s="41"/>
      <c r="NF299" s="41"/>
      <c r="NG299" s="41"/>
      <c r="NH299" s="41"/>
      <c r="NI299" s="41"/>
      <c r="NJ299" s="41"/>
      <c r="NK299" s="41"/>
      <c r="NL299" s="41"/>
      <c r="NM299" s="41"/>
      <c r="NN299" s="41"/>
      <c r="NO299" s="41"/>
      <c r="NP299" s="41"/>
      <c r="NQ299" s="41"/>
      <c r="NR299" s="41"/>
      <c r="NS299" s="41"/>
      <c r="NT299" s="41"/>
      <c r="NU299" s="41"/>
      <c r="NV299" s="41"/>
      <c r="NW299" s="41"/>
      <c r="NX299" s="41"/>
      <c r="NY299" s="41"/>
      <c r="NZ299" s="41"/>
      <c r="OA299" s="41"/>
      <c r="OB299" s="41"/>
      <c r="OC299" s="41"/>
      <c r="OD299" s="41"/>
      <c r="OE299" s="41"/>
      <c r="OF299" s="41"/>
      <c r="OG299" s="41"/>
      <c r="OH299" s="41"/>
      <c r="OI299" s="41"/>
      <c r="OJ299" s="41"/>
      <c r="OK299" s="41"/>
      <c r="OL299" s="41"/>
      <c r="OM299" s="41"/>
      <c r="ON299" s="41"/>
      <c r="OO299" s="41"/>
      <c r="OP299" s="41"/>
      <c r="OQ299" s="41"/>
      <c r="OR299" s="41"/>
      <c r="OS299" s="41"/>
      <c r="OT299" s="41"/>
      <c r="OU299" s="41"/>
      <c r="OV299" s="41"/>
      <c r="OW299" s="41"/>
      <c r="OX299" s="41"/>
      <c r="OY299" s="41"/>
      <c r="OZ299" s="41"/>
      <c r="PA299" s="41"/>
      <c r="PB299" s="41"/>
      <c r="PC299" s="41"/>
      <c r="PD299" s="41"/>
      <c r="PE299" s="41"/>
      <c r="PF299" s="41"/>
      <c r="PG299" s="41"/>
      <c r="PH299" s="41"/>
      <c r="PI299" s="41"/>
      <c r="PJ299" s="41"/>
      <c r="PK299" s="41"/>
      <c r="PL299" s="41"/>
      <c r="PM299" s="41"/>
      <c r="PN299" s="41"/>
      <c r="PO299" s="41"/>
      <c r="PP299" s="41"/>
      <c r="PQ299" s="41"/>
      <c r="PR299" s="41"/>
      <c r="PS299" s="41"/>
      <c r="PT299" s="41"/>
      <c r="PU299" s="41"/>
      <c r="PV299" s="41"/>
      <c r="PW299" s="41"/>
      <c r="PX299" s="41"/>
      <c r="PY299" s="41"/>
      <c r="PZ299" s="41"/>
      <c r="QA299" s="41"/>
      <c r="QB299" s="41"/>
      <c r="QC299" s="41"/>
      <c r="QD299" s="41"/>
      <c r="QE299" s="41"/>
      <c r="QF299" s="41"/>
      <c r="QG299" s="41"/>
      <c r="QH299" s="41"/>
      <c r="QI299" s="41"/>
      <c r="QJ299" s="41"/>
      <c r="QK299" s="41"/>
      <c r="QL299" s="41"/>
      <c r="QM299" s="41"/>
      <c r="QN299" s="41"/>
      <c r="QO299" s="41"/>
      <c r="QP299" s="41"/>
      <c r="QQ299" s="41"/>
      <c r="QR299" s="41"/>
      <c r="QS299" s="41"/>
      <c r="QT299" s="41"/>
      <c r="QU299" s="41"/>
      <c r="QV299" s="41"/>
      <c r="QW299" s="41"/>
      <c r="QX299" s="41"/>
      <c r="QY299" s="41"/>
      <c r="QZ299" s="41"/>
      <c r="RA299" s="41"/>
      <c r="RB299" s="41"/>
      <c r="RC299" s="41"/>
      <c r="RD299" s="41"/>
      <c r="RE299" s="41"/>
      <c r="RF299" s="41"/>
      <c r="RG299" s="41"/>
      <c r="RH299" s="41"/>
      <c r="RI299" s="41"/>
      <c r="RJ299" s="41"/>
      <c r="RK299" s="41"/>
      <c r="RL299" s="41"/>
      <c r="RM299" s="41"/>
      <c r="RN299" s="41"/>
      <c r="RO299" s="41"/>
      <c r="RP299" s="41"/>
      <c r="RQ299" s="41"/>
      <c r="RR299" s="41"/>
      <c r="RS299" s="41"/>
      <c r="RT299" s="41"/>
      <c r="RU299" s="41"/>
      <c r="RV299" s="41"/>
      <c r="RW299" s="41"/>
      <c r="RX299" s="41"/>
      <c r="RY299" s="41"/>
      <c r="RZ299" s="41"/>
      <c r="SA299" s="41"/>
      <c r="SB299" s="41"/>
      <c r="SC299" s="41"/>
      <c r="SD299" s="41"/>
      <c r="SE299" s="41"/>
      <c r="SF299" s="41"/>
      <c r="SG299" s="41"/>
      <c r="SH299" s="41"/>
      <c r="SI299" s="41"/>
      <c r="SJ299" s="41"/>
      <c r="SK299" s="41"/>
      <c r="SL299" s="41"/>
      <c r="SM299" s="41"/>
      <c r="SN299" s="41"/>
      <c r="SO299" s="41"/>
      <c r="SP299" s="41"/>
      <c r="SQ299" s="41"/>
      <c r="SR299" s="41"/>
      <c r="SS299" s="41"/>
      <c r="ST299" s="41"/>
      <c r="SU299" s="41"/>
      <c r="SV299" s="41"/>
      <c r="SW299" s="41"/>
      <c r="SX299" s="41"/>
      <c r="SY299" s="41"/>
      <c r="SZ299" s="41"/>
      <c r="TA299" s="41"/>
      <c r="TB299" s="41"/>
      <c r="TC299" s="41"/>
      <c r="TD299" s="41"/>
      <c r="TE299" s="41"/>
      <c r="TF299" s="41"/>
      <c r="TG299" s="41"/>
      <c r="TH299" s="41"/>
      <c r="TI299" s="41"/>
      <c r="TJ299" s="41"/>
      <c r="TK299" s="41"/>
      <c r="TL299" s="41"/>
      <c r="TM299" s="41"/>
      <c r="TN299" s="41"/>
      <c r="TO299" s="41"/>
      <c r="TP299" s="41"/>
      <c r="TQ299" s="41"/>
      <c r="TR299" s="41"/>
      <c r="TS299" s="41"/>
      <c r="TT299" s="41"/>
      <c r="TU299" s="41"/>
      <c r="TV299" s="41"/>
      <c r="TW299" s="41"/>
      <c r="TX299" s="41"/>
      <c r="TY299" s="41"/>
      <c r="TZ299" s="41"/>
      <c r="UA299" s="41"/>
      <c r="UB299" s="41"/>
      <c r="UC299" s="41"/>
      <c r="UD299" s="41"/>
      <c r="UE299" s="41"/>
      <c r="UF299" s="41"/>
      <c r="UG299" s="41"/>
      <c r="UH299" s="41"/>
      <c r="UI299" s="41"/>
      <c r="UJ299" s="41"/>
      <c r="UK299" s="41"/>
      <c r="UL299" s="41"/>
      <c r="UM299" s="41"/>
      <c r="UN299" s="41"/>
      <c r="UO299" s="41"/>
      <c r="UP299" s="41"/>
      <c r="UQ299" s="41"/>
      <c r="UR299" s="41"/>
      <c r="US299" s="41"/>
      <c r="UT299" s="41"/>
      <c r="UU299" s="41"/>
      <c r="UV299" s="41"/>
      <c r="UW299" s="41"/>
      <c r="UX299" s="41"/>
      <c r="UY299" s="41"/>
      <c r="UZ299" s="41"/>
      <c r="VA299" s="41"/>
      <c r="VB299" s="41"/>
      <c r="VC299" s="41"/>
      <c r="VD299" s="41"/>
      <c r="VE299" s="41"/>
      <c r="VF299" s="41"/>
      <c r="VG299" s="41"/>
      <c r="VH299" s="41"/>
      <c r="VI299" s="41"/>
      <c r="VJ299" s="41"/>
      <c r="VK299" s="41"/>
      <c r="VL299" s="41"/>
      <c r="VM299" s="41"/>
      <c r="VN299" s="41"/>
      <c r="VO299" s="41"/>
      <c r="VP299" s="41"/>
      <c r="VQ299" s="41"/>
      <c r="VR299" s="41"/>
      <c r="VS299" s="41"/>
      <c r="VT299" s="41"/>
      <c r="VU299" s="41"/>
      <c r="VV299" s="41"/>
      <c r="VW299" s="41"/>
      <c r="VX299" s="41"/>
      <c r="VY299" s="41"/>
      <c r="VZ299" s="41"/>
      <c r="WA299" s="41"/>
      <c r="WB299" s="41"/>
      <c r="WC299" s="41"/>
      <c r="WD299" s="41"/>
      <c r="WE299" s="41"/>
      <c r="WF299" s="41"/>
      <c r="WG299" s="41"/>
      <c r="WH299" s="41"/>
      <c r="WI299" s="41"/>
      <c r="WJ299" s="41"/>
      <c r="WK299" s="41"/>
      <c r="WL299" s="41"/>
      <c r="WM299" s="41"/>
      <c r="WN299" s="41"/>
      <c r="WO299" s="41"/>
      <c r="WP299" s="41"/>
      <c r="WQ299" s="41"/>
      <c r="WR299" s="41"/>
      <c r="WS299" s="41"/>
      <c r="WT299" s="41"/>
      <c r="WU299" s="41"/>
      <c r="WV299" s="41"/>
      <c r="WW299" s="41"/>
      <c r="WX299" s="41"/>
    </row>
    <row r="300" spans="1:622" s="55" customFormat="1" ht="15" customHeight="1" x14ac:dyDescent="0.25">
      <c r="A300" s="52" t="s">
        <v>229</v>
      </c>
      <c r="B300" s="52" t="s">
        <v>230</v>
      </c>
      <c r="C300" s="53"/>
      <c r="D300" s="54"/>
      <c r="F300" s="54"/>
      <c r="G300" s="54"/>
      <c r="H300" s="54"/>
      <c r="I300" s="31"/>
      <c r="J300" s="31">
        <f>SUM(J301:J341)</f>
        <v>20703.582499999997</v>
      </c>
      <c r="K300" s="31">
        <f>SUM(K301:K341)</f>
        <v>5059.8325000000004</v>
      </c>
      <c r="L300" s="31">
        <f>L301+L309+L313+L321+L334+L328</f>
        <v>25763.415000000001</v>
      </c>
      <c r="M300" s="40">
        <f t="shared" si="5"/>
        <v>32083.089834474173</v>
      </c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  <c r="AB300" s="41"/>
      <c r="AC300" s="41"/>
      <c r="AD300" s="41"/>
      <c r="AE300" s="41"/>
      <c r="AF300" s="41"/>
      <c r="AG300" s="41"/>
      <c r="AH300" s="41"/>
      <c r="AI300" s="41"/>
      <c r="AJ300" s="41"/>
      <c r="AK300" s="41"/>
      <c r="AL300" s="41"/>
      <c r="AM300" s="41"/>
      <c r="AN300" s="41"/>
      <c r="AO300" s="41"/>
      <c r="AP300" s="41"/>
      <c r="AQ300" s="41"/>
      <c r="AR300" s="41"/>
      <c r="AS300" s="41"/>
      <c r="AT300" s="41"/>
      <c r="AU300" s="41"/>
      <c r="AV300" s="41"/>
      <c r="AW300" s="41"/>
      <c r="AX300" s="41"/>
      <c r="AY300" s="41"/>
      <c r="AZ300" s="41"/>
      <c r="BA300" s="41"/>
      <c r="BB300" s="41"/>
      <c r="BC300" s="41"/>
      <c r="BD300" s="41"/>
      <c r="BE300" s="41"/>
      <c r="BF300" s="41"/>
      <c r="BG300" s="41"/>
      <c r="BH300" s="41"/>
      <c r="BI300" s="41"/>
      <c r="BJ300" s="41"/>
      <c r="BK300" s="41"/>
      <c r="BL300" s="41"/>
      <c r="BM300" s="41"/>
      <c r="BN300" s="41"/>
      <c r="BO300" s="41"/>
      <c r="BP300" s="41"/>
      <c r="BQ300" s="41"/>
      <c r="BR300" s="41"/>
      <c r="BS300" s="41"/>
      <c r="BT300" s="41"/>
      <c r="BU300" s="41"/>
      <c r="BV300" s="41"/>
      <c r="BW300" s="41"/>
      <c r="BX300" s="41"/>
      <c r="BY300" s="41"/>
      <c r="BZ300" s="41"/>
      <c r="CA300" s="41"/>
      <c r="CB300" s="41"/>
      <c r="CC300" s="41"/>
      <c r="CD300" s="41"/>
      <c r="CE300" s="41"/>
      <c r="CF300" s="41"/>
      <c r="CG300" s="41"/>
      <c r="CH300" s="41"/>
      <c r="CI300" s="41"/>
      <c r="CJ300" s="41"/>
      <c r="CK300" s="41"/>
      <c r="CL300" s="41"/>
      <c r="CM300" s="41"/>
      <c r="CN300" s="41"/>
      <c r="CO300" s="41"/>
      <c r="CP300" s="41"/>
      <c r="CQ300" s="41"/>
      <c r="CR300" s="41"/>
      <c r="CS300" s="41"/>
      <c r="CT300" s="41"/>
      <c r="CU300" s="41"/>
      <c r="CV300" s="41"/>
      <c r="CW300" s="41"/>
      <c r="CX300" s="41"/>
      <c r="CY300" s="41"/>
      <c r="CZ300" s="41"/>
      <c r="DA300" s="41"/>
      <c r="DB300" s="41"/>
      <c r="DC300" s="41"/>
      <c r="DD300" s="41"/>
      <c r="DE300" s="41"/>
      <c r="DF300" s="41"/>
      <c r="DG300" s="41"/>
      <c r="DH300" s="41"/>
      <c r="DI300" s="41"/>
      <c r="DJ300" s="41"/>
      <c r="DK300" s="41"/>
      <c r="DL300" s="41"/>
      <c r="DM300" s="41"/>
      <c r="DN300" s="41"/>
      <c r="DO300" s="41"/>
      <c r="DP300" s="41"/>
      <c r="DQ300" s="41"/>
      <c r="DR300" s="41"/>
      <c r="DS300" s="41"/>
      <c r="DT300" s="41"/>
      <c r="DU300" s="41"/>
      <c r="DV300" s="41"/>
      <c r="DW300" s="41"/>
      <c r="DX300" s="41"/>
      <c r="DY300" s="41"/>
      <c r="DZ300" s="41"/>
      <c r="EA300" s="41"/>
      <c r="EB300" s="41"/>
      <c r="EC300" s="41"/>
      <c r="ED300" s="41"/>
      <c r="EE300" s="41"/>
      <c r="EF300" s="41"/>
      <c r="EG300" s="41"/>
      <c r="EH300" s="41"/>
      <c r="EI300" s="41"/>
      <c r="EJ300" s="41"/>
      <c r="EK300" s="41"/>
      <c r="EL300" s="41"/>
      <c r="EM300" s="41"/>
      <c r="EN300" s="41"/>
      <c r="EO300" s="41"/>
      <c r="EP300" s="41"/>
      <c r="EQ300" s="41"/>
      <c r="ER300" s="41"/>
      <c r="ES300" s="41"/>
      <c r="ET300" s="41"/>
      <c r="EU300" s="41"/>
      <c r="EV300" s="41"/>
      <c r="EW300" s="41"/>
      <c r="EX300" s="41"/>
      <c r="EY300" s="41"/>
      <c r="EZ300" s="41"/>
      <c r="FA300" s="41"/>
      <c r="FB300" s="41"/>
      <c r="FC300" s="41"/>
      <c r="FD300" s="41"/>
      <c r="FE300" s="41"/>
      <c r="FF300" s="41"/>
      <c r="FG300" s="41"/>
      <c r="FH300" s="41"/>
      <c r="FI300" s="41"/>
      <c r="FJ300" s="41"/>
      <c r="FK300" s="41"/>
      <c r="FL300" s="41"/>
      <c r="FM300" s="41"/>
      <c r="FN300" s="41"/>
      <c r="FO300" s="41"/>
      <c r="FP300" s="41"/>
      <c r="FQ300" s="41"/>
      <c r="FR300" s="41"/>
      <c r="FS300" s="41"/>
      <c r="FT300" s="41"/>
      <c r="FU300" s="41"/>
      <c r="FV300" s="41"/>
      <c r="FW300" s="41"/>
      <c r="FX300" s="41"/>
      <c r="FY300" s="41"/>
      <c r="FZ300" s="41"/>
      <c r="GA300" s="41"/>
      <c r="GB300" s="41"/>
      <c r="GC300" s="41"/>
      <c r="GD300" s="41"/>
      <c r="GE300" s="41"/>
      <c r="GF300" s="41"/>
      <c r="GG300" s="41"/>
      <c r="GH300" s="41"/>
      <c r="GI300" s="41"/>
      <c r="GJ300" s="41"/>
      <c r="GK300" s="41"/>
      <c r="GL300" s="41"/>
      <c r="GM300" s="41"/>
      <c r="GN300" s="41"/>
      <c r="GO300" s="41"/>
      <c r="GP300" s="41"/>
      <c r="GQ300" s="41"/>
      <c r="GR300" s="41"/>
      <c r="GS300" s="41"/>
      <c r="GT300" s="41"/>
      <c r="GU300" s="41"/>
      <c r="GV300" s="41"/>
      <c r="GW300" s="41"/>
      <c r="GX300" s="41"/>
      <c r="GY300" s="41"/>
      <c r="GZ300" s="41"/>
      <c r="HA300" s="41"/>
      <c r="HB300" s="41"/>
      <c r="HC300" s="41"/>
      <c r="HD300" s="41"/>
      <c r="HE300" s="41"/>
      <c r="HF300" s="41"/>
      <c r="HG300" s="41"/>
      <c r="HH300" s="41"/>
      <c r="HI300" s="41"/>
      <c r="HJ300" s="41"/>
      <c r="HK300" s="41"/>
      <c r="HL300" s="41"/>
      <c r="HM300" s="41"/>
      <c r="HN300" s="41"/>
      <c r="HO300" s="41"/>
      <c r="HP300" s="41"/>
      <c r="HQ300" s="41"/>
      <c r="HR300" s="41"/>
      <c r="HS300" s="41"/>
      <c r="HT300" s="41"/>
      <c r="HU300" s="41"/>
      <c r="HV300" s="41"/>
      <c r="HW300" s="41"/>
      <c r="HX300" s="41"/>
      <c r="HY300" s="41"/>
      <c r="HZ300" s="41"/>
      <c r="IA300" s="41"/>
      <c r="IB300" s="41"/>
      <c r="IC300" s="41"/>
      <c r="ID300" s="41"/>
      <c r="IE300" s="41"/>
      <c r="IF300" s="41"/>
      <c r="IG300" s="41"/>
      <c r="IH300" s="41"/>
      <c r="II300" s="41"/>
      <c r="IJ300" s="41"/>
      <c r="IK300" s="41"/>
      <c r="IL300" s="41"/>
      <c r="IM300" s="41"/>
      <c r="IN300" s="41"/>
      <c r="IO300" s="41"/>
      <c r="IP300" s="41"/>
      <c r="IQ300" s="41"/>
      <c r="IR300" s="41"/>
      <c r="IS300" s="41"/>
      <c r="IT300" s="41"/>
      <c r="IU300" s="41"/>
      <c r="IV300" s="41"/>
      <c r="IW300" s="41"/>
      <c r="IX300" s="41"/>
      <c r="IY300" s="41"/>
      <c r="IZ300" s="41"/>
      <c r="JA300" s="41"/>
      <c r="JB300" s="41"/>
      <c r="JC300" s="41"/>
      <c r="JD300" s="41"/>
      <c r="JE300" s="41"/>
      <c r="JF300" s="41"/>
      <c r="JG300" s="41"/>
      <c r="JH300" s="41"/>
      <c r="JI300" s="41"/>
      <c r="JJ300" s="41"/>
      <c r="JK300" s="41"/>
      <c r="JL300" s="41"/>
      <c r="JM300" s="41"/>
      <c r="JN300" s="41"/>
      <c r="JO300" s="41"/>
      <c r="JP300" s="41"/>
      <c r="JQ300" s="41"/>
      <c r="JR300" s="41"/>
      <c r="JS300" s="41"/>
      <c r="JT300" s="41"/>
      <c r="JU300" s="41"/>
      <c r="JV300" s="41"/>
      <c r="JW300" s="41"/>
      <c r="JX300" s="41"/>
      <c r="JY300" s="41"/>
      <c r="JZ300" s="41"/>
      <c r="KA300" s="41"/>
      <c r="KB300" s="41"/>
      <c r="KC300" s="41"/>
      <c r="KD300" s="41"/>
      <c r="KE300" s="41"/>
      <c r="KF300" s="41"/>
      <c r="KG300" s="41"/>
      <c r="KH300" s="41"/>
      <c r="KI300" s="41"/>
      <c r="KJ300" s="41"/>
      <c r="KK300" s="41"/>
      <c r="KL300" s="41"/>
      <c r="KM300" s="41"/>
      <c r="KN300" s="41"/>
      <c r="KO300" s="41"/>
      <c r="KP300" s="41"/>
      <c r="KQ300" s="41"/>
      <c r="KR300" s="41"/>
      <c r="KS300" s="41"/>
      <c r="KT300" s="41"/>
      <c r="KU300" s="41"/>
      <c r="KV300" s="41"/>
      <c r="KW300" s="41"/>
      <c r="KX300" s="41"/>
      <c r="KY300" s="41"/>
      <c r="KZ300" s="41"/>
      <c r="LA300" s="41"/>
      <c r="LB300" s="41"/>
      <c r="LC300" s="41"/>
      <c r="LD300" s="41"/>
      <c r="LE300" s="41"/>
      <c r="LF300" s="41"/>
      <c r="LG300" s="41"/>
      <c r="LH300" s="41"/>
      <c r="LI300" s="41"/>
      <c r="LJ300" s="41"/>
      <c r="LK300" s="41"/>
      <c r="LL300" s="41"/>
      <c r="LM300" s="41"/>
      <c r="LN300" s="41"/>
      <c r="LO300" s="41"/>
      <c r="LP300" s="41"/>
      <c r="LQ300" s="41"/>
      <c r="LR300" s="41"/>
      <c r="LS300" s="41"/>
      <c r="LT300" s="41"/>
      <c r="LU300" s="41"/>
      <c r="LV300" s="41"/>
      <c r="LW300" s="41"/>
      <c r="LX300" s="41"/>
      <c r="LY300" s="41"/>
      <c r="LZ300" s="41"/>
      <c r="MA300" s="41"/>
      <c r="MB300" s="41"/>
      <c r="MC300" s="41"/>
      <c r="MD300" s="41"/>
      <c r="ME300" s="41"/>
      <c r="MF300" s="41"/>
      <c r="MG300" s="41"/>
      <c r="MH300" s="41"/>
      <c r="MI300" s="41"/>
      <c r="MJ300" s="41"/>
      <c r="MK300" s="41"/>
      <c r="ML300" s="41"/>
      <c r="MM300" s="41"/>
      <c r="MN300" s="41"/>
      <c r="MO300" s="41"/>
      <c r="MP300" s="41"/>
      <c r="MQ300" s="41"/>
      <c r="MR300" s="41"/>
      <c r="MS300" s="41"/>
      <c r="MT300" s="41"/>
      <c r="MU300" s="41"/>
      <c r="MV300" s="41"/>
      <c r="MW300" s="41"/>
      <c r="MX300" s="41"/>
      <c r="MY300" s="41"/>
      <c r="MZ300" s="41"/>
      <c r="NA300" s="41"/>
      <c r="NB300" s="41"/>
      <c r="NC300" s="41"/>
      <c r="ND300" s="41"/>
      <c r="NE300" s="41"/>
      <c r="NF300" s="41"/>
      <c r="NG300" s="41"/>
      <c r="NH300" s="41"/>
      <c r="NI300" s="41"/>
      <c r="NJ300" s="41"/>
      <c r="NK300" s="41"/>
      <c r="NL300" s="41"/>
      <c r="NM300" s="41"/>
      <c r="NN300" s="41"/>
      <c r="NO300" s="41"/>
      <c r="NP300" s="41"/>
      <c r="NQ300" s="41"/>
      <c r="NR300" s="41"/>
      <c r="NS300" s="41"/>
      <c r="NT300" s="41"/>
      <c r="NU300" s="41"/>
      <c r="NV300" s="41"/>
      <c r="NW300" s="41"/>
      <c r="NX300" s="41"/>
      <c r="NY300" s="41"/>
      <c r="NZ300" s="41"/>
      <c r="OA300" s="41"/>
      <c r="OB300" s="41"/>
      <c r="OC300" s="41"/>
      <c r="OD300" s="41"/>
      <c r="OE300" s="41"/>
      <c r="OF300" s="41"/>
      <c r="OG300" s="41"/>
      <c r="OH300" s="41"/>
      <c r="OI300" s="41"/>
      <c r="OJ300" s="41"/>
      <c r="OK300" s="41"/>
      <c r="OL300" s="41"/>
      <c r="OM300" s="41"/>
      <c r="ON300" s="41"/>
      <c r="OO300" s="41"/>
      <c r="OP300" s="41"/>
      <c r="OQ300" s="41"/>
      <c r="OR300" s="41"/>
      <c r="OS300" s="41"/>
      <c r="OT300" s="41"/>
      <c r="OU300" s="41"/>
      <c r="OV300" s="41"/>
      <c r="OW300" s="41"/>
      <c r="OX300" s="41"/>
      <c r="OY300" s="41"/>
      <c r="OZ300" s="41"/>
      <c r="PA300" s="41"/>
      <c r="PB300" s="41"/>
      <c r="PC300" s="41"/>
      <c r="PD300" s="41"/>
      <c r="PE300" s="41"/>
      <c r="PF300" s="41"/>
      <c r="PG300" s="41"/>
      <c r="PH300" s="41"/>
      <c r="PI300" s="41"/>
      <c r="PJ300" s="41"/>
      <c r="PK300" s="41"/>
      <c r="PL300" s="41"/>
      <c r="PM300" s="41"/>
      <c r="PN300" s="41"/>
      <c r="PO300" s="41"/>
      <c r="PP300" s="41"/>
      <c r="PQ300" s="41"/>
      <c r="PR300" s="41"/>
      <c r="PS300" s="41"/>
      <c r="PT300" s="41"/>
      <c r="PU300" s="41"/>
      <c r="PV300" s="41"/>
      <c r="PW300" s="41"/>
      <c r="PX300" s="41"/>
      <c r="PY300" s="41"/>
      <c r="PZ300" s="41"/>
      <c r="QA300" s="41"/>
      <c r="QB300" s="41"/>
      <c r="QC300" s="41"/>
      <c r="QD300" s="41"/>
      <c r="QE300" s="41"/>
      <c r="QF300" s="41"/>
      <c r="QG300" s="41"/>
      <c r="QH300" s="41"/>
      <c r="QI300" s="41"/>
      <c r="QJ300" s="41"/>
      <c r="QK300" s="41"/>
      <c r="QL300" s="41"/>
      <c r="QM300" s="41"/>
      <c r="QN300" s="41"/>
      <c r="QO300" s="41"/>
      <c r="QP300" s="41"/>
      <c r="QQ300" s="41"/>
      <c r="QR300" s="41"/>
      <c r="QS300" s="41"/>
      <c r="QT300" s="41"/>
      <c r="QU300" s="41"/>
      <c r="QV300" s="41"/>
      <c r="QW300" s="41"/>
      <c r="QX300" s="41"/>
      <c r="QY300" s="41"/>
      <c r="QZ300" s="41"/>
      <c r="RA300" s="41"/>
      <c r="RB300" s="41"/>
      <c r="RC300" s="41"/>
      <c r="RD300" s="41"/>
      <c r="RE300" s="41"/>
      <c r="RF300" s="41"/>
      <c r="RG300" s="41"/>
      <c r="RH300" s="41"/>
      <c r="RI300" s="41"/>
      <c r="RJ300" s="41"/>
      <c r="RK300" s="41"/>
      <c r="RL300" s="41"/>
      <c r="RM300" s="41"/>
      <c r="RN300" s="41"/>
      <c r="RO300" s="41"/>
      <c r="RP300" s="41"/>
      <c r="RQ300" s="41"/>
      <c r="RR300" s="41"/>
      <c r="RS300" s="41"/>
      <c r="RT300" s="41"/>
      <c r="RU300" s="41"/>
      <c r="RV300" s="41"/>
      <c r="RW300" s="41"/>
      <c r="RX300" s="41"/>
      <c r="RY300" s="41"/>
      <c r="RZ300" s="41"/>
      <c r="SA300" s="41"/>
      <c r="SB300" s="41"/>
      <c r="SC300" s="41"/>
      <c r="SD300" s="41"/>
      <c r="SE300" s="41"/>
      <c r="SF300" s="41"/>
      <c r="SG300" s="41"/>
      <c r="SH300" s="41"/>
      <c r="SI300" s="41"/>
      <c r="SJ300" s="41"/>
      <c r="SK300" s="41"/>
      <c r="SL300" s="41"/>
      <c r="SM300" s="41"/>
      <c r="SN300" s="41"/>
      <c r="SO300" s="41"/>
      <c r="SP300" s="41"/>
      <c r="SQ300" s="41"/>
      <c r="SR300" s="41"/>
      <c r="SS300" s="41"/>
      <c r="ST300" s="41"/>
      <c r="SU300" s="41"/>
      <c r="SV300" s="41"/>
      <c r="SW300" s="41"/>
      <c r="SX300" s="41"/>
      <c r="SY300" s="41"/>
      <c r="SZ300" s="41"/>
      <c r="TA300" s="41"/>
      <c r="TB300" s="41"/>
      <c r="TC300" s="41"/>
      <c r="TD300" s="41"/>
      <c r="TE300" s="41"/>
      <c r="TF300" s="41"/>
      <c r="TG300" s="41"/>
      <c r="TH300" s="41"/>
      <c r="TI300" s="41"/>
      <c r="TJ300" s="41"/>
      <c r="TK300" s="41"/>
      <c r="TL300" s="41"/>
      <c r="TM300" s="41"/>
      <c r="TN300" s="41"/>
      <c r="TO300" s="41"/>
      <c r="TP300" s="41"/>
      <c r="TQ300" s="41"/>
      <c r="TR300" s="41"/>
      <c r="TS300" s="41"/>
      <c r="TT300" s="41"/>
      <c r="TU300" s="41"/>
      <c r="TV300" s="41"/>
      <c r="TW300" s="41"/>
      <c r="TX300" s="41"/>
      <c r="TY300" s="41"/>
      <c r="TZ300" s="41"/>
      <c r="UA300" s="41"/>
      <c r="UB300" s="41"/>
      <c r="UC300" s="41"/>
      <c r="UD300" s="41"/>
      <c r="UE300" s="41"/>
      <c r="UF300" s="41"/>
      <c r="UG300" s="41"/>
      <c r="UH300" s="41"/>
      <c r="UI300" s="41"/>
      <c r="UJ300" s="41"/>
      <c r="UK300" s="41"/>
      <c r="UL300" s="41"/>
      <c r="UM300" s="41"/>
      <c r="UN300" s="41"/>
      <c r="UO300" s="41"/>
      <c r="UP300" s="41"/>
      <c r="UQ300" s="41"/>
      <c r="UR300" s="41"/>
      <c r="US300" s="41"/>
      <c r="UT300" s="41"/>
      <c r="UU300" s="41"/>
      <c r="UV300" s="41"/>
      <c r="UW300" s="41"/>
      <c r="UX300" s="41"/>
      <c r="UY300" s="41"/>
      <c r="UZ300" s="41"/>
      <c r="VA300" s="41"/>
      <c r="VB300" s="41"/>
      <c r="VC300" s="41"/>
      <c r="VD300" s="41"/>
      <c r="VE300" s="41"/>
      <c r="VF300" s="41"/>
      <c r="VG300" s="41"/>
      <c r="VH300" s="41"/>
      <c r="VI300" s="41"/>
      <c r="VJ300" s="41"/>
      <c r="VK300" s="41"/>
      <c r="VL300" s="41"/>
      <c r="VM300" s="41"/>
      <c r="VN300" s="41"/>
      <c r="VO300" s="41"/>
      <c r="VP300" s="41"/>
      <c r="VQ300" s="41"/>
      <c r="VR300" s="41"/>
      <c r="VS300" s="41"/>
      <c r="VT300" s="41"/>
      <c r="VU300" s="41"/>
      <c r="VV300" s="41"/>
      <c r="VW300" s="41"/>
      <c r="VX300" s="41"/>
      <c r="VY300" s="41"/>
      <c r="VZ300" s="41"/>
      <c r="WA300" s="41"/>
      <c r="WB300" s="41"/>
      <c r="WC300" s="41"/>
      <c r="WD300" s="41"/>
      <c r="WE300" s="41"/>
      <c r="WF300" s="41"/>
      <c r="WG300" s="41"/>
      <c r="WH300" s="41"/>
      <c r="WI300" s="41"/>
      <c r="WJ300" s="41"/>
      <c r="WK300" s="41"/>
      <c r="WL300" s="41"/>
      <c r="WM300" s="41"/>
      <c r="WN300" s="41"/>
      <c r="WO300" s="41"/>
      <c r="WP300" s="41"/>
      <c r="WQ300" s="41"/>
      <c r="WR300" s="41"/>
      <c r="WS300" s="41"/>
      <c r="WT300" s="41"/>
      <c r="WU300" s="41"/>
      <c r="WV300" s="41"/>
      <c r="WW300" s="41"/>
      <c r="WX300" s="41"/>
    </row>
    <row r="301" spans="1:622" s="67" customFormat="1" ht="15" customHeight="1" x14ac:dyDescent="0.25">
      <c r="A301" s="58"/>
      <c r="B301" s="58">
        <v>102257</v>
      </c>
      <c r="C301" s="74"/>
      <c r="D301" s="63" t="s">
        <v>80</v>
      </c>
      <c r="E301" s="75" t="s">
        <v>62</v>
      </c>
      <c r="F301" s="63" t="s">
        <v>16</v>
      </c>
      <c r="G301" s="63"/>
      <c r="H301" s="63">
        <v>18.75</v>
      </c>
      <c r="I301" s="65">
        <v>399.14</v>
      </c>
      <c r="J301" s="65"/>
      <c r="K301" s="65">
        <f>Tabela1[[#This Row],[Coluna1]]*H300</f>
        <v>0</v>
      </c>
      <c r="L301" s="65">
        <f>H301*I301</f>
        <v>7483.875</v>
      </c>
      <c r="M301" s="47">
        <f t="shared" si="5"/>
        <v>9319.6431426103791</v>
      </c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66"/>
      <c r="AE301" s="66"/>
      <c r="AF301" s="66"/>
      <c r="AG301" s="66"/>
      <c r="AH301" s="66"/>
      <c r="AI301" s="66"/>
      <c r="AJ301" s="66"/>
      <c r="AK301" s="66"/>
      <c r="AL301" s="66"/>
      <c r="AM301" s="66"/>
      <c r="AN301" s="66"/>
      <c r="AO301" s="66"/>
      <c r="AP301" s="66"/>
      <c r="AQ301" s="66"/>
      <c r="AR301" s="66"/>
      <c r="AS301" s="66"/>
      <c r="AT301" s="66"/>
      <c r="AU301" s="66"/>
      <c r="AV301" s="66"/>
      <c r="AW301" s="66"/>
      <c r="AX301" s="66"/>
      <c r="AY301" s="66"/>
      <c r="AZ301" s="66"/>
      <c r="BA301" s="66"/>
      <c r="BB301" s="66"/>
      <c r="BC301" s="66"/>
      <c r="BD301" s="66"/>
      <c r="BE301" s="66"/>
      <c r="BF301" s="66"/>
      <c r="BG301" s="66"/>
      <c r="BH301" s="66"/>
      <c r="BI301" s="66"/>
      <c r="BJ301" s="66"/>
      <c r="BK301" s="66"/>
      <c r="BL301" s="66"/>
      <c r="BM301" s="66"/>
      <c r="BN301" s="66"/>
      <c r="BO301" s="66"/>
      <c r="BP301" s="66"/>
      <c r="BQ301" s="66"/>
      <c r="BR301" s="66"/>
      <c r="BS301" s="66"/>
      <c r="BT301" s="66"/>
      <c r="BU301" s="66"/>
      <c r="BV301" s="66"/>
      <c r="BW301" s="66"/>
      <c r="BX301" s="66"/>
      <c r="BY301" s="66"/>
      <c r="BZ301" s="66"/>
      <c r="CA301" s="66"/>
      <c r="CB301" s="66"/>
      <c r="CC301" s="66"/>
      <c r="CD301" s="66"/>
      <c r="CE301" s="66"/>
      <c r="CF301" s="66"/>
      <c r="CG301" s="66"/>
      <c r="CH301" s="66"/>
      <c r="CI301" s="66"/>
      <c r="CJ301" s="66"/>
      <c r="CK301" s="66"/>
      <c r="CL301" s="66"/>
      <c r="CM301" s="66"/>
      <c r="CN301" s="66"/>
      <c r="CO301" s="66"/>
      <c r="CP301" s="66"/>
      <c r="CQ301" s="66"/>
      <c r="CR301" s="66"/>
      <c r="CS301" s="66"/>
      <c r="CT301" s="66"/>
      <c r="CU301" s="66"/>
      <c r="CV301" s="66"/>
      <c r="CW301" s="66"/>
      <c r="CX301" s="66"/>
      <c r="CY301" s="66"/>
      <c r="CZ301" s="66"/>
      <c r="DA301" s="66"/>
      <c r="DB301" s="66"/>
      <c r="DC301" s="66"/>
      <c r="DD301" s="66"/>
      <c r="DE301" s="66"/>
      <c r="DF301" s="66"/>
      <c r="DG301" s="66"/>
      <c r="DH301" s="66"/>
      <c r="DI301" s="66"/>
      <c r="DJ301" s="66"/>
      <c r="DK301" s="66"/>
      <c r="DL301" s="66"/>
      <c r="DM301" s="66"/>
      <c r="DN301" s="66"/>
      <c r="DO301" s="66"/>
      <c r="DP301" s="66"/>
      <c r="DQ301" s="66"/>
      <c r="DR301" s="66"/>
      <c r="DS301" s="66"/>
      <c r="DT301" s="66"/>
      <c r="DU301" s="66"/>
      <c r="DV301" s="66"/>
      <c r="DW301" s="66"/>
      <c r="DX301" s="66"/>
      <c r="DY301" s="66"/>
      <c r="DZ301" s="66"/>
      <c r="EA301" s="66"/>
      <c r="EB301" s="66"/>
      <c r="EC301" s="66"/>
      <c r="ED301" s="66"/>
      <c r="EE301" s="66"/>
      <c r="EF301" s="66"/>
      <c r="EG301" s="66"/>
      <c r="EH301" s="66"/>
      <c r="EI301" s="66"/>
      <c r="EJ301" s="66"/>
      <c r="EK301" s="66"/>
      <c r="EL301" s="66"/>
      <c r="EM301" s="66"/>
      <c r="EN301" s="66"/>
      <c r="EO301" s="66"/>
      <c r="EP301" s="66"/>
      <c r="EQ301" s="66"/>
      <c r="ER301" s="66"/>
      <c r="ES301" s="66"/>
      <c r="ET301" s="66"/>
      <c r="EU301" s="66"/>
      <c r="EV301" s="66"/>
      <c r="EW301" s="66"/>
      <c r="EX301" s="66"/>
      <c r="EY301" s="66"/>
      <c r="EZ301" s="66"/>
      <c r="FA301" s="66"/>
      <c r="FB301" s="66"/>
      <c r="FC301" s="66"/>
      <c r="FD301" s="66"/>
      <c r="FE301" s="66"/>
      <c r="FF301" s="66"/>
      <c r="FG301" s="66"/>
      <c r="FH301" s="66"/>
      <c r="FI301" s="66"/>
      <c r="FJ301" s="66"/>
      <c r="FK301" s="66"/>
      <c r="FL301" s="66"/>
      <c r="FM301" s="66"/>
      <c r="FN301" s="66"/>
      <c r="FO301" s="66"/>
      <c r="FP301" s="66"/>
      <c r="FQ301" s="66"/>
      <c r="FR301" s="66"/>
      <c r="FS301" s="66"/>
      <c r="FT301" s="66"/>
      <c r="FU301" s="66"/>
      <c r="FV301" s="66"/>
      <c r="FW301" s="66"/>
      <c r="FX301" s="66"/>
      <c r="FY301" s="66"/>
      <c r="FZ301" s="66"/>
      <c r="GA301" s="66"/>
      <c r="GB301" s="66"/>
      <c r="GC301" s="66"/>
      <c r="GD301" s="66"/>
      <c r="GE301" s="66"/>
      <c r="GF301" s="66"/>
      <c r="GG301" s="66"/>
      <c r="GH301" s="66"/>
      <c r="GI301" s="66"/>
      <c r="GJ301" s="66"/>
      <c r="GK301" s="66"/>
      <c r="GL301" s="66"/>
      <c r="GM301" s="66"/>
      <c r="GN301" s="66"/>
      <c r="GO301" s="66"/>
      <c r="GP301" s="66"/>
      <c r="GQ301" s="66"/>
      <c r="GR301" s="66"/>
      <c r="GS301" s="66"/>
      <c r="GT301" s="66"/>
      <c r="GU301" s="66"/>
      <c r="GV301" s="66"/>
      <c r="GW301" s="66"/>
      <c r="GX301" s="66"/>
      <c r="GY301" s="66"/>
      <c r="GZ301" s="66"/>
      <c r="HA301" s="66"/>
      <c r="HB301" s="66"/>
      <c r="HC301" s="66"/>
      <c r="HD301" s="66"/>
      <c r="HE301" s="66"/>
      <c r="HF301" s="66"/>
      <c r="HG301" s="66"/>
      <c r="HH301" s="66"/>
      <c r="HI301" s="66"/>
      <c r="HJ301" s="66"/>
      <c r="HK301" s="66"/>
      <c r="HL301" s="66"/>
      <c r="HM301" s="66"/>
      <c r="HN301" s="66"/>
      <c r="HO301" s="66"/>
      <c r="HP301" s="66"/>
      <c r="HQ301" s="66"/>
      <c r="HR301" s="66"/>
      <c r="HS301" s="66"/>
      <c r="HT301" s="66"/>
      <c r="HU301" s="66"/>
      <c r="HV301" s="66"/>
      <c r="HW301" s="66"/>
      <c r="HX301" s="66"/>
      <c r="HY301" s="66"/>
      <c r="HZ301" s="66"/>
      <c r="IA301" s="66"/>
      <c r="IB301" s="66"/>
      <c r="IC301" s="66"/>
      <c r="ID301" s="66"/>
      <c r="IE301" s="66"/>
      <c r="IF301" s="66"/>
      <c r="IG301" s="66"/>
      <c r="IH301" s="66"/>
      <c r="II301" s="66"/>
      <c r="IJ301" s="66"/>
      <c r="IK301" s="66"/>
      <c r="IL301" s="66"/>
      <c r="IM301" s="66"/>
      <c r="IN301" s="66"/>
      <c r="IO301" s="66"/>
      <c r="IP301" s="66"/>
      <c r="IQ301" s="66"/>
      <c r="IR301" s="66"/>
      <c r="IS301" s="66"/>
      <c r="IT301" s="66"/>
      <c r="IU301" s="66"/>
      <c r="IV301" s="66"/>
      <c r="IW301" s="66"/>
      <c r="IX301" s="66"/>
      <c r="IY301" s="66"/>
      <c r="IZ301" s="66"/>
      <c r="JA301" s="66"/>
      <c r="JB301" s="66"/>
      <c r="JC301" s="66"/>
      <c r="JD301" s="66"/>
      <c r="JE301" s="66"/>
      <c r="JF301" s="66"/>
      <c r="JG301" s="66"/>
      <c r="JH301" s="66"/>
      <c r="JI301" s="66"/>
      <c r="JJ301" s="66"/>
      <c r="JK301" s="66"/>
      <c r="JL301" s="66"/>
      <c r="JM301" s="66"/>
      <c r="JN301" s="66"/>
      <c r="JO301" s="66"/>
      <c r="JP301" s="66"/>
      <c r="JQ301" s="66"/>
      <c r="JR301" s="66"/>
      <c r="JS301" s="66"/>
      <c r="JT301" s="66"/>
      <c r="JU301" s="66"/>
      <c r="JV301" s="66"/>
      <c r="JW301" s="66"/>
      <c r="JX301" s="66"/>
      <c r="JY301" s="66"/>
      <c r="JZ301" s="66"/>
      <c r="KA301" s="66"/>
      <c r="KB301" s="66"/>
      <c r="KC301" s="66"/>
      <c r="KD301" s="66"/>
      <c r="KE301" s="66"/>
      <c r="KF301" s="66"/>
      <c r="KG301" s="66"/>
      <c r="KH301" s="66"/>
      <c r="KI301" s="66"/>
      <c r="KJ301" s="66"/>
      <c r="KK301" s="66"/>
      <c r="KL301" s="66"/>
      <c r="KM301" s="66"/>
      <c r="KN301" s="66"/>
      <c r="KO301" s="66"/>
      <c r="KP301" s="66"/>
      <c r="KQ301" s="66"/>
      <c r="KR301" s="66"/>
      <c r="KS301" s="66"/>
      <c r="KT301" s="66"/>
      <c r="KU301" s="66"/>
      <c r="KV301" s="66"/>
      <c r="KW301" s="66"/>
      <c r="KX301" s="66"/>
      <c r="KY301" s="66"/>
      <c r="KZ301" s="66"/>
      <c r="LA301" s="66"/>
      <c r="LB301" s="66"/>
      <c r="LC301" s="66"/>
      <c r="LD301" s="66"/>
      <c r="LE301" s="66"/>
      <c r="LF301" s="66"/>
      <c r="LG301" s="66"/>
      <c r="LH301" s="66"/>
      <c r="LI301" s="66"/>
      <c r="LJ301" s="66"/>
      <c r="LK301" s="66"/>
      <c r="LL301" s="66"/>
      <c r="LM301" s="66"/>
      <c r="LN301" s="66"/>
      <c r="LO301" s="66"/>
      <c r="LP301" s="66"/>
      <c r="LQ301" s="66"/>
      <c r="LR301" s="66"/>
      <c r="LS301" s="66"/>
      <c r="LT301" s="66"/>
      <c r="LU301" s="66"/>
      <c r="LV301" s="66"/>
      <c r="LW301" s="66"/>
      <c r="LX301" s="66"/>
      <c r="LY301" s="66"/>
      <c r="LZ301" s="66"/>
      <c r="MA301" s="66"/>
      <c r="MB301" s="66"/>
      <c r="MC301" s="66"/>
      <c r="MD301" s="66"/>
      <c r="ME301" s="66"/>
      <c r="MF301" s="66"/>
      <c r="MG301" s="66"/>
      <c r="MH301" s="66"/>
      <c r="MI301" s="66"/>
      <c r="MJ301" s="66"/>
      <c r="MK301" s="66"/>
      <c r="ML301" s="66"/>
      <c r="MM301" s="66"/>
      <c r="MN301" s="66"/>
      <c r="MO301" s="66"/>
      <c r="MP301" s="66"/>
      <c r="MQ301" s="66"/>
      <c r="MR301" s="66"/>
      <c r="MS301" s="66"/>
      <c r="MT301" s="66"/>
      <c r="MU301" s="66"/>
      <c r="MV301" s="66"/>
      <c r="MW301" s="66"/>
      <c r="MX301" s="66"/>
      <c r="MY301" s="66"/>
      <c r="MZ301" s="66"/>
      <c r="NA301" s="66"/>
      <c r="NB301" s="66"/>
      <c r="NC301" s="66"/>
      <c r="ND301" s="66"/>
      <c r="NE301" s="66"/>
      <c r="NF301" s="66"/>
      <c r="NG301" s="66"/>
      <c r="NH301" s="66"/>
      <c r="NI301" s="66"/>
      <c r="NJ301" s="66"/>
      <c r="NK301" s="66"/>
      <c r="NL301" s="66"/>
      <c r="NM301" s="66"/>
      <c r="NN301" s="66"/>
      <c r="NO301" s="66"/>
      <c r="NP301" s="66"/>
      <c r="NQ301" s="66"/>
      <c r="NR301" s="66"/>
      <c r="NS301" s="66"/>
      <c r="NT301" s="66"/>
      <c r="NU301" s="66"/>
      <c r="NV301" s="66"/>
      <c r="NW301" s="66"/>
      <c r="NX301" s="66"/>
      <c r="NY301" s="66"/>
      <c r="NZ301" s="66"/>
      <c r="OA301" s="66"/>
      <c r="OB301" s="66"/>
      <c r="OC301" s="66"/>
      <c r="OD301" s="66"/>
      <c r="OE301" s="66"/>
      <c r="OF301" s="66"/>
      <c r="OG301" s="66"/>
      <c r="OH301" s="66"/>
      <c r="OI301" s="66"/>
      <c r="OJ301" s="66"/>
      <c r="OK301" s="66"/>
      <c r="OL301" s="66"/>
      <c r="OM301" s="66"/>
      <c r="ON301" s="66"/>
      <c r="OO301" s="66"/>
      <c r="OP301" s="66"/>
      <c r="OQ301" s="66"/>
      <c r="OR301" s="66"/>
      <c r="OS301" s="66"/>
      <c r="OT301" s="66"/>
      <c r="OU301" s="66"/>
      <c r="OV301" s="66"/>
      <c r="OW301" s="66"/>
      <c r="OX301" s="66"/>
      <c r="OY301" s="66"/>
      <c r="OZ301" s="66"/>
      <c r="PA301" s="66"/>
      <c r="PB301" s="66"/>
      <c r="PC301" s="66"/>
      <c r="PD301" s="66"/>
      <c r="PE301" s="66"/>
      <c r="PF301" s="66"/>
      <c r="PG301" s="66"/>
      <c r="PH301" s="66"/>
      <c r="PI301" s="66"/>
      <c r="PJ301" s="66"/>
      <c r="PK301" s="66"/>
      <c r="PL301" s="66"/>
      <c r="PM301" s="66"/>
      <c r="PN301" s="66"/>
      <c r="PO301" s="66"/>
      <c r="PP301" s="66"/>
      <c r="PQ301" s="66"/>
      <c r="PR301" s="66"/>
      <c r="PS301" s="66"/>
      <c r="PT301" s="66"/>
      <c r="PU301" s="66"/>
      <c r="PV301" s="66"/>
      <c r="PW301" s="66"/>
      <c r="PX301" s="66"/>
      <c r="PY301" s="66"/>
      <c r="PZ301" s="66"/>
      <c r="QA301" s="66"/>
      <c r="QB301" s="66"/>
      <c r="QC301" s="66"/>
      <c r="QD301" s="66"/>
      <c r="QE301" s="66"/>
      <c r="QF301" s="66"/>
      <c r="QG301" s="66"/>
      <c r="QH301" s="66"/>
      <c r="QI301" s="66"/>
      <c r="QJ301" s="66"/>
      <c r="QK301" s="66"/>
      <c r="QL301" s="66"/>
      <c r="QM301" s="66"/>
      <c r="QN301" s="66"/>
      <c r="QO301" s="66"/>
      <c r="QP301" s="66"/>
      <c r="QQ301" s="66"/>
      <c r="QR301" s="66"/>
      <c r="QS301" s="66"/>
      <c r="QT301" s="66"/>
      <c r="QU301" s="66"/>
      <c r="QV301" s="66"/>
      <c r="QW301" s="66"/>
      <c r="QX301" s="66"/>
      <c r="QY301" s="66"/>
      <c r="QZ301" s="66"/>
      <c r="RA301" s="66"/>
      <c r="RB301" s="66"/>
      <c r="RC301" s="66"/>
      <c r="RD301" s="66"/>
      <c r="RE301" s="66"/>
      <c r="RF301" s="66"/>
      <c r="RG301" s="66"/>
      <c r="RH301" s="66"/>
      <c r="RI301" s="66"/>
      <c r="RJ301" s="66"/>
      <c r="RK301" s="66"/>
      <c r="RL301" s="66"/>
      <c r="RM301" s="66"/>
      <c r="RN301" s="66"/>
      <c r="RO301" s="66"/>
      <c r="RP301" s="66"/>
      <c r="RQ301" s="66"/>
      <c r="RR301" s="66"/>
      <c r="RS301" s="66"/>
      <c r="RT301" s="66"/>
      <c r="RU301" s="66"/>
      <c r="RV301" s="66"/>
      <c r="RW301" s="66"/>
      <c r="RX301" s="66"/>
      <c r="RY301" s="66"/>
      <c r="RZ301" s="66"/>
      <c r="SA301" s="66"/>
      <c r="SB301" s="66"/>
      <c r="SC301" s="66"/>
      <c r="SD301" s="66"/>
      <c r="SE301" s="66"/>
      <c r="SF301" s="66"/>
      <c r="SG301" s="66"/>
      <c r="SH301" s="66"/>
      <c r="SI301" s="66"/>
      <c r="SJ301" s="66"/>
      <c r="SK301" s="66"/>
      <c r="SL301" s="66"/>
      <c r="SM301" s="66"/>
      <c r="SN301" s="66"/>
      <c r="SO301" s="66"/>
      <c r="SP301" s="66"/>
      <c r="SQ301" s="66"/>
      <c r="SR301" s="66"/>
      <c r="SS301" s="66"/>
      <c r="ST301" s="66"/>
      <c r="SU301" s="66"/>
      <c r="SV301" s="66"/>
      <c r="SW301" s="66"/>
      <c r="SX301" s="66"/>
      <c r="SY301" s="66"/>
      <c r="SZ301" s="66"/>
      <c r="TA301" s="66"/>
      <c r="TB301" s="66"/>
      <c r="TC301" s="66"/>
      <c r="TD301" s="66"/>
      <c r="TE301" s="66"/>
      <c r="TF301" s="66"/>
      <c r="TG301" s="66"/>
      <c r="TH301" s="66"/>
      <c r="TI301" s="66"/>
      <c r="TJ301" s="66"/>
      <c r="TK301" s="66"/>
      <c r="TL301" s="66"/>
      <c r="TM301" s="66"/>
      <c r="TN301" s="66"/>
      <c r="TO301" s="66"/>
      <c r="TP301" s="66"/>
      <c r="TQ301" s="66"/>
      <c r="TR301" s="66"/>
      <c r="TS301" s="66"/>
      <c r="TT301" s="66"/>
      <c r="TU301" s="66"/>
      <c r="TV301" s="66"/>
      <c r="TW301" s="66"/>
      <c r="TX301" s="66"/>
      <c r="TY301" s="66"/>
      <c r="TZ301" s="66"/>
      <c r="UA301" s="66"/>
      <c r="UB301" s="66"/>
      <c r="UC301" s="66"/>
      <c r="UD301" s="66"/>
      <c r="UE301" s="66"/>
      <c r="UF301" s="66"/>
      <c r="UG301" s="66"/>
      <c r="UH301" s="66"/>
      <c r="UI301" s="66"/>
      <c r="UJ301" s="66"/>
      <c r="UK301" s="66"/>
      <c r="UL301" s="66"/>
      <c r="UM301" s="66"/>
      <c r="UN301" s="66"/>
      <c r="UO301" s="66"/>
      <c r="UP301" s="66"/>
      <c r="UQ301" s="66"/>
      <c r="UR301" s="66"/>
      <c r="US301" s="66"/>
      <c r="UT301" s="66"/>
      <c r="UU301" s="66"/>
      <c r="UV301" s="66"/>
      <c r="UW301" s="66"/>
      <c r="UX301" s="66"/>
      <c r="UY301" s="66"/>
      <c r="UZ301" s="66"/>
      <c r="VA301" s="66"/>
      <c r="VB301" s="66"/>
      <c r="VC301" s="66"/>
      <c r="VD301" s="66"/>
      <c r="VE301" s="66"/>
      <c r="VF301" s="66"/>
      <c r="VG301" s="66"/>
      <c r="VH301" s="66"/>
      <c r="VI301" s="66"/>
      <c r="VJ301" s="66"/>
      <c r="VK301" s="66"/>
      <c r="VL301" s="66"/>
      <c r="VM301" s="66"/>
      <c r="VN301" s="66"/>
      <c r="VO301" s="66"/>
      <c r="VP301" s="66"/>
      <c r="VQ301" s="66"/>
      <c r="VR301" s="66"/>
      <c r="VS301" s="66"/>
      <c r="VT301" s="66"/>
      <c r="VU301" s="66"/>
      <c r="VV301" s="66"/>
      <c r="VW301" s="66"/>
      <c r="VX301" s="66"/>
      <c r="VY301" s="66"/>
      <c r="VZ301" s="66"/>
      <c r="WA301" s="66"/>
      <c r="WB301" s="66"/>
      <c r="WC301" s="66"/>
      <c r="WD301" s="66"/>
      <c r="WE301" s="66"/>
      <c r="WF301" s="66"/>
      <c r="WG301" s="66"/>
      <c r="WH301" s="66"/>
      <c r="WI301" s="66"/>
      <c r="WJ301" s="66"/>
      <c r="WK301" s="66"/>
      <c r="WL301" s="66"/>
      <c r="WM301" s="66"/>
      <c r="WN301" s="66"/>
      <c r="WO301" s="66"/>
      <c r="WP301" s="66"/>
      <c r="WQ301" s="66"/>
      <c r="WR301" s="66"/>
      <c r="WS301" s="66"/>
      <c r="WT301" s="66"/>
      <c r="WU301" s="66"/>
      <c r="WV301" s="66"/>
      <c r="WW301" s="66"/>
      <c r="WX301" s="66"/>
    </row>
    <row r="302" spans="1:622" s="49" customFormat="1" ht="15" customHeight="1" outlineLevel="1" x14ac:dyDescent="0.25">
      <c r="B302" s="42" t="s">
        <v>86</v>
      </c>
      <c r="C302" s="49">
        <v>91693</v>
      </c>
      <c r="D302" s="44" t="s">
        <v>80</v>
      </c>
      <c r="E302" s="49" t="s">
        <v>101</v>
      </c>
      <c r="F302" s="50" t="s">
        <v>88</v>
      </c>
      <c r="G302" s="50"/>
      <c r="H302" s="44">
        <v>38.450000000000003</v>
      </c>
      <c r="I302" s="46">
        <v>62.25</v>
      </c>
      <c r="J302" s="46">
        <f>Tabela1[[#This Row],[VALOR UNIT]]*H301</f>
        <v>1167.1875</v>
      </c>
      <c r="K302" s="46">
        <f>Tabela1[[#This Row],[Coluna1]]*H301</f>
        <v>0</v>
      </c>
      <c r="L302" s="46">
        <v>0</v>
      </c>
      <c r="M302" s="47">
        <f t="shared" si="5"/>
        <v>0</v>
      </c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1"/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  <c r="AQ302" s="41"/>
      <c r="AR302" s="41"/>
      <c r="AS302" s="41"/>
      <c r="AT302" s="41"/>
      <c r="AU302" s="41"/>
      <c r="AV302" s="41"/>
      <c r="AW302" s="41"/>
      <c r="AX302" s="41"/>
      <c r="AY302" s="41"/>
      <c r="AZ302" s="41"/>
      <c r="BA302" s="41"/>
      <c r="BB302" s="41"/>
      <c r="BC302" s="41"/>
      <c r="BD302" s="41"/>
      <c r="BE302" s="41"/>
      <c r="BF302" s="41"/>
      <c r="BG302" s="41"/>
      <c r="BH302" s="41"/>
      <c r="BI302" s="41"/>
      <c r="BJ302" s="41"/>
      <c r="BK302" s="41"/>
      <c r="BL302" s="41"/>
      <c r="BM302" s="41"/>
      <c r="BN302" s="41"/>
      <c r="BO302" s="41"/>
      <c r="BP302" s="41"/>
      <c r="BQ302" s="41"/>
      <c r="BR302" s="41"/>
      <c r="BS302" s="41"/>
      <c r="BT302" s="41"/>
      <c r="BU302" s="41"/>
      <c r="BV302" s="41"/>
      <c r="BW302" s="41"/>
      <c r="BX302" s="41"/>
      <c r="BY302" s="41"/>
      <c r="BZ302" s="41"/>
      <c r="CA302" s="41"/>
      <c r="CB302" s="41"/>
      <c r="CC302" s="41"/>
      <c r="CD302" s="41"/>
      <c r="CE302" s="41"/>
      <c r="CF302" s="41"/>
      <c r="CG302" s="41"/>
      <c r="CH302" s="41"/>
      <c r="CI302" s="41"/>
      <c r="CJ302" s="41"/>
      <c r="CK302" s="41"/>
      <c r="CL302" s="41"/>
      <c r="CM302" s="41"/>
      <c r="CN302" s="41"/>
      <c r="CO302" s="41"/>
      <c r="CP302" s="41"/>
      <c r="CQ302" s="41"/>
      <c r="CR302" s="41"/>
      <c r="CS302" s="41"/>
      <c r="CT302" s="41"/>
      <c r="CU302" s="41"/>
      <c r="CV302" s="41"/>
      <c r="CW302" s="41"/>
      <c r="CX302" s="41"/>
      <c r="CY302" s="41"/>
      <c r="CZ302" s="41"/>
      <c r="DA302" s="41"/>
      <c r="DB302" s="41"/>
      <c r="DC302" s="41"/>
      <c r="DD302" s="41"/>
      <c r="DE302" s="41"/>
      <c r="DF302" s="41"/>
      <c r="DG302" s="41"/>
      <c r="DH302" s="41"/>
      <c r="DI302" s="41"/>
      <c r="DJ302" s="41"/>
      <c r="DK302" s="41"/>
      <c r="DL302" s="41"/>
      <c r="DM302" s="41"/>
      <c r="DN302" s="41"/>
      <c r="DO302" s="41"/>
      <c r="DP302" s="41"/>
      <c r="DQ302" s="41"/>
      <c r="DR302" s="41"/>
      <c r="DS302" s="41"/>
      <c r="DT302" s="41"/>
      <c r="DU302" s="41"/>
      <c r="DV302" s="41"/>
      <c r="DW302" s="41"/>
      <c r="DX302" s="41"/>
      <c r="DY302" s="41"/>
      <c r="DZ302" s="41"/>
      <c r="EA302" s="41"/>
      <c r="EB302" s="41"/>
      <c r="EC302" s="41"/>
      <c r="ED302" s="41"/>
      <c r="EE302" s="41"/>
      <c r="EF302" s="41"/>
      <c r="EG302" s="41"/>
      <c r="EH302" s="41"/>
      <c r="EI302" s="41"/>
      <c r="EJ302" s="41"/>
      <c r="EK302" s="41"/>
      <c r="EL302" s="41"/>
      <c r="EM302" s="41"/>
      <c r="EN302" s="41"/>
      <c r="EO302" s="41"/>
      <c r="EP302" s="41"/>
      <c r="EQ302" s="41"/>
      <c r="ER302" s="41"/>
      <c r="ES302" s="41"/>
      <c r="ET302" s="41"/>
      <c r="EU302" s="41"/>
      <c r="EV302" s="41"/>
      <c r="EW302" s="41"/>
      <c r="EX302" s="41"/>
      <c r="EY302" s="41"/>
      <c r="EZ302" s="41"/>
      <c r="FA302" s="41"/>
      <c r="FB302" s="41"/>
      <c r="FC302" s="41"/>
      <c r="FD302" s="41"/>
      <c r="FE302" s="41"/>
      <c r="FF302" s="41"/>
      <c r="FG302" s="41"/>
      <c r="FH302" s="41"/>
      <c r="FI302" s="41"/>
      <c r="FJ302" s="41"/>
      <c r="FK302" s="41"/>
      <c r="FL302" s="41"/>
      <c r="FM302" s="41"/>
      <c r="FN302" s="41"/>
      <c r="FO302" s="41"/>
      <c r="FP302" s="41"/>
      <c r="FQ302" s="41"/>
      <c r="FR302" s="41"/>
      <c r="FS302" s="41"/>
      <c r="FT302" s="41"/>
      <c r="FU302" s="41"/>
      <c r="FV302" s="41"/>
      <c r="FW302" s="41"/>
      <c r="FX302" s="41"/>
      <c r="FY302" s="41"/>
      <c r="FZ302" s="41"/>
      <c r="GA302" s="41"/>
      <c r="GB302" s="41"/>
      <c r="GC302" s="41"/>
      <c r="GD302" s="41"/>
      <c r="GE302" s="41"/>
      <c r="GF302" s="41"/>
      <c r="GG302" s="41"/>
      <c r="GH302" s="41"/>
      <c r="GI302" s="41"/>
      <c r="GJ302" s="41"/>
      <c r="GK302" s="41"/>
      <c r="GL302" s="41"/>
      <c r="GM302" s="41"/>
      <c r="GN302" s="41"/>
      <c r="GO302" s="41"/>
      <c r="GP302" s="41"/>
      <c r="GQ302" s="41"/>
      <c r="GR302" s="41"/>
      <c r="GS302" s="41"/>
      <c r="GT302" s="41"/>
      <c r="GU302" s="41"/>
      <c r="GV302" s="41"/>
      <c r="GW302" s="41"/>
      <c r="GX302" s="41"/>
      <c r="GY302" s="41"/>
      <c r="GZ302" s="41"/>
      <c r="HA302" s="41"/>
      <c r="HB302" s="41"/>
      <c r="HC302" s="41"/>
      <c r="HD302" s="41"/>
      <c r="HE302" s="41"/>
      <c r="HF302" s="41"/>
      <c r="HG302" s="41"/>
      <c r="HH302" s="41"/>
      <c r="HI302" s="41"/>
      <c r="HJ302" s="41"/>
      <c r="HK302" s="41"/>
      <c r="HL302" s="41"/>
      <c r="HM302" s="41"/>
      <c r="HN302" s="41"/>
      <c r="HO302" s="41"/>
      <c r="HP302" s="41"/>
      <c r="HQ302" s="41"/>
      <c r="HR302" s="41"/>
      <c r="HS302" s="41"/>
      <c r="HT302" s="41"/>
      <c r="HU302" s="41"/>
      <c r="HV302" s="41"/>
      <c r="HW302" s="41"/>
      <c r="HX302" s="41"/>
      <c r="HY302" s="41"/>
      <c r="HZ302" s="41"/>
      <c r="IA302" s="41"/>
      <c r="IB302" s="41"/>
      <c r="IC302" s="41"/>
      <c r="ID302" s="41"/>
      <c r="IE302" s="41"/>
      <c r="IF302" s="41"/>
      <c r="IG302" s="41"/>
      <c r="IH302" s="41"/>
      <c r="II302" s="41"/>
      <c r="IJ302" s="41"/>
      <c r="IK302" s="41"/>
      <c r="IL302" s="41"/>
      <c r="IM302" s="41"/>
      <c r="IN302" s="41"/>
      <c r="IO302" s="41"/>
      <c r="IP302" s="41"/>
      <c r="IQ302" s="41"/>
      <c r="IR302" s="41"/>
      <c r="IS302" s="41"/>
      <c r="IT302" s="41"/>
      <c r="IU302" s="41"/>
      <c r="IV302" s="41"/>
      <c r="IW302" s="41"/>
      <c r="IX302" s="41"/>
      <c r="IY302" s="41"/>
      <c r="IZ302" s="41"/>
      <c r="JA302" s="41"/>
      <c r="JB302" s="41"/>
      <c r="JC302" s="41"/>
      <c r="JD302" s="41"/>
      <c r="JE302" s="41"/>
      <c r="JF302" s="41"/>
      <c r="JG302" s="41"/>
      <c r="JH302" s="41"/>
      <c r="JI302" s="41"/>
      <c r="JJ302" s="41"/>
      <c r="JK302" s="41"/>
      <c r="JL302" s="41"/>
      <c r="JM302" s="41"/>
      <c r="JN302" s="41"/>
      <c r="JO302" s="41"/>
      <c r="JP302" s="41"/>
      <c r="JQ302" s="41"/>
      <c r="JR302" s="41"/>
      <c r="JS302" s="41"/>
      <c r="JT302" s="41"/>
      <c r="JU302" s="41"/>
      <c r="JV302" s="41"/>
      <c r="JW302" s="41"/>
      <c r="JX302" s="41"/>
      <c r="JY302" s="41"/>
      <c r="JZ302" s="41"/>
      <c r="KA302" s="41"/>
      <c r="KB302" s="41"/>
      <c r="KC302" s="41"/>
      <c r="KD302" s="41"/>
      <c r="KE302" s="41"/>
      <c r="KF302" s="41"/>
      <c r="KG302" s="41"/>
      <c r="KH302" s="41"/>
      <c r="KI302" s="41"/>
      <c r="KJ302" s="41"/>
      <c r="KK302" s="41"/>
      <c r="KL302" s="41"/>
      <c r="KM302" s="41"/>
      <c r="KN302" s="41"/>
      <c r="KO302" s="41"/>
      <c r="KP302" s="41"/>
      <c r="KQ302" s="41"/>
      <c r="KR302" s="41"/>
      <c r="KS302" s="41"/>
      <c r="KT302" s="41"/>
      <c r="KU302" s="41"/>
      <c r="KV302" s="41"/>
      <c r="KW302" s="41"/>
      <c r="KX302" s="41"/>
      <c r="KY302" s="41"/>
      <c r="KZ302" s="41"/>
      <c r="LA302" s="41"/>
      <c r="LB302" s="41"/>
      <c r="LC302" s="41"/>
      <c r="LD302" s="41"/>
      <c r="LE302" s="41"/>
      <c r="LF302" s="41"/>
      <c r="LG302" s="41"/>
      <c r="LH302" s="41"/>
      <c r="LI302" s="41"/>
      <c r="LJ302" s="41"/>
      <c r="LK302" s="41"/>
      <c r="LL302" s="41"/>
      <c r="LM302" s="41"/>
      <c r="LN302" s="41"/>
      <c r="LO302" s="41"/>
      <c r="LP302" s="41"/>
      <c r="LQ302" s="41"/>
      <c r="LR302" s="41"/>
      <c r="LS302" s="41"/>
      <c r="LT302" s="41"/>
      <c r="LU302" s="41"/>
      <c r="LV302" s="41"/>
      <c r="LW302" s="41"/>
      <c r="LX302" s="41"/>
      <c r="LY302" s="41"/>
      <c r="LZ302" s="41"/>
      <c r="MA302" s="41"/>
      <c r="MB302" s="41"/>
      <c r="MC302" s="41"/>
      <c r="MD302" s="41"/>
      <c r="ME302" s="41"/>
      <c r="MF302" s="41"/>
      <c r="MG302" s="41"/>
      <c r="MH302" s="41"/>
      <c r="MI302" s="41"/>
      <c r="MJ302" s="41"/>
      <c r="MK302" s="41"/>
      <c r="ML302" s="41"/>
      <c r="MM302" s="41"/>
      <c r="MN302" s="41"/>
      <c r="MO302" s="41"/>
      <c r="MP302" s="41"/>
      <c r="MQ302" s="41"/>
      <c r="MR302" s="41"/>
      <c r="MS302" s="41"/>
      <c r="MT302" s="41"/>
      <c r="MU302" s="41"/>
      <c r="MV302" s="41"/>
      <c r="MW302" s="41"/>
      <c r="MX302" s="41"/>
      <c r="MY302" s="41"/>
      <c r="MZ302" s="41"/>
      <c r="NA302" s="41"/>
      <c r="NB302" s="41"/>
      <c r="NC302" s="41"/>
      <c r="ND302" s="41"/>
      <c r="NE302" s="41"/>
      <c r="NF302" s="41"/>
      <c r="NG302" s="41"/>
      <c r="NH302" s="41"/>
      <c r="NI302" s="41"/>
      <c r="NJ302" s="41"/>
      <c r="NK302" s="41"/>
      <c r="NL302" s="41"/>
      <c r="NM302" s="41"/>
      <c r="NN302" s="41"/>
      <c r="NO302" s="41"/>
      <c r="NP302" s="41"/>
      <c r="NQ302" s="41"/>
      <c r="NR302" s="41"/>
      <c r="NS302" s="41"/>
      <c r="NT302" s="41"/>
      <c r="NU302" s="41"/>
      <c r="NV302" s="41"/>
      <c r="NW302" s="41"/>
      <c r="NX302" s="41"/>
      <c r="NY302" s="41"/>
      <c r="NZ302" s="41"/>
      <c r="OA302" s="41"/>
      <c r="OB302" s="41"/>
      <c r="OC302" s="41"/>
      <c r="OD302" s="41"/>
      <c r="OE302" s="41"/>
      <c r="OF302" s="41"/>
      <c r="OG302" s="41"/>
      <c r="OH302" s="41"/>
      <c r="OI302" s="41"/>
      <c r="OJ302" s="41"/>
      <c r="OK302" s="41"/>
      <c r="OL302" s="41"/>
      <c r="OM302" s="41"/>
      <c r="ON302" s="41"/>
      <c r="OO302" s="41"/>
      <c r="OP302" s="41"/>
      <c r="OQ302" s="41"/>
      <c r="OR302" s="41"/>
      <c r="OS302" s="41"/>
      <c r="OT302" s="41"/>
      <c r="OU302" s="41"/>
      <c r="OV302" s="41"/>
      <c r="OW302" s="41"/>
      <c r="OX302" s="41"/>
      <c r="OY302" s="41"/>
      <c r="OZ302" s="41"/>
      <c r="PA302" s="41"/>
      <c r="PB302" s="41"/>
      <c r="PC302" s="41"/>
      <c r="PD302" s="41"/>
      <c r="PE302" s="41"/>
      <c r="PF302" s="41"/>
      <c r="PG302" s="41"/>
      <c r="PH302" s="41"/>
      <c r="PI302" s="41"/>
      <c r="PJ302" s="41"/>
      <c r="PK302" s="41"/>
      <c r="PL302" s="41"/>
      <c r="PM302" s="41"/>
      <c r="PN302" s="41"/>
      <c r="PO302" s="41"/>
      <c r="PP302" s="41"/>
      <c r="PQ302" s="41"/>
      <c r="PR302" s="41"/>
      <c r="PS302" s="41"/>
      <c r="PT302" s="41"/>
      <c r="PU302" s="41"/>
      <c r="PV302" s="41"/>
      <c r="PW302" s="41"/>
      <c r="PX302" s="41"/>
      <c r="PY302" s="41"/>
      <c r="PZ302" s="41"/>
      <c r="QA302" s="41"/>
      <c r="QB302" s="41"/>
      <c r="QC302" s="41"/>
      <c r="QD302" s="41"/>
      <c r="QE302" s="41"/>
      <c r="QF302" s="41"/>
      <c r="QG302" s="41"/>
      <c r="QH302" s="41"/>
      <c r="QI302" s="41"/>
      <c r="QJ302" s="41"/>
      <c r="QK302" s="41"/>
      <c r="QL302" s="41"/>
      <c r="QM302" s="41"/>
      <c r="QN302" s="41"/>
      <c r="QO302" s="41"/>
      <c r="QP302" s="41"/>
      <c r="QQ302" s="41"/>
      <c r="QR302" s="41"/>
      <c r="QS302" s="41"/>
      <c r="QT302" s="41"/>
      <c r="QU302" s="41"/>
      <c r="QV302" s="41"/>
      <c r="QW302" s="41"/>
      <c r="QX302" s="41"/>
      <c r="QY302" s="41"/>
      <c r="QZ302" s="41"/>
      <c r="RA302" s="41"/>
      <c r="RB302" s="41"/>
      <c r="RC302" s="41"/>
      <c r="RD302" s="41"/>
      <c r="RE302" s="41"/>
      <c r="RF302" s="41"/>
      <c r="RG302" s="41"/>
      <c r="RH302" s="41"/>
      <c r="RI302" s="41"/>
      <c r="RJ302" s="41"/>
      <c r="RK302" s="41"/>
      <c r="RL302" s="41"/>
      <c r="RM302" s="41"/>
      <c r="RN302" s="41"/>
      <c r="RO302" s="41"/>
      <c r="RP302" s="41"/>
      <c r="RQ302" s="41"/>
      <c r="RR302" s="41"/>
      <c r="RS302" s="41"/>
      <c r="RT302" s="41"/>
      <c r="RU302" s="41"/>
      <c r="RV302" s="41"/>
      <c r="RW302" s="41"/>
      <c r="RX302" s="41"/>
      <c r="RY302" s="41"/>
      <c r="RZ302" s="41"/>
      <c r="SA302" s="41"/>
      <c r="SB302" s="41"/>
      <c r="SC302" s="41"/>
      <c r="SD302" s="41"/>
      <c r="SE302" s="41"/>
      <c r="SF302" s="41"/>
      <c r="SG302" s="41"/>
      <c r="SH302" s="41"/>
      <c r="SI302" s="41"/>
      <c r="SJ302" s="41"/>
      <c r="SK302" s="41"/>
      <c r="SL302" s="41"/>
      <c r="SM302" s="41"/>
      <c r="SN302" s="41"/>
      <c r="SO302" s="41"/>
      <c r="SP302" s="41"/>
      <c r="SQ302" s="41"/>
      <c r="SR302" s="41"/>
      <c r="SS302" s="41"/>
      <c r="ST302" s="41"/>
      <c r="SU302" s="41"/>
      <c r="SV302" s="41"/>
      <c r="SW302" s="41"/>
      <c r="SX302" s="41"/>
      <c r="SY302" s="41"/>
      <c r="SZ302" s="41"/>
      <c r="TA302" s="41"/>
      <c r="TB302" s="41"/>
      <c r="TC302" s="41"/>
      <c r="TD302" s="41"/>
      <c r="TE302" s="41"/>
      <c r="TF302" s="41"/>
      <c r="TG302" s="41"/>
      <c r="TH302" s="41"/>
      <c r="TI302" s="41"/>
      <c r="TJ302" s="41"/>
      <c r="TK302" s="41"/>
      <c r="TL302" s="41"/>
      <c r="TM302" s="41"/>
      <c r="TN302" s="41"/>
      <c r="TO302" s="41"/>
      <c r="TP302" s="41"/>
      <c r="TQ302" s="41"/>
      <c r="TR302" s="41"/>
      <c r="TS302" s="41"/>
      <c r="TT302" s="41"/>
      <c r="TU302" s="41"/>
      <c r="TV302" s="41"/>
      <c r="TW302" s="41"/>
      <c r="TX302" s="41"/>
      <c r="TY302" s="41"/>
      <c r="TZ302" s="41"/>
      <c r="UA302" s="41"/>
      <c r="UB302" s="41"/>
      <c r="UC302" s="41"/>
      <c r="UD302" s="41"/>
      <c r="UE302" s="41"/>
      <c r="UF302" s="41"/>
      <c r="UG302" s="41"/>
      <c r="UH302" s="41"/>
      <c r="UI302" s="41"/>
      <c r="UJ302" s="41"/>
      <c r="UK302" s="41"/>
      <c r="UL302" s="41"/>
      <c r="UM302" s="41"/>
      <c r="UN302" s="41"/>
      <c r="UO302" s="41"/>
      <c r="UP302" s="41"/>
      <c r="UQ302" s="41"/>
      <c r="UR302" s="41"/>
      <c r="US302" s="41"/>
      <c r="UT302" s="41"/>
      <c r="UU302" s="41"/>
      <c r="UV302" s="41"/>
      <c r="UW302" s="41"/>
      <c r="UX302" s="41"/>
      <c r="UY302" s="41"/>
      <c r="UZ302" s="41"/>
      <c r="VA302" s="41"/>
      <c r="VB302" s="41"/>
      <c r="VC302" s="41"/>
      <c r="VD302" s="41"/>
      <c r="VE302" s="41"/>
      <c r="VF302" s="41"/>
      <c r="VG302" s="41"/>
      <c r="VH302" s="41"/>
      <c r="VI302" s="41"/>
      <c r="VJ302" s="41"/>
      <c r="VK302" s="41"/>
      <c r="VL302" s="41"/>
      <c r="VM302" s="41"/>
      <c r="VN302" s="41"/>
      <c r="VO302" s="41"/>
      <c r="VP302" s="41"/>
      <c r="VQ302" s="41"/>
      <c r="VR302" s="41"/>
      <c r="VS302" s="41"/>
      <c r="VT302" s="41"/>
      <c r="VU302" s="41"/>
      <c r="VV302" s="41"/>
      <c r="VW302" s="41"/>
      <c r="VX302" s="41"/>
      <c r="VY302" s="41"/>
      <c r="VZ302" s="41"/>
      <c r="WA302" s="41"/>
      <c r="WB302" s="41"/>
      <c r="WC302" s="41"/>
      <c r="WD302" s="41"/>
      <c r="WE302" s="41"/>
      <c r="WF302" s="41"/>
      <c r="WG302" s="41"/>
      <c r="WH302" s="41"/>
      <c r="WI302" s="41"/>
      <c r="WJ302" s="41"/>
      <c r="WK302" s="41"/>
      <c r="WL302" s="41"/>
      <c r="WM302" s="41"/>
      <c r="WN302" s="41"/>
      <c r="WO302" s="41"/>
      <c r="WP302" s="41"/>
      <c r="WQ302" s="41"/>
      <c r="WR302" s="41"/>
      <c r="WS302" s="41"/>
      <c r="WT302" s="41"/>
      <c r="WU302" s="41"/>
      <c r="WV302" s="41"/>
      <c r="WW302" s="41"/>
      <c r="WX302" s="41"/>
    </row>
    <row r="303" spans="1:622" s="49" customFormat="1" ht="15" customHeight="1" outlineLevel="1" x14ac:dyDescent="0.25">
      <c r="B303" s="42" t="s">
        <v>86</v>
      </c>
      <c r="C303" s="49">
        <v>91692</v>
      </c>
      <c r="D303" s="44" t="s">
        <v>80</v>
      </c>
      <c r="E303" s="49" t="s">
        <v>102</v>
      </c>
      <c r="F303" s="50" t="s">
        <v>90</v>
      </c>
      <c r="G303" s="50"/>
      <c r="H303" s="44">
        <v>39.93</v>
      </c>
      <c r="I303" s="46">
        <v>1.73</v>
      </c>
      <c r="J303" s="46">
        <f>Tabela1[[#This Row],[VALOR UNIT]]*H301</f>
        <v>32.4375</v>
      </c>
      <c r="K303" s="46">
        <f>Tabela1[[#This Row],[Coluna1]]*H302</f>
        <v>0</v>
      </c>
      <c r="L303" s="46">
        <v>0</v>
      </c>
      <c r="M303" s="47">
        <f t="shared" si="5"/>
        <v>0</v>
      </c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1"/>
      <c r="AG303" s="41"/>
      <c r="AH303" s="41"/>
      <c r="AI303" s="41"/>
      <c r="AJ303" s="41"/>
      <c r="AK303" s="41"/>
      <c r="AL303" s="41"/>
      <c r="AM303" s="41"/>
      <c r="AN303" s="41"/>
      <c r="AO303" s="41"/>
      <c r="AP303" s="41"/>
      <c r="AQ303" s="41"/>
      <c r="AR303" s="41"/>
      <c r="AS303" s="41"/>
      <c r="AT303" s="41"/>
      <c r="AU303" s="41"/>
      <c r="AV303" s="41"/>
      <c r="AW303" s="41"/>
      <c r="AX303" s="41"/>
      <c r="AY303" s="41"/>
      <c r="AZ303" s="41"/>
      <c r="BA303" s="41"/>
      <c r="BB303" s="41"/>
      <c r="BC303" s="41"/>
      <c r="BD303" s="41"/>
      <c r="BE303" s="41"/>
      <c r="BF303" s="41"/>
      <c r="BG303" s="41"/>
      <c r="BH303" s="41"/>
      <c r="BI303" s="41"/>
      <c r="BJ303" s="41"/>
      <c r="BK303" s="41"/>
      <c r="BL303" s="41"/>
      <c r="BM303" s="41"/>
      <c r="BN303" s="41"/>
      <c r="BO303" s="41"/>
      <c r="BP303" s="41"/>
      <c r="BQ303" s="41"/>
      <c r="BR303" s="41"/>
      <c r="BS303" s="41"/>
      <c r="BT303" s="41"/>
      <c r="BU303" s="41"/>
      <c r="BV303" s="41"/>
      <c r="BW303" s="41"/>
      <c r="BX303" s="41"/>
      <c r="BY303" s="41"/>
      <c r="BZ303" s="41"/>
      <c r="CA303" s="41"/>
      <c r="CB303" s="41"/>
      <c r="CC303" s="41"/>
      <c r="CD303" s="41"/>
      <c r="CE303" s="41"/>
      <c r="CF303" s="41"/>
      <c r="CG303" s="41"/>
      <c r="CH303" s="41"/>
      <c r="CI303" s="41"/>
      <c r="CJ303" s="41"/>
      <c r="CK303" s="41"/>
      <c r="CL303" s="41"/>
      <c r="CM303" s="41"/>
      <c r="CN303" s="41"/>
      <c r="CO303" s="41"/>
      <c r="CP303" s="41"/>
      <c r="CQ303" s="41"/>
      <c r="CR303" s="41"/>
      <c r="CS303" s="41"/>
      <c r="CT303" s="41"/>
      <c r="CU303" s="41"/>
      <c r="CV303" s="41"/>
      <c r="CW303" s="41"/>
      <c r="CX303" s="41"/>
      <c r="CY303" s="41"/>
      <c r="CZ303" s="41"/>
      <c r="DA303" s="41"/>
      <c r="DB303" s="41"/>
      <c r="DC303" s="41"/>
      <c r="DD303" s="41"/>
      <c r="DE303" s="41"/>
      <c r="DF303" s="41"/>
      <c r="DG303" s="41"/>
      <c r="DH303" s="41"/>
      <c r="DI303" s="41"/>
      <c r="DJ303" s="41"/>
      <c r="DK303" s="41"/>
      <c r="DL303" s="41"/>
      <c r="DM303" s="41"/>
      <c r="DN303" s="41"/>
      <c r="DO303" s="41"/>
      <c r="DP303" s="41"/>
      <c r="DQ303" s="41"/>
      <c r="DR303" s="41"/>
      <c r="DS303" s="41"/>
      <c r="DT303" s="41"/>
      <c r="DU303" s="41"/>
      <c r="DV303" s="41"/>
      <c r="DW303" s="41"/>
      <c r="DX303" s="41"/>
      <c r="DY303" s="41"/>
      <c r="DZ303" s="41"/>
      <c r="EA303" s="41"/>
      <c r="EB303" s="41"/>
      <c r="EC303" s="41"/>
      <c r="ED303" s="41"/>
      <c r="EE303" s="41"/>
      <c r="EF303" s="41"/>
      <c r="EG303" s="41"/>
      <c r="EH303" s="41"/>
      <c r="EI303" s="41"/>
      <c r="EJ303" s="41"/>
      <c r="EK303" s="41"/>
      <c r="EL303" s="41"/>
      <c r="EM303" s="41"/>
      <c r="EN303" s="41"/>
      <c r="EO303" s="41"/>
      <c r="EP303" s="41"/>
      <c r="EQ303" s="41"/>
      <c r="ER303" s="41"/>
      <c r="ES303" s="41"/>
      <c r="ET303" s="41"/>
      <c r="EU303" s="41"/>
      <c r="EV303" s="41"/>
      <c r="EW303" s="41"/>
      <c r="EX303" s="41"/>
      <c r="EY303" s="41"/>
      <c r="EZ303" s="41"/>
      <c r="FA303" s="41"/>
      <c r="FB303" s="41"/>
      <c r="FC303" s="41"/>
      <c r="FD303" s="41"/>
      <c r="FE303" s="41"/>
      <c r="FF303" s="41"/>
      <c r="FG303" s="41"/>
      <c r="FH303" s="41"/>
      <c r="FI303" s="41"/>
      <c r="FJ303" s="41"/>
      <c r="FK303" s="41"/>
      <c r="FL303" s="41"/>
      <c r="FM303" s="41"/>
      <c r="FN303" s="41"/>
      <c r="FO303" s="41"/>
      <c r="FP303" s="41"/>
      <c r="FQ303" s="41"/>
      <c r="FR303" s="41"/>
      <c r="FS303" s="41"/>
      <c r="FT303" s="41"/>
      <c r="FU303" s="41"/>
      <c r="FV303" s="41"/>
      <c r="FW303" s="41"/>
      <c r="FX303" s="41"/>
      <c r="FY303" s="41"/>
      <c r="FZ303" s="41"/>
      <c r="GA303" s="41"/>
      <c r="GB303" s="41"/>
      <c r="GC303" s="41"/>
      <c r="GD303" s="41"/>
      <c r="GE303" s="41"/>
      <c r="GF303" s="41"/>
      <c r="GG303" s="41"/>
      <c r="GH303" s="41"/>
      <c r="GI303" s="41"/>
      <c r="GJ303" s="41"/>
      <c r="GK303" s="41"/>
      <c r="GL303" s="41"/>
      <c r="GM303" s="41"/>
      <c r="GN303" s="41"/>
      <c r="GO303" s="41"/>
      <c r="GP303" s="41"/>
      <c r="GQ303" s="41"/>
      <c r="GR303" s="41"/>
      <c r="GS303" s="41"/>
      <c r="GT303" s="41"/>
      <c r="GU303" s="41"/>
      <c r="GV303" s="41"/>
      <c r="GW303" s="41"/>
      <c r="GX303" s="41"/>
      <c r="GY303" s="41"/>
      <c r="GZ303" s="41"/>
      <c r="HA303" s="41"/>
      <c r="HB303" s="41"/>
      <c r="HC303" s="41"/>
      <c r="HD303" s="41"/>
      <c r="HE303" s="41"/>
      <c r="HF303" s="41"/>
      <c r="HG303" s="41"/>
      <c r="HH303" s="41"/>
      <c r="HI303" s="41"/>
      <c r="HJ303" s="41"/>
      <c r="HK303" s="41"/>
      <c r="HL303" s="41"/>
      <c r="HM303" s="41"/>
      <c r="HN303" s="41"/>
      <c r="HO303" s="41"/>
      <c r="HP303" s="41"/>
      <c r="HQ303" s="41"/>
      <c r="HR303" s="41"/>
      <c r="HS303" s="41"/>
      <c r="HT303" s="41"/>
      <c r="HU303" s="41"/>
      <c r="HV303" s="41"/>
      <c r="HW303" s="41"/>
      <c r="HX303" s="41"/>
      <c r="HY303" s="41"/>
      <c r="HZ303" s="41"/>
      <c r="IA303" s="41"/>
      <c r="IB303" s="41"/>
      <c r="IC303" s="41"/>
      <c r="ID303" s="41"/>
      <c r="IE303" s="41"/>
      <c r="IF303" s="41"/>
      <c r="IG303" s="41"/>
      <c r="IH303" s="41"/>
      <c r="II303" s="41"/>
      <c r="IJ303" s="41"/>
      <c r="IK303" s="41"/>
      <c r="IL303" s="41"/>
      <c r="IM303" s="41"/>
      <c r="IN303" s="41"/>
      <c r="IO303" s="41"/>
      <c r="IP303" s="41"/>
      <c r="IQ303" s="41"/>
      <c r="IR303" s="41"/>
      <c r="IS303" s="41"/>
      <c r="IT303" s="41"/>
      <c r="IU303" s="41"/>
      <c r="IV303" s="41"/>
      <c r="IW303" s="41"/>
      <c r="IX303" s="41"/>
      <c r="IY303" s="41"/>
      <c r="IZ303" s="41"/>
      <c r="JA303" s="41"/>
      <c r="JB303" s="41"/>
      <c r="JC303" s="41"/>
      <c r="JD303" s="41"/>
      <c r="JE303" s="41"/>
      <c r="JF303" s="41"/>
      <c r="JG303" s="41"/>
      <c r="JH303" s="41"/>
      <c r="JI303" s="41"/>
      <c r="JJ303" s="41"/>
      <c r="JK303" s="41"/>
      <c r="JL303" s="41"/>
      <c r="JM303" s="41"/>
      <c r="JN303" s="41"/>
      <c r="JO303" s="41"/>
      <c r="JP303" s="41"/>
      <c r="JQ303" s="41"/>
      <c r="JR303" s="41"/>
      <c r="JS303" s="41"/>
      <c r="JT303" s="41"/>
      <c r="JU303" s="41"/>
      <c r="JV303" s="41"/>
      <c r="JW303" s="41"/>
      <c r="JX303" s="41"/>
      <c r="JY303" s="41"/>
      <c r="JZ303" s="41"/>
      <c r="KA303" s="41"/>
      <c r="KB303" s="41"/>
      <c r="KC303" s="41"/>
      <c r="KD303" s="41"/>
      <c r="KE303" s="41"/>
      <c r="KF303" s="41"/>
      <c r="KG303" s="41"/>
      <c r="KH303" s="41"/>
      <c r="KI303" s="41"/>
      <c r="KJ303" s="41"/>
      <c r="KK303" s="41"/>
      <c r="KL303" s="41"/>
      <c r="KM303" s="41"/>
      <c r="KN303" s="41"/>
      <c r="KO303" s="41"/>
      <c r="KP303" s="41"/>
      <c r="KQ303" s="41"/>
      <c r="KR303" s="41"/>
      <c r="KS303" s="41"/>
      <c r="KT303" s="41"/>
      <c r="KU303" s="41"/>
      <c r="KV303" s="41"/>
      <c r="KW303" s="41"/>
      <c r="KX303" s="41"/>
      <c r="KY303" s="41"/>
      <c r="KZ303" s="41"/>
      <c r="LA303" s="41"/>
      <c r="LB303" s="41"/>
      <c r="LC303" s="41"/>
      <c r="LD303" s="41"/>
      <c r="LE303" s="41"/>
      <c r="LF303" s="41"/>
      <c r="LG303" s="41"/>
      <c r="LH303" s="41"/>
      <c r="LI303" s="41"/>
      <c r="LJ303" s="41"/>
      <c r="LK303" s="41"/>
      <c r="LL303" s="41"/>
      <c r="LM303" s="41"/>
      <c r="LN303" s="41"/>
      <c r="LO303" s="41"/>
      <c r="LP303" s="41"/>
      <c r="LQ303" s="41"/>
      <c r="LR303" s="41"/>
      <c r="LS303" s="41"/>
      <c r="LT303" s="41"/>
      <c r="LU303" s="41"/>
      <c r="LV303" s="41"/>
      <c r="LW303" s="41"/>
      <c r="LX303" s="41"/>
      <c r="LY303" s="41"/>
      <c r="LZ303" s="41"/>
      <c r="MA303" s="41"/>
      <c r="MB303" s="41"/>
      <c r="MC303" s="41"/>
      <c r="MD303" s="41"/>
      <c r="ME303" s="41"/>
      <c r="MF303" s="41"/>
      <c r="MG303" s="41"/>
      <c r="MH303" s="41"/>
      <c r="MI303" s="41"/>
      <c r="MJ303" s="41"/>
      <c r="MK303" s="41"/>
      <c r="ML303" s="41"/>
      <c r="MM303" s="41"/>
      <c r="MN303" s="41"/>
      <c r="MO303" s="41"/>
      <c r="MP303" s="41"/>
      <c r="MQ303" s="41"/>
      <c r="MR303" s="41"/>
      <c r="MS303" s="41"/>
      <c r="MT303" s="41"/>
      <c r="MU303" s="41"/>
      <c r="MV303" s="41"/>
      <c r="MW303" s="41"/>
      <c r="MX303" s="41"/>
      <c r="MY303" s="41"/>
      <c r="MZ303" s="41"/>
      <c r="NA303" s="41"/>
      <c r="NB303" s="41"/>
      <c r="NC303" s="41"/>
      <c r="ND303" s="41"/>
      <c r="NE303" s="41"/>
      <c r="NF303" s="41"/>
      <c r="NG303" s="41"/>
      <c r="NH303" s="41"/>
      <c r="NI303" s="41"/>
      <c r="NJ303" s="41"/>
      <c r="NK303" s="41"/>
      <c r="NL303" s="41"/>
      <c r="NM303" s="41"/>
      <c r="NN303" s="41"/>
      <c r="NO303" s="41"/>
      <c r="NP303" s="41"/>
      <c r="NQ303" s="41"/>
      <c r="NR303" s="41"/>
      <c r="NS303" s="41"/>
      <c r="NT303" s="41"/>
      <c r="NU303" s="41"/>
      <c r="NV303" s="41"/>
      <c r="NW303" s="41"/>
      <c r="NX303" s="41"/>
      <c r="NY303" s="41"/>
      <c r="NZ303" s="41"/>
      <c r="OA303" s="41"/>
      <c r="OB303" s="41"/>
      <c r="OC303" s="41"/>
      <c r="OD303" s="41"/>
      <c r="OE303" s="41"/>
      <c r="OF303" s="41"/>
      <c r="OG303" s="41"/>
      <c r="OH303" s="41"/>
      <c r="OI303" s="41"/>
      <c r="OJ303" s="41"/>
      <c r="OK303" s="41"/>
      <c r="OL303" s="41"/>
      <c r="OM303" s="41"/>
      <c r="ON303" s="41"/>
      <c r="OO303" s="41"/>
      <c r="OP303" s="41"/>
      <c r="OQ303" s="41"/>
      <c r="OR303" s="41"/>
      <c r="OS303" s="41"/>
      <c r="OT303" s="41"/>
      <c r="OU303" s="41"/>
      <c r="OV303" s="41"/>
      <c r="OW303" s="41"/>
      <c r="OX303" s="41"/>
      <c r="OY303" s="41"/>
      <c r="OZ303" s="41"/>
      <c r="PA303" s="41"/>
      <c r="PB303" s="41"/>
      <c r="PC303" s="41"/>
      <c r="PD303" s="41"/>
      <c r="PE303" s="41"/>
      <c r="PF303" s="41"/>
      <c r="PG303" s="41"/>
      <c r="PH303" s="41"/>
      <c r="PI303" s="41"/>
      <c r="PJ303" s="41"/>
      <c r="PK303" s="41"/>
      <c r="PL303" s="41"/>
      <c r="PM303" s="41"/>
      <c r="PN303" s="41"/>
      <c r="PO303" s="41"/>
      <c r="PP303" s="41"/>
      <c r="PQ303" s="41"/>
      <c r="PR303" s="41"/>
      <c r="PS303" s="41"/>
      <c r="PT303" s="41"/>
      <c r="PU303" s="41"/>
      <c r="PV303" s="41"/>
      <c r="PW303" s="41"/>
      <c r="PX303" s="41"/>
      <c r="PY303" s="41"/>
      <c r="PZ303" s="41"/>
      <c r="QA303" s="41"/>
      <c r="QB303" s="41"/>
      <c r="QC303" s="41"/>
      <c r="QD303" s="41"/>
      <c r="QE303" s="41"/>
      <c r="QF303" s="41"/>
      <c r="QG303" s="41"/>
      <c r="QH303" s="41"/>
      <c r="QI303" s="41"/>
      <c r="QJ303" s="41"/>
      <c r="QK303" s="41"/>
      <c r="QL303" s="41"/>
      <c r="QM303" s="41"/>
      <c r="QN303" s="41"/>
      <c r="QO303" s="41"/>
      <c r="QP303" s="41"/>
      <c r="QQ303" s="41"/>
      <c r="QR303" s="41"/>
      <c r="QS303" s="41"/>
      <c r="QT303" s="41"/>
      <c r="QU303" s="41"/>
      <c r="QV303" s="41"/>
      <c r="QW303" s="41"/>
      <c r="QX303" s="41"/>
      <c r="QY303" s="41"/>
      <c r="QZ303" s="41"/>
      <c r="RA303" s="41"/>
      <c r="RB303" s="41"/>
      <c r="RC303" s="41"/>
      <c r="RD303" s="41"/>
      <c r="RE303" s="41"/>
      <c r="RF303" s="41"/>
      <c r="RG303" s="41"/>
      <c r="RH303" s="41"/>
      <c r="RI303" s="41"/>
      <c r="RJ303" s="41"/>
      <c r="RK303" s="41"/>
      <c r="RL303" s="41"/>
      <c r="RM303" s="41"/>
      <c r="RN303" s="41"/>
      <c r="RO303" s="41"/>
      <c r="RP303" s="41"/>
      <c r="RQ303" s="41"/>
      <c r="RR303" s="41"/>
      <c r="RS303" s="41"/>
      <c r="RT303" s="41"/>
      <c r="RU303" s="41"/>
      <c r="RV303" s="41"/>
      <c r="RW303" s="41"/>
      <c r="RX303" s="41"/>
      <c r="RY303" s="41"/>
      <c r="RZ303" s="41"/>
      <c r="SA303" s="41"/>
      <c r="SB303" s="41"/>
      <c r="SC303" s="41"/>
      <c r="SD303" s="41"/>
      <c r="SE303" s="41"/>
      <c r="SF303" s="41"/>
      <c r="SG303" s="41"/>
      <c r="SH303" s="41"/>
      <c r="SI303" s="41"/>
      <c r="SJ303" s="41"/>
      <c r="SK303" s="41"/>
      <c r="SL303" s="41"/>
      <c r="SM303" s="41"/>
      <c r="SN303" s="41"/>
      <c r="SO303" s="41"/>
      <c r="SP303" s="41"/>
      <c r="SQ303" s="41"/>
      <c r="SR303" s="41"/>
      <c r="SS303" s="41"/>
      <c r="ST303" s="41"/>
      <c r="SU303" s="41"/>
      <c r="SV303" s="41"/>
      <c r="SW303" s="41"/>
      <c r="SX303" s="41"/>
      <c r="SY303" s="41"/>
      <c r="SZ303" s="41"/>
      <c r="TA303" s="41"/>
      <c r="TB303" s="41"/>
      <c r="TC303" s="41"/>
      <c r="TD303" s="41"/>
      <c r="TE303" s="41"/>
      <c r="TF303" s="41"/>
      <c r="TG303" s="41"/>
      <c r="TH303" s="41"/>
      <c r="TI303" s="41"/>
      <c r="TJ303" s="41"/>
      <c r="TK303" s="41"/>
      <c r="TL303" s="41"/>
      <c r="TM303" s="41"/>
      <c r="TN303" s="41"/>
      <c r="TO303" s="41"/>
      <c r="TP303" s="41"/>
      <c r="TQ303" s="41"/>
      <c r="TR303" s="41"/>
      <c r="TS303" s="41"/>
      <c r="TT303" s="41"/>
      <c r="TU303" s="41"/>
      <c r="TV303" s="41"/>
      <c r="TW303" s="41"/>
      <c r="TX303" s="41"/>
      <c r="TY303" s="41"/>
      <c r="TZ303" s="41"/>
      <c r="UA303" s="41"/>
      <c r="UB303" s="41"/>
      <c r="UC303" s="41"/>
      <c r="UD303" s="41"/>
      <c r="UE303" s="41"/>
      <c r="UF303" s="41"/>
      <c r="UG303" s="41"/>
      <c r="UH303" s="41"/>
      <c r="UI303" s="41"/>
      <c r="UJ303" s="41"/>
      <c r="UK303" s="41"/>
      <c r="UL303" s="41"/>
      <c r="UM303" s="41"/>
      <c r="UN303" s="41"/>
      <c r="UO303" s="41"/>
      <c r="UP303" s="41"/>
      <c r="UQ303" s="41"/>
      <c r="UR303" s="41"/>
      <c r="US303" s="41"/>
      <c r="UT303" s="41"/>
      <c r="UU303" s="41"/>
      <c r="UV303" s="41"/>
      <c r="UW303" s="41"/>
      <c r="UX303" s="41"/>
      <c r="UY303" s="41"/>
      <c r="UZ303" s="41"/>
      <c r="VA303" s="41"/>
      <c r="VB303" s="41"/>
      <c r="VC303" s="41"/>
      <c r="VD303" s="41"/>
      <c r="VE303" s="41"/>
      <c r="VF303" s="41"/>
      <c r="VG303" s="41"/>
      <c r="VH303" s="41"/>
      <c r="VI303" s="41"/>
      <c r="VJ303" s="41"/>
      <c r="VK303" s="41"/>
      <c r="VL303" s="41"/>
      <c r="VM303" s="41"/>
      <c r="VN303" s="41"/>
      <c r="VO303" s="41"/>
      <c r="VP303" s="41"/>
      <c r="VQ303" s="41"/>
      <c r="VR303" s="41"/>
      <c r="VS303" s="41"/>
      <c r="VT303" s="41"/>
      <c r="VU303" s="41"/>
      <c r="VV303" s="41"/>
      <c r="VW303" s="41"/>
      <c r="VX303" s="41"/>
      <c r="VY303" s="41"/>
      <c r="VZ303" s="41"/>
      <c r="WA303" s="41"/>
      <c r="WB303" s="41"/>
      <c r="WC303" s="41"/>
      <c r="WD303" s="41"/>
      <c r="WE303" s="41"/>
      <c r="WF303" s="41"/>
      <c r="WG303" s="41"/>
      <c r="WH303" s="41"/>
      <c r="WI303" s="41"/>
      <c r="WJ303" s="41"/>
      <c r="WK303" s="41"/>
      <c r="WL303" s="41"/>
      <c r="WM303" s="41"/>
      <c r="WN303" s="41"/>
      <c r="WO303" s="41"/>
      <c r="WP303" s="41"/>
      <c r="WQ303" s="41"/>
      <c r="WR303" s="41"/>
      <c r="WS303" s="41"/>
      <c r="WT303" s="41"/>
      <c r="WU303" s="41"/>
      <c r="WV303" s="41"/>
      <c r="WW303" s="41"/>
      <c r="WX303" s="41"/>
    </row>
    <row r="304" spans="1:622" s="49" customFormat="1" ht="15" customHeight="1" outlineLevel="1" x14ac:dyDescent="0.25">
      <c r="B304" s="42" t="s">
        <v>86</v>
      </c>
      <c r="C304" s="49">
        <v>88316</v>
      </c>
      <c r="D304" s="44" t="s">
        <v>80</v>
      </c>
      <c r="E304" s="49" t="s">
        <v>82</v>
      </c>
      <c r="F304" s="50" t="s">
        <v>83</v>
      </c>
      <c r="G304" s="50"/>
      <c r="H304" s="44">
        <v>24.83</v>
      </c>
      <c r="I304" s="46">
        <v>20.64</v>
      </c>
      <c r="J304" s="46"/>
      <c r="K304" s="46">
        <f>Tabela1[[#This Row],[VALOR UNIT]]*H301</f>
        <v>387</v>
      </c>
      <c r="L304" s="46">
        <v>0</v>
      </c>
      <c r="M304" s="47">
        <f t="shared" si="5"/>
        <v>0</v>
      </c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F304" s="41"/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  <c r="AQ304" s="41"/>
      <c r="AR304" s="41"/>
      <c r="AS304" s="41"/>
      <c r="AT304" s="41"/>
      <c r="AU304" s="41"/>
      <c r="AV304" s="41"/>
      <c r="AW304" s="41"/>
      <c r="AX304" s="41"/>
      <c r="AY304" s="41"/>
      <c r="AZ304" s="41"/>
      <c r="BA304" s="41"/>
      <c r="BB304" s="41"/>
      <c r="BC304" s="41"/>
      <c r="BD304" s="41"/>
      <c r="BE304" s="41"/>
      <c r="BF304" s="41"/>
      <c r="BG304" s="41"/>
      <c r="BH304" s="41"/>
      <c r="BI304" s="41"/>
      <c r="BJ304" s="41"/>
      <c r="BK304" s="41"/>
      <c r="BL304" s="41"/>
      <c r="BM304" s="41"/>
      <c r="BN304" s="41"/>
      <c r="BO304" s="41"/>
      <c r="BP304" s="41"/>
      <c r="BQ304" s="41"/>
      <c r="BR304" s="41"/>
      <c r="BS304" s="41"/>
      <c r="BT304" s="41"/>
      <c r="BU304" s="41"/>
      <c r="BV304" s="41"/>
      <c r="BW304" s="41"/>
      <c r="BX304" s="41"/>
      <c r="BY304" s="41"/>
      <c r="BZ304" s="41"/>
      <c r="CA304" s="41"/>
      <c r="CB304" s="41"/>
      <c r="CC304" s="41"/>
      <c r="CD304" s="41"/>
      <c r="CE304" s="41"/>
      <c r="CF304" s="41"/>
      <c r="CG304" s="41"/>
      <c r="CH304" s="41"/>
      <c r="CI304" s="41"/>
      <c r="CJ304" s="41"/>
      <c r="CK304" s="41"/>
      <c r="CL304" s="41"/>
      <c r="CM304" s="41"/>
      <c r="CN304" s="41"/>
      <c r="CO304" s="41"/>
      <c r="CP304" s="41"/>
      <c r="CQ304" s="41"/>
      <c r="CR304" s="41"/>
      <c r="CS304" s="41"/>
      <c r="CT304" s="41"/>
      <c r="CU304" s="41"/>
      <c r="CV304" s="41"/>
      <c r="CW304" s="41"/>
      <c r="CX304" s="41"/>
      <c r="CY304" s="41"/>
      <c r="CZ304" s="41"/>
      <c r="DA304" s="41"/>
      <c r="DB304" s="41"/>
      <c r="DC304" s="41"/>
      <c r="DD304" s="41"/>
      <c r="DE304" s="41"/>
      <c r="DF304" s="41"/>
      <c r="DG304" s="41"/>
      <c r="DH304" s="41"/>
      <c r="DI304" s="41"/>
      <c r="DJ304" s="41"/>
      <c r="DK304" s="41"/>
      <c r="DL304" s="41"/>
      <c r="DM304" s="41"/>
      <c r="DN304" s="41"/>
      <c r="DO304" s="41"/>
      <c r="DP304" s="41"/>
      <c r="DQ304" s="41"/>
      <c r="DR304" s="41"/>
      <c r="DS304" s="41"/>
      <c r="DT304" s="41"/>
      <c r="DU304" s="41"/>
      <c r="DV304" s="41"/>
      <c r="DW304" s="41"/>
      <c r="DX304" s="41"/>
      <c r="DY304" s="41"/>
      <c r="DZ304" s="41"/>
      <c r="EA304" s="41"/>
      <c r="EB304" s="41"/>
      <c r="EC304" s="41"/>
      <c r="ED304" s="41"/>
      <c r="EE304" s="41"/>
      <c r="EF304" s="41"/>
      <c r="EG304" s="41"/>
      <c r="EH304" s="41"/>
      <c r="EI304" s="41"/>
      <c r="EJ304" s="41"/>
      <c r="EK304" s="41"/>
      <c r="EL304" s="41"/>
      <c r="EM304" s="41"/>
      <c r="EN304" s="41"/>
      <c r="EO304" s="41"/>
      <c r="EP304" s="41"/>
      <c r="EQ304" s="41"/>
      <c r="ER304" s="41"/>
      <c r="ES304" s="41"/>
      <c r="ET304" s="41"/>
      <c r="EU304" s="41"/>
      <c r="EV304" s="41"/>
      <c r="EW304" s="41"/>
      <c r="EX304" s="41"/>
      <c r="EY304" s="41"/>
      <c r="EZ304" s="41"/>
      <c r="FA304" s="41"/>
      <c r="FB304" s="41"/>
      <c r="FC304" s="41"/>
      <c r="FD304" s="41"/>
      <c r="FE304" s="41"/>
      <c r="FF304" s="41"/>
      <c r="FG304" s="41"/>
      <c r="FH304" s="41"/>
      <c r="FI304" s="41"/>
      <c r="FJ304" s="41"/>
      <c r="FK304" s="41"/>
      <c r="FL304" s="41"/>
      <c r="FM304" s="41"/>
      <c r="FN304" s="41"/>
      <c r="FO304" s="41"/>
      <c r="FP304" s="41"/>
      <c r="FQ304" s="41"/>
      <c r="FR304" s="41"/>
      <c r="FS304" s="41"/>
      <c r="FT304" s="41"/>
      <c r="FU304" s="41"/>
      <c r="FV304" s="41"/>
      <c r="FW304" s="41"/>
      <c r="FX304" s="41"/>
      <c r="FY304" s="41"/>
      <c r="FZ304" s="41"/>
      <c r="GA304" s="41"/>
      <c r="GB304" s="41"/>
      <c r="GC304" s="41"/>
      <c r="GD304" s="41"/>
      <c r="GE304" s="41"/>
      <c r="GF304" s="41"/>
      <c r="GG304" s="41"/>
      <c r="GH304" s="41"/>
      <c r="GI304" s="41"/>
      <c r="GJ304" s="41"/>
      <c r="GK304" s="41"/>
      <c r="GL304" s="41"/>
      <c r="GM304" s="41"/>
      <c r="GN304" s="41"/>
      <c r="GO304" s="41"/>
      <c r="GP304" s="41"/>
      <c r="GQ304" s="41"/>
      <c r="GR304" s="41"/>
      <c r="GS304" s="41"/>
      <c r="GT304" s="41"/>
      <c r="GU304" s="41"/>
      <c r="GV304" s="41"/>
      <c r="GW304" s="41"/>
      <c r="GX304" s="41"/>
      <c r="GY304" s="41"/>
      <c r="GZ304" s="41"/>
      <c r="HA304" s="41"/>
      <c r="HB304" s="41"/>
      <c r="HC304" s="41"/>
      <c r="HD304" s="41"/>
      <c r="HE304" s="41"/>
      <c r="HF304" s="41"/>
      <c r="HG304" s="41"/>
      <c r="HH304" s="41"/>
      <c r="HI304" s="41"/>
      <c r="HJ304" s="41"/>
      <c r="HK304" s="41"/>
      <c r="HL304" s="41"/>
      <c r="HM304" s="41"/>
      <c r="HN304" s="41"/>
      <c r="HO304" s="41"/>
      <c r="HP304" s="41"/>
      <c r="HQ304" s="41"/>
      <c r="HR304" s="41"/>
      <c r="HS304" s="41"/>
      <c r="HT304" s="41"/>
      <c r="HU304" s="41"/>
      <c r="HV304" s="41"/>
      <c r="HW304" s="41"/>
      <c r="HX304" s="41"/>
      <c r="HY304" s="41"/>
      <c r="HZ304" s="41"/>
      <c r="IA304" s="41"/>
      <c r="IB304" s="41"/>
      <c r="IC304" s="41"/>
      <c r="ID304" s="41"/>
      <c r="IE304" s="41"/>
      <c r="IF304" s="41"/>
      <c r="IG304" s="41"/>
      <c r="IH304" s="41"/>
      <c r="II304" s="41"/>
      <c r="IJ304" s="41"/>
      <c r="IK304" s="41"/>
      <c r="IL304" s="41"/>
      <c r="IM304" s="41"/>
      <c r="IN304" s="41"/>
      <c r="IO304" s="41"/>
      <c r="IP304" s="41"/>
      <c r="IQ304" s="41"/>
      <c r="IR304" s="41"/>
      <c r="IS304" s="41"/>
      <c r="IT304" s="41"/>
      <c r="IU304" s="41"/>
      <c r="IV304" s="41"/>
      <c r="IW304" s="41"/>
      <c r="IX304" s="41"/>
      <c r="IY304" s="41"/>
      <c r="IZ304" s="41"/>
      <c r="JA304" s="41"/>
      <c r="JB304" s="41"/>
      <c r="JC304" s="41"/>
      <c r="JD304" s="41"/>
      <c r="JE304" s="41"/>
      <c r="JF304" s="41"/>
      <c r="JG304" s="41"/>
      <c r="JH304" s="41"/>
      <c r="JI304" s="41"/>
      <c r="JJ304" s="41"/>
      <c r="JK304" s="41"/>
      <c r="JL304" s="41"/>
      <c r="JM304" s="41"/>
      <c r="JN304" s="41"/>
      <c r="JO304" s="41"/>
      <c r="JP304" s="41"/>
      <c r="JQ304" s="41"/>
      <c r="JR304" s="41"/>
      <c r="JS304" s="41"/>
      <c r="JT304" s="41"/>
      <c r="JU304" s="41"/>
      <c r="JV304" s="41"/>
      <c r="JW304" s="41"/>
      <c r="JX304" s="41"/>
      <c r="JY304" s="41"/>
      <c r="JZ304" s="41"/>
      <c r="KA304" s="41"/>
      <c r="KB304" s="41"/>
      <c r="KC304" s="41"/>
      <c r="KD304" s="41"/>
      <c r="KE304" s="41"/>
      <c r="KF304" s="41"/>
      <c r="KG304" s="41"/>
      <c r="KH304" s="41"/>
      <c r="KI304" s="41"/>
      <c r="KJ304" s="41"/>
      <c r="KK304" s="41"/>
      <c r="KL304" s="41"/>
      <c r="KM304" s="41"/>
      <c r="KN304" s="41"/>
      <c r="KO304" s="41"/>
      <c r="KP304" s="41"/>
      <c r="KQ304" s="41"/>
      <c r="KR304" s="41"/>
      <c r="KS304" s="41"/>
      <c r="KT304" s="41"/>
      <c r="KU304" s="41"/>
      <c r="KV304" s="41"/>
      <c r="KW304" s="41"/>
      <c r="KX304" s="41"/>
      <c r="KY304" s="41"/>
      <c r="KZ304" s="41"/>
      <c r="LA304" s="41"/>
      <c r="LB304" s="41"/>
      <c r="LC304" s="41"/>
      <c r="LD304" s="41"/>
      <c r="LE304" s="41"/>
      <c r="LF304" s="41"/>
      <c r="LG304" s="41"/>
      <c r="LH304" s="41"/>
      <c r="LI304" s="41"/>
      <c r="LJ304" s="41"/>
      <c r="LK304" s="41"/>
      <c r="LL304" s="41"/>
      <c r="LM304" s="41"/>
      <c r="LN304" s="41"/>
      <c r="LO304" s="41"/>
      <c r="LP304" s="41"/>
      <c r="LQ304" s="41"/>
      <c r="LR304" s="41"/>
      <c r="LS304" s="41"/>
      <c r="LT304" s="41"/>
      <c r="LU304" s="41"/>
      <c r="LV304" s="41"/>
      <c r="LW304" s="41"/>
      <c r="LX304" s="41"/>
      <c r="LY304" s="41"/>
      <c r="LZ304" s="41"/>
      <c r="MA304" s="41"/>
      <c r="MB304" s="41"/>
      <c r="MC304" s="41"/>
      <c r="MD304" s="41"/>
      <c r="ME304" s="41"/>
      <c r="MF304" s="41"/>
      <c r="MG304" s="41"/>
      <c r="MH304" s="41"/>
      <c r="MI304" s="41"/>
      <c r="MJ304" s="41"/>
      <c r="MK304" s="41"/>
      <c r="ML304" s="41"/>
      <c r="MM304" s="41"/>
      <c r="MN304" s="41"/>
      <c r="MO304" s="41"/>
      <c r="MP304" s="41"/>
      <c r="MQ304" s="41"/>
      <c r="MR304" s="41"/>
      <c r="MS304" s="41"/>
      <c r="MT304" s="41"/>
      <c r="MU304" s="41"/>
      <c r="MV304" s="41"/>
      <c r="MW304" s="41"/>
      <c r="MX304" s="41"/>
      <c r="MY304" s="41"/>
      <c r="MZ304" s="41"/>
      <c r="NA304" s="41"/>
      <c r="NB304" s="41"/>
      <c r="NC304" s="41"/>
      <c r="ND304" s="41"/>
      <c r="NE304" s="41"/>
      <c r="NF304" s="41"/>
      <c r="NG304" s="41"/>
      <c r="NH304" s="41"/>
      <c r="NI304" s="41"/>
      <c r="NJ304" s="41"/>
      <c r="NK304" s="41"/>
      <c r="NL304" s="41"/>
      <c r="NM304" s="41"/>
      <c r="NN304" s="41"/>
      <c r="NO304" s="41"/>
      <c r="NP304" s="41"/>
      <c r="NQ304" s="41"/>
      <c r="NR304" s="41"/>
      <c r="NS304" s="41"/>
      <c r="NT304" s="41"/>
      <c r="NU304" s="41"/>
      <c r="NV304" s="41"/>
      <c r="NW304" s="41"/>
      <c r="NX304" s="41"/>
      <c r="NY304" s="41"/>
      <c r="NZ304" s="41"/>
      <c r="OA304" s="41"/>
      <c r="OB304" s="41"/>
      <c r="OC304" s="41"/>
      <c r="OD304" s="41"/>
      <c r="OE304" s="41"/>
      <c r="OF304" s="41"/>
      <c r="OG304" s="41"/>
      <c r="OH304" s="41"/>
      <c r="OI304" s="41"/>
      <c r="OJ304" s="41"/>
      <c r="OK304" s="41"/>
      <c r="OL304" s="41"/>
      <c r="OM304" s="41"/>
      <c r="ON304" s="41"/>
      <c r="OO304" s="41"/>
      <c r="OP304" s="41"/>
      <c r="OQ304" s="41"/>
      <c r="OR304" s="41"/>
      <c r="OS304" s="41"/>
      <c r="OT304" s="41"/>
      <c r="OU304" s="41"/>
      <c r="OV304" s="41"/>
      <c r="OW304" s="41"/>
      <c r="OX304" s="41"/>
      <c r="OY304" s="41"/>
      <c r="OZ304" s="41"/>
      <c r="PA304" s="41"/>
      <c r="PB304" s="41"/>
      <c r="PC304" s="41"/>
      <c r="PD304" s="41"/>
      <c r="PE304" s="41"/>
      <c r="PF304" s="41"/>
      <c r="PG304" s="41"/>
      <c r="PH304" s="41"/>
      <c r="PI304" s="41"/>
      <c r="PJ304" s="41"/>
      <c r="PK304" s="41"/>
      <c r="PL304" s="41"/>
      <c r="PM304" s="41"/>
      <c r="PN304" s="41"/>
      <c r="PO304" s="41"/>
      <c r="PP304" s="41"/>
      <c r="PQ304" s="41"/>
      <c r="PR304" s="41"/>
      <c r="PS304" s="41"/>
      <c r="PT304" s="41"/>
      <c r="PU304" s="41"/>
      <c r="PV304" s="41"/>
      <c r="PW304" s="41"/>
      <c r="PX304" s="41"/>
      <c r="PY304" s="41"/>
      <c r="PZ304" s="41"/>
      <c r="QA304" s="41"/>
      <c r="QB304" s="41"/>
      <c r="QC304" s="41"/>
      <c r="QD304" s="41"/>
      <c r="QE304" s="41"/>
      <c r="QF304" s="41"/>
      <c r="QG304" s="41"/>
      <c r="QH304" s="41"/>
      <c r="QI304" s="41"/>
      <c r="QJ304" s="41"/>
      <c r="QK304" s="41"/>
      <c r="QL304" s="41"/>
      <c r="QM304" s="41"/>
      <c r="QN304" s="41"/>
      <c r="QO304" s="41"/>
      <c r="QP304" s="41"/>
      <c r="QQ304" s="41"/>
      <c r="QR304" s="41"/>
      <c r="QS304" s="41"/>
      <c r="QT304" s="41"/>
      <c r="QU304" s="41"/>
      <c r="QV304" s="41"/>
      <c r="QW304" s="41"/>
      <c r="QX304" s="41"/>
      <c r="QY304" s="41"/>
      <c r="QZ304" s="41"/>
      <c r="RA304" s="41"/>
      <c r="RB304" s="41"/>
      <c r="RC304" s="41"/>
      <c r="RD304" s="41"/>
      <c r="RE304" s="41"/>
      <c r="RF304" s="41"/>
      <c r="RG304" s="41"/>
      <c r="RH304" s="41"/>
      <c r="RI304" s="41"/>
      <c r="RJ304" s="41"/>
      <c r="RK304" s="41"/>
      <c r="RL304" s="41"/>
      <c r="RM304" s="41"/>
      <c r="RN304" s="41"/>
      <c r="RO304" s="41"/>
      <c r="RP304" s="41"/>
      <c r="RQ304" s="41"/>
      <c r="RR304" s="41"/>
      <c r="RS304" s="41"/>
      <c r="RT304" s="41"/>
      <c r="RU304" s="41"/>
      <c r="RV304" s="41"/>
      <c r="RW304" s="41"/>
      <c r="RX304" s="41"/>
      <c r="RY304" s="41"/>
      <c r="RZ304" s="41"/>
      <c r="SA304" s="41"/>
      <c r="SB304" s="41"/>
      <c r="SC304" s="41"/>
      <c r="SD304" s="41"/>
      <c r="SE304" s="41"/>
      <c r="SF304" s="41"/>
      <c r="SG304" s="41"/>
      <c r="SH304" s="41"/>
      <c r="SI304" s="41"/>
      <c r="SJ304" s="41"/>
      <c r="SK304" s="41"/>
      <c r="SL304" s="41"/>
      <c r="SM304" s="41"/>
      <c r="SN304" s="41"/>
      <c r="SO304" s="41"/>
      <c r="SP304" s="41"/>
      <c r="SQ304" s="41"/>
      <c r="SR304" s="41"/>
      <c r="SS304" s="41"/>
      <c r="ST304" s="41"/>
      <c r="SU304" s="41"/>
      <c r="SV304" s="41"/>
      <c r="SW304" s="41"/>
      <c r="SX304" s="41"/>
      <c r="SY304" s="41"/>
      <c r="SZ304" s="41"/>
      <c r="TA304" s="41"/>
      <c r="TB304" s="41"/>
      <c r="TC304" s="41"/>
      <c r="TD304" s="41"/>
      <c r="TE304" s="41"/>
      <c r="TF304" s="41"/>
      <c r="TG304" s="41"/>
      <c r="TH304" s="41"/>
      <c r="TI304" s="41"/>
      <c r="TJ304" s="41"/>
      <c r="TK304" s="41"/>
      <c r="TL304" s="41"/>
      <c r="TM304" s="41"/>
      <c r="TN304" s="41"/>
      <c r="TO304" s="41"/>
      <c r="TP304" s="41"/>
      <c r="TQ304" s="41"/>
      <c r="TR304" s="41"/>
      <c r="TS304" s="41"/>
      <c r="TT304" s="41"/>
      <c r="TU304" s="41"/>
      <c r="TV304" s="41"/>
      <c r="TW304" s="41"/>
      <c r="TX304" s="41"/>
      <c r="TY304" s="41"/>
      <c r="TZ304" s="41"/>
      <c r="UA304" s="41"/>
      <c r="UB304" s="41"/>
      <c r="UC304" s="41"/>
      <c r="UD304" s="41"/>
      <c r="UE304" s="41"/>
      <c r="UF304" s="41"/>
      <c r="UG304" s="41"/>
      <c r="UH304" s="41"/>
      <c r="UI304" s="41"/>
      <c r="UJ304" s="41"/>
      <c r="UK304" s="41"/>
      <c r="UL304" s="41"/>
      <c r="UM304" s="41"/>
      <c r="UN304" s="41"/>
      <c r="UO304" s="41"/>
      <c r="UP304" s="41"/>
      <c r="UQ304" s="41"/>
      <c r="UR304" s="41"/>
      <c r="US304" s="41"/>
      <c r="UT304" s="41"/>
      <c r="UU304" s="41"/>
      <c r="UV304" s="41"/>
      <c r="UW304" s="41"/>
      <c r="UX304" s="41"/>
      <c r="UY304" s="41"/>
      <c r="UZ304" s="41"/>
      <c r="VA304" s="41"/>
      <c r="VB304" s="41"/>
      <c r="VC304" s="41"/>
      <c r="VD304" s="41"/>
      <c r="VE304" s="41"/>
      <c r="VF304" s="41"/>
      <c r="VG304" s="41"/>
      <c r="VH304" s="41"/>
      <c r="VI304" s="41"/>
      <c r="VJ304" s="41"/>
      <c r="VK304" s="41"/>
      <c r="VL304" s="41"/>
      <c r="VM304" s="41"/>
      <c r="VN304" s="41"/>
      <c r="VO304" s="41"/>
      <c r="VP304" s="41"/>
      <c r="VQ304" s="41"/>
      <c r="VR304" s="41"/>
      <c r="VS304" s="41"/>
      <c r="VT304" s="41"/>
      <c r="VU304" s="41"/>
      <c r="VV304" s="41"/>
      <c r="VW304" s="41"/>
      <c r="VX304" s="41"/>
      <c r="VY304" s="41"/>
      <c r="VZ304" s="41"/>
      <c r="WA304" s="41"/>
      <c r="WB304" s="41"/>
      <c r="WC304" s="41"/>
      <c r="WD304" s="41"/>
      <c r="WE304" s="41"/>
      <c r="WF304" s="41"/>
      <c r="WG304" s="41"/>
      <c r="WH304" s="41"/>
      <c r="WI304" s="41"/>
      <c r="WJ304" s="41"/>
      <c r="WK304" s="41"/>
      <c r="WL304" s="41"/>
      <c r="WM304" s="41"/>
      <c r="WN304" s="41"/>
      <c r="WO304" s="41"/>
      <c r="WP304" s="41"/>
      <c r="WQ304" s="41"/>
      <c r="WR304" s="41"/>
      <c r="WS304" s="41"/>
      <c r="WT304" s="41"/>
      <c r="WU304" s="41"/>
      <c r="WV304" s="41"/>
      <c r="WW304" s="41"/>
      <c r="WX304" s="41"/>
    </row>
    <row r="305" spans="1:622" s="49" customFormat="1" ht="15" customHeight="1" outlineLevel="1" x14ac:dyDescent="0.25">
      <c r="B305" s="42" t="s">
        <v>86</v>
      </c>
      <c r="C305" s="49">
        <v>88274</v>
      </c>
      <c r="D305" s="44" t="s">
        <v>80</v>
      </c>
      <c r="E305" s="49" t="s">
        <v>231</v>
      </c>
      <c r="F305" s="50" t="s">
        <v>83</v>
      </c>
      <c r="G305" s="50"/>
      <c r="H305" s="44">
        <v>29.69</v>
      </c>
      <c r="I305" s="46">
        <v>49.35</v>
      </c>
      <c r="J305" s="46"/>
      <c r="K305" s="46">
        <f>Tabela1[[#This Row],[VALOR UNIT]]*H301</f>
        <v>925.3125</v>
      </c>
      <c r="L305" s="46">
        <v>0</v>
      </c>
      <c r="M305" s="47">
        <f t="shared" si="5"/>
        <v>0</v>
      </c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1"/>
      <c r="AU305" s="41"/>
      <c r="AV305" s="41"/>
      <c r="AW305" s="41"/>
      <c r="AX305" s="41"/>
      <c r="AY305" s="41"/>
      <c r="AZ305" s="41"/>
      <c r="BA305" s="41"/>
      <c r="BB305" s="41"/>
      <c r="BC305" s="41"/>
      <c r="BD305" s="41"/>
      <c r="BE305" s="41"/>
      <c r="BF305" s="41"/>
      <c r="BG305" s="41"/>
      <c r="BH305" s="41"/>
      <c r="BI305" s="41"/>
      <c r="BJ305" s="41"/>
      <c r="BK305" s="41"/>
      <c r="BL305" s="41"/>
      <c r="BM305" s="41"/>
      <c r="BN305" s="41"/>
      <c r="BO305" s="41"/>
      <c r="BP305" s="41"/>
      <c r="BQ305" s="41"/>
      <c r="BR305" s="41"/>
      <c r="BS305" s="41"/>
      <c r="BT305" s="41"/>
      <c r="BU305" s="41"/>
      <c r="BV305" s="41"/>
      <c r="BW305" s="41"/>
      <c r="BX305" s="41"/>
      <c r="BY305" s="41"/>
      <c r="BZ305" s="41"/>
      <c r="CA305" s="41"/>
      <c r="CB305" s="41"/>
      <c r="CC305" s="41"/>
      <c r="CD305" s="41"/>
      <c r="CE305" s="41"/>
      <c r="CF305" s="41"/>
      <c r="CG305" s="41"/>
      <c r="CH305" s="41"/>
      <c r="CI305" s="41"/>
      <c r="CJ305" s="41"/>
      <c r="CK305" s="41"/>
      <c r="CL305" s="41"/>
      <c r="CM305" s="41"/>
      <c r="CN305" s="41"/>
      <c r="CO305" s="41"/>
      <c r="CP305" s="41"/>
      <c r="CQ305" s="41"/>
      <c r="CR305" s="41"/>
      <c r="CS305" s="41"/>
      <c r="CT305" s="41"/>
      <c r="CU305" s="41"/>
      <c r="CV305" s="41"/>
      <c r="CW305" s="41"/>
      <c r="CX305" s="41"/>
      <c r="CY305" s="41"/>
      <c r="CZ305" s="41"/>
      <c r="DA305" s="41"/>
      <c r="DB305" s="41"/>
      <c r="DC305" s="41"/>
      <c r="DD305" s="41"/>
      <c r="DE305" s="41"/>
      <c r="DF305" s="41"/>
      <c r="DG305" s="41"/>
      <c r="DH305" s="41"/>
      <c r="DI305" s="41"/>
      <c r="DJ305" s="41"/>
      <c r="DK305" s="41"/>
      <c r="DL305" s="41"/>
      <c r="DM305" s="41"/>
      <c r="DN305" s="41"/>
      <c r="DO305" s="41"/>
      <c r="DP305" s="41"/>
      <c r="DQ305" s="41"/>
      <c r="DR305" s="41"/>
      <c r="DS305" s="41"/>
      <c r="DT305" s="41"/>
      <c r="DU305" s="41"/>
      <c r="DV305" s="41"/>
      <c r="DW305" s="41"/>
      <c r="DX305" s="41"/>
      <c r="DY305" s="41"/>
      <c r="DZ305" s="41"/>
      <c r="EA305" s="41"/>
      <c r="EB305" s="41"/>
      <c r="EC305" s="41"/>
      <c r="ED305" s="41"/>
      <c r="EE305" s="41"/>
      <c r="EF305" s="41"/>
      <c r="EG305" s="41"/>
      <c r="EH305" s="41"/>
      <c r="EI305" s="41"/>
      <c r="EJ305" s="41"/>
      <c r="EK305" s="41"/>
      <c r="EL305" s="41"/>
      <c r="EM305" s="41"/>
      <c r="EN305" s="41"/>
      <c r="EO305" s="41"/>
      <c r="EP305" s="41"/>
      <c r="EQ305" s="41"/>
      <c r="ER305" s="41"/>
      <c r="ES305" s="41"/>
      <c r="ET305" s="41"/>
      <c r="EU305" s="41"/>
      <c r="EV305" s="41"/>
      <c r="EW305" s="41"/>
      <c r="EX305" s="41"/>
      <c r="EY305" s="41"/>
      <c r="EZ305" s="41"/>
      <c r="FA305" s="41"/>
      <c r="FB305" s="41"/>
      <c r="FC305" s="41"/>
      <c r="FD305" s="41"/>
      <c r="FE305" s="41"/>
      <c r="FF305" s="41"/>
      <c r="FG305" s="41"/>
      <c r="FH305" s="41"/>
      <c r="FI305" s="41"/>
      <c r="FJ305" s="41"/>
      <c r="FK305" s="41"/>
      <c r="FL305" s="41"/>
      <c r="FM305" s="41"/>
      <c r="FN305" s="41"/>
      <c r="FO305" s="41"/>
      <c r="FP305" s="41"/>
      <c r="FQ305" s="41"/>
      <c r="FR305" s="41"/>
      <c r="FS305" s="41"/>
      <c r="FT305" s="41"/>
      <c r="FU305" s="41"/>
      <c r="FV305" s="41"/>
      <c r="FW305" s="41"/>
      <c r="FX305" s="41"/>
      <c r="FY305" s="41"/>
      <c r="FZ305" s="41"/>
      <c r="GA305" s="41"/>
      <c r="GB305" s="41"/>
      <c r="GC305" s="41"/>
      <c r="GD305" s="41"/>
      <c r="GE305" s="41"/>
      <c r="GF305" s="41"/>
      <c r="GG305" s="41"/>
      <c r="GH305" s="41"/>
      <c r="GI305" s="41"/>
      <c r="GJ305" s="41"/>
      <c r="GK305" s="41"/>
      <c r="GL305" s="41"/>
      <c r="GM305" s="41"/>
      <c r="GN305" s="41"/>
      <c r="GO305" s="41"/>
      <c r="GP305" s="41"/>
      <c r="GQ305" s="41"/>
      <c r="GR305" s="41"/>
      <c r="GS305" s="41"/>
      <c r="GT305" s="41"/>
      <c r="GU305" s="41"/>
      <c r="GV305" s="41"/>
      <c r="GW305" s="41"/>
      <c r="GX305" s="41"/>
      <c r="GY305" s="41"/>
      <c r="GZ305" s="41"/>
      <c r="HA305" s="41"/>
      <c r="HB305" s="41"/>
      <c r="HC305" s="41"/>
      <c r="HD305" s="41"/>
      <c r="HE305" s="41"/>
      <c r="HF305" s="41"/>
      <c r="HG305" s="41"/>
      <c r="HH305" s="41"/>
      <c r="HI305" s="41"/>
      <c r="HJ305" s="41"/>
      <c r="HK305" s="41"/>
      <c r="HL305" s="41"/>
      <c r="HM305" s="41"/>
      <c r="HN305" s="41"/>
      <c r="HO305" s="41"/>
      <c r="HP305" s="41"/>
      <c r="HQ305" s="41"/>
      <c r="HR305" s="41"/>
      <c r="HS305" s="41"/>
      <c r="HT305" s="41"/>
      <c r="HU305" s="41"/>
      <c r="HV305" s="41"/>
      <c r="HW305" s="41"/>
      <c r="HX305" s="41"/>
      <c r="HY305" s="41"/>
      <c r="HZ305" s="41"/>
      <c r="IA305" s="41"/>
      <c r="IB305" s="41"/>
      <c r="IC305" s="41"/>
      <c r="ID305" s="41"/>
      <c r="IE305" s="41"/>
      <c r="IF305" s="41"/>
      <c r="IG305" s="41"/>
      <c r="IH305" s="41"/>
      <c r="II305" s="41"/>
      <c r="IJ305" s="41"/>
      <c r="IK305" s="41"/>
      <c r="IL305" s="41"/>
      <c r="IM305" s="41"/>
      <c r="IN305" s="41"/>
      <c r="IO305" s="41"/>
      <c r="IP305" s="41"/>
      <c r="IQ305" s="41"/>
      <c r="IR305" s="41"/>
      <c r="IS305" s="41"/>
      <c r="IT305" s="41"/>
      <c r="IU305" s="41"/>
      <c r="IV305" s="41"/>
      <c r="IW305" s="41"/>
      <c r="IX305" s="41"/>
      <c r="IY305" s="41"/>
      <c r="IZ305" s="41"/>
      <c r="JA305" s="41"/>
      <c r="JB305" s="41"/>
      <c r="JC305" s="41"/>
      <c r="JD305" s="41"/>
      <c r="JE305" s="41"/>
      <c r="JF305" s="41"/>
      <c r="JG305" s="41"/>
      <c r="JH305" s="41"/>
      <c r="JI305" s="41"/>
      <c r="JJ305" s="41"/>
      <c r="JK305" s="41"/>
      <c r="JL305" s="41"/>
      <c r="JM305" s="41"/>
      <c r="JN305" s="41"/>
      <c r="JO305" s="41"/>
      <c r="JP305" s="41"/>
      <c r="JQ305" s="41"/>
      <c r="JR305" s="41"/>
      <c r="JS305" s="41"/>
      <c r="JT305" s="41"/>
      <c r="JU305" s="41"/>
      <c r="JV305" s="41"/>
      <c r="JW305" s="41"/>
      <c r="JX305" s="41"/>
      <c r="JY305" s="41"/>
      <c r="JZ305" s="41"/>
      <c r="KA305" s="41"/>
      <c r="KB305" s="41"/>
      <c r="KC305" s="41"/>
      <c r="KD305" s="41"/>
      <c r="KE305" s="41"/>
      <c r="KF305" s="41"/>
      <c r="KG305" s="41"/>
      <c r="KH305" s="41"/>
      <c r="KI305" s="41"/>
      <c r="KJ305" s="41"/>
      <c r="KK305" s="41"/>
      <c r="KL305" s="41"/>
      <c r="KM305" s="41"/>
      <c r="KN305" s="41"/>
      <c r="KO305" s="41"/>
      <c r="KP305" s="41"/>
      <c r="KQ305" s="41"/>
      <c r="KR305" s="41"/>
      <c r="KS305" s="41"/>
      <c r="KT305" s="41"/>
      <c r="KU305" s="41"/>
      <c r="KV305" s="41"/>
      <c r="KW305" s="41"/>
      <c r="KX305" s="41"/>
      <c r="KY305" s="41"/>
      <c r="KZ305" s="41"/>
      <c r="LA305" s="41"/>
      <c r="LB305" s="41"/>
      <c r="LC305" s="41"/>
      <c r="LD305" s="41"/>
      <c r="LE305" s="41"/>
      <c r="LF305" s="41"/>
      <c r="LG305" s="41"/>
      <c r="LH305" s="41"/>
      <c r="LI305" s="41"/>
      <c r="LJ305" s="41"/>
      <c r="LK305" s="41"/>
      <c r="LL305" s="41"/>
      <c r="LM305" s="41"/>
      <c r="LN305" s="41"/>
      <c r="LO305" s="41"/>
      <c r="LP305" s="41"/>
      <c r="LQ305" s="41"/>
      <c r="LR305" s="41"/>
      <c r="LS305" s="41"/>
      <c r="LT305" s="41"/>
      <c r="LU305" s="41"/>
      <c r="LV305" s="41"/>
      <c r="LW305" s="41"/>
      <c r="LX305" s="41"/>
      <c r="LY305" s="41"/>
      <c r="LZ305" s="41"/>
      <c r="MA305" s="41"/>
      <c r="MB305" s="41"/>
      <c r="MC305" s="41"/>
      <c r="MD305" s="41"/>
      <c r="ME305" s="41"/>
      <c r="MF305" s="41"/>
      <c r="MG305" s="41"/>
      <c r="MH305" s="41"/>
      <c r="MI305" s="41"/>
      <c r="MJ305" s="41"/>
      <c r="MK305" s="41"/>
      <c r="ML305" s="41"/>
      <c r="MM305" s="41"/>
      <c r="MN305" s="41"/>
      <c r="MO305" s="41"/>
      <c r="MP305" s="41"/>
      <c r="MQ305" s="41"/>
      <c r="MR305" s="41"/>
      <c r="MS305" s="41"/>
      <c r="MT305" s="41"/>
      <c r="MU305" s="41"/>
      <c r="MV305" s="41"/>
      <c r="MW305" s="41"/>
      <c r="MX305" s="41"/>
      <c r="MY305" s="41"/>
      <c r="MZ305" s="41"/>
      <c r="NA305" s="41"/>
      <c r="NB305" s="41"/>
      <c r="NC305" s="41"/>
      <c r="ND305" s="41"/>
      <c r="NE305" s="41"/>
      <c r="NF305" s="41"/>
      <c r="NG305" s="41"/>
      <c r="NH305" s="41"/>
      <c r="NI305" s="41"/>
      <c r="NJ305" s="41"/>
      <c r="NK305" s="41"/>
      <c r="NL305" s="41"/>
      <c r="NM305" s="41"/>
      <c r="NN305" s="41"/>
      <c r="NO305" s="41"/>
      <c r="NP305" s="41"/>
      <c r="NQ305" s="41"/>
      <c r="NR305" s="41"/>
      <c r="NS305" s="41"/>
      <c r="NT305" s="41"/>
      <c r="NU305" s="41"/>
      <c r="NV305" s="41"/>
      <c r="NW305" s="41"/>
      <c r="NX305" s="41"/>
      <c r="NY305" s="41"/>
      <c r="NZ305" s="41"/>
      <c r="OA305" s="41"/>
      <c r="OB305" s="41"/>
      <c r="OC305" s="41"/>
      <c r="OD305" s="41"/>
      <c r="OE305" s="41"/>
      <c r="OF305" s="41"/>
      <c r="OG305" s="41"/>
      <c r="OH305" s="41"/>
      <c r="OI305" s="41"/>
      <c r="OJ305" s="41"/>
      <c r="OK305" s="41"/>
      <c r="OL305" s="41"/>
      <c r="OM305" s="41"/>
      <c r="ON305" s="41"/>
      <c r="OO305" s="41"/>
      <c r="OP305" s="41"/>
      <c r="OQ305" s="41"/>
      <c r="OR305" s="41"/>
      <c r="OS305" s="41"/>
      <c r="OT305" s="41"/>
      <c r="OU305" s="41"/>
      <c r="OV305" s="41"/>
      <c r="OW305" s="41"/>
      <c r="OX305" s="41"/>
      <c r="OY305" s="41"/>
      <c r="OZ305" s="41"/>
      <c r="PA305" s="41"/>
      <c r="PB305" s="41"/>
      <c r="PC305" s="41"/>
      <c r="PD305" s="41"/>
      <c r="PE305" s="41"/>
      <c r="PF305" s="41"/>
      <c r="PG305" s="41"/>
      <c r="PH305" s="41"/>
      <c r="PI305" s="41"/>
      <c r="PJ305" s="41"/>
      <c r="PK305" s="41"/>
      <c r="PL305" s="41"/>
      <c r="PM305" s="41"/>
      <c r="PN305" s="41"/>
      <c r="PO305" s="41"/>
      <c r="PP305" s="41"/>
      <c r="PQ305" s="41"/>
      <c r="PR305" s="41"/>
      <c r="PS305" s="41"/>
      <c r="PT305" s="41"/>
      <c r="PU305" s="41"/>
      <c r="PV305" s="41"/>
      <c r="PW305" s="41"/>
      <c r="PX305" s="41"/>
      <c r="PY305" s="41"/>
      <c r="PZ305" s="41"/>
      <c r="QA305" s="41"/>
      <c r="QB305" s="41"/>
      <c r="QC305" s="41"/>
      <c r="QD305" s="41"/>
      <c r="QE305" s="41"/>
      <c r="QF305" s="41"/>
      <c r="QG305" s="41"/>
      <c r="QH305" s="41"/>
      <c r="QI305" s="41"/>
      <c r="QJ305" s="41"/>
      <c r="QK305" s="41"/>
      <c r="QL305" s="41"/>
      <c r="QM305" s="41"/>
      <c r="QN305" s="41"/>
      <c r="QO305" s="41"/>
      <c r="QP305" s="41"/>
      <c r="QQ305" s="41"/>
      <c r="QR305" s="41"/>
      <c r="QS305" s="41"/>
      <c r="QT305" s="41"/>
      <c r="QU305" s="41"/>
      <c r="QV305" s="41"/>
      <c r="QW305" s="41"/>
      <c r="QX305" s="41"/>
      <c r="QY305" s="41"/>
      <c r="QZ305" s="41"/>
      <c r="RA305" s="41"/>
      <c r="RB305" s="41"/>
      <c r="RC305" s="41"/>
      <c r="RD305" s="41"/>
      <c r="RE305" s="41"/>
      <c r="RF305" s="41"/>
      <c r="RG305" s="41"/>
      <c r="RH305" s="41"/>
      <c r="RI305" s="41"/>
      <c r="RJ305" s="41"/>
      <c r="RK305" s="41"/>
      <c r="RL305" s="41"/>
      <c r="RM305" s="41"/>
      <c r="RN305" s="41"/>
      <c r="RO305" s="41"/>
      <c r="RP305" s="41"/>
      <c r="RQ305" s="41"/>
      <c r="RR305" s="41"/>
      <c r="RS305" s="41"/>
      <c r="RT305" s="41"/>
      <c r="RU305" s="41"/>
      <c r="RV305" s="41"/>
      <c r="RW305" s="41"/>
      <c r="RX305" s="41"/>
      <c r="RY305" s="41"/>
      <c r="RZ305" s="41"/>
      <c r="SA305" s="41"/>
      <c r="SB305" s="41"/>
      <c r="SC305" s="41"/>
      <c r="SD305" s="41"/>
      <c r="SE305" s="41"/>
      <c r="SF305" s="41"/>
      <c r="SG305" s="41"/>
      <c r="SH305" s="41"/>
      <c r="SI305" s="41"/>
      <c r="SJ305" s="41"/>
      <c r="SK305" s="41"/>
      <c r="SL305" s="41"/>
      <c r="SM305" s="41"/>
      <c r="SN305" s="41"/>
      <c r="SO305" s="41"/>
      <c r="SP305" s="41"/>
      <c r="SQ305" s="41"/>
      <c r="SR305" s="41"/>
      <c r="SS305" s="41"/>
      <c r="ST305" s="41"/>
      <c r="SU305" s="41"/>
      <c r="SV305" s="41"/>
      <c r="SW305" s="41"/>
      <c r="SX305" s="41"/>
      <c r="SY305" s="41"/>
      <c r="SZ305" s="41"/>
      <c r="TA305" s="41"/>
      <c r="TB305" s="41"/>
      <c r="TC305" s="41"/>
      <c r="TD305" s="41"/>
      <c r="TE305" s="41"/>
      <c r="TF305" s="41"/>
      <c r="TG305" s="41"/>
      <c r="TH305" s="41"/>
      <c r="TI305" s="41"/>
      <c r="TJ305" s="41"/>
      <c r="TK305" s="41"/>
      <c r="TL305" s="41"/>
      <c r="TM305" s="41"/>
      <c r="TN305" s="41"/>
      <c r="TO305" s="41"/>
      <c r="TP305" s="41"/>
      <c r="TQ305" s="41"/>
      <c r="TR305" s="41"/>
      <c r="TS305" s="41"/>
      <c r="TT305" s="41"/>
      <c r="TU305" s="41"/>
      <c r="TV305" s="41"/>
      <c r="TW305" s="41"/>
      <c r="TX305" s="41"/>
      <c r="TY305" s="41"/>
      <c r="TZ305" s="41"/>
      <c r="UA305" s="41"/>
      <c r="UB305" s="41"/>
      <c r="UC305" s="41"/>
      <c r="UD305" s="41"/>
      <c r="UE305" s="41"/>
      <c r="UF305" s="41"/>
      <c r="UG305" s="41"/>
      <c r="UH305" s="41"/>
      <c r="UI305" s="41"/>
      <c r="UJ305" s="41"/>
      <c r="UK305" s="41"/>
      <c r="UL305" s="41"/>
      <c r="UM305" s="41"/>
      <c r="UN305" s="41"/>
      <c r="UO305" s="41"/>
      <c r="UP305" s="41"/>
      <c r="UQ305" s="41"/>
      <c r="UR305" s="41"/>
      <c r="US305" s="41"/>
      <c r="UT305" s="41"/>
      <c r="UU305" s="41"/>
      <c r="UV305" s="41"/>
      <c r="UW305" s="41"/>
      <c r="UX305" s="41"/>
      <c r="UY305" s="41"/>
      <c r="UZ305" s="41"/>
      <c r="VA305" s="41"/>
      <c r="VB305" s="41"/>
      <c r="VC305" s="41"/>
      <c r="VD305" s="41"/>
      <c r="VE305" s="41"/>
      <c r="VF305" s="41"/>
      <c r="VG305" s="41"/>
      <c r="VH305" s="41"/>
      <c r="VI305" s="41"/>
      <c r="VJ305" s="41"/>
      <c r="VK305" s="41"/>
      <c r="VL305" s="41"/>
      <c r="VM305" s="41"/>
      <c r="VN305" s="41"/>
      <c r="VO305" s="41"/>
      <c r="VP305" s="41"/>
      <c r="VQ305" s="41"/>
      <c r="VR305" s="41"/>
      <c r="VS305" s="41"/>
      <c r="VT305" s="41"/>
      <c r="VU305" s="41"/>
      <c r="VV305" s="41"/>
      <c r="VW305" s="41"/>
      <c r="VX305" s="41"/>
      <c r="VY305" s="41"/>
      <c r="VZ305" s="41"/>
      <c r="WA305" s="41"/>
      <c r="WB305" s="41"/>
      <c r="WC305" s="41"/>
      <c r="WD305" s="41"/>
      <c r="WE305" s="41"/>
      <c r="WF305" s="41"/>
      <c r="WG305" s="41"/>
      <c r="WH305" s="41"/>
      <c r="WI305" s="41"/>
      <c r="WJ305" s="41"/>
      <c r="WK305" s="41"/>
      <c r="WL305" s="41"/>
      <c r="WM305" s="41"/>
      <c r="WN305" s="41"/>
      <c r="WO305" s="41"/>
      <c r="WP305" s="41"/>
      <c r="WQ305" s="41"/>
      <c r="WR305" s="41"/>
      <c r="WS305" s="41"/>
      <c r="WT305" s="41"/>
      <c r="WU305" s="41"/>
      <c r="WV305" s="41"/>
      <c r="WW305" s="41"/>
      <c r="WX305" s="41"/>
    </row>
    <row r="306" spans="1:622" s="49" customFormat="1" ht="15" customHeight="1" outlineLevel="1" x14ac:dyDescent="0.25">
      <c r="B306" s="42" t="s">
        <v>92</v>
      </c>
      <c r="C306" s="49">
        <v>37596</v>
      </c>
      <c r="D306" s="44" t="s">
        <v>80</v>
      </c>
      <c r="E306" s="49" t="s">
        <v>232</v>
      </c>
      <c r="F306" s="50" t="s">
        <v>13</v>
      </c>
      <c r="G306" s="50"/>
      <c r="H306" s="44">
        <v>2.82</v>
      </c>
      <c r="I306" s="46">
        <v>2.73</v>
      </c>
      <c r="J306" s="46">
        <f>Tabela1[[#This Row],[VALOR UNIT]]*H301</f>
        <v>51.1875</v>
      </c>
      <c r="K306" s="46">
        <f>Tabela1[[#This Row],[Coluna1]]*H305</f>
        <v>0</v>
      </c>
      <c r="L306" s="46">
        <v>0</v>
      </c>
      <c r="M306" s="47">
        <f t="shared" si="5"/>
        <v>0</v>
      </c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41"/>
      <c r="AE306" s="41"/>
      <c r="AF306" s="41"/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  <c r="AQ306" s="41"/>
      <c r="AR306" s="41"/>
      <c r="AS306" s="41"/>
      <c r="AT306" s="41"/>
      <c r="AU306" s="41"/>
      <c r="AV306" s="41"/>
      <c r="AW306" s="41"/>
      <c r="AX306" s="41"/>
      <c r="AY306" s="41"/>
      <c r="AZ306" s="41"/>
      <c r="BA306" s="41"/>
      <c r="BB306" s="41"/>
      <c r="BC306" s="41"/>
      <c r="BD306" s="41"/>
      <c r="BE306" s="41"/>
      <c r="BF306" s="41"/>
      <c r="BG306" s="41"/>
      <c r="BH306" s="41"/>
      <c r="BI306" s="41"/>
      <c r="BJ306" s="41"/>
      <c r="BK306" s="41"/>
      <c r="BL306" s="41"/>
      <c r="BM306" s="41"/>
      <c r="BN306" s="41"/>
      <c r="BO306" s="41"/>
      <c r="BP306" s="41"/>
      <c r="BQ306" s="41"/>
      <c r="BR306" s="41"/>
      <c r="BS306" s="41"/>
      <c r="BT306" s="41"/>
      <c r="BU306" s="41"/>
      <c r="BV306" s="41"/>
      <c r="BW306" s="41"/>
      <c r="BX306" s="41"/>
      <c r="BY306" s="41"/>
      <c r="BZ306" s="41"/>
      <c r="CA306" s="41"/>
      <c r="CB306" s="41"/>
      <c r="CC306" s="41"/>
      <c r="CD306" s="41"/>
      <c r="CE306" s="41"/>
      <c r="CF306" s="41"/>
      <c r="CG306" s="41"/>
      <c r="CH306" s="41"/>
      <c r="CI306" s="41"/>
      <c r="CJ306" s="41"/>
      <c r="CK306" s="41"/>
      <c r="CL306" s="41"/>
      <c r="CM306" s="41"/>
      <c r="CN306" s="41"/>
      <c r="CO306" s="41"/>
      <c r="CP306" s="41"/>
      <c r="CQ306" s="41"/>
      <c r="CR306" s="41"/>
      <c r="CS306" s="41"/>
      <c r="CT306" s="41"/>
      <c r="CU306" s="41"/>
      <c r="CV306" s="41"/>
      <c r="CW306" s="41"/>
      <c r="CX306" s="41"/>
      <c r="CY306" s="41"/>
      <c r="CZ306" s="41"/>
      <c r="DA306" s="41"/>
      <c r="DB306" s="41"/>
      <c r="DC306" s="41"/>
      <c r="DD306" s="41"/>
      <c r="DE306" s="41"/>
      <c r="DF306" s="41"/>
      <c r="DG306" s="41"/>
      <c r="DH306" s="41"/>
      <c r="DI306" s="41"/>
      <c r="DJ306" s="41"/>
      <c r="DK306" s="41"/>
      <c r="DL306" s="41"/>
      <c r="DM306" s="41"/>
      <c r="DN306" s="41"/>
      <c r="DO306" s="41"/>
      <c r="DP306" s="41"/>
      <c r="DQ306" s="41"/>
      <c r="DR306" s="41"/>
      <c r="DS306" s="41"/>
      <c r="DT306" s="41"/>
      <c r="DU306" s="41"/>
      <c r="DV306" s="41"/>
      <c r="DW306" s="41"/>
      <c r="DX306" s="41"/>
      <c r="DY306" s="41"/>
      <c r="DZ306" s="41"/>
      <c r="EA306" s="41"/>
      <c r="EB306" s="41"/>
      <c r="EC306" s="41"/>
      <c r="ED306" s="41"/>
      <c r="EE306" s="41"/>
      <c r="EF306" s="41"/>
      <c r="EG306" s="41"/>
      <c r="EH306" s="41"/>
      <c r="EI306" s="41"/>
      <c r="EJ306" s="41"/>
      <c r="EK306" s="41"/>
      <c r="EL306" s="41"/>
      <c r="EM306" s="41"/>
      <c r="EN306" s="41"/>
      <c r="EO306" s="41"/>
      <c r="EP306" s="41"/>
      <c r="EQ306" s="41"/>
      <c r="ER306" s="41"/>
      <c r="ES306" s="41"/>
      <c r="ET306" s="41"/>
      <c r="EU306" s="41"/>
      <c r="EV306" s="41"/>
      <c r="EW306" s="41"/>
      <c r="EX306" s="41"/>
      <c r="EY306" s="41"/>
      <c r="EZ306" s="41"/>
      <c r="FA306" s="41"/>
      <c r="FB306" s="41"/>
      <c r="FC306" s="41"/>
      <c r="FD306" s="41"/>
      <c r="FE306" s="41"/>
      <c r="FF306" s="41"/>
      <c r="FG306" s="41"/>
      <c r="FH306" s="41"/>
      <c r="FI306" s="41"/>
      <c r="FJ306" s="41"/>
      <c r="FK306" s="41"/>
      <c r="FL306" s="41"/>
      <c r="FM306" s="41"/>
      <c r="FN306" s="41"/>
      <c r="FO306" s="41"/>
      <c r="FP306" s="41"/>
      <c r="FQ306" s="41"/>
      <c r="FR306" s="41"/>
      <c r="FS306" s="41"/>
      <c r="FT306" s="41"/>
      <c r="FU306" s="41"/>
      <c r="FV306" s="41"/>
      <c r="FW306" s="41"/>
      <c r="FX306" s="41"/>
      <c r="FY306" s="41"/>
      <c r="FZ306" s="41"/>
      <c r="GA306" s="41"/>
      <c r="GB306" s="41"/>
      <c r="GC306" s="41"/>
      <c r="GD306" s="41"/>
      <c r="GE306" s="41"/>
      <c r="GF306" s="41"/>
      <c r="GG306" s="41"/>
      <c r="GH306" s="41"/>
      <c r="GI306" s="41"/>
      <c r="GJ306" s="41"/>
      <c r="GK306" s="41"/>
      <c r="GL306" s="41"/>
      <c r="GM306" s="41"/>
      <c r="GN306" s="41"/>
      <c r="GO306" s="41"/>
      <c r="GP306" s="41"/>
      <c r="GQ306" s="41"/>
      <c r="GR306" s="41"/>
      <c r="GS306" s="41"/>
      <c r="GT306" s="41"/>
      <c r="GU306" s="41"/>
      <c r="GV306" s="41"/>
      <c r="GW306" s="41"/>
      <c r="GX306" s="41"/>
      <c r="GY306" s="41"/>
      <c r="GZ306" s="41"/>
      <c r="HA306" s="41"/>
      <c r="HB306" s="41"/>
      <c r="HC306" s="41"/>
      <c r="HD306" s="41"/>
      <c r="HE306" s="41"/>
      <c r="HF306" s="41"/>
      <c r="HG306" s="41"/>
      <c r="HH306" s="41"/>
      <c r="HI306" s="41"/>
      <c r="HJ306" s="41"/>
      <c r="HK306" s="41"/>
      <c r="HL306" s="41"/>
      <c r="HM306" s="41"/>
      <c r="HN306" s="41"/>
      <c r="HO306" s="41"/>
      <c r="HP306" s="41"/>
      <c r="HQ306" s="41"/>
      <c r="HR306" s="41"/>
      <c r="HS306" s="41"/>
      <c r="HT306" s="41"/>
      <c r="HU306" s="41"/>
      <c r="HV306" s="41"/>
      <c r="HW306" s="41"/>
      <c r="HX306" s="41"/>
      <c r="HY306" s="41"/>
      <c r="HZ306" s="41"/>
      <c r="IA306" s="41"/>
      <c r="IB306" s="41"/>
      <c r="IC306" s="41"/>
      <c r="ID306" s="41"/>
      <c r="IE306" s="41"/>
      <c r="IF306" s="41"/>
      <c r="IG306" s="41"/>
      <c r="IH306" s="41"/>
      <c r="II306" s="41"/>
      <c r="IJ306" s="41"/>
      <c r="IK306" s="41"/>
      <c r="IL306" s="41"/>
      <c r="IM306" s="41"/>
      <c r="IN306" s="41"/>
      <c r="IO306" s="41"/>
      <c r="IP306" s="41"/>
      <c r="IQ306" s="41"/>
      <c r="IR306" s="41"/>
      <c r="IS306" s="41"/>
      <c r="IT306" s="41"/>
      <c r="IU306" s="41"/>
      <c r="IV306" s="41"/>
      <c r="IW306" s="41"/>
      <c r="IX306" s="41"/>
      <c r="IY306" s="41"/>
      <c r="IZ306" s="41"/>
      <c r="JA306" s="41"/>
      <c r="JB306" s="41"/>
      <c r="JC306" s="41"/>
      <c r="JD306" s="41"/>
      <c r="JE306" s="41"/>
      <c r="JF306" s="41"/>
      <c r="JG306" s="41"/>
      <c r="JH306" s="41"/>
      <c r="JI306" s="41"/>
      <c r="JJ306" s="41"/>
      <c r="JK306" s="41"/>
      <c r="JL306" s="41"/>
      <c r="JM306" s="41"/>
      <c r="JN306" s="41"/>
      <c r="JO306" s="41"/>
      <c r="JP306" s="41"/>
      <c r="JQ306" s="41"/>
      <c r="JR306" s="41"/>
      <c r="JS306" s="41"/>
      <c r="JT306" s="41"/>
      <c r="JU306" s="41"/>
      <c r="JV306" s="41"/>
      <c r="JW306" s="41"/>
      <c r="JX306" s="41"/>
      <c r="JY306" s="41"/>
      <c r="JZ306" s="41"/>
      <c r="KA306" s="41"/>
      <c r="KB306" s="41"/>
      <c r="KC306" s="41"/>
      <c r="KD306" s="41"/>
      <c r="KE306" s="41"/>
      <c r="KF306" s="41"/>
      <c r="KG306" s="41"/>
      <c r="KH306" s="41"/>
      <c r="KI306" s="41"/>
      <c r="KJ306" s="41"/>
      <c r="KK306" s="41"/>
      <c r="KL306" s="41"/>
      <c r="KM306" s="41"/>
      <c r="KN306" s="41"/>
      <c r="KO306" s="41"/>
      <c r="KP306" s="41"/>
      <c r="KQ306" s="41"/>
      <c r="KR306" s="41"/>
      <c r="KS306" s="41"/>
      <c r="KT306" s="41"/>
      <c r="KU306" s="41"/>
      <c r="KV306" s="41"/>
      <c r="KW306" s="41"/>
      <c r="KX306" s="41"/>
      <c r="KY306" s="41"/>
      <c r="KZ306" s="41"/>
      <c r="LA306" s="41"/>
      <c r="LB306" s="41"/>
      <c r="LC306" s="41"/>
      <c r="LD306" s="41"/>
      <c r="LE306" s="41"/>
      <c r="LF306" s="41"/>
      <c r="LG306" s="41"/>
      <c r="LH306" s="41"/>
      <c r="LI306" s="41"/>
      <c r="LJ306" s="41"/>
      <c r="LK306" s="41"/>
      <c r="LL306" s="41"/>
      <c r="LM306" s="41"/>
      <c r="LN306" s="41"/>
      <c r="LO306" s="41"/>
      <c r="LP306" s="41"/>
      <c r="LQ306" s="41"/>
      <c r="LR306" s="41"/>
      <c r="LS306" s="41"/>
      <c r="LT306" s="41"/>
      <c r="LU306" s="41"/>
      <c r="LV306" s="41"/>
      <c r="LW306" s="41"/>
      <c r="LX306" s="41"/>
      <c r="LY306" s="41"/>
      <c r="LZ306" s="41"/>
      <c r="MA306" s="41"/>
      <c r="MB306" s="41"/>
      <c r="MC306" s="41"/>
      <c r="MD306" s="41"/>
      <c r="ME306" s="41"/>
      <c r="MF306" s="41"/>
      <c r="MG306" s="41"/>
      <c r="MH306" s="41"/>
      <c r="MI306" s="41"/>
      <c r="MJ306" s="41"/>
      <c r="MK306" s="41"/>
      <c r="ML306" s="41"/>
      <c r="MM306" s="41"/>
      <c r="MN306" s="41"/>
      <c r="MO306" s="41"/>
      <c r="MP306" s="41"/>
      <c r="MQ306" s="41"/>
      <c r="MR306" s="41"/>
      <c r="MS306" s="41"/>
      <c r="MT306" s="41"/>
      <c r="MU306" s="41"/>
      <c r="MV306" s="41"/>
      <c r="MW306" s="41"/>
      <c r="MX306" s="41"/>
      <c r="MY306" s="41"/>
      <c r="MZ306" s="41"/>
      <c r="NA306" s="41"/>
      <c r="NB306" s="41"/>
      <c r="NC306" s="41"/>
      <c r="ND306" s="41"/>
      <c r="NE306" s="41"/>
      <c r="NF306" s="41"/>
      <c r="NG306" s="41"/>
      <c r="NH306" s="41"/>
      <c r="NI306" s="41"/>
      <c r="NJ306" s="41"/>
      <c r="NK306" s="41"/>
      <c r="NL306" s="41"/>
      <c r="NM306" s="41"/>
      <c r="NN306" s="41"/>
      <c r="NO306" s="41"/>
      <c r="NP306" s="41"/>
      <c r="NQ306" s="41"/>
      <c r="NR306" s="41"/>
      <c r="NS306" s="41"/>
      <c r="NT306" s="41"/>
      <c r="NU306" s="41"/>
      <c r="NV306" s="41"/>
      <c r="NW306" s="41"/>
      <c r="NX306" s="41"/>
      <c r="NY306" s="41"/>
      <c r="NZ306" s="41"/>
      <c r="OA306" s="41"/>
      <c r="OB306" s="41"/>
      <c r="OC306" s="41"/>
      <c r="OD306" s="41"/>
      <c r="OE306" s="41"/>
      <c r="OF306" s="41"/>
      <c r="OG306" s="41"/>
      <c r="OH306" s="41"/>
      <c r="OI306" s="41"/>
      <c r="OJ306" s="41"/>
      <c r="OK306" s="41"/>
      <c r="OL306" s="41"/>
      <c r="OM306" s="41"/>
      <c r="ON306" s="41"/>
      <c r="OO306" s="41"/>
      <c r="OP306" s="41"/>
      <c r="OQ306" s="41"/>
      <c r="OR306" s="41"/>
      <c r="OS306" s="41"/>
      <c r="OT306" s="41"/>
      <c r="OU306" s="41"/>
      <c r="OV306" s="41"/>
      <c r="OW306" s="41"/>
      <c r="OX306" s="41"/>
      <c r="OY306" s="41"/>
      <c r="OZ306" s="41"/>
      <c r="PA306" s="41"/>
      <c r="PB306" s="41"/>
      <c r="PC306" s="41"/>
      <c r="PD306" s="41"/>
      <c r="PE306" s="41"/>
      <c r="PF306" s="41"/>
      <c r="PG306" s="41"/>
      <c r="PH306" s="41"/>
      <c r="PI306" s="41"/>
      <c r="PJ306" s="41"/>
      <c r="PK306" s="41"/>
      <c r="PL306" s="41"/>
      <c r="PM306" s="41"/>
      <c r="PN306" s="41"/>
      <c r="PO306" s="41"/>
      <c r="PP306" s="41"/>
      <c r="PQ306" s="41"/>
      <c r="PR306" s="41"/>
      <c r="PS306" s="41"/>
      <c r="PT306" s="41"/>
      <c r="PU306" s="41"/>
      <c r="PV306" s="41"/>
      <c r="PW306" s="41"/>
      <c r="PX306" s="41"/>
      <c r="PY306" s="41"/>
      <c r="PZ306" s="41"/>
      <c r="QA306" s="41"/>
      <c r="QB306" s="41"/>
      <c r="QC306" s="41"/>
      <c r="QD306" s="41"/>
      <c r="QE306" s="41"/>
      <c r="QF306" s="41"/>
      <c r="QG306" s="41"/>
      <c r="QH306" s="41"/>
      <c r="QI306" s="41"/>
      <c r="QJ306" s="41"/>
      <c r="QK306" s="41"/>
      <c r="QL306" s="41"/>
      <c r="QM306" s="41"/>
      <c r="QN306" s="41"/>
      <c r="QO306" s="41"/>
      <c r="QP306" s="41"/>
      <c r="QQ306" s="41"/>
      <c r="QR306" s="41"/>
      <c r="QS306" s="41"/>
      <c r="QT306" s="41"/>
      <c r="QU306" s="41"/>
      <c r="QV306" s="41"/>
      <c r="QW306" s="41"/>
      <c r="QX306" s="41"/>
      <c r="QY306" s="41"/>
      <c r="QZ306" s="41"/>
      <c r="RA306" s="41"/>
      <c r="RB306" s="41"/>
      <c r="RC306" s="41"/>
      <c r="RD306" s="41"/>
      <c r="RE306" s="41"/>
      <c r="RF306" s="41"/>
      <c r="RG306" s="41"/>
      <c r="RH306" s="41"/>
      <c r="RI306" s="41"/>
      <c r="RJ306" s="41"/>
      <c r="RK306" s="41"/>
      <c r="RL306" s="41"/>
      <c r="RM306" s="41"/>
      <c r="RN306" s="41"/>
      <c r="RO306" s="41"/>
      <c r="RP306" s="41"/>
      <c r="RQ306" s="41"/>
      <c r="RR306" s="41"/>
      <c r="RS306" s="41"/>
      <c r="RT306" s="41"/>
      <c r="RU306" s="41"/>
      <c r="RV306" s="41"/>
      <c r="RW306" s="41"/>
      <c r="RX306" s="41"/>
      <c r="RY306" s="41"/>
      <c r="RZ306" s="41"/>
      <c r="SA306" s="41"/>
      <c r="SB306" s="41"/>
      <c r="SC306" s="41"/>
      <c r="SD306" s="41"/>
      <c r="SE306" s="41"/>
      <c r="SF306" s="41"/>
      <c r="SG306" s="41"/>
      <c r="SH306" s="41"/>
      <c r="SI306" s="41"/>
      <c r="SJ306" s="41"/>
      <c r="SK306" s="41"/>
      <c r="SL306" s="41"/>
      <c r="SM306" s="41"/>
      <c r="SN306" s="41"/>
      <c r="SO306" s="41"/>
      <c r="SP306" s="41"/>
      <c r="SQ306" s="41"/>
      <c r="SR306" s="41"/>
      <c r="SS306" s="41"/>
      <c r="ST306" s="41"/>
      <c r="SU306" s="41"/>
      <c r="SV306" s="41"/>
      <c r="SW306" s="41"/>
      <c r="SX306" s="41"/>
      <c r="SY306" s="41"/>
      <c r="SZ306" s="41"/>
      <c r="TA306" s="41"/>
      <c r="TB306" s="41"/>
      <c r="TC306" s="41"/>
      <c r="TD306" s="41"/>
      <c r="TE306" s="41"/>
      <c r="TF306" s="41"/>
      <c r="TG306" s="41"/>
      <c r="TH306" s="41"/>
      <c r="TI306" s="41"/>
      <c r="TJ306" s="41"/>
      <c r="TK306" s="41"/>
      <c r="TL306" s="41"/>
      <c r="TM306" s="41"/>
      <c r="TN306" s="41"/>
      <c r="TO306" s="41"/>
      <c r="TP306" s="41"/>
      <c r="TQ306" s="41"/>
      <c r="TR306" s="41"/>
      <c r="TS306" s="41"/>
      <c r="TT306" s="41"/>
      <c r="TU306" s="41"/>
      <c r="TV306" s="41"/>
      <c r="TW306" s="41"/>
      <c r="TX306" s="41"/>
      <c r="TY306" s="41"/>
      <c r="TZ306" s="41"/>
      <c r="UA306" s="41"/>
      <c r="UB306" s="41"/>
      <c r="UC306" s="41"/>
      <c r="UD306" s="41"/>
      <c r="UE306" s="41"/>
      <c r="UF306" s="41"/>
      <c r="UG306" s="41"/>
      <c r="UH306" s="41"/>
      <c r="UI306" s="41"/>
      <c r="UJ306" s="41"/>
      <c r="UK306" s="41"/>
      <c r="UL306" s="41"/>
      <c r="UM306" s="41"/>
      <c r="UN306" s="41"/>
      <c r="UO306" s="41"/>
      <c r="UP306" s="41"/>
      <c r="UQ306" s="41"/>
      <c r="UR306" s="41"/>
      <c r="US306" s="41"/>
      <c r="UT306" s="41"/>
      <c r="UU306" s="41"/>
      <c r="UV306" s="41"/>
      <c r="UW306" s="41"/>
      <c r="UX306" s="41"/>
      <c r="UY306" s="41"/>
      <c r="UZ306" s="41"/>
      <c r="VA306" s="41"/>
      <c r="VB306" s="41"/>
      <c r="VC306" s="41"/>
      <c r="VD306" s="41"/>
      <c r="VE306" s="41"/>
      <c r="VF306" s="41"/>
      <c r="VG306" s="41"/>
      <c r="VH306" s="41"/>
      <c r="VI306" s="41"/>
      <c r="VJ306" s="41"/>
      <c r="VK306" s="41"/>
      <c r="VL306" s="41"/>
      <c r="VM306" s="41"/>
      <c r="VN306" s="41"/>
      <c r="VO306" s="41"/>
      <c r="VP306" s="41"/>
      <c r="VQ306" s="41"/>
      <c r="VR306" s="41"/>
      <c r="VS306" s="41"/>
      <c r="VT306" s="41"/>
      <c r="VU306" s="41"/>
      <c r="VV306" s="41"/>
      <c r="VW306" s="41"/>
      <c r="VX306" s="41"/>
      <c r="VY306" s="41"/>
      <c r="VZ306" s="41"/>
      <c r="WA306" s="41"/>
      <c r="WB306" s="41"/>
      <c r="WC306" s="41"/>
      <c r="WD306" s="41"/>
      <c r="WE306" s="41"/>
      <c r="WF306" s="41"/>
      <c r="WG306" s="41"/>
      <c r="WH306" s="41"/>
      <c r="WI306" s="41"/>
      <c r="WJ306" s="41"/>
      <c r="WK306" s="41"/>
      <c r="WL306" s="41"/>
      <c r="WM306" s="41"/>
      <c r="WN306" s="41"/>
      <c r="WO306" s="41"/>
      <c r="WP306" s="41"/>
      <c r="WQ306" s="41"/>
      <c r="WR306" s="41"/>
      <c r="WS306" s="41"/>
      <c r="WT306" s="41"/>
      <c r="WU306" s="41"/>
      <c r="WV306" s="41"/>
      <c r="WW306" s="41"/>
      <c r="WX306" s="41"/>
    </row>
    <row r="307" spans="1:622" s="49" customFormat="1" ht="15" customHeight="1" outlineLevel="1" x14ac:dyDescent="0.25">
      <c r="B307" s="42" t="s">
        <v>92</v>
      </c>
      <c r="C307" s="49">
        <v>10698</v>
      </c>
      <c r="D307" s="44" t="s">
        <v>80</v>
      </c>
      <c r="E307" s="49" t="s">
        <v>233</v>
      </c>
      <c r="F307" s="50" t="s">
        <v>16</v>
      </c>
      <c r="G307" s="50"/>
      <c r="H307" s="44">
        <v>226.69</v>
      </c>
      <c r="I307" s="46">
        <v>238.02</v>
      </c>
      <c r="J307" s="46">
        <f>Tabela1[[#This Row],[VALOR UNIT]]*H301</f>
        <v>4462.875</v>
      </c>
      <c r="K307" s="46">
        <f>Tabela1[[#This Row],[Coluna1]]*H306</f>
        <v>0</v>
      </c>
      <c r="L307" s="46">
        <v>0</v>
      </c>
      <c r="M307" s="47">
        <f t="shared" si="5"/>
        <v>0</v>
      </c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  <c r="AD307" s="41"/>
      <c r="AE307" s="41"/>
      <c r="AF307" s="41"/>
      <c r="AG307" s="41"/>
      <c r="AH307" s="41"/>
      <c r="AI307" s="41"/>
      <c r="AJ307" s="41"/>
      <c r="AK307" s="41"/>
      <c r="AL307" s="41"/>
      <c r="AM307" s="41"/>
      <c r="AN307" s="41"/>
      <c r="AO307" s="41"/>
      <c r="AP307" s="41"/>
      <c r="AQ307" s="41"/>
      <c r="AR307" s="41"/>
      <c r="AS307" s="41"/>
      <c r="AT307" s="41"/>
      <c r="AU307" s="41"/>
      <c r="AV307" s="41"/>
      <c r="AW307" s="41"/>
      <c r="AX307" s="41"/>
      <c r="AY307" s="41"/>
      <c r="AZ307" s="41"/>
      <c r="BA307" s="41"/>
      <c r="BB307" s="41"/>
      <c r="BC307" s="41"/>
      <c r="BD307" s="41"/>
      <c r="BE307" s="41"/>
      <c r="BF307" s="41"/>
      <c r="BG307" s="41"/>
      <c r="BH307" s="41"/>
      <c r="BI307" s="41"/>
      <c r="BJ307" s="41"/>
      <c r="BK307" s="41"/>
      <c r="BL307" s="41"/>
      <c r="BM307" s="41"/>
      <c r="BN307" s="41"/>
      <c r="BO307" s="41"/>
      <c r="BP307" s="41"/>
      <c r="BQ307" s="41"/>
      <c r="BR307" s="41"/>
      <c r="BS307" s="41"/>
      <c r="BT307" s="41"/>
      <c r="BU307" s="41"/>
      <c r="BV307" s="41"/>
      <c r="BW307" s="41"/>
      <c r="BX307" s="41"/>
      <c r="BY307" s="41"/>
      <c r="BZ307" s="41"/>
      <c r="CA307" s="41"/>
      <c r="CB307" s="41"/>
      <c r="CC307" s="41"/>
      <c r="CD307" s="41"/>
      <c r="CE307" s="41"/>
      <c r="CF307" s="41"/>
      <c r="CG307" s="41"/>
      <c r="CH307" s="41"/>
      <c r="CI307" s="41"/>
      <c r="CJ307" s="41"/>
      <c r="CK307" s="41"/>
      <c r="CL307" s="41"/>
      <c r="CM307" s="41"/>
      <c r="CN307" s="41"/>
      <c r="CO307" s="41"/>
      <c r="CP307" s="41"/>
      <c r="CQ307" s="41"/>
      <c r="CR307" s="41"/>
      <c r="CS307" s="41"/>
      <c r="CT307" s="41"/>
      <c r="CU307" s="41"/>
      <c r="CV307" s="41"/>
      <c r="CW307" s="41"/>
      <c r="CX307" s="41"/>
      <c r="CY307" s="41"/>
      <c r="CZ307" s="41"/>
      <c r="DA307" s="41"/>
      <c r="DB307" s="41"/>
      <c r="DC307" s="41"/>
      <c r="DD307" s="41"/>
      <c r="DE307" s="41"/>
      <c r="DF307" s="41"/>
      <c r="DG307" s="41"/>
      <c r="DH307" s="41"/>
      <c r="DI307" s="41"/>
      <c r="DJ307" s="41"/>
      <c r="DK307" s="41"/>
      <c r="DL307" s="41"/>
      <c r="DM307" s="41"/>
      <c r="DN307" s="41"/>
      <c r="DO307" s="41"/>
      <c r="DP307" s="41"/>
      <c r="DQ307" s="41"/>
      <c r="DR307" s="41"/>
      <c r="DS307" s="41"/>
      <c r="DT307" s="41"/>
      <c r="DU307" s="41"/>
      <c r="DV307" s="41"/>
      <c r="DW307" s="41"/>
      <c r="DX307" s="41"/>
      <c r="DY307" s="41"/>
      <c r="DZ307" s="41"/>
      <c r="EA307" s="41"/>
      <c r="EB307" s="41"/>
      <c r="EC307" s="41"/>
      <c r="ED307" s="41"/>
      <c r="EE307" s="41"/>
      <c r="EF307" s="41"/>
      <c r="EG307" s="41"/>
      <c r="EH307" s="41"/>
      <c r="EI307" s="41"/>
      <c r="EJ307" s="41"/>
      <c r="EK307" s="41"/>
      <c r="EL307" s="41"/>
      <c r="EM307" s="41"/>
      <c r="EN307" s="41"/>
      <c r="EO307" s="41"/>
      <c r="EP307" s="41"/>
      <c r="EQ307" s="41"/>
      <c r="ER307" s="41"/>
      <c r="ES307" s="41"/>
      <c r="ET307" s="41"/>
      <c r="EU307" s="41"/>
      <c r="EV307" s="41"/>
      <c r="EW307" s="41"/>
      <c r="EX307" s="41"/>
      <c r="EY307" s="41"/>
      <c r="EZ307" s="41"/>
      <c r="FA307" s="41"/>
      <c r="FB307" s="41"/>
      <c r="FC307" s="41"/>
      <c r="FD307" s="41"/>
      <c r="FE307" s="41"/>
      <c r="FF307" s="41"/>
      <c r="FG307" s="41"/>
      <c r="FH307" s="41"/>
      <c r="FI307" s="41"/>
      <c r="FJ307" s="41"/>
      <c r="FK307" s="41"/>
      <c r="FL307" s="41"/>
      <c r="FM307" s="41"/>
      <c r="FN307" s="41"/>
      <c r="FO307" s="41"/>
      <c r="FP307" s="41"/>
      <c r="FQ307" s="41"/>
      <c r="FR307" s="41"/>
      <c r="FS307" s="41"/>
      <c r="FT307" s="41"/>
      <c r="FU307" s="41"/>
      <c r="FV307" s="41"/>
      <c r="FW307" s="41"/>
      <c r="FX307" s="41"/>
      <c r="FY307" s="41"/>
      <c r="FZ307" s="41"/>
      <c r="GA307" s="41"/>
      <c r="GB307" s="41"/>
      <c r="GC307" s="41"/>
      <c r="GD307" s="41"/>
      <c r="GE307" s="41"/>
      <c r="GF307" s="41"/>
      <c r="GG307" s="41"/>
      <c r="GH307" s="41"/>
      <c r="GI307" s="41"/>
      <c r="GJ307" s="41"/>
      <c r="GK307" s="41"/>
      <c r="GL307" s="41"/>
      <c r="GM307" s="41"/>
      <c r="GN307" s="41"/>
      <c r="GO307" s="41"/>
      <c r="GP307" s="41"/>
      <c r="GQ307" s="41"/>
      <c r="GR307" s="41"/>
      <c r="GS307" s="41"/>
      <c r="GT307" s="41"/>
      <c r="GU307" s="41"/>
      <c r="GV307" s="41"/>
      <c r="GW307" s="41"/>
      <c r="GX307" s="41"/>
      <c r="GY307" s="41"/>
      <c r="GZ307" s="41"/>
      <c r="HA307" s="41"/>
      <c r="HB307" s="41"/>
      <c r="HC307" s="41"/>
      <c r="HD307" s="41"/>
      <c r="HE307" s="41"/>
      <c r="HF307" s="41"/>
      <c r="HG307" s="41"/>
      <c r="HH307" s="41"/>
      <c r="HI307" s="41"/>
      <c r="HJ307" s="41"/>
      <c r="HK307" s="41"/>
      <c r="HL307" s="41"/>
      <c r="HM307" s="41"/>
      <c r="HN307" s="41"/>
      <c r="HO307" s="41"/>
      <c r="HP307" s="41"/>
      <c r="HQ307" s="41"/>
      <c r="HR307" s="41"/>
      <c r="HS307" s="41"/>
      <c r="HT307" s="41"/>
      <c r="HU307" s="41"/>
      <c r="HV307" s="41"/>
      <c r="HW307" s="41"/>
      <c r="HX307" s="41"/>
      <c r="HY307" s="41"/>
      <c r="HZ307" s="41"/>
      <c r="IA307" s="41"/>
      <c r="IB307" s="41"/>
      <c r="IC307" s="41"/>
      <c r="ID307" s="41"/>
      <c r="IE307" s="41"/>
      <c r="IF307" s="41"/>
      <c r="IG307" s="41"/>
      <c r="IH307" s="41"/>
      <c r="II307" s="41"/>
      <c r="IJ307" s="41"/>
      <c r="IK307" s="41"/>
      <c r="IL307" s="41"/>
      <c r="IM307" s="41"/>
      <c r="IN307" s="41"/>
      <c r="IO307" s="41"/>
      <c r="IP307" s="41"/>
      <c r="IQ307" s="41"/>
      <c r="IR307" s="41"/>
      <c r="IS307" s="41"/>
      <c r="IT307" s="41"/>
      <c r="IU307" s="41"/>
      <c r="IV307" s="41"/>
      <c r="IW307" s="41"/>
      <c r="IX307" s="41"/>
      <c r="IY307" s="41"/>
      <c r="IZ307" s="41"/>
      <c r="JA307" s="41"/>
      <c r="JB307" s="41"/>
      <c r="JC307" s="41"/>
      <c r="JD307" s="41"/>
      <c r="JE307" s="41"/>
      <c r="JF307" s="41"/>
      <c r="JG307" s="41"/>
      <c r="JH307" s="41"/>
      <c r="JI307" s="41"/>
      <c r="JJ307" s="41"/>
      <c r="JK307" s="41"/>
      <c r="JL307" s="41"/>
      <c r="JM307" s="41"/>
      <c r="JN307" s="41"/>
      <c r="JO307" s="41"/>
      <c r="JP307" s="41"/>
      <c r="JQ307" s="41"/>
      <c r="JR307" s="41"/>
      <c r="JS307" s="41"/>
      <c r="JT307" s="41"/>
      <c r="JU307" s="41"/>
      <c r="JV307" s="41"/>
      <c r="JW307" s="41"/>
      <c r="JX307" s="41"/>
      <c r="JY307" s="41"/>
      <c r="JZ307" s="41"/>
      <c r="KA307" s="41"/>
      <c r="KB307" s="41"/>
      <c r="KC307" s="41"/>
      <c r="KD307" s="41"/>
      <c r="KE307" s="41"/>
      <c r="KF307" s="41"/>
      <c r="KG307" s="41"/>
      <c r="KH307" s="41"/>
      <c r="KI307" s="41"/>
      <c r="KJ307" s="41"/>
      <c r="KK307" s="41"/>
      <c r="KL307" s="41"/>
      <c r="KM307" s="41"/>
      <c r="KN307" s="41"/>
      <c r="KO307" s="41"/>
      <c r="KP307" s="41"/>
      <c r="KQ307" s="41"/>
      <c r="KR307" s="41"/>
      <c r="KS307" s="41"/>
      <c r="KT307" s="41"/>
      <c r="KU307" s="41"/>
      <c r="KV307" s="41"/>
      <c r="KW307" s="41"/>
      <c r="KX307" s="41"/>
      <c r="KY307" s="41"/>
      <c r="KZ307" s="41"/>
      <c r="LA307" s="41"/>
      <c r="LB307" s="41"/>
      <c r="LC307" s="41"/>
      <c r="LD307" s="41"/>
      <c r="LE307" s="41"/>
      <c r="LF307" s="41"/>
      <c r="LG307" s="41"/>
      <c r="LH307" s="41"/>
      <c r="LI307" s="41"/>
      <c r="LJ307" s="41"/>
      <c r="LK307" s="41"/>
      <c r="LL307" s="41"/>
      <c r="LM307" s="41"/>
      <c r="LN307" s="41"/>
      <c r="LO307" s="41"/>
      <c r="LP307" s="41"/>
      <c r="LQ307" s="41"/>
      <c r="LR307" s="41"/>
      <c r="LS307" s="41"/>
      <c r="LT307" s="41"/>
      <c r="LU307" s="41"/>
      <c r="LV307" s="41"/>
      <c r="LW307" s="41"/>
      <c r="LX307" s="41"/>
      <c r="LY307" s="41"/>
      <c r="LZ307" s="41"/>
      <c r="MA307" s="41"/>
      <c r="MB307" s="41"/>
      <c r="MC307" s="41"/>
      <c r="MD307" s="41"/>
      <c r="ME307" s="41"/>
      <c r="MF307" s="41"/>
      <c r="MG307" s="41"/>
      <c r="MH307" s="41"/>
      <c r="MI307" s="41"/>
      <c r="MJ307" s="41"/>
      <c r="MK307" s="41"/>
      <c r="ML307" s="41"/>
      <c r="MM307" s="41"/>
      <c r="MN307" s="41"/>
      <c r="MO307" s="41"/>
      <c r="MP307" s="41"/>
      <c r="MQ307" s="41"/>
      <c r="MR307" s="41"/>
      <c r="MS307" s="41"/>
      <c r="MT307" s="41"/>
      <c r="MU307" s="41"/>
      <c r="MV307" s="41"/>
      <c r="MW307" s="41"/>
      <c r="MX307" s="41"/>
      <c r="MY307" s="41"/>
      <c r="MZ307" s="41"/>
      <c r="NA307" s="41"/>
      <c r="NB307" s="41"/>
      <c r="NC307" s="41"/>
      <c r="ND307" s="41"/>
      <c r="NE307" s="41"/>
      <c r="NF307" s="41"/>
      <c r="NG307" s="41"/>
      <c r="NH307" s="41"/>
      <c r="NI307" s="41"/>
      <c r="NJ307" s="41"/>
      <c r="NK307" s="41"/>
      <c r="NL307" s="41"/>
      <c r="NM307" s="41"/>
      <c r="NN307" s="41"/>
      <c r="NO307" s="41"/>
      <c r="NP307" s="41"/>
      <c r="NQ307" s="41"/>
      <c r="NR307" s="41"/>
      <c r="NS307" s="41"/>
      <c r="NT307" s="41"/>
      <c r="NU307" s="41"/>
      <c r="NV307" s="41"/>
      <c r="NW307" s="41"/>
      <c r="NX307" s="41"/>
      <c r="NY307" s="41"/>
      <c r="NZ307" s="41"/>
      <c r="OA307" s="41"/>
      <c r="OB307" s="41"/>
      <c r="OC307" s="41"/>
      <c r="OD307" s="41"/>
      <c r="OE307" s="41"/>
      <c r="OF307" s="41"/>
      <c r="OG307" s="41"/>
      <c r="OH307" s="41"/>
      <c r="OI307" s="41"/>
      <c r="OJ307" s="41"/>
      <c r="OK307" s="41"/>
      <c r="OL307" s="41"/>
      <c r="OM307" s="41"/>
      <c r="ON307" s="41"/>
      <c r="OO307" s="41"/>
      <c r="OP307" s="41"/>
      <c r="OQ307" s="41"/>
      <c r="OR307" s="41"/>
      <c r="OS307" s="41"/>
      <c r="OT307" s="41"/>
      <c r="OU307" s="41"/>
      <c r="OV307" s="41"/>
      <c r="OW307" s="41"/>
      <c r="OX307" s="41"/>
      <c r="OY307" s="41"/>
      <c r="OZ307" s="41"/>
      <c r="PA307" s="41"/>
      <c r="PB307" s="41"/>
      <c r="PC307" s="41"/>
      <c r="PD307" s="41"/>
      <c r="PE307" s="41"/>
      <c r="PF307" s="41"/>
      <c r="PG307" s="41"/>
      <c r="PH307" s="41"/>
      <c r="PI307" s="41"/>
      <c r="PJ307" s="41"/>
      <c r="PK307" s="41"/>
      <c r="PL307" s="41"/>
      <c r="PM307" s="41"/>
      <c r="PN307" s="41"/>
      <c r="PO307" s="41"/>
      <c r="PP307" s="41"/>
      <c r="PQ307" s="41"/>
      <c r="PR307" s="41"/>
      <c r="PS307" s="41"/>
      <c r="PT307" s="41"/>
      <c r="PU307" s="41"/>
      <c r="PV307" s="41"/>
      <c r="PW307" s="41"/>
      <c r="PX307" s="41"/>
      <c r="PY307" s="41"/>
      <c r="PZ307" s="41"/>
      <c r="QA307" s="41"/>
      <c r="QB307" s="41"/>
      <c r="QC307" s="41"/>
      <c r="QD307" s="41"/>
      <c r="QE307" s="41"/>
      <c r="QF307" s="41"/>
      <c r="QG307" s="41"/>
      <c r="QH307" s="41"/>
      <c r="QI307" s="41"/>
      <c r="QJ307" s="41"/>
      <c r="QK307" s="41"/>
      <c r="QL307" s="41"/>
      <c r="QM307" s="41"/>
      <c r="QN307" s="41"/>
      <c r="QO307" s="41"/>
      <c r="QP307" s="41"/>
      <c r="QQ307" s="41"/>
      <c r="QR307" s="41"/>
      <c r="QS307" s="41"/>
      <c r="QT307" s="41"/>
      <c r="QU307" s="41"/>
      <c r="QV307" s="41"/>
      <c r="QW307" s="41"/>
      <c r="QX307" s="41"/>
      <c r="QY307" s="41"/>
      <c r="QZ307" s="41"/>
      <c r="RA307" s="41"/>
      <c r="RB307" s="41"/>
      <c r="RC307" s="41"/>
      <c r="RD307" s="41"/>
      <c r="RE307" s="41"/>
      <c r="RF307" s="41"/>
      <c r="RG307" s="41"/>
      <c r="RH307" s="41"/>
      <c r="RI307" s="41"/>
      <c r="RJ307" s="41"/>
      <c r="RK307" s="41"/>
      <c r="RL307" s="41"/>
      <c r="RM307" s="41"/>
      <c r="RN307" s="41"/>
      <c r="RO307" s="41"/>
      <c r="RP307" s="41"/>
      <c r="RQ307" s="41"/>
      <c r="RR307" s="41"/>
      <c r="RS307" s="41"/>
      <c r="RT307" s="41"/>
      <c r="RU307" s="41"/>
      <c r="RV307" s="41"/>
      <c r="RW307" s="41"/>
      <c r="RX307" s="41"/>
      <c r="RY307" s="41"/>
      <c r="RZ307" s="41"/>
      <c r="SA307" s="41"/>
      <c r="SB307" s="41"/>
      <c r="SC307" s="41"/>
      <c r="SD307" s="41"/>
      <c r="SE307" s="41"/>
      <c r="SF307" s="41"/>
      <c r="SG307" s="41"/>
      <c r="SH307" s="41"/>
      <c r="SI307" s="41"/>
      <c r="SJ307" s="41"/>
      <c r="SK307" s="41"/>
      <c r="SL307" s="41"/>
      <c r="SM307" s="41"/>
      <c r="SN307" s="41"/>
      <c r="SO307" s="41"/>
      <c r="SP307" s="41"/>
      <c r="SQ307" s="41"/>
      <c r="SR307" s="41"/>
      <c r="SS307" s="41"/>
      <c r="ST307" s="41"/>
      <c r="SU307" s="41"/>
      <c r="SV307" s="41"/>
      <c r="SW307" s="41"/>
      <c r="SX307" s="41"/>
      <c r="SY307" s="41"/>
      <c r="SZ307" s="41"/>
      <c r="TA307" s="41"/>
      <c r="TB307" s="41"/>
      <c r="TC307" s="41"/>
      <c r="TD307" s="41"/>
      <c r="TE307" s="41"/>
      <c r="TF307" s="41"/>
      <c r="TG307" s="41"/>
      <c r="TH307" s="41"/>
      <c r="TI307" s="41"/>
      <c r="TJ307" s="41"/>
      <c r="TK307" s="41"/>
      <c r="TL307" s="41"/>
      <c r="TM307" s="41"/>
      <c r="TN307" s="41"/>
      <c r="TO307" s="41"/>
      <c r="TP307" s="41"/>
      <c r="TQ307" s="41"/>
      <c r="TR307" s="41"/>
      <c r="TS307" s="41"/>
      <c r="TT307" s="41"/>
      <c r="TU307" s="41"/>
      <c r="TV307" s="41"/>
      <c r="TW307" s="41"/>
      <c r="TX307" s="41"/>
      <c r="TY307" s="41"/>
      <c r="TZ307" s="41"/>
      <c r="UA307" s="41"/>
      <c r="UB307" s="41"/>
      <c r="UC307" s="41"/>
      <c r="UD307" s="41"/>
      <c r="UE307" s="41"/>
      <c r="UF307" s="41"/>
      <c r="UG307" s="41"/>
      <c r="UH307" s="41"/>
      <c r="UI307" s="41"/>
      <c r="UJ307" s="41"/>
      <c r="UK307" s="41"/>
      <c r="UL307" s="41"/>
      <c r="UM307" s="41"/>
      <c r="UN307" s="41"/>
      <c r="UO307" s="41"/>
      <c r="UP307" s="41"/>
      <c r="UQ307" s="41"/>
      <c r="UR307" s="41"/>
      <c r="US307" s="41"/>
      <c r="UT307" s="41"/>
      <c r="UU307" s="41"/>
      <c r="UV307" s="41"/>
      <c r="UW307" s="41"/>
      <c r="UX307" s="41"/>
      <c r="UY307" s="41"/>
      <c r="UZ307" s="41"/>
      <c r="VA307" s="41"/>
      <c r="VB307" s="41"/>
      <c r="VC307" s="41"/>
      <c r="VD307" s="41"/>
      <c r="VE307" s="41"/>
      <c r="VF307" s="41"/>
      <c r="VG307" s="41"/>
      <c r="VH307" s="41"/>
      <c r="VI307" s="41"/>
      <c r="VJ307" s="41"/>
      <c r="VK307" s="41"/>
      <c r="VL307" s="41"/>
      <c r="VM307" s="41"/>
      <c r="VN307" s="41"/>
      <c r="VO307" s="41"/>
      <c r="VP307" s="41"/>
      <c r="VQ307" s="41"/>
      <c r="VR307" s="41"/>
      <c r="VS307" s="41"/>
      <c r="VT307" s="41"/>
      <c r="VU307" s="41"/>
      <c r="VV307" s="41"/>
      <c r="VW307" s="41"/>
      <c r="VX307" s="41"/>
      <c r="VY307" s="41"/>
      <c r="VZ307" s="41"/>
      <c r="WA307" s="41"/>
      <c r="WB307" s="41"/>
      <c r="WC307" s="41"/>
      <c r="WD307" s="41"/>
      <c r="WE307" s="41"/>
      <c r="WF307" s="41"/>
      <c r="WG307" s="41"/>
      <c r="WH307" s="41"/>
      <c r="WI307" s="41"/>
      <c r="WJ307" s="41"/>
      <c r="WK307" s="41"/>
      <c r="WL307" s="41"/>
      <c r="WM307" s="41"/>
      <c r="WN307" s="41"/>
      <c r="WO307" s="41"/>
      <c r="WP307" s="41"/>
      <c r="WQ307" s="41"/>
      <c r="WR307" s="41"/>
      <c r="WS307" s="41"/>
      <c r="WT307" s="41"/>
      <c r="WU307" s="41"/>
      <c r="WV307" s="41"/>
      <c r="WW307" s="41"/>
      <c r="WX307" s="41"/>
    </row>
    <row r="308" spans="1:622" s="49" customFormat="1" ht="15" customHeight="1" outlineLevel="1" x14ac:dyDescent="0.25">
      <c r="B308" s="42" t="s">
        <v>92</v>
      </c>
      <c r="C308" s="49">
        <v>131</v>
      </c>
      <c r="D308" s="44" t="s">
        <v>80</v>
      </c>
      <c r="E308" s="49" t="s">
        <v>234</v>
      </c>
      <c r="F308" s="50" t="s">
        <v>13</v>
      </c>
      <c r="G308" s="50"/>
      <c r="H308" s="44">
        <v>46.08</v>
      </c>
      <c r="I308" s="46">
        <v>24.42</v>
      </c>
      <c r="J308" s="46">
        <f>Tabela1[[#This Row],[VALOR UNIT]]*H301</f>
        <v>457.87500000000006</v>
      </c>
      <c r="K308" s="46">
        <f>Tabela1[[#This Row],[Coluna1]]*H307</f>
        <v>0</v>
      </c>
      <c r="L308" s="46">
        <v>0</v>
      </c>
      <c r="M308" s="47">
        <f t="shared" si="5"/>
        <v>0</v>
      </c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  <c r="AD308" s="41"/>
      <c r="AE308" s="41"/>
      <c r="AF308" s="41"/>
      <c r="AG308" s="41"/>
      <c r="AH308" s="41"/>
      <c r="AI308" s="41"/>
      <c r="AJ308" s="41"/>
      <c r="AK308" s="41"/>
      <c r="AL308" s="41"/>
      <c r="AM308" s="41"/>
      <c r="AN308" s="41"/>
      <c r="AO308" s="41"/>
      <c r="AP308" s="41"/>
      <c r="AQ308" s="41"/>
      <c r="AR308" s="41"/>
      <c r="AS308" s="41"/>
      <c r="AT308" s="41"/>
      <c r="AU308" s="41"/>
      <c r="AV308" s="41"/>
      <c r="AW308" s="41"/>
      <c r="AX308" s="41"/>
      <c r="AY308" s="41"/>
      <c r="AZ308" s="41"/>
      <c r="BA308" s="41"/>
      <c r="BB308" s="41"/>
      <c r="BC308" s="41"/>
      <c r="BD308" s="41"/>
      <c r="BE308" s="41"/>
      <c r="BF308" s="41"/>
      <c r="BG308" s="41"/>
      <c r="BH308" s="41"/>
      <c r="BI308" s="41"/>
      <c r="BJ308" s="41"/>
      <c r="BK308" s="41"/>
      <c r="BL308" s="41"/>
      <c r="BM308" s="41"/>
      <c r="BN308" s="41"/>
      <c r="BO308" s="41"/>
      <c r="BP308" s="41"/>
      <c r="BQ308" s="41"/>
      <c r="BR308" s="41"/>
      <c r="BS308" s="41"/>
      <c r="BT308" s="41"/>
      <c r="BU308" s="41"/>
      <c r="BV308" s="41"/>
      <c r="BW308" s="41"/>
      <c r="BX308" s="41"/>
      <c r="BY308" s="41"/>
      <c r="BZ308" s="41"/>
      <c r="CA308" s="41"/>
      <c r="CB308" s="41"/>
      <c r="CC308" s="41"/>
      <c r="CD308" s="41"/>
      <c r="CE308" s="41"/>
      <c r="CF308" s="41"/>
      <c r="CG308" s="41"/>
      <c r="CH308" s="41"/>
      <c r="CI308" s="41"/>
      <c r="CJ308" s="41"/>
      <c r="CK308" s="41"/>
      <c r="CL308" s="41"/>
      <c r="CM308" s="41"/>
      <c r="CN308" s="41"/>
      <c r="CO308" s="41"/>
      <c r="CP308" s="41"/>
      <c r="CQ308" s="41"/>
      <c r="CR308" s="41"/>
      <c r="CS308" s="41"/>
      <c r="CT308" s="41"/>
      <c r="CU308" s="41"/>
      <c r="CV308" s="41"/>
      <c r="CW308" s="41"/>
      <c r="CX308" s="41"/>
      <c r="CY308" s="41"/>
      <c r="CZ308" s="41"/>
      <c r="DA308" s="41"/>
      <c r="DB308" s="41"/>
      <c r="DC308" s="41"/>
      <c r="DD308" s="41"/>
      <c r="DE308" s="41"/>
      <c r="DF308" s="41"/>
      <c r="DG308" s="41"/>
      <c r="DH308" s="41"/>
      <c r="DI308" s="41"/>
      <c r="DJ308" s="41"/>
      <c r="DK308" s="41"/>
      <c r="DL308" s="41"/>
      <c r="DM308" s="41"/>
      <c r="DN308" s="41"/>
      <c r="DO308" s="41"/>
      <c r="DP308" s="41"/>
      <c r="DQ308" s="41"/>
      <c r="DR308" s="41"/>
      <c r="DS308" s="41"/>
      <c r="DT308" s="41"/>
      <c r="DU308" s="41"/>
      <c r="DV308" s="41"/>
      <c r="DW308" s="41"/>
      <c r="DX308" s="41"/>
      <c r="DY308" s="41"/>
      <c r="DZ308" s="41"/>
      <c r="EA308" s="41"/>
      <c r="EB308" s="41"/>
      <c r="EC308" s="41"/>
      <c r="ED308" s="41"/>
      <c r="EE308" s="41"/>
      <c r="EF308" s="41"/>
      <c r="EG308" s="41"/>
      <c r="EH308" s="41"/>
      <c r="EI308" s="41"/>
      <c r="EJ308" s="41"/>
      <c r="EK308" s="41"/>
      <c r="EL308" s="41"/>
      <c r="EM308" s="41"/>
      <c r="EN308" s="41"/>
      <c r="EO308" s="41"/>
      <c r="EP308" s="41"/>
      <c r="EQ308" s="41"/>
      <c r="ER308" s="41"/>
      <c r="ES308" s="41"/>
      <c r="ET308" s="41"/>
      <c r="EU308" s="41"/>
      <c r="EV308" s="41"/>
      <c r="EW308" s="41"/>
      <c r="EX308" s="41"/>
      <c r="EY308" s="41"/>
      <c r="EZ308" s="41"/>
      <c r="FA308" s="41"/>
      <c r="FB308" s="41"/>
      <c r="FC308" s="41"/>
      <c r="FD308" s="41"/>
      <c r="FE308" s="41"/>
      <c r="FF308" s="41"/>
      <c r="FG308" s="41"/>
      <c r="FH308" s="41"/>
      <c r="FI308" s="41"/>
      <c r="FJ308" s="41"/>
      <c r="FK308" s="41"/>
      <c r="FL308" s="41"/>
      <c r="FM308" s="41"/>
      <c r="FN308" s="41"/>
      <c r="FO308" s="41"/>
      <c r="FP308" s="41"/>
      <c r="FQ308" s="41"/>
      <c r="FR308" s="41"/>
      <c r="FS308" s="41"/>
      <c r="FT308" s="41"/>
      <c r="FU308" s="41"/>
      <c r="FV308" s="41"/>
      <c r="FW308" s="41"/>
      <c r="FX308" s="41"/>
      <c r="FY308" s="41"/>
      <c r="FZ308" s="41"/>
      <c r="GA308" s="41"/>
      <c r="GB308" s="41"/>
      <c r="GC308" s="41"/>
      <c r="GD308" s="41"/>
      <c r="GE308" s="41"/>
      <c r="GF308" s="41"/>
      <c r="GG308" s="41"/>
      <c r="GH308" s="41"/>
      <c r="GI308" s="41"/>
      <c r="GJ308" s="41"/>
      <c r="GK308" s="41"/>
      <c r="GL308" s="41"/>
      <c r="GM308" s="41"/>
      <c r="GN308" s="41"/>
      <c r="GO308" s="41"/>
      <c r="GP308" s="41"/>
      <c r="GQ308" s="41"/>
      <c r="GR308" s="41"/>
      <c r="GS308" s="41"/>
      <c r="GT308" s="41"/>
      <c r="GU308" s="41"/>
      <c r="GV308" s="41"/>
      <c r="GW308" s="41"/>
      <c r="GX308" s="41"/>
      <c r="GY308" s="41"/>
      <c r="GZ308" s="41"/>
      <c r="HA308" s="41"/>
      <c r="HB308" s="41"/>
      <c r="HC308" s="41"/>
      <c r="HD308" s="41"/>
      <c r="HE308" s="41"/>
      <c r="HF308" s="41"/>
      <c r="HG308" s="41"/>
      <c r="HH308" s="41"/>
      <c r="HI308" s="41"/>
      <c r="HJ308" s="41"/>
      <c r="HK308" s="41"/>
      <c r="HL308" s="41"/>
      <c r="HM308" s="41"/>
      <c r="HN308" s="41"/>
      <c r="HO308" s="41"/>
      <c r="HP308" s="41"/>
      <c r="HQ308" s="41"/>
      <c r="HR308" s="41"/>
      <c r="HS308" s="41"/>
      <c r="HT308" s="41"/>
      <c r="HU308" s="41"/>
      <c r="HV308" s="41"/>
      <c r="HW308" s="41"/>
      <c r="HX308" s="41"/>
      <c r="HY308" s="41"/>
      <c r="HZ308" s="41"/>
      <c r="IA308" s="41"/>
      <c r="IB308" s="41"/>
      <c r="IC308" s="41"/>
      <c r="ID308" s="41"/>
      <c r="IE308" s="41"/>
      <c r="IF308" s="41"/>
      <c r="IG308" s="41"/>
      <c r="IH308" s="41"/>
      <c r="II308" s="41"/>
      <c r="IJ308" s="41"/>
      <c r="IK308" s="41"/>
      <c r="IL308" s="41"/>
      <c r="IM308" s="41"/>
      <c r="IN308" s="41"/>
      <c r="IO308" s="41"/>
      <c r="IP308" s="41"/>
      <c r="IQ308" s="41"/>
      <c r="IR308" s="41"/>
      <c r="IS308" s="41"/>
      <c r="IT308" s="41"/>
      <c r="IU308" s="41"/>
      <c r="IV308" s="41"/>
      <c r="IW308" s="41"/>
      <c r="IX308" s="41"/>
      <c r="IY308" s="41"/>
      <c r="IZ308" s="41"/>
      <c r="JA308" s="41"/>
      <c r="JB308" s="41"/>
      <c r="JC308" s="41"/>
      <c r="JD308" s="41"/>
      <c r="JE308" s="41"/>
      <c r="JF308" s="41"/>
      <c r="JG308" s="41"/>
      <c r="JH308" s="41"/>
      <c r="JI308" s="41"/>
      <c r="JJ308" s="41"/>
      <c r="JK308" s="41"/>
      <c r="JL308" s="41"/>
      <c r="JM308" s="41"/>
      <c r="JN308" s="41"/>
      <c r="JO308" s="41"/>
      <c r="JP308" s="41"/>
      <c r="JQ308" s="41"/>
      <c r="JR308" s="41"/>
      <c r="JS308" s="41"/>
      <c r="JT308" s="41"/>
      <c r="JU308" s="41"/>
      <c r="JV308" s="41"/>
      <c r="JW308" s="41"/>
      <c r="JX308" s="41"/>
      <c r="JY308" s="41"/>
      <c r="JZ308" s="41"/>
      <c r="KA308" s="41"/>
      <c r="KB308" s="41"/>
      <c r="KC308" s="41"/>
      <c r="KD308" s="41"/>
      <c r="KE308" s="41"/>
      <c r="KF308" s="41"/>
      <c r="KG308" s="41"/>
      <c r="KH308" s="41"/>
      <c r="KI308" s="41"/>
      <c r="KJ308" s="41"/>
      <c r="KK308" s="41"/>
      <c r="KL308" s="41"/>
      <c r="KM308" s="41"/>
      <c r="KN308" s="41"/>
      <c r="KO308" s="41"/>
      <c r="KP308" s="41"/>
      <c r="KQ308" s="41"/>
      <c r="KR308" s="41"/>
      <c r="KS308" s="41"/>
      <c r="KT308" s="41"/>
      <c r="KU308" s="41"/>
      <c r="KV308" s="41"/>
      <c r="KW308" s="41"/>
      <c r="KX308" s="41"/>
      <c r="KY308" s="41"/>
      <c r="KZ308" s="41"/>
      <c r="LA308" s="41"/>
      <c r="LB308" s="41"/>
      <c r="LC308" s="41"/>
      <c r="LD308" s="41"/>
      <c r="LE308" s="41"/>
      <c r="LF308" s="41"/>
      <c r="LG308" s="41"/>
      <c r="LH308" s="41"/>
      <c r="LI308" s="41"/>
      <c r="LJ308" s="41"/>
      <c r="LK308" s="41"/>
      <c r="LL308" s="41"/>
      <c r="LM308" s="41"/>
      <c r="LN308" s="41"/>
      <c r="LO308" s="41"/>
      <c r="LP308" s="41"/>
      <c r="LQ308" s="41"/>
      <c r="LR308" s="41"/>
      <c r="LS308" s="41"/>
      <c r="LT308" s="41"/>
      <c r="LU308" s="41"/>
      <c r="LV308" s="41"/>
      <c r="LW308" s="41"/>
      <c r="LX308" s="41"/>
      <c r="LY308" s="41"/>
      <c r="LZ308" s="41"/>
      <c r="MA308" s="41"/>
      <c r="MB308" s="41"/>
      <c r="MC308" s="41"/>
      <c r="MD308" s="41"/>
      <c r="ME308" s="41"/>
      <c r="MF308" s="41"/>
      <c r="MG308" s="41"/>
      <c r="MH308" s="41"/>
      <c r="MI308" s="41"/>
      <c r="MJ308" s="41"/>
      <c r="MK308" s="41"/>
      <c r="ML308" s="41"/>
      <c r="MM308" s="41"/>
      <c r="MN308" s="41"/>
      <c r="MO308" s="41"/>
      <c r="MP308" s="41"/>
      <c r="MQ308" s="41"/>
      <c r="MR308" s="41"/>
      <c r="MS308" s="41"/>
      <c r="MT308" s="41"/>
      <c r="MU308" s="41"/>
      <c r="MV308" s="41"/>
      <c r="MW308" s="41"/>
      <c r="MX308" s="41"/>
      <c r="MY308" s="41"/>
      <c r="MZ308" s="41"/>
      <c r="NA308" s="41"/>
      <c r="NB308" s="41"/>
      <c r="NC308" s="41"/>
      <c r="ND308" s="41"/>
      <c r="NE308" s="41"/>
      <c r="NF308" s="41"/>
      <c r="NG308" s="41"/>
      <c r="NH308" s="41"/>
      <c r="NI308" s="41"/>
      <c r="NJ308" s="41"/>
      <c r="NK308" s="41"/>
      <c r="NL308" s="41"/>
      <c r="NM308" s="41"/>
      <c r="NN308" s="41"/>
      <c r="NO308" s="41"/>
      <c r="NP308" s="41"/>
      <c r="NQ308" s="41"/>
      <c r="NR308" s="41"/>
      <c r="NS308" s="41"/>
      <c r="NT308" s="41"/>
      <c r="NU308" s="41"/>
      <c r="NV308" s="41"/>
      <c r="NW308" s="41"/>
      <c r="NX308" s="41"/>
      <c r="NY308" s="41"/>
      <c r="NZ308" s="41"/>
      <c r="OA308" s="41"/>
      <c r="OB308" s="41"/>
      <c r="OC308" s="41"/>
      <c r="OD308" s="41"/>
      <c r="OE308" s="41"/>
      <c r="OF308" s="41"/>
      <c r="OG308" s="41"/>
      <c r="OH308" s="41"/>
      <c r="OI308" s="41"/>
      <c r="OJ308" s="41"/>
      <c r="OK308" s="41"/>
      <c r="OL308" s="41"/>
      <c r="OM308" s="41"/>
      <c r="ON308" s="41"/>
      <c r="OO308" s="41"/>
      <c r="OP308" s="41"/>
      <c r="OQ308" s="41"/>
      <c r="OR308" s="41"/>
      <c r="OS308" s="41"/>
      <c r="OT308" s="41"/>
      <c r="OU308" s="41"/>
      <c r="OV308" s="41"/>
      <c r="OW308" s="41"/>
      <c r="OX308" s="41"/>
      <c r="OY308" s="41"/>
      <c r="OZ308" s="41"/>
      <c r="PA308" s="41"/>
      <c r="PB308" s="41"/>
      <c r="PC308" s="41"/>
      <c r="PD308" s="41"/>
      <c r="PE308" s="41"/>
      <c r="PF308" s="41"/>
      <c r="PG308" s="41"/>
      <c r="PH308" s="41"/>
      <c r="PI308" s="41"/>
      <c r="PJ308" s="41"/>
      <c r="PK308" s="41"/>
      <c r="PL308" s="41"/>
      <c r="PM308" s="41"/>
      <c r="PN308" s="41"/>
      <c r="PO308" s="41"/>
      <c r="PP308" s="41"/>
      <c r="PQ308" s="41"/>
      <c r="PR308" s="41"/>
      <c r="PS308" s="41"/>
      <c r="PT308" s="41"/>
      <c r="PU308" s="41"/>
      <c r="PV308" s="41"/>
      <c r="PW308" s="41"/>
      <c r="PX308" s="41"/>
      <c r="PY308" s="41"/>
      <c r="PZ308" s="41"/>
      <c r="QA308" s="41"/>
      <c r="QB308" s="41"/>
      <c r="QC308" s="41"/>
      <c r="QD308" s="41"/>
      <c r="QE308" s="41"/>
      <c r="QF308" s="41"/>
      <c r="QG308" s="41"/>
      <c r="QH308" s="41"/>
      <c r="QI308" s="41"/>
      <c r="QJ308" s="41"/>
      <c r="QK308" s="41"/>
      <c r="QL308" s="41"/>
      <c r="QM308" s="41"/>
      <c r="QN308" s="41"/>
      <c r="QO308" s="41"/>
      <c r="QP308" s="41"/>
      <c r="QQ308" s="41"/>
      <c r="QR308" s="41"/>
      <c r="QS308" s="41"/>
      <c r="QT308" s="41"/>
      <c r="QU308" s="41"/>
      <c r="QV308" s="41"/>
      <c r="QW308" s="41"/>
      <c r="QX308" s="41"/>
      <c r="QY308" s="41"/>
      <c r="QZ308" s="41"/>
      <c r="RA308" s="41"/>
      <c r="RB308" s="41"/>
      <c r="RC308" s="41"/>
      <c r="RD308" s="41"/>
      <c r="RE308" s="41"/>
      <c r="RF308" s="41"/>
      <c r="RG308" s="41"/>
      <c r="RH308" s="41"/>
      <c r="RI308" s="41"/>
      <c r="RJ308" s="41"/>
      <c r="RK308" s="41"/>
      <c r="RL308" s="41"/>
      <c r="RM308" s="41"/>
      <c r="RN308" s="41"/>
      <c r="RO308" s="41"/>
      <c r="RP308" s="41"/>
      <c r="RQ308" s="41"/>
      <c r="RR308" s="41"/>
      <c r="RS308" s="41"/>
      <c r="RT308" s="41"/>
      <c r="RU308" s="41"/>
      <c r="RV308" s="41"/>
      <c r="RW308" s="41"/>
      <c r="RX308" s="41"/>
      <c r="RY308" s="41"/>
      <c r="RZ308" s="41"/>
      <c r="SA308" s="41"/>
      <c r="SB308" s="41"/>
      <c r="SC308" s="41"/>
      <c r="SD308" s="41"/>
      <c r="SE308" s="41"/>
      <c r="SF308" s="41"/>
      <c r="SG308" s="41"/>
      <c r="SH308" s="41"/>
      <c r="SI308" s="41"/>
      <c r="SJ308" s="41"/>
      <c r="SK308" s="41"/>
      <c r="SL308" s="41"/>
      <c r="SM308" s="41"/>
      <c r="SN308" s="41"/>
      <c r="SO308" s="41"/>
      <c r="SP308" s="41"/>
      <c r="SQ308" s="41"/>
      <c r="SR308" s="41"/>
      <c r="SS308" s="41"/>
      <c r="ST308" s="41"/>
      <c r="SU308" s="41"/>
      <c r="SV308" s="41"/>
      <c r="SW308" s="41"/>
      <c r="SX308" s="41"/>
      <c r="SY308" s="41"/>
      <c r="SZ308" s="41"/>
      <c r="TA308" s="41"/>
      <c r="TB308" s="41"/>
      <c r="TC308" s="41"/>
      <c r="TD308" s="41"/>
      <c r="TE308" s="41"/>
      <c r="TF308" s="41"/>
      <c r="TG308" s="41"/>
      <c r="TH308" s="41"/>
      <c r="TI308" s="41"/>
      <c r="TJ308" s="41"/>
      <c r="TK308" s="41"/>
      <c r="TL308" s="41"/>
      <c r="TM308" s="41"/>
      <c r="TN308" s="41"/>
      <c r="TO308" s="41"/>
      <c r="TP308" s="41"/>
      <c r="TQ308" s="41"/>
      <c r="TR308" s="41"/>
      <c r="TS308" s="41"/>
      <c r="TT308" s="41"/>
      <c r="TU308" s="41"/>
      <c r="TV308" s="41"/>
      <c r="TW308" s="41"/>
      <c r="TX308" s="41"/>
      <c r="TY308" s="41"/>
      <c r="TZ308" s="41"/>
      <c r="UA308" s="41"/>
      <c r="UB308" s="41"/>
      <c r="UC308" s="41"/>
      <c r="UD308" s="41"/>
      <c r="UE308" s="41"/>
      <c r="UF308" s="41"/>
      <c r="UG308" s="41"/>
      <c r="UH308" s="41"/>
      <c r="UI308" s="41"/>
      <c r="UJ308" s="41"/>
      <c r="UK308" s="41"/>
      <c r="UL308" s="41"/>
      <c r="UM308" s="41"/>
      <c r="UN308" s="41"/>
      <c r="UO308" s="41"/>
      <c r="UP308" s="41"/>
      <c r="UQ308" s="41"/>
      <c r="UR308" s="41"/>
      <c r="US308" s="41"/>
      <c r="UT308" s="41"/>
      <c r="UU308" s="41"/>
      <c r="UV308" s="41"/>
      <c r="UW308" s="41"/>
      <c r="UX308" s="41"/>
      <c r="UY308" s="41"/>
      <c r="UZ308" s="41"/>
      <c r="VA308" s="41"/>
      <c r="VB308" s="41"/>
      <c r="VC308" s="41"/>
      <c r="VD308" s="41"/>
      <c r="VE308" s="41"/>
      <c r="VF308" s="41"/>
      <c r="VG308" s="41"/>
      <c r="VH308" s="41"/>
      <c r="VI308" s="41"/>
      <c r="VJ308" s="41"/>
      <c r="VK308" s="41"/>
      <c r="VL308" s="41"/>
      <c r="VM308" s="41"/>
      <c r="VN308" s="41"/>
      <c r="VO308" s="41"/>
      <c r="VP308" s="41"/>
      <c r="VQ308" s="41"/>
      <c r="VR308" s="41"/>
      <c r="VS308" s="41"/>
      <c r="VT308" s="41"/>
      <c r="VU308" s="41"/>
      <c r="VV308" s="41"/>
      <c r="VW308" s="41"/>
      <c r="VX308" s="41"/>
      <c r="VY308" s="41"/>
      <c r="VZ308" s="41"/>
      <c r="WA308" s="41"/>
      <c r="WB308" s="41"/>
      <c r="WC308" s="41"/>
      <c r="WD308" s="41"/>
      <c r="WE308" s="41"/>
      <c r="WF308" s="41"/>
      <c r="WG308" s="41"/>
      <c r="WH308" s="41"/>
      <c r="WI308" s="41"/>
      <c r="WJ308" s="41"/>
      <c r="WK308" s="41"/>
      <c r="WL308" s="41"/>
      <c r="WM308" s="41"/>
      <c r="WN308" s="41"/>
      <c r="WO308" s="41"/>
      <c r="WP308" s="41"/>
      <c r="WQ308" s="41"/>
      <c r="WR308" s="41"/>
      <c r="WS308" s="41"/>
      <c r="WT308" s="41"/>
      <c r="WU308" s="41"/>
      <c r="WV308" s="41"/>
      <c r="WW308" s="41"/>
      <c r="WX308" s="41"/>
    </row>
    <row r="309" spans="1:622" s="67" customFormat="1" ht="30" customHeight="1" x14ac:dyDescent="0.25">
      <c r="A309" s="58"/>
      <c r="B309" s="58">
        <v>86937</v>
      </c>
      <c r="C309" s="74"/>
      <c r="D309" s="63" t="s">
        <v>80</v>
      </c>
      <c r="E309" s="75" t="s">
        <v>63</v>
      </c>
      <c r="F309" s="63" t="s">
        <v>24</v>
      </c>
      <c r="G309" s="63"/>
      <c r="H309" s="63">
        <v>7</v>
      </c>
      <c r="I309" s="65">
        <v>288.08999999999997</v>
      </c>
      <c r="J309" s="65"/>
      <c r="K309" s="65">
        <f>Tabela1[[#This Row],[Coluna1]]*H308</f>
        <v>0</v>
      </c>
      <c r="L309" s="65">
        <f>H309*I309</f>
        <v>2016.6299999999999</v>
      </c>
      <c r="M309" s="47">
        <f t="shared" si="5"/>
        <v>2511.3022265447203</v>
      </c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66"/>
      <c r="AE309" s="66"/>
      <c r="AF309" s="66"/>
      <c r="AG309" s="66"/>
      <c r="AH309" s="66"/>
      <c r="AI309" s="66"/>
      <c r="AJ309" s="66"/>
      <c r="AK309" s="66"/>
      <c r="AL309" s="66"/>
      <c r="AM309" s="66"/>
      <c r="AN309" s="66"/>
      <c r="AO309" s="66"/>
      <c r="AP309" s="66"/>
      <c r="AQ309" s="66"/>
      <c r="AR309" s="66"/>
      <c r="AS309" s="66"/>
      <c r="AT309" s="66"/>
      <c r="AU309" s="66"/>
      <c r="AV309" s="66"/>
      <c r="AW309" s="66"/>
      <c r="AX309" s="66"/>
      <c r="AY309" s="66"/>
      <c r="AZ309" s="66"/>
      <c r="BA309" s="66"/>
      <c r="BB309" s="66"/>
      <c r="BC309" s="66"/>
      <c r="BD309" s="66"/>
      <c r="BE309" s="66"/>
      <c r="BF309" s="66"/>
      <c r="BG309" s="66"/>
      <c r="BH309" s="66"/>
      <c r="BI309" s="66"/>
      <c r="BJ309" s="66"/>
      <c r="BK309" s="66"/>
      <c r="BL309" s="66"/>
      <c r="BM309" s="66"/>
      <c r="BN309" s="66"/>
      <c r="BO309" s="66"/>
      <c r="BP309" s="66"/>
      <c r="BQ309" s="66"/>
      <c r="BR309" s="66"/>
      <c r="BS309" s="66"/>
      <c r="BT309" s="66"/>
      <c r="BU309" s="66"/>
      <c r="BV309" s="66"/>
      <c r="BW309" s="66"/>
      <c r="BX309" s="66"/>
      <c r="BY309" s="66"/>
      <c r="BZ309" s="66"/>
      <c r="CA309" s="66"/>
      <c r="CB309" s="66"/>
      <c r="CC309" s="66"/>
      <c r="CD309" s="66"/>
      <c r="CE309" s="66"/>
      <c r="CF309" s="66"/>
      <c r="CG309" s="66"/>
      <c r="CH309" s="66"/>
      <c r="CI309" s="66"/>
      <c r="CJ309" s="66"/>
      <c r="CK309" s="66"/>
      <c r="CL309" s="66"/>
      <c r="CM309" s="66"/>
      <c r="CN309" s="66"/>
      <c r="CO309" s="66"/>
      <c r="CP309" s="66"/>
      <c r="CQ309" s="66"/>
      <c r="CR309" s="66"/>
      <c r="CS309" s="66"/>
      <c r="CT309" s="66"/>
      <c r="CU309" s="66"/>
      <c r="CV309" s="66"/>
      <c r="CW309" s="66"/>
      <c r="CX309" s="66"/>
      <c r="CY309" s="66"/>
      <c r="CZ309" s="66"/>
      <c r="DA309" s="66"/>
      <c r="DB309" s="66"/>
      <c r="DC309" s="66"/>
      <c r="DD309" s="66"/>
      <c r="DE309" s="66"/>
      <c r="DF309" s="66"/>
      <c r="DG309" s="66"/>
      <c r="DH309" s="66"/>
      <c r="DI309" s="66"/>
      <c r="DJ309" s="66"/>
      <c r="DK309" s="66"/>
      <c r="DL309" s="66"/>
      <c r="DM309" s="66"/>
      <c r="DN309" s="66"/>
      <c r="DO309" s="66"/>
      <c r="DP309" s="66"/>
      <c r="DQ309" s="66"/>
      <c r="DR309" s="66"/>
      <c r="DS309" s="66"/>
      <c r="DT309" s="66"/>
      <c r="DU309" s="66"/>
      <c r="DV309" s="66"/>
      <c r="DW309" s="66"/>
      <c r="DX309" s="66"/>
      <c r="DY309" s="66"/>
      <c r="DZ309" s="66"/>
      <c r="EA309" s="66"/>
      <c r="EB309" s="66"/>
      <c r="EC309" s="66"/>
      <c r="ED309" s="66"/>
      <c r="EE309" s="66"/>
      <c r="EF309" s="66"/>
      <c r="EG309" s="66"/>
      <c r="EH309" s="66"/>
      <c r="EI309" s="66"/>
      <c r="EJ309" s="66"/>
      <c r="EK309" s="66"/>
      <c r="EL309" s="66"/>
      <c r="EM309" s="66"/>
      <c r="EN309" s="66"/>
      <c r="EO309" s="66"/>
      <c r="EP309" s="66"/>
      <c r="EQ309" s="66"/>
      <c r="ER309" s="66"/>
      <c r="ES309" s="66"/>
      <c r="ET309" s="66"/>
      <c r="EU309" s="66"/>
      <c r="EV309" s="66"/>
      <c r="EW309" s="66"/>
      <c r="EX309" s="66"/>
      <c r="EY309" s="66"/>
      <c r="EZ309" s="66"/>
      <c r="FA309" s="66"/>
      <c r="FB309" s="66"/>
      <c r="FC309" s="66"/>
      <c r="FD309" s="66"/>
      <c r="FE309" s="66"/>
      <c r="FF309" s="66"/>
      <c r="FG309" s="66"/>
      <c r="FH309" s="66"/>
      <c r="FI309" s="66"/>
      <c r="FJ309" s="66"/>
      <c r="FK309" s="66"/>
      <c r="FL309" s="66"/>
      <c r="FM309" s="66"/>
      <c r="FN309" s="66"/>
      <c r="FO309" s="66"/>
      <c r="FP309" s="66"/>
      <c r="FQ309" s="66"/>
      <c r="FR309" s="66"/>
      <c r="FS309" s="66"/>
      <c r="FT309" s="66"/>
      <c r="FU309" s="66"/>
      <c r="FV309" s="66"/>
      <c r="FW309" s="66"/>
      <c r="FX309" s="66"/>
      <c r="FY309" s="66"/>
      <c r="FZ309" s="66"/>
      <c r="GA309" s="66"/>
      <c r="GB309" s="66"/>
      <c r="GC309" s="66"/>
      <c r="GD309" s="66"/>
      <c r="GE309" s="66"/>
      <c r="GF309" s="66"/>
      <c r="GG309" s="66"/>
      <c r="GH309" s="66"/>
      <c r="GI309" s="66"/>
      <c r="GJ309" s="66"/>
      <c r="GK309" s="66"/>
      <c r="GL309" s="66"/>
      <c r="GM309" s="66"/>
      <c r="GN309" s="66"/>
      <c r="GO309" s="66"/>
      <c r="GP309" s="66"/>
      <c r="GQ309" s="66"/>
      <c r="GR309" s="66"/>
      <c r="GS309" s="66"/>
      <c r="GT309" s="66"/>
      <c r="GU309" s="66"/>
      <c r="GV309" s="66"/>
      <c r="GW309" s="66"/>
      <c r="GX309" s="66"/>
      <c r="GY309" s="66"/>
      <c r="GZ309" s="66"/>
      <c r="HA309" s="66"/>
      <c r="HB309" s="66"/>
      <c r="HC309" s="66"/>
      <c r="HD309" s="66"/>
      <c r="HE309" s="66"/>
      <c r="HF309" s="66"/>
      <c r="HG309" s="66"/>
      <c r="HH309" s="66"/>
      <c r="HI309" s="66"/>
      <c r="HJ309" s="66"/>
      <c r="HK309" s="66"/>
      <c r="HL309" s="66"/>
      <c r="HM309" s="66"/>
      <c r="HN309" s="66"/>
      <c r="HO309" s="66"/>
      <c r="HP309" s="66"/>
      <c r="HQ309" s="66"/>
      <c r="HR309" s="66"/>
      <c r="HS309" s="66"/>
      <c r="HT309" s="66"/>
      <c r="HU309" s="66"/>
      <c r="HV309" s="66"/>
      <c r="HW309" s="66"/>
      <c r="HX309" s="66"/>
      <c r="HY309" s="66"/>
      <c r="HZ309" s="66"/>
      <c r="IA309" s="66"/>
      <c r="IB309" s="66"/>
      <c r="IC309" s="66"/>
      <c r="ID309" s="66"/>
      <c r="IE309" s="66"/>
      <c r="IF309" s="66"/>
      <c r="IG309" s="66"/>
      <c r="IH309" s="66"/>
      <c r="II309" s="66"/>
      <c r="IJ309" s="66"/>
      <c r="IK309" s="66"/>
      <c r="IL309" s="66"/>
      <c r="IM309" s="66"/>
      <c r="IN309" s="66"/>
      <c r="IO309" s="66"/>
      <c r="IP309" s="66"/>
      <c r="IQ309" s="66"/>
      <c r="IR309" s="66"/>
      <c r="IS309" s="66"/>
      <c r="IT309" s="66"/>
      <c r="IU309" s="66"/>
      <c r="IV309" s="66"/>
      <c r="IW309" s="66"/>
      <c r="IX309" s="66"/>
      <c r="IY309" s="66"/>
      <c r="IZ309" s="66"/>
      <c r="JA309" s="66"/>
      <c r="JB309" s="66"/>
      <c r="JC309" s="66"/>
      <c r="JD309" s="66"/>
      <c r="JE309" s="66"/>
      <c r="JF309" s="66"/>
      <c r="JG309" s="66"/>
      <c r="JH309" s="66"/>
      <c r="JI309" s="66"/>
      <c r="JJ309" s="66"/>
      <c r="JK309" s="66"/>
      <c r="JL309" s="66"/>
      <c r="JM309" s="66"/>
      <c r="JN309" s="66"/>
      <c r="JO309" s="66"/>
      <c r="JP309" s="66"/>
      <c r="JQ309" s="66"/>
      <c r="JR309" s="66"/>
      <c r="JS309" s="66"/>
      <c r="JT309" s="66"/>
      <c r="JU309" s="66"/>
      <c r="JV309" s="66"/>
      <c r="JW309" s="66"/>
      <c r="JX309" s="66"/>
      <c r="JY309" s="66"/>
      <c r="JZ309" s="66"/>
      <c r="KA309" s="66"/>
      <c r="KB309" s="66"/>
      <c r="KC309" s="66"/>
      <c r="KD309" s="66"/>
      <c r="KE309" s="66"/>
      <c r="KF309" s="66"/>
      <c r="KG309" s="66"/>
      <c r="KH309" s="66"/>
      <c r="KI309" s="66"/>
      <c r="KJ309" s="66"/>
      <c r="KK309" s="66"/>
      <c r="KL309" s="66"/>
      <c r="KM309" s="66"/>
      <c r="KN309" s="66"/>
      <c r="KO309" s="66"/>
      <c r="KP309" s="66"/>
      <c r="KQ309" s="66"/>
      <c r="KR309" s="66"/>
      <c r="KS309" s="66"/>
      <c r="KT309" s="66"/>
      <c r="KU309" s="66"/>
      <c r="KV309" s="66"/>
      <c r="KW309" s="66"/>
      <c r="KX309" s="66"/>
      <c r="KY309" s="66"/>
      <c r="KZ309" s="66"/>
      <c r="LA309" s="66"/>
      <c r="LB309" s="66"/>
      <c r="LC309" s="66"/>
      <c r="LD309" s="66"/>
      <c r="LE309" s="66"/>
      <c r="LF309" s="66"/>
      <c r="LG309" s="66"/>
      <c r="LH309" s="66"/>
      <c r="LI309" s="66"/>
      <c r="LJ309" s="66"/>
      <c r="LK309" s="66"/>
      <c r="LL309" s="66"/>
      <c r="LM309" s="66"/>
      <c r="LN309" s="66"/>
      <c r="LO309" s="66"/>
      <c r="LP309" s="66"/>
      <c r="LQ309" s="66"/>
      <c r="LR309" s="66"/>
      <c r="LS309" s="66"/>
      <c r="LT309" s="66"/>
      <c r="LU309" s="66"/>
      <c r="LV309" s="66"/>
      <c r="LW309" s="66"/>
      <c r="LX309" s="66"/>
      <c r="LY309" s="66"/>
      <c r="LZ309" s="66"/>
      <c r="MA309" s="66"/>
      <c r="MB309" s="66"/>
      <c r="MC309" s="66"/>
      <c r="MD309" s="66"/>
      <c r="ME309" s="66"/>
      <c r="MF309" s="66"/>
      <c r="MG309" s="66"/>
      <c r="MH309" s="66"/>
      <c r="MI309" s="66"/>
      <c r="MJ309" s="66"/>
      <c r="MK309" s="66"/>
      <c r="ML309" s="66"/>
      <c r="MM309" s="66"/>
      <c r="MN309" s="66"/>
      <c r="MO309" s="66"/>
      <c r="MP309" s="66"/>
      <c r="MQ309" s="66"/>
      <c r="MR309" s="66"/>
      <c r="MS309" s="66"/>
      <c r="MT309" s="66"/>
      <c r="MU309" s="66"/>
      <c r="MV309" s="66"/>
      <c r="MW309" s="66"/>
      <c r="MX309" s="66"/>
      <c r="MY309" s="66"/>
      <c r="MZ309" s="66"/>
      <c r="NA309" s="66"/>
      <c r="NB309" s="66"/>
      <c r="NC309" s="66"/>
      <c r="ND309" s="66"/>
      <c r="NE309" s="66"/>
      <c r="NF309" s="66"/>
      <c r="NG309" s="66"/>
      <c r="NH309" s="66"/>
      <c r="NI309" s="66"/>
      <c r="NJ309" s="66"/>
      <c r="NK309" s="66"/>
      <c r="NL309" s="66"/>
      <c r="NM309" s="66"/>
      <c r="NN309" s="66"/>
      <c r="NO309" s="66"/>
      <c r="NP309" s="66"/>
      <c r="NQ309" s="66"/>
      <c r="NR309" s="66"/>
      <c r="NS309" s="66"/>
      <c r="NT309" s="66"/>
      <c r="NU309" s="66"/>
      <c r="NV309" s="66"/>
      <c r="NW309" s="66"/>
      <c r="NX309" s="66"/>
      <c r="NY309" s="66"/>
      <c r="NZ309" s="66"/>
      <c r="OA309" s="66"/>
      <c r="OB309" s="66"/>
      <c r="OC309" s="66"/>
      <c r="OD309" s="66"/>
      <c r="OE309" s="66"/>
      <c r="OF309" s="66"/>
      <c r="OG309" s="66"/>
      <c r="OH309" s="66"/>
      <c r="OI309" s="66"/>
      <c r="OJ309" s="66"/>
      <c r="OK309" s="66"/>
      <c r="OL309" s="66"/>
      <c r="OM309" s="66"/>
      <c r="ON309" s="66"/>
      <c r="OO309" s="66"/>
      <c r="OP309" s="66"/>
      <c r="OQ309" s="66"/>
      <c r="OR309" s="66"/>
      <c r="OS309" s="66"/>
      <c r="OT309" s="66"/>
      <c r="OU309" s="66"/>
      <c r="OV309" s="66"/>
      <c r="OW309" s="66"/>
      <c r="OX309" s="66"/>
      <c r="OY309" s="66"/>
      <c r="OZ309" s="66"/>
      <c r="PA309" s="66"/>
      <c r="PB309" s="66"/>
      <c r="PC309" s="66"/>
      <c r="PD309" s="66"/>
      <c r="PE309" s="66"/>
      <c r="PF309" s="66"/>
      <c r="PG309" s="66"/>
      <c r="PH309" s="66"/>
      <c r="PI309" s="66"/>
      <c r="PJ309" s="66"/>
      <c r="PK309" s="66"/>
      <c r="PL309" s="66"/>
      <c r="PM309" s="66"/>
      <c r="PN309" s="66"/>
      <c r="PO309" s="66"/>
      <c r="PP309" s="66"/>
      <c r="PQ309" s="66"/>
      <c r="PR309" s="66"/>
      <c r="PS309" s="66"/>
      <c r="PT309" s="66"/>
      <c r="PU309" s="66"/>
      <c r="PV309" s="66"/>
      <c r="PW309" s="66"/>
      <c r="PX309" s="66"/>
      <c r="PY309" s="66"/>
      <c r="PZ309" s="66"/>
      <c r="QA309" s="66"/>
      <c r="QB309" s="66"/>
      <c r="QC309" s="66"/>
      <c r="QD309" s="66"/>
      <c r="QE309" s="66"/>
      <c r="QF309" s="66"/>
      <c r="QG309" s="66"/>
      <c r="QH309" s="66"/>
      <c r="QI309" s="66"/>
      <c r="QJ309" s="66"/>
      <c r="QK309" s="66"/>
      <c r="QL309" s="66"/>
      <c r="QM309" s="66"/>
      <c r="QN309" s="66"/>
      <c r="QO309" s="66"/>
      <c r="QP309" s="66"/>
      <c r="QQ309" s="66"/>
      <c r="QR309" s="66"/>
      <c r="QS309" s="66"/>
      <c r="QT309" s="66"/>
      <c r="QU309" s="66"/>
      <c r="QV309" s="66"/>
      <c r="QW309" s="66"/>
      <c r="QX309" s="66"/>
      <c r="QY309" s="66"/>
      <c r="QZ309" s="66"/>
      <c r="RA309" s="66"/>
      <c r="RB309" s="66"/>
      <c r="RC309" s="66"/>
      <c r="RD309" s="66"/>
      <c r="RE309" s="66"/>
      <c r="RF309" s="66"/>
      <c r="RG309" s="66"/>
      <c r="RH309" s="66"/>
      <c r="RI309" s="66"/>
      <c r="RJ309" s="66"/>
      <c r="RK309" s="66"/>
      <c r="RL309" s="66"/>
      <c r="RM309" s="66"/>
      <c r="RN309" s="66"/>
      <c r="RO309" s="66"/>
      <c r="RP309" s="66"/>
      <c r="RQ309" s="66"/>
      <c r="RR309" s="66"/>
      <c r="RS309" s="66"/>
      <c r="RT309" s="66"/>
      <c r="RU309" s="66"/>
      <c r="RV309" s="66"/>
      <c r="RW309" s="66"/>
      <c r="RX309" s="66"/>
      <c r="RY309" s="66"/>
      <c r="RZ309" s="66"/>
      <c r="SA309" s="66"/>
      <c r="SB309" s="66"/>
      <c r="SC309" s="66"/>
      <c r="SD309" s="66"/>
      <c r="SE309" s="66"/>
      <c r="SF309" s="66"/>
      <c r="SG309" s="66"/>
      <c r="SH309" s="66"/>
      <c r="SI309" s="66"/>
      <c r="SJ309" s="66"/>
      <c r="SK309" s="66"/>
      <c r="SL309" s="66"/>
      <c r="SM309" s="66"/>
      <c r="SN309" s="66"/>
      <c r="SO309" s="66"/>
      <c r="SP309" s="66"/>
      <c r="SQ309" s="66"/>
      <c r="SR309" s="66"/>
      <c r="SS309" s="66"/>
      <c r="ST309" s="66"/>
      <c r="SU309" s="66"/>
      <c r="SV309" s="66"/>
      <c r="SW309" s="66"/>
      <c r="SX309" s="66"/>
      <c r="SY309" s="66"/>
      <c r="SZ309" s="66"/>
      <c r="TA309" s="66"/>
      <c r="TB309" s="66"/>
      <c r="TC309" s="66"/>
      <c r="TD309" s="66"/>
      <c r="TE309" s="66"/>
      <c r="TF309" s="66"/>
      <c r="TG309" s="66"/>
      <c r="TH309" s="66"/>
      <c r="TI309" s="66"/>
      <c r="TJ309" s="66"/>
      <c r="TK309" s="66"/>
      <c r="TL309" s="66"/>
      <c r="TM309" s="66"/>
      <c r="TN309" s="66"/>
      <c r="TO309" s="66"/>
      <c r="TP309" s="66"/>
      <c r="TQ309" s="66"/>
      <c r="TR309" s="66"/>
      <c r="TS309" s="66"/>
      <c r="TT309" s="66"/>
      <c r="TU309" s="66"/>
      <c r="TV309" s="66"/>
      <c r="TW309" s="66"/>
      <c r="TX309" s="66"/>
      <c r="TY309" s="66"/>
      <c r="TZ309" s="66"/>
      <c r="UA309" s="66"/>
      <c r="UB309" s="66"/>
      <c r="UC309" s="66"/>
      <c r="UD309" s="66"/>
      <c r="UE309" s="66"/>
      <c r="UF309" s="66"/>
      <c r="UG309" s="66"/>
      <c r="UH309" s="66"/>
      <c r="UI309" s="66"/>
      <c r="UJ309" s="66"/>
      <c r="UK309" s="66"/>
      <c r="UL309" s="66"/>
      <c r="UM309" s="66"/>
      <c r="UN309" s="66"/>
      <c r="UO309" s="66"/>
      <c r="UP309" s="66"/>
      <c r="UQ309" s="66"/>
      <c r="UR309" s="66"/>
      <c r="US309" s="66"/>
      <c r="UT309" s="66"/>
      <c r="UU309" s="66"/>
      <c r="UV309" s="66"/>
      <c r="UW309" s="66"/>
      <c r="UX309" s="66"/>
      <c r="UY309" s="66"/>
      <c r="UZ309" s="66"/>
      <c r="VA309" s="66"/>
      <c r="VB309" s="66"/>
      <c r="VC309" s="66"/>
      <c r="VD309" s="66"/>
      <c r="VE309" s="66"/>
      <c r="VF309" s="66"/>
      <c r="VG309" s="66"/>
      <c r="VH309" s="66"/>
      <c r="VI309" s="66"/>
      <c r="VJ309" s="66"/>
      <c r="VK309" s="66"/>
      <c r="VL309" s="66"/>
      <c r="VM309" s="66"/>
      <c r="VN309" s="66"/>
      <c r="VO309" s="66"/>
      <c r="VP309" s="66"/>
      <c r="VQ309" s="66"/>
      <c r="VR309" s="66"/>
      <c r="VS309" s="66"/>
      <c r="VT309" s="66"/>
      <c r="VU309" s="66"/>
      <c r="VV309" s="66"/>
      <c r="VW309" s="66"/>
      <c r="VX309" s="66"/>
      <c r="VY309" s="66"/>
      <c r="VZ309" s="66"/>
      <c r="WA309" s="66"/>
      <c r="WB309" s="66"/>
      <c r="WC309" s="66"/>
      <c r="WD309" s="66"/>
      <c r="WE309" s="66"/>
      <c r="WF309" s="66"/>
      <c r="WG309" s="66"/>
      <c r="WH309" s="66"/>
      <c r="WI309" s="66"/>
      <c r="WJ309" s="66"/>
      <c r="WK309" s="66"/>
      <c r="WL309" s="66"/>
      <c r="WM309" s="66"/>
      <c r="WN309" s="66"/>
      <c r="WO309" s="66"/>
      <c r="WP309" s="66"/>
      <c r="WQ309" s="66"/>
      <c r="WR309" s="66"/>
      <c r="WS309" s="66"/>
      <c r="WT309" s="66"/>
      <c r="WU309" s="66"/>
      <c r="WV309" s="66"/>
      <c r="WW309" s="66"/>
      <c r="WX309" s="66"/>
    </row>
    <row r="310" spans="1:622" s="49" customFormat="1" ht="15" customHeight="1" outlineLevel="1" x14ac:dyDescent="0.25">
      <c r="B310" s="42" t="s">
        <v>86</v>
      </c>
      <c r="C310" s="49">
        <v>86901</v>
      </c>
      <c r="D310" s="44" t="s">
        <v>80</v>
      </c>
      <c r="E310" s="49" t="s">
        <v>235</v>
      </c>
      <c r="F310" s="50" t="s">
        <v>24</v>
      </c>
      <c r="G310" s="50"/>
      <c r="H310" s="44">
        <v>172.11</v>
      </c>
      <c r="I310" s="46">
        <v>172.11</v>
      </c>
      <c r="J310" s="46">
        <f>Tabela1[[#This Row],[VALOR UNIT]]*H309</f>
        <v>1204.77</v>
      </c>
      <c r="K310" s="46">
        <f>Tabela1[[#This Row],[Coluna1]]*H309</f>
        <v>0</v>
      </c>
      <c r="L310" s="46">
        <v>0</v>
      </c>
      <c r="M310" s="47">
        <f t="shared" si="5"/>
        <v>0</v>
      </c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1"/>
      <c r="AG310" s="41"/>
      <c r="AH310" s="41"/>
      <c r="AI310" s="41"/>
      <c r="AJ310" s="41"/>
      <c r="AK310" s="41"/>
      <c r="AL310" s="41"/>
      <c r="AM310" s="41"/>
      <c r="AN310" s="41"/>
      <c r="AO310" s="41"/>
      <c r="AP310" s="41"/>
      <c r="AQ310" s="41"/>
      <c r="AR310" s="41"/>
      <c r="AS310" s="41"/>
      <c r="AT310" s="41"/>
      <c r="AU310" s="41"/>
      <c r="AV310" s="41"/>
      <c r="AW310" s="41"/>
      <c r="AX310" s="41"/>
      <c r="AY310" s="41"/>
      <c r="AZ310" s="41"/>
      <c r="BA310" s="41"/>
      <c r="BB310" s="41"/>
      <c r="BC310" s="41"/>
      <c r="BD310" s="41"/>
      <c r="BE310" s="41"/>
      <c r="BF310" s="41"/>
      <c r="BG310" s="41"/>
      <c r="BH310" s="41"/>
      <c r="BI310" s="41"/>
      <c r="BJ310" s="41"/>
      <c r="BK310" s="41"/>
      <c r="BL310" s="41"/>
      <c r="BM310" s="41"/>
      <c r="BN310" s="41"/>
      <c r="BO310" s="41"/>
      <c r="BP310" s="41"/>
      <c r="BQ310" s="41"/>
      <c r="BR310" s="41"/>
      <c r="BS310" s="41"/>
      <c r="BT310" s="41"/>
      <c r="BU310" s="41"/>
      <c r="BV310" s="41"/>
      <c r="BW310" s="41"/>
      <c r="BX310" s="41"/>
      <c r="BY310" s="41"/>
      <c r="BZ310" s="41"/>
      <c r="CA310" s="41"/>
      <c r="CB310" s="41"/>
      <c r="CC310" s="41"/>
      <c r="CD310" s="41"/>
      <c r="CE310" s="41"/>
      <c r="CF310" s="41"/>
      <c r="CG310" s="41"/>
      <c r="CH310" s="41"/>
      <c r="CI310" s="41"/>
      <c r="CJ310" s="41"/>
      <c r="CK310" s="41"/>
      <c r="CL310" s="41"/>
      <c r="CM310" s="41"/>
      <c r="CN310" s="41"/>
      <c r="CO310" s="41"/>
      <c r="CP310" s="41"/>
      <c r="CQ310" s="41"/>
      <c r="CR310" s="41"/>
      <c r="CS310" s="41"/>
      <c r="CT310" s="41"/>
      <c r="CU310" s="41"/>
      <c r="CV310" s="41"/>
      <c r="CW310" s="41"/>
      <c r="CX310" s="41"/>
      <c r="CY310" s="41"/>
      <c r="CZ310" s="41"/>
      <c r="DA310" s="41"/>
      <c r="DB310" s="41"/>
      <c r="DC310" s="41"/>
      <c r="DD310" s="41"/>
      <c r="DE310" s="41"/>
      <c r="DF310" s="41"/>
      <c r="DG310" s="41"/>
      <c r="DH310" s="41"/>
      <c r="DI310" s="41"/>
      <c r="DJ310" s="41"/>
      <c r="DK310" s="41"/>
      <c r="DL310" s="41"/>
      <c r="DM310" s="41"/>
      <c r="DN310" s="41"/>
      <c r="DO310" s="41"/>
      <c r="DP310" s="41"/>
      <c r="DQ310" s="41"/>
      <c r="DR310" s="41"/>
      <c r="DS310" s="41"/>
      <c r="DT310" s="41"/>
      <c r="DU310" s="41"/>
      <c r="DV310" s="41"/>
      <c r="DW310" s="41"/>
      <c r="DX310" s="41"/>
      <c r="DY310" s="41"/>
      <c r="DZ310" s="41"/>
      <c r="EA310" s="41"/>
      <c r="EB310" s="41"/>
      <c r="EC310" s="41"/>
      <c r="ED310" s="41"/>
      <c r="EE310" s="41"/>
      <c r="EF310" s="41"/>
      <c r="EG310" s="41"/>
      <c r="EH310" s="41"/>
      <c r="EI310" s="41"/>
      <c r="EJ310" s="41"/>
      <c r="EK310" s="41"/>
      <c r="EL310" s="41"/>
      <c r="EM310" s="41"/>
      <c r="EN310" s="41"/>
      <c r="EO310" s="41"/>
      <c r="EP310" s="41"/>
      <c r="EQ310" s="41"/>
      <c r="ER310" s="41"/>
      <c r="ES310" s="41"/>
      <c r="ET310" s="41"/>
      <c r="EU310" s="41"/>
      <c r="EV310" s="41"/>
      <c r="EW310" s="41"/>
      <c r="EX310" s="41"/>
      <c r="EY310" s="41"/>
      <c r="EZ310" s="41"/>
      <c r="FA310" s="41"/>
      <c r="FB310" s="41"/>
      <c r="FC310" s="41"/>
      <c r="FD310" s="41"/>
      <c r="FE310" s="41"/>
      <c r="FF310" s="41"/>
      <c r="FG310" s="41"/>
      <c r="FH310" s="41"/>
      <c r="FI310" s="41"/>
      <c r="FJ310" s="41"/>
      <c r="FK310" s="41"/>
      <c r="FL310" s="41"/>
      <c r="FM310" s="41"/>
      <c r="FN310" s="41"/>
      <c r="FO310" s="41"/>
      <c r="FP310" s="41"/>
      <c r="FQ310" s="41"/>
      <c r="FR310" s="41"/>
      <c r="FS310" s="41"/>
      <c r="FT310" s="41"/>
      <c r="FU310" s="41"/>
      <c r="FV310" s="41"/>
      <c r="FW310" s="41"/>
      <c r="FX310" s="41"/>
      <c r="FY310" s="41"/>
      <c r="FZ310" s="41"/>
      <c r="GA310" s="41"/>
      <c r="GB310" s="41"/>
      <c r="GC310" s="41"/>
      <c r="GD310" s="41"/>
      <c r="GE310" s="41"/>
      <c r="GF310" s="41"/>
      <c r="GG310" s="41"/>
      <c r="GH310" s="41"/>
      <c r="GI310" s="41"/>
      <c r="GJ310" s="41"/>
      <c r="GK310" s="41"/>
      <c r="GL310" s="41"/>
      <c r="GM310" s="41"/>
      <c r="GN310" s="41"/>
      <c r="GO310" s="41"/>
      <c r="GP310" s="41"/>
      <c r="GQ310" s="41"/>
      <c r="GR310" s="41"/>
      <c r="GS310" s="41"/>
      <c r="GT310" s="41"/>
      <c r="GU310" s="41"/>
      <c r="GV310" s="41"/>
      <c r="GW310" s="41"/>
      <c r="GX310" s="41"/>
      <c r="GY310" s="41"/>
      <c r="GZ310" s="41"/>
      <c r="HA310" s="41"/>
      <c r="HB310" s="41"/>
      <c r="HC310" s="41"/>
      <c r="HD310" s="41"/>
      <c r="HE310" s="41"/>
      <c r="HF310" s="41"/>
      <c r="HG310" s="41"/>
      <c r="HH310" s="41"/>
      <c r="HI310" s="41"/>
      <c r="HJ310" s="41"/>
      <c r="HK310" s="41"/>
      <c r="HL310" s="41"/>
      <c r="HM310" s="41"/>
      <c r="HN310" s="41"/>
      <c r="HO310" s="41"/>
      <c r="HP310" s="41"/>
      <c r="HQ310" s="41"/>
      <c r="HR310" s="41"/>
      <c r="HS310" s="41"/>
      <c r="HT310" s="41"/>
      <c r="HU310" s="41"/>
      <c r="HV310" s="41"/>
      <c r="HW310" s="41"/>
      <c r="HX310" s="41"/>
      <c r="HY310" s="41"/>
      <c r="HZ310" s="41"/>
      <c r="IA310" s="41"/>
      <c r="IB310" s="41"/>
      <c r="IC310" s="41"/>
      <c r="ID310" s="41"/>
      <c r="IE310" s="41"/>
      <c r="IF310" s="41"/>
      <c r="IG310" s="41"/>
      <c r="IH310" s="41"/>
      <c r="II310" s="41"/>
      <c r="IJ310" s="41"/>
      <c r="IK310" s="41"/>
      <c r="IL310" s="41"/>
      <c r="IM310" s="41"/>
      <c r="IN310" s="41"/>
      <c r="IO310" s="41"/>
      <c r="IP310" s="41"/>
      <c r="IQ310" s="41"/>
      <c r="IR310" s="41"/>
      <c r="IS310" s="41"/>
      <c r="IT310" s="41"/>
      <c r="IU310" s="41"/>
      <c r="IV310" s="41"/>
      <c r="IW310" s="41"/>
      <c r="IX310" s="41"/>
      <c r="IY310" s="41"/>
      <c r="IZ310" s="41"/>
      <c r="JA310" s="41"/>
      <c r="JB310" s="41"/>
      <c r="JC310" s="41"/>
      <c r="JD310" s="41"/>
      <c r="JE310" s="41"/>
      <c r="JF310" s="41"/>
      <c r="JG310" s="41"/>
      <c r="JH310" s="41"/>
      <c r="JI310" s="41"/>
      <c r="JJ310" s="41"/>
      <c r="JK310" s="41"/>
      <c r="JL310" s="41"/>
      <c r="JM310" s="41"/>
      <c r="JN310" s="41"/>
      <c r="JO310" s="41"/>
      <c r="JP310" s="41"/>
      <c r="JQ310" s="41"/>
      <c r="JR310" s="41"/>
      <c r="JS310" s="41"/>
      <c r="JT310" s="41"/>
      <c r="JU310" s="41"/>
      <c r="JV310" s="41"/>
      <c r="JW310" s="41"/>
      <c r="JX310" s="41"/>
      <c r="JY310" s="41"/>
      <c r="JZ310" s="41"/>
      <c r="KA310" s="41"/>
      <c r="KB310" s="41"/>
      <c r="KC310" s="41"/>
      <c r="KD310" s="41"/>
      <c r="KE310" s="41"/>
      <c r="KF310" s="41"/>
      <c r="KG310" s="41"/>
      <c r="KH310" s="41"/>
      <c r="KI310" s="41"/>
      <c r="KJ310" s="41"/>
      <c r="KK310" s="41"/>
      <c r="KL310" s="41"/>
      <c r="KM310" s="41"/>
      <c r="KN310" s="41"/>
      <c r="KO310" s="41"/>
      <c r="KP310" s="41"/>
      <c r="KQ310" s="41"/>
      <c r="KR310" s="41"/>
      <c r="KS310" s="41"/>
      <c r="KT310" s="41"/>
      <c r="KU310" s="41"/>
      <c r="KV310" s="41"/>
      <c r="KW310" s="41"/>
      <c r="KX310" s="41"/>
      <c r="KY310" s="41"/>
      <c r="KZ310" s="41"/>
      <c r="LA310" s="41"/>
      <c r="LB310" s="41"/>
      <c r="LC310" s="41"/>
      <c r="LD310" s="41"/>
      <c r="LE310" s="41"/>
      <c r="LF310" s="41"/>
      <c r="LG310" s="41"/>
      <c r="LH310" s="41"/>
      <c r="LI310" s="41"/>
      <c r="LJ310" s="41"/>
      <c r="LK310" s="41"/>
      <c r="LL310" s="41"/>
      <c r="LM310" s="41"/>
      <c r="LN310" s="41"/>
      <c r="LO310" s="41"/>
      <c r="LP310" s="41"/>
      <c r="LQ310" s="41"/>
      <c r="LR310" s="41"/>
      <c r="LS310" s="41"/>
      <c r="LT310" s="41"/>
      <c r="LU310" s="41"/>
      <c r="LV310" s="41"/>
      <c r="LW310" s="41"/>
      <c r="LX310" s="41"/>
      <c r="LY310" s="41"/>
      <c r="LZ310" s="41"/>
      <c r="MA310" s="41"/>
      <c r="MB310" s="41"/>
      <c r="MC310" s="41"/>
      <c r="MD310" s="41"/>
      <c r="ME310" s="41"/>
      <c r="MF310" s="41"/>
      <c r="MG310" s="41"/>
      <c r="MH310" s="41"/>
      <c r="MI310" s="41"/>
      <c r="MJ310" s="41"/>
      <c r="MK310" s="41"/>
      <c r="ML310" s="41"/>
      <c r="MM310" s="41"/>
      <c r="MN310" s="41"/>
      <c r="MO310" s="41"/>
      <c r="MP310" s="41"/>
      <c r="MQ310" s="41"/>
      <c r="MR310" s="41"/>
      <c r="MS310" s="41"/>
      <c r="MT310" s="41"/>
      <c r="MU310" s="41"/>
      <c r="MV310" s="41"/>
      <c r="MW310" s="41"/>
      <c r="MX310" s="41"/>
      <c r="MY310" s="41"/>
      <c r="MZ310" s="41"/>
      <c r="NA310" s="41"/>
      <c r="NB310" s="41"/>
      <c r="NC310" s="41"/>
      <c r="ND310" s="41"/>
      <c r="NE310" s="41"/>
      <c r="NF310" s="41"/>
      <c r="NG310" s="41"/>
      <c r="NH310" s="41"/>
      <c r="NI310" s="41"/>
      <c r="NJ310" s="41"/>
      <c r="NK310" s="41"/>
      <c r="NL310" s="41"/>
      <c r="NM310" s="41"/>
      <c r="NN310" s="41"/>
      <c r="NO310" s="41"/>
      <c r="NP310" s="41"/>
      <c r="NQ310" s="41"/>
      <c r="NR310" s="41"/>
      <c r="NS310" s="41"/>
      <c r="NT310" s="41"/>
      <c r="NU310" s="41"/>
      <c r="NV310" s="41"/>
      <c r="NW310" s="41"/>
      <c r="NX310" s="41"/>
      <c r="NY310" s="41"/>
      <c r="NZ310" s="41"/>
      <c r="OA310" s="41"/>
      <c r="OB310" s="41"/>
      <c r="OC310" s="41"/>
      <c r="OD310" s="41"/>
      <c r="OE310" s="41"/>
      <c r="OF310" s="41"/>
      <c r="OG310" s="41"/>
      <c r="OH310" s="41"/>
      <c r="OI310" s="41"/>
      <c r="OJ310" s="41"/>
      <c r="OK310" s="41"/>
      <c r="OL310" s="41"/>
      <c r="OM310" s="41"/>
      <c r="ON310" s="41"/>
      <c r="OO310" s="41"/>
      <c r="OP310" s="41"/>
      <c r="OQ310" s="41"/>
      <c r="OR310" s="41"/>
      <c r="OS310" s="41"/>
      <c r="OT310" s="41"/>
      <c r="OU310" s="41"/>
      <c r="OV310" s="41"/>
      <c r="OW310" s="41"/>
      <c r="OX310" s="41"/>
      <c r="OY310" s="41"/>
      <c r="OZ310" s="41"/>
      <c r="PA310" s="41"/>
      <c r="PB310" s="41"/>
      <c r="PC310" s="41"/>
      <c r="PD310" s="41"/>
      <c r="PE310" s="41"/>
      <c r="PF310" s="41"/>
      <c r="PG310" s="41"/>
      <c r="PH310" s="41"/>
      <c r="PI310" s="41"/>
      <c r="PJ310" s="41"/>
      <c r="PK310" s="41"/>
      <c r="PL310" s="41"/>
      <c r="PM310" s="41"/>
      <c r="PN310" s="41"/>
      <c r="PO310" s="41"/>
      <c r="PP310" s="41"/>
      <c r="PQ310" s="41"/>
      <c r="PR310" s="41"/>
      <c r="PS310" s="41"/>
      <c r="PT310" s="41"/>
      <c r="PU310" s="41"/>
      <c r="PV310" s="41"/>
      <c r="PW310" s="41"/>
      <c r="PX310" s="41"/>
      <c r="PY310" s="41"/>
      <c r="PZ310" s="41"/>
      <c r="QA310" s="41"/>
      <c r="QB310" s="41"/>
      <c r="QC310" s="41"/>
      <c r="QD310" s="41"/>
      <c r="QE310" s="41"/>
      <c r="QF310" s="41"/>
      <c r="QG310" s="41"/>
      <c r="QH310" s="41"/>
      <c r="QI310" s="41"/>
      <c r="QJ310" s="41"/>
      <c r="QK310" s="41"/>
      <c r="QL310" s="41"/>
      <c r="QM310" s="41"/>
      <c r="QN310" s="41"/>
      <c r="QO310" s="41"/>
      <c r="QP310" s="41"/>
      <c r="QQ310" s="41"/>
      <c r="QR310" s="41"/>
      <c r="QS310" s="41"/>
      <c r="QT310" s="41"/>
      <c r="QU310" s="41"/>
      <c r="QV310" s="41"/>
      <c r="QW310" s="41"/>
      <c r="QX310" s="41"/>
      <c r="QY310" s="41"/>
      <c r="QZ310" s="41"/>
      <c r="RA310" s="41"/>
      <c r="RB310" s="41"/>
      <c r="RC310" s="41"/>
      <c r="RD310" s="41"/>
      <c r="RE310" s="41"/>
      <c r="RF310" s="41"/>
      <c r="RG310" s="41"/>
      <c r="RH310" s="41"/>
      <c r="RI310" s="41"/>
      <c r="RJ310" s="41"/>
      <c r="RK310" s="41"/>
      <c r="RL310" s="41"/>
      <c r="RM310" s="41"/>
      <c r="RN310" s="41"/>
      <c r="RO310" s="41"/>
      <c r="RP310" s="41"/>
      <c r="RQ310" s="41"/>
      <c r="RR310" s="41"/>
      <c r="RS310" s="41"/>
      <c r="RT310" s="41"/>
      <c r="RU310" s="41"/>
      <c r="RV310" s="41"/>
      <c r="RW310" s="41"/>
      <c r="RX310" s="41"/>
      <c r="RY310" s="41"/>
      <c r="RZ310" s="41"/>
      <c r="SA310" s="41"/>
      <c r="SB310" s="41"/>
      <c r="SC310" s="41"/>
      <c r="SD310" s="41"/>
      <c r="SE310" s="41"/>
      <c r="SF310" s="41"/>
      <c r="SG310" s="41"/>
      <c r="SH310" s="41"/>
      <c r="SI310" s="41"/>
      <c r="SJ310" s="41"/>
      <c r="SK310" s="41"/>
      <c r="SL310" s="41"/>
      <c r="SM310" s="41"/>
      <c r="SN310" s="41"/>
      <c r="SO310" s="41"/>
      <c r="SP310" s="41"/>
      <c r="SQ310" s="41"/>
      <c r="SR310" s="41"/>
      <c r="SS310" s="41"/>
      <c r="ST310" s="41"/>
      <c r="SU310" s="41"/>
      <c r="SV310" s="41"/>
      <c r="SW310" s="41"/>
      <c r="SX310" s="41"/>
      <c r="SY310" s="41"/>
      <c r="SZ310" s="41"/>
      <c r="TA310" s="41"/>
      <c r="TB310" s="41"/>
      <c r="TC310" s="41"/>
      <c r="TD310" s="41"/>
      <c r="TE310" s="41"/>
      <c r="TF310" s="41"/>
      <c r="TG310" s="41"/>
      <c r="TH310" s="41"/>
      <c r="TI310" s="41"/>
      <c r="TJ310" s="41"/>
      <c r="TK310" s="41"/>
      <c r="TL310" s="41"/>
      <c r="TM310" s="41"/>
      <c r="TN310" s="41"/>
      <c r="TO310" s="41"/>
      <c r="TP310" s="41"/>
      <c r="TQ310" s="41"/>
      <c r="TR310" s="41"/>
      <c r="TS310" s="41"/>
      <c r="TT310" s="41"/>
      <c r="TU310" s="41"/>
      <c r="TV310" s="41"/>
      <c r="TW310" s="41"/>
      <c r="TX310" s="41"/>
      <c r="TY310" s="41"/>
      <c r="TZ310" s="41"/>
      <c r="UA310" s="41"/>
      <c r="UB310" s="41"/>
      <c r="UC310" s="41"/>
      <c r="UD310" s="41"/>
      <c r="UE310" s="41"/>
      <c r="UF310" s="41"/>
      <c r="UG310" s="41"/>
      <c r="UH310" s="41"/>
      <c r="UI310" s="41"/>
      <c r="UJ310" s="41"/>
      <c r="UK310" s="41"/>
      <c r="UL310" s="41"/>
      <c r="UM310" s="41"/>
      <c r="UN310" s="41"/>
      <c r="UO310" s="41"/>
      <c r="UP310" s="41"/>
      <c r="UQ310" s="41"/>
      <c r="UR310" s="41"/>
      <c r="US310" s="41"/>
      <c r="UT310" s="41"/>
      <c r="UU310" s="41"/>
      <c r="UV310" s="41"/>
      <c r="UW310" s="41"/>
      <c r="UX310" s="41"/>
      <c r="UY310" s="41"/>
      <c r="UZ310" s="41"/>
      <c r="VA310" s="41"/>
      <c r="VB310" s="41"/>
      <c r="VC310" s="41"/>
      <c r="VD310" s="41"/>
      <c r="VE310" s="41"/>
      <c r="VF310" s="41"/>
      <c r="VG310" s="41"/>
      <c r="VH310" s="41"/>
      <c r="VI310" s="41"/>
      <c r="VJ310" s="41"/>
      <c r="VK310" s="41"/>
      <c r="VL310" s="41"/>
      <c r="VM310" s="41"/>
      <c r="VN310" s="41"/>
      <c r="VO310" s="41"/>
      <c r="VP310" s="41"/>
      <c r="VQ310" s="41"/>
      <c r="VR310" s="41"/>
      <c r="VS310" s="41"/>
      <c r="VT310" s="41"/>
      <c r="VU310" s="41"/>
      <c r="VV310" s="41"/>
      <c r="VW310" s="41"/>
      <c r="VX310" s="41"/>
      <c r="VY310" s="41"/>
      <c r="VZ310" s="41"/>
      <c r="WA310" s="41"/>
      <c r="WB310" s="41"/>
      <c r="WC310" s="41"/>
      <c r="WD310" s="41"/>
      <c r="WE310" s="41"/>
      <c r="WF310" s="41"/>
      <c r="WG310" s="41"/>
      <c r="WH310" s="41"/>
      <c r="WI310" s="41"/>
      <c r="WJ310" s="41"/>
      <c r="WK310" s="41"/>
      <c r="WL310" s="41"/>
      <c r="WM310" s="41"/>
      <c r="WN310" s="41"/>
      <c r="WO310" s="41"/>
      <c r="WP310" s="41"/>
      <c r="WQ310" s="41"/>
      <c r="WR310" s="41"/>
      <c r="WS310" s="41"/>
      <c r="WT310" s="41"/>
      <c r="WU310" s="41"/>
      <c r="WV310" s="41"/>
      <c r="WW310" s="41"/>
      <c r="WX310" s="41"/>
    </row>
    <row r="311" spans="1:622" s="49" customFormat="1" ht="15" customHeight="1" outlineLevel="1" x14ac:dyDescent="0.25">
      <c r="B311" s="42" t="s">
        <v>86</v>
      </c>
      <c r="C311" s="49">
        <v>86883</v>
      </c>
      <c r="D311" s="44" t="s">
        <v>80</v>
      </c>
      <c r="E311" s="49" t="s">
        <v>236</v>
      </c>
      <c r="F311" s="50" t="s">
        <v>24</v>
      </c>
      <c r="G311" s="50"/>
      <c r="H311" s="44">
        <v>13.99</v>
      </c>
      <c r="I311" s="46">
        <v>13.99</v>
      </c>
      <c r="J311" s="46">
        <f>Tabela1[[#This Row],[VALOR UNIT]]*H309</f>
        <v>97.93</v>
      </c>
      <c r="K311" s="46">
        <f>Tabela1[[#This Row],[Coluna1]]*H310</f>
        <v>0</v>
      </c>
      <c r="L311" s="46">
        <v>0</v>
      </c>
      <c r="M311" s="47">
        <f t="shared" si="5"/>
        <v>0</v>
      </c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41"/>
      <c r="AE311" s="41"/>
      <c r="AF311" s="41"/>
      <c r="AG311" s="41"/>
      <c r="AH311" s="41"/>
      <c r="AI311" s="41"/>
      <c r="AJ311" s="41"/>
      <c r="AK311" s="41"/>
      <c r="AL311" s="41"/>
      <c r="AM311" s="41"/>
      <c r="AN311" s="41"/>
      <c r="AO311" s="41"/>
      <c r="AP311" s="41"/>
      <c r="AQ311" s="41"/>
      <c r="AR311" s="41"/>
      <c r="AS311" s="41"/>
      <c r="AT311" s="41"/>
      <c r="AU311" s="41"/>
      <c r="AV311" s="41"/>
      <c r="AW311" s="41"/>
      <c r="AX311" s="41"/>
      <c r="AY311" s="41"/>
      <c r="AZ311" s="41"/>
      <c r="BA311" s="41"/>
      <c r="BB311" s="41"/>
      <c r="BC311" s="41"/>
      <c r="BD311" s="41"/>
      <c r="BE311" s="41"/>
      <c r="BF311" s="41"/>
      <c r="BG311" s="41"/>
      <c r="BH311" s="41"/>
      <c r="BI311" s="41"/>
      <c r="BJ311" s="41"/>
      <c r="BK311" s="41"/>
      <c r="BL311" s="41"/>
      <c r="BM311" s="41"/>
      <c r="BN311" s="41"/>
      <c r="BO311" s="41"/>
      <c r="BP311" s="41"/>
      <c r="BQ311" s="41"/>
      <c r="BR311" s="41"/>
      <c r="BS311" s="41"/>
      <c r="BT311" s="41"/>
      <c r="BU311" s="41"/>
      <c r="BV311" s="41"/>
      <c r="BW311" s="41"/>
      <c r="BX311" s="41"/>
      <c r="BY311" s="41"/>
      <c r="BZ311" s="41"/>
      <c r="CA311" s="41"/>
      <c r="CB311" s="41"/>
      <c r="CC311" s="41"/>
      <c r="CD311" s="41"/>
      <c r="CE311" s="41"/>
      <c r="CF311" s="41"/>
      <c r="CG311" s="41"/>
      <c r="CH311" s="41"/>
      <c r="CI311" s="41"/>
      <c r="CJ311" s="41"/>
      <c r="CK311" s="41"/>
      <c r="CL311" s="41"/>
      <c r="CM311" s="41"/>
      <c r="CN311" s="41"/>
      <c r="CO311" s="41"/>
      <c r="CP311" s="41"/>
      <c r="CQ311" s="41"/>
      <c r="CR311" s="41"/>
      <c r="CS311" s="41"/>
      <c r="CT311" s="41"/>
      <c r="CU311" s="41"/>
      <c r="CV311" s="41"/>
      <c r="CW311" s="41"/>
      <c r="CX311" s="41"/>
      <c r="CY311" s="41"/>
      <c r="CZ311" s="41"/>
      <c r="DA311" s="41"/>
      <c r="DB311" s="41"/>
      <c r="DC311" s="41"/>
      <c r="DD311" s="41"/>
      <c r="DE311" s="41"/>
      <c r="DF311" s="41"/>
      <c r="DG311" s="41"/>
      <c r="DH311" s="41"/>
      <c r="DI311" s="41"/>
      <c r="DJ311" s="41"/>
      <c r="DK311" s="41"/>
      <c r="DL311" s="41"/>
      <c r="DM311" s="41"/>
      <c r="DN311" s="41"/>
      <c r="DO311" s="41"/>
      <c r="DP311" s="41"/>
      <c r="DQ311" s="41"/>
      <c r="DR311" s="41"/>
      <c r="DS311" s="41"/>
      <c r="DT311" s="41"/>
      <c r="DU311" s="41"/>
      <c r="DV311" s="41"/>
      <c r="DW311" s="41"/>
      <c r="DX311" s="41"/>
      <c r="DY311" s="41"/>
      <c r="DZ311" s="41"/>
      <c r="EA311" s="41"/>
      <c r="EB311" s="41"/>
      <c r="EC311" s="41"/>
      <c r="ED311" s="41"/>
      <c r="EE311" s="41"/>
      <c r="EF311" s="41"/>
      <c r="EG311" s="41"/>
      <c r="EH311" s="41"/>
      <c r="EI311" s="41"/>
      <c r="EJ311" s="41"/>
      <c r="EK311" s="41"/>
      <c r="EL311" s="41"/>
      <c r="EM311" s="41"/>
      <c r="EN311" s="41"/>
      <c r="EO311" s="41"/>
      <c r="EP311" s="41"/>
      <c r="EQ311" s="41"/>
      <c r="ER311" s="41"/>
      <c r="ES311" s="41"/>
      <c r="ET311" s="41"/>
      <c r="EU311" s="41"/>
      <c r="EV311" s="41"/>
      <c r="EW311" s="41"/>
      <c r="EX311" s="41"/>
      <c r="EY311" s="41"/>
      <c r="EZ311" s="41"/>
      <c r="FA311" s="41"/>
      <c r="FB311" s="41"/>
      <c r="FC311" s="41"/>
      <c r="FD311" s="41"/>
      <c r="FE311" s="41"/>
      <c r="FF311" s="41"/>
      <c r="FG311" s="41"/>
      <c r="FH311" s="41"/>
      <c r="FI311" s="41"/>
      <c r="FJ311" s="41"/>
      <c r="FK311" s="41"/>
      <c r="FL311" s="41"/>
      <c r="FM311" s="41"/>
      <c r="FN311" s="41"/>
      <c r="FO311" s="41"/>
      <c r="FP311" s="41"/>
      <c r="FQ311" s="41"/>
      <c r="FR311" s="41"/>
      <c r="FS311" s="41"/>
      <c r="FT311" s="41"/>
      <c r="FU311" s="41"/>
      <c r="FV311" s="41"/>
      <c r="FW311" s="41"/>
      <c r="FX311" s="41"/>
      <c r="FY311" s="41"/>
      <c r="FZ311" s="41"/>
      <c r="GA311" s="41"/>
      <c r="GB311" s="41"/>
      <c r="GC311" s="41"/>
      <c r="GD311" s="41"/>
      <c r="GE311" s="41"/>
      <c r="GF311" s="41"/>
      <c r="GG311" s="41"/>
      <c r="GH311" s="41"/>
      <c r="GI311" s="41"/>
      <c r="GJ311" s="41"/>
      <c r="GK311" s="41"/>
      <c r="GL311" s="41"/>
      <c r="GM311" s="41"/>
      <c r="GN311" s="41"/>
      <c r="GO311" s="41"/>
      <c r="GP311" s="41"/>
      <c r="GQ311" s="41"/>
      <c r="GR311" s="41"/>
      <c r="GS311" s="41"/>
      <c r="GT311" s="41"/>
      <c r="GU311" s="41"/>
      <c r="GV311" s="41"/>
      <c r="GW311" s="41"/>
      <c r="GX311" s="41"/>
      <c r="GY311" s="41"/>
      <c r="GZ311" s="41"/>
      <c r="HA311" s="41"/>
      <c r="HB311" s="41"/>
      <c r="HC311" s="41"/>
      <c r="HD311" s="41"/>
      <c r="HE311" s="41"/>
      <c r="HF311" s="41"/>
      <c r="HG311" s="41"/>
      <c r="HH311" s="41"/>
      <c r="HI311" s="41"/>
      <c r="HJ311" s="41"/>
      <c r="HK311" s="41"/>
      <c r="HL311" s="41"/>
      <c r="HM311" s="41"/>
      <c r="HN311" s="41"/>
      <c r="HO311" s="41"/>
      <c r="HP311" s="41"/>
      <c r="HQ311" s="41"/>
      <c r="HR311" s="41"/>
      <c r="HS311" s="41"/>
      <c r="HT311" s="41"/>
      <c r="HU311" s="41"/>
      <c r="HV311" s="41"/>
      <c r="HW311" s="41"/>
      <c r="HX311" s="41"/>
      <c r="HY311" s="41"/>
      <c r="HZ311" s="41"/>
      <c r="IA311" s="41"/>
      <c r="IB311" s="41"/>
      <c r="IC311" s="41"/>
      <c r="ID311" s="41"/>
      <c r="IE311" s="41"/>
      <c r="IF311" s="41"/>
      <c r="IG311" s="41"/>
      <c r="IH311" s="41"/>
      <c r="II311" s="41"/>
      <c r="IJ311" s="41"/>
      <c r="IK311" s="41"/>
      <c r="IL311" s="41"/>
      <c r="IM311" s="41"/>
      <c r="IN311" s="41"/>
      <c r="IO311" s="41"/>
      <c r="IP311" s="41"/>
      <c r="IQ311" s="41"/>
      <c r="IR311" s="41"/>
      <c r="IS311" s="41"/>
      <c r="IT311" s="41"/>
      <c r="IU311" s="41"/>
      <c r="IV311" s="41"/>
      <c r="IW311" s="41"/>
      <c r="IX311" s="41"/>
      <c r="IY311" s="41"/>
      <c r="IZ311" s="41"/>
      <c r="JA311" s="41"/>
      <c r="JB311" s="41"/>
      <c r="JC311" s="41"/>
      <c r="JD311" s="41"/>
      <c r="JE311" s="41"/>
      <c r="JF311" s="41"/>
      <c r="JG311" s="41"/>
      <c r="JH311" s="41"/>
      <c r="JI311" s="41"/>
      <c r="JJ311" s="41"/>
      <c r="JK311" s="41"/>
      <c r="JL311" s="41"/>
      <c r="JM311" s="41"/>
      <c r="JN311" s="41"/>
      <c r="JO311" s="41"/>
      <c r="JP311" s="41"/>
      <c r="JQ311" s="41"/>
      <c r="JR311" s="41"/>
      <c r="JS311" s="41"/>
      <c r="JT311" s="41"/>
      <c r="JU311" s="41"/>
      <c r="JV311" s="41"/>
      <c r="JW311" s="41"/>
      <c r="JX311" s="41"/>
      <c r="JY311" s="41"/>
      <c r="JZ311" s="41"/>
      <c r="KA311" s="41"/>
      <c r="KB311" s="41"/>
      <c r="KC311" s="41"/>
      <c r="KD311" s="41"/>
      <c r="KE311" s="41"/>
      <c r="KF311" s="41"/>
      <c r="KG311" s="41"/>
      <c r="KH311" s="41"/>
      <c r="KI311" s="41"/>
      <c r="KJ311" s="41"/>
      <c r="KK311" s="41"/>
      <c r="KL311" s="41"/>
      <c r="KM311" s="41"/>
      <c r="KN311" s="41"/>
      <c r="KO311" s="41"/>
      <c r="KP311" s="41"/>
      <c r="KQ311" s="41"/>
      <c r="KR311" s="41"/>
      <c r="KS311" s="41"/>
      <c r="KT311" s="41"/>
      <c r="KU311" s="41"/>
      <c r="KV311" s="41"/>
      <c r="KW311" s="41"/>
      <c r="KX311" s="41"/>
      <c r="KY311" s="41"/>
      <c r="KZ311" s="41"/>
      <c r="LA311" s="41"/>
      <c r="LB311" s="41"/>
      <c r="LC311" s="41"/>
      <c r="LD311" s="41"/>
      <c r="LE311" s="41"/>
      <c r="LF311" s="41"/>
      <c r="LG311" s="41"/>
      <c r="LH311" s="41"/>
      <c r="LI311" s="41"/>
      <c r="LJ311" s="41"/>
      <c r="LK311" s="41"/>
      <c r="LL311" s="41"/>
      <c r="LM311" s="41"/>
      <c r="LN311" s="41"/>
      <c r="LO311" s="41"/>
      <c r="LP311" s="41"/>
      <c r="LQ311" s="41"/>
      <c r="LR311" s="41"/>
      <c r="LS311" s="41"/>
      <c r="LT311" s="41"/>
      <c r="LU311" s="41"/>
      <c r="LV311" s="41"/>
      <c r="LW311" s="41"/>
      <c r="LX311" s="41"/>
      <c r="LY311" s="41"/>
      <c r="LZ311" s="41"/>
      <c r="MA311" s="41"/>
      <c r="MB311" s="41"/>
      <c r="MC311" s="41"/>
      <c r="MD311" s="41"/>
      <c r="ME311" s="41"/>
      <c r="MF311" s="41"/>
      <c r="MG311" s="41"/>
      <c r="MH311" s="41"/>
      <c r="MI311" s="41"/>
      <c r="MJ311" s="41"/>
      <c r="MK311" s="41"/>
      <c r="ML311" s="41"/>
      <c r="MM311" s="41"/>
      <c r="MN311" s="41"/>
      <c r="MO311" s="41"/>
      <c r="MP311" s="41"/>
      <c r="MQ311" s="41"/>
      <c r="MR311" s="41"/>
      <c r="MS311" s="41"/>
      <c r="MT311" s="41"/>
      <c r="MU311" s="41"/>
      <c r="MV311" s="41"/>
      <c r="MW311" s="41"/>
      <c r="MX311" s="41"/>
      <c r="MY311" s="41"/>
      <c r="MZ311" s="41"/>
      <c r="NA311" s="41"/>
      <c r="NB311" s="41"/>
      <c r="NC311" s="41"/>
      <c r="ND311" s="41"/>
      <c r="NE311" s="41"/>
      <c r="NF311" s="41"/>
      <c r="NG311" s="41"/>
      <c r="NH311" s="41"/>
      <c r="NI311" s="41"/>
      <c r="NJ311" s="41"/>
      <c r="NK311" s="41"/>
      <c r="NL311" s="41"/>
      <c r="NM311" s="41"/>
      <c r="NN311" s="41"/>
      <c r="NO311" s="41"/>
      <c r="NP311" s="41"/>
      <c r="NQ311" s="41"/>
      <c r="NR311" s="41"/>
      <c r="NS311" s="41"/>
      <c r="NT311" s="41"/>
      <c r="NU311" s="41"/>
      <c r="NV311" s="41"/>
      <c r="NW311" s="41"/>
      <c r="NX311" s="41"/>
      <c r="NY311" s="41"/>
      <c r="NZ311" s="41"/>
      <c r="OA311" s="41"/>
      <c r="OB311" s="41"/>
      <c r="OC311" s="41"/>
      <c r="OD311" s="41"/>
      <c r="OE311" s="41"/>
      <c r="OF311" s="41"/>
      <c r="OG311" s="41"/>
      <c r="OH311" s="41"/>
      <c r="OI311" s="41"/>
      <c r="OJ311" s="41"/>
      <c r="OK311" s="41"/>
      <c r="OL311" s="41"/>
      <c r="OM311" s="41"/>
      <c r="ON311" s="41"/>
      <c r="OO311" s="41"/>
      <c r="OP311" s="41"/>
      <c r="OQ311" s="41"/>
      <c r="OR311" s="41"/>
      <c r="OS311" s="41"/>
      <c r="OT311" s="41"/>
      <c r="OU311" s="41"/>
      <c r="OV311" s="41"/>
      <c r="OW311" s="41"/>
      <c r="OX311" s="41"/>
      <c r="OY311" s="41"/>
      <c r="OZ311" s="41"/>
      <c r="PA311" s="41"/>
      <c r="PB311" s="41"/>
      <c r="PC311" s="41"/>
      <c r="PD311" s="41"/>
      <c r="PE311" s="41"/>
      <c r="PF311" s="41"/>
      <c r="PG311" s="41"/>
      <c r="PH311" s="41"/>
      <c r="PI311" s="41"/>
      <c r="PJ311" s="41"/>
      <c r="PK311" s="41"/>
      <c r="PL311" s="41"/>
      <c r="PM311" s="41"/>
      <c r="PN311" s="41"/>
      <c r="PO311" s="41"/>
      <c r="PP311" s="41"/>
      <c r="PQ311" s="41"/>
      <c r="PR311" s="41"/>
      <c r="PS311" s="41"/>
      <c r="PT311" s="41"/>
      <c r="PU311" s="41"/>
      <c r="PV311" s="41"/>
      <c r="PW311" s="41"/>
      <c r="PX311" s="41"/>
      <c r="PY311" s="41"/>
      <c r="PZ311" s="41"/>
      <c r="QA311" s="41"/>
      <c r="QB311" s="41"/>
      <c r="QC311" s="41"/>
      <c r="QD311" s="41"/>
      <c r="QE311" s="41"/>
      <c r="QF311" s="41"/>
      <c r="QG311" s="41"/>
      <c r="QH311" s="41"/>
      <c r="QI311" s="41"/>
      <c r="QJ311" s="41"/>
      <c r="QK311" s="41"/>
      <c r="QL311" s="41"/>
      <c r="QM311" s="41"/>
      <c r="QN311" s="41"/>
      <c r="QO311" s="41"/>
      <c r="QP311" s="41"/>
      <c r="QQ311" s="41"/>
      <c r="QR311" s="41"/>
      <c r="QS311" s="41"/>
      <c r="QT311" s="41"/>
      <c r="QU311" s="41"/>
      <c r="QV311" s="41"/>
      <c r="QW311" s="41"/>
      <c r="QX311" s="41"/>
      <c r="QY311" s="41"/>
      <c r="QZ311" s="41"/>
      <c r="RA311" s="41"/>
      <c r="RB311" s="41"/>
      <c r="RC311" s="41"/>
      <c r="RD311" s="41"/>
      <c r="RE311" s="41"/>
      <c r="RF311" s="41"/>
      <c r="RG311" s="41"/>
      <c r="RH311" s="41"/>
      <c r="RI311" s="41"/>
      <c r="RJ311" s="41"/>
      <c r="RK311" s="41"/>
      <c r="RL311" s="41"/>
      <c r="RM311" s="41"/>
      <c r="RN311" s="41"/>
      <c r="RO311" s="41"/>
      <c r="RP311" s="41"/>
      <c r="RQ311" s="41"/>
      <c r="RR311" s="41"/>
      <c r="RS311" s="41"/>
      <c r="RT311" s="41"/>
      <c r="RU311" s="41"/>
      <c r="RV311" s="41"/>
      <c r="RW311" s="41"/>
      <c r="RX311" s="41"/>
      <c r="RY311" s="41"/>
      <c r="RZ311" s="41"/>
      <c r="SA311" s="41"/>
      <c r="SB311" s="41"/>
      <c r="SC311" s="41"/>
      <c r="SD311" s="41"/>
      <c r="SE311" s="41"/>
      <c r="SF311" s="41"/>
      <c r="SG311" s="41"/>
      <c r="SH311" s="41"/>
      <c r="SI311" s="41"/>
      <c r="SJ311" s="41"/>
      <c r="SK311" s="41"/>
      <c r="SL311" s="41"/>
      <c r="SM311" s="41"/>
      <c r="SN311" s="41"/>
      <c r="SO311" s="41"/>
      <c r="SP311" s="41"/>
      <c r="SQ311" s="41"/>
      <c r="SR311" s="41"/>
      <c r="SS311" s="41"/>
      <c r="ST311" s="41"/>
      <c r="SU311" s="41"/>
      <c r="SV311" s="41"/>
      <c r="SW311" s="41"/>
      <c r="SX311" s="41"/>
      <c r="SY311" s="41"/>
      <c r="SZ311" s="41"/>
      <c r="TA311" s="41"/>
      <c r="TB311" s="41"/>
      <c r="TC311" s="41"/>
      <c r="TD311" s="41"/>
      <c r="TE311" s="41"/>
      <c r="TF311" s="41"/>
      <c r="TG311" s="41"/>
      <c r="TH311" s="41"/>
      <c r="TI311" s="41"/>
      <c r="TJ311" s="41"/>
      <c r="TK311" s="41"/>
      <c r="TL311" s="41"/>
      <c r="TM311" s="41"/>
      <c r="TN311" s="41"/>
      <c r="TO311" s="41"/>
      <c r="TP311" s="41"/>
      <c r="TQ311" s="41"/>
      <c r="TR311" s="41"/>
      <c r="TS311" s="41"/>
      <c r="TT311" s="41"/>
      <c r="TU311" s="41"/>
      <c r="TV311" s="41"/>
      <c r="TW311" s="41"/>
      <c r="TX311" s="41"/>
      <c r="TY311" s="41"/>
      <c r="TZ311" s="41"/>
      <c r="UA311" s="41"/>
      <c r="UB311" s="41"/>
      <c r="UC311" s="41"/>
      <c r="UD311" s="41"/>
      <c r="UE311" s="41"/>
      <c r="UF311" s="41"/>
      <c r="UG311" s="41"/>
      <c r="UH311" s="41"/>
      <c r="UI311" s="41"/>
      <c r="UJ311" s="41"/>
      <c r="UK311" s="41"/>
      <c r="UL311" s="41"/>
      <c r="UM311" s="41"/>
      <c r="UN311" s="41"/>
      <c r="UO311" s="41"/>
      <c r="UP311" s="41"/>
      <c r="UQ311" s="41"/>
      <c r="UR311" s="41"/>
      <c r="US311" s="41"/>
      <c r="UT311" s="41"/>
      <c r="UU311" s="41"/>
      <c r="UV311" s="41"/>
      <c r="UW311" s="41"/>
      <c r="UX311" s="41"/>
      <c r="UY311" s="41"/>
      <c r="UZ311" s="41"/>
      <c r="VA311" s="41"/>
      <c r="VB311" s="41"/>
      <c r="VC311" s="41"/>
      <c r="VD311" s="41"/>
      <c r="VE311" s="41"/>
      <c r="VF311" s="41"/>
      <c r="VG311" s="41"/>
      <c r="VH311" s="41"/>
      <c r="VI311" s="41"/>
      <c r="VJ311" s="41"/>
      <c r="VK311" s="41"/>
      <c r="VL311" s="41"/>
      <c r="VM311" s="41"/>
      <c r="VN311" s="41"/>
      <c r="VO311" s="41"/>
      <c r="VP311" s="41"/>
      <c r="VQ311" s="41"/>
      <c r="VR311" s="41"/>
      <c r="VS311" s="41"/>
      <c r="VT311" s="41"/>
      <c r="VU311" s="41"/>
      <c r="VV311" s="41"/>
      <c r="VW311" s="41"/>
      <c r="VX311" s="41"/>
      <c r="VY311" s="41"/>
      <c r="VZ311" s="41"/>
      <c r="WA311" s="41"/>
      <c r="WB311" s="41"/>
      <c r="WC311" s="41"/>
      <c r="WD311" s="41"/>
      <c r="WE311" s="41"/>
      <c r="WF311" s="41"/>
      <c r="WG311" s="41"/>
      <c r="WH311" s="41"/>
      <c r="WI311" s="41"/>
      <c r="WJ311" s="41"/>
      <c r="WK311" s="41"/>
      <c r="WL311" s="41"/>
      <c r="WM311" s="41"/>
      <c r="WN311" s="41"/>
      <c r="WO311" s="41"/>
      <c r="WP311" s="41"/>
      <c r="WQ311" s="41"/>
      <c r="WR311" s="41"/>
      <c r="WS311" s="41"/>
      <c r="WT311" s="41"/>
      <c r="WU311" s="41"/>
      <c r="WV311" s="41"/>
      <c r="WW311" s="41"/>
      <c r="WX311" s="41"/>
    </row>
    <row r="312" spans="1:622" s="49" customFormat="1" ht="15" customHeight="1" outlineLevel="1" x14ac:dyDescent="0.25">
      <c r="B312" s="42" t="s">
        <v>86</v>
      </c>
      <c r="C312" s="49">
        <v>86877</v>
      </c>
      <c r="D312" s="44" t="s">
        <v>80</v>
      </c>
      <c r="E312" s="49" t="s">
        <v>237</v>
      </c>
      <c r="F312" s="50" t="s">
        <v>24</v>
      </c>
      <c r="G312" s="50"/>
      <c r="H312" s="44">
        <v>101.99</v>
      </c>
      <c r="I312" s="46">
        <v>101.99</v>
      </c>
      <c r="J312" s="46">
        <f>Tabela1[[#This Row],[VALOR UNIT]]*H309</f>
        <v>713.93</v>
      </c>
      <c r="K312" s="46">
        <f>Tabela1[[#This Row],[Coluna1]]*H311</f>
        <v>0</v>
      </c>
      <c r="L312" s="46">
        <v>0</v>
      </c>
      <c r="M312" s="47">
        <f t="shared" si="5"/>
        <v>0</v>
      </c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  <c r="AB312" s="41"/>
      <c r="AC312" s="41"/>
      <c r="AD312" s="41"/>
      <c r="AE312" s="41"/>
      <c r="AF312" s="41"/>
      <c r="AG312" s="41"/>
      <c r="AH312" s="41"/>
      <c r="AI312" s="41"/>
      <c r="AJ312" s="41"/>
      <c r="AK312" s="41"/>
      <c r="AL312" s="41"/>
      <c r="AM312" s="41"/>
      <c r="AN312" s="41"/>
      <c r="AO312" s="41"/>
      <c r="AP312" s="41"/>
      <c r="AQ312" s="41"/>
      <c r="AR312" s="41"/>
      <c r="AS312" s="41"/>
      <c r="AT312" s="41"/>
      <c r="AU312" s="41"/>
      <c r="AV312" s="41"/>
      <c r="AW312" s="41"/>
      <c r="AX312" s="41"/>
      <c r="AY312" s="41"/>
      <c r="AZ312" s="41"/>
      <c r="BA312" s="41"/>
      <c r="BB312" s="41"/>
      <c r="BC312" s="41"/>
      <c r="BD312" s="41"/>
      <c r="BE312" s="41"/>
      <c r="BF312" s="41"/>
      <c r="BG312" s="41"/>
      <c r="BH312" s="41"/>
      <c r="BI312" s="41"/>
      <c r="BJ312" s="41"/>
      <c r="BK312" s="41"/>
      <c r="BL312" s="41"/>
      <c r="BM312" s="41"/>
      <c r="BN312" s="41"/>
      <c r="BO312" s="41"/>
      <c r="BP312" s="41"/>
      <c r="BQ312" s="41"/>
      <c r="BR312" s="41"/>
      <c r="BS312" s="41"/>
      <c r="BT312" s="41"/>
      <c r="BU312" s="41"/>
      <c r="BV312" s="41"/>
      <c r="BW312" s="41"/>
      <c r="BX312" s="41"/>
      <c r="BY312" s="41"/>
      <c r="BZ312" s="41"/>
      <c r="CA312" s="41"/>
      <c r="CB312" s="41"/>
      <c r="CC312" s="41"/>
      <c r="CD312" s="41"/>
      <c r="CE312" s="41"/>
      <c r="CF312" s="41"/>
      <c r="CG312" s="41"/>
      <c r="CH312" s="41"/>
      <c r="CI312" s="41"/>
      <c r="CJ312" s="41"/>
      <c r="CK312" s="41"/>
      <c r="CL312" s="41"/>
      <c r="CM312" s="41"/>
      <c r="CN312" s="41"/>
      <c r="CO312" s="41"/>
      <c r="CP312" s="41"/>
      <c r="CQ312" s="41"/>
      <c r="CR312" s="41"/>
      <c r="CS312" s="41"/>
      <c r="CT312" s="41"/>
      <c r="CU312" s="41"/>
      <c r="CV312" s="41"/>
      <c r="CW312" s="41"/>
      <c r="CX312" s="41"/>
      <c r="CY312" s="41"/>
      <c r="CZ312" s="41"/>
      <c r="DA312" s="41"/>
      <c r="DB312" s="41"/>
      <c r="DC312" s="41"/>
      <c r="DD312" s="41"/>
      <c r="DE312" s="41"/>
      <c r="DF312" s="41"/>
      <c r="DG312" s="41"/>
      <c r="DH312" s="41"/>
      <c r="DI312" s="41"/>
      <c r="DJ312" s="41"/>
      <c r="DK312" s="41"/>
      <c r="DL312" s="41"/>
      <c r="DM312" s="41"/>
      <c r="DN312" s="41"/>
      <c r="DO312" s="41"/>
      <c r="DP312" s="41"/>
      <c r="DQ312" s="41"/>
      <c r="DR312" s="41"/>
      <c r="DS312" s="41"/>
      <c r="DT312" s="41"/>
      <c r="DU312" s="41"/>
      <c r="DV312" s="41"/>
      <c r="DW312" s="41"/>
      <c r="DX312" s="41"/>
      <c r="DY312" s="41"/>
      <c r="DZ312" s="41"/>
      <c r="EA312" s="41"/>
      <c r="EB312" s="41"/>
      <c r="EC312" s="41"/>
      <c r="ED312" s="41"/>
      <c r="EE312" s="41"/>
      <c r="EF312" s="41"/>
      <c r="EG312" s="41"/>
      <c r="EH312" s="41"/>
      <c r="EI312" s="41"/>
      <c r="EJ312" s="41"/>
      <c r="EK312" s="41"/>
      <c r="EL312" s="41"/>
      <c r="EM312" s="41"/>
      <c r="EN312" s="41"/>
      <c r="EO312" s="41"/>
      <c r="EP312" s="41"/>
      <c r="EQ312" s="41"/>
      <c r="ER312" s="41"/>
      <c r="ES312" s="41"/>
      <c r="ET312" s="41"/>
      <c r="EU312" s="41"/>
      <c r="EV312" s="41"/>
      <c r="EW312" s="41"/>
      <c r="EX312" s="41"/>
      <c r="EY312" s="41"/>
      <c r="EZ312" s="41"/>
      <c r="FA312" s="41"/>
      <c r="FB312" s="41"/>
      <c r="FC312" s="41"/>
      <c r="FD312" s="41"/>
      <c r="FE312" s="41"/>
      <c r="FF312" s="41"/>
      <c r="FG312" s="41"/>
      <c r="FH312" s="41"/>
      <c r="FI312" s="41"/>
      <c r="FJ312" s="41"/>
      <c r="FK312" s="41"/>
      <c r="FL312" s="41"/>
      <c r="FM312" s="41"/>
      <c r="FN312" s="41"/>
      <c r="FO312" s="41"/>
      <c r="FP312" s="41"/>
      <c r="FQ312" s="41"/>
      <c r="FR312" s="41"/>
      <c r="FS312" s="41"/>
      <c r="FT312" s="41"/>
      <c r="FU312" s="41"/>
      <c r="FV312" s="41"/>
      <c r="FW312" s="41"/>
      <c r="FX312" s="41"/>
      <c r="FY312" s="41"/>
      <c r="FZ312" s="41"/>
      <c r="GA312" s="41"/>
      <c r="GB312" s="41"/>
      <c r="GC312" s="41"/>
      <c r="GD312" s="41"/>
      <c r="GE312" s="41"/>
      <c r="GF312" s="41"/>
      <c r="GG312" s="41"/>
      <c r="GH312" s="41"/>
      <c r="GI312" s="41"/>
      <c r="GJ312" s="41"/>
      <c r="GK312" s="41"/>
      <c r="GL312" s="41"/>
      <c r="GM312" s="41"/>
      <c r="GN312" s="41"/>
      <c r="GO312" s="41"/>
      <c r="GP312" s="41"/>
      <c r="GQ312" s="41"/>
      <c r="GR312" s="41"/>
      <c r="GS312" s="41"/>
      <c r="GT312" s="41"/>
      <c r="GU312" s="41"/>
      <c r="GV312" s="41"/>
      <c r="GW312" s="41"/>
      <c r="GX312" s="41"/>
      <c r="GY312" s="41"/>
      <c r="GZ312" s="41"/>
      <c r="HA312" s="41"/>
      <c r="HB312" s="41"/>
      <c r="HC312" s="41"/>
      <c r="HD312" s="41"/>
      <c r="HE312" s="41"/>
      <c r="HF312" s="41"/>
      <c r="HG312" s="41"/>
      <c r="HH312" s="41"/>
      <c r="HI312" s="41"/>
      <c r="HJ312" s="41"/>
      <c r="HK312" s="41"/>
      <c r="HL312" s="41"/>
      <c r="HM312" s="41"/>
      <c r="HN312" s="41"/>
      <c r="HO312" s="41"/>
      <c r="HP312" s="41"/>
      <c r="HQ312" s="41"/>
      <c r="HR312" s="41"/>
      <c r="HS312" s="41"/>
      <c r="HT312" s="41"/>
      <c r="HU312" s="41"/>
      <c r="HV312" s="41"/>
      <c r="HW312" s="41"/>
      <c r="HX312" s="41"/>
      <c r="HY312" s="41"/>
      <c r="HZ312" s="41"/>
      <c r="IA312" s="41"/>
      <c r="IB312" s="41"/>
      <c r="IC312" s="41"/>
      <c r="ID312" s="41"/>
      <c r="IE312" s="41"/>
      <c r="IF312" s="41"/>
      <c r="IG312" s="41"/>
      <c r="IH312" s="41"/>
      <c r="II312" s="41"/>
      <c r="IJ312" s="41"/>
      <c r="IK312" s="41"/>
      <c r="IL312" s="41"/>
      <c r="IM312" s="41"/>
      <c r="IN312" s="41"/>
      <c r="IO312" s="41"/>
      <c r="IP312" s="41"/>
      <c r="IQ312" s="41"/>
      <c r="IR312" s="41"/>
      <c r="IS312" s="41"/>
      <c r="IT312" s="41"/>
      <c r="IU312" s="41"/>
      <c r="IV312" s="41"/>
      <c r="IW312" s="41"/>
      <c r="IX312" s="41"/>
      <c r="IY312" s="41"/>
      <c r="IZ312" s="41"/>
      <c r="JA312" s="41"/>
      <c r="JB312" s="41"/>
      <c r="JC312" s="41"/>
      <c r="JD312" s="41"/>
      <c r="JE312" s="41"/>
      <c r="JF312" s="41"/>
      <c r="JG312" s="41"/>
      <c r="JH312" s="41"/>
      <c r="JI312" s="41"/>
      <c r="JJ312" s="41"/>
      <c r="JK312" s="41"/>
      <c r="JL312" s="41"/>
      <c r="JM312" s="41"/>
      <c r="JN312" s="41"/>
      <c r="JO312" s="41"/>
      <c r="JP312" s="41"/>
      <c r="JQ312" s="41"/>
      <c r="JR312" s="41"/>
      <c r="JS312" s="41"/>
      <c r="JT312" s="41"/>
      <c r="JU312" s="41"/>
      <c r="JV312" s="41"/>
      <c r="JW312" s="41"/>
      <c r="JX312" s="41"/>
      <c r="JY312" s="41"/>
      <c r="JZ312" s="41"/>
      <c r="KA312" s="41"/>
      <c r="KB312" s="41"/>
      <c r="KC312" s="41"/>
      <c r="KD312" s="41"/>
      <c r="KE312" s="41"/>
      <c r="KF312" s="41"/>
      <c r="KG312" s="41"/>
      <c r="KH312" s="41"/>
      <c r="KI312" s="41"/>
      <c r="KJ312" s="41"/>
      <c r="KK312" s="41"/>
      <c r="KL312" s="41"/>
      <c r="KM312" s="41"/>
      <c r="KN312" s="41"/>
      <c r="KO312" s="41"/>
      <c r="KP312" s="41"/>
      <c r="KQ312" s="41"/>
      <c r="KR312" s="41"/>
      <c r="KS312" s="41"/>
      <c r="KT312" s="41"/>
      <c r="KU312" s="41"/>
      <c r="KV312" s="41"/>
      <c r="KW312" s="41"/>
      <c r="KX312" s="41"/>
      <c r="KY312" s="41"/>
      <c r="KZ312" s="41"/>
      <c r="LA312" s="41"/>
      <c r="LB312" s="41"/>
      <c r="LC312" s="41"/>
      <c r="LD312" s="41"/>
      <c r="LE312" s="41"/>
      <c r="LF312" s="41"/>
      <c r="LG312" s="41"/>
      <c r="LH312" s="41"/>
      <c r="LI312" s="41"/>
      <c r="LJ312" s="41"/>
      <c r="LK312" s="41"/>
      <c r="LL312" s="41"/>
      <c r="LM312" s="41"/>
      <c r="LN312" s="41"/>
      <c r="LO312" s="41"/>
      <c r="LP312" s="41"/>
      <c r="LQ312" s="41"/>
      <c r="LR312" s="41"/>
      <c r="LS312" s="41"/>
      <c r="LT312" s="41"/>
      <c r="LU312" s="41"/>
      <c r="LV312" s="41"/>
      <c r="LW312" s="41"/>
      <c r="LX312" s="41"/>
      <c r="LY312" s="41"/>
      <c r="LZ312" s="41"/>
      <c r="MA312" s="41"/>
      <c r="MB312" s="41"/>
      <c r="MC312" s="41"/>
      <c r="MD312" s="41"/>
      <c r="ME312" s="41"/>
      <c r="MF312" s="41"/>
      <c r="MG312" s="41"/>
      <c r="MH312" s="41"/>
      <c r="MI312" s="41"/>
      <c r="MJ312" s="41"/>
      <c r="MK312" s="41"/>
      <c r="ML312" s="41"/>
      <c r="MM312" s="41"/>
      <c r="MN312" s="41"/>
      <c r="MO312" s="41"/>
      <c r="MP312" s="41"/>
      <c r="MQ312" s="41"/>
      <c r="MR312" s="41"/>
      <c r="MS312" s="41"/>
      <c r="MT312" s="41"/>
      <c r="MU312" s="41"/>
      <c r="MV312" s="41"/>
      <c r="MW312" s="41"/>
      <c r="MX312" s="41"/>
      <c r="MY312" s="41"/>
      <c r="MZ312" s="41"/>
      <c r="NA312" s="41"/>
      <c r="NB312" s="41"/>
      <c r="NC312" s="41"/>
      <c r="ND312" s="41"/>
      <c r="NE312" s="41"/>
      <c r="NF312" s="41"/>
      <c r="NG312" s="41"/>
      <c r="NH312" s="41"/>
      <c r="NI312" s="41"/>
      <c r="NJ312" s="41"/>
      <c r="NK312" s="41"/>
      <c r="NL312" s="41"/>
      <c r="NM312" s="41"/>
      <c r="NN312" s="41"/>
      <c r="NO312" s="41"/>
      <c r="NP312" s="41"/>
      <c r="NQ312" s="41"/>
      <c r="NR312" s="41"/>
      <c r="NS312" s="41"/>
      <c r="NT312" s="41"/>
      <c r="NU312" s="41"/>
      <c r="NV312" s="41"/>
      <c r="NW312" s="41"/>
      <c r="NX312" s="41"/>
      <c r="NY312" s="41"/>
      <c r="NZ312" s="41"/>
      <c r="OA312" s="41"/>
      <c r="OB312" s="41"/>
      <c r="OC312" s="41"/>
      <c r="OD312" s="41"/>
      <c r="OE312" s="41"/>
      <c r="OF312" s="41"/>
      <c r="OG312" s="41"/>
      <c r="OH312" s="41"/>
      <c r="OI312" s="41"/>
      <c r="OJ312" s="41"/>
      <c r="OK312" s="41"/>
      <c r="OL312" s="41"/>
      <c r="OM312" s="41"/>
      <c r="ON312" s="41"/>
      <c r="OO312" s="41"/>
      <c r="OP312" s="41"/>
      <c r="OQ312" s="41"/>
      <c r="OR312" s="41"/>
      <c r="OS312" s="41"/>
      <c r="OT312" s="41"/>
      <c r="OU312" s="41"/>
      <c r="OV312" s="41"/>
      <c r="OW312" s="41"/>
      <c r="OX312" s="41"/>
      <c r="OY312" s="41"/>
      <c r="OZ312" s="41"/>
      <c r="PA312" s="41"/>
      <c r="PB312" s="41"/>
      <c r="PC312" s="41"/>
      <c r="PD312" s="41"/>
      <c r="PE312" s="41"/>
      <c r="PF312" s="41"/>
      <c r="PG312" s="41"/>
      <c r="PH312" s="41"/>
      <c r="PI312" s="41"/>
      <c r="PJ312" s="41"/>
      <c r="PK312" s="41"/>
      <c r="PL312" s="41"/>
      <c r="PM312" s="41"/>
      <c r="PN312" s="41"/>
      <c r="PO312" s="41"/>
      <c r="PP312" s="41"/>
      <c r="PQ312" s="41"/>
      <c r="PR312" s="41"/>
      <c r="PS312" s="41"/>
      <c r="PT312" s="41"/>
      <c r="PU312" s="41"/>
      <c r="PV312" s="41"/>
      <c r="PW312" s="41"/>
      <c r="PX312" s="41"/>
      <c r="PY312" s="41"/>
      <c r="PZ312" s="41"/>
      <c r="QA312" s="41"/>
      <c r="QB312" s="41"/>
      <c r="QC312" s="41"/>
      <c r="QD312" s="41"/>
      <c r="QE312" s="41"/>
      <c r="QF312" s="41"/>
      <c r="QG312" s="41"/>
      <c r="QH312" s="41"/>
      <c r="QI312" s="41"/>
      <c r="QJ312" s="41"/>
      <c r="QK312" s="41"/>
      <c r="QL312" s="41"/>
      <c r="QM312" s="41"/>
      <c r="QN312" s="41"/>
      <c r="QO312" s="41"/>
      <c r="QP312" s="41"/>
      <c r="QQ312" s="41"/>
      <c r="QR312" s="41"/>
      <c r="QS312" s="41"/>
      <c r="QT312" s="41"/>
      <c r="QU312" s="41"/>
      <c r="QV312" s="41"/>
      <c r="QW312" s="41"/>
      <c r="QX312" s="41"/>
      <c r="QY312" s="41"/>
      <c r="QZ312" s="41"/>
      <c r="RA312" s="41"/>
      <c r="RB312" s="41"/>
      <c r="RC312" s="41"/>
      <c r="RD312" s="41"/>
      <c r="RE312" s="41"/>
      <c r="RF312" s="41"/>
      <c r="RG312" s="41"/>
      <c r="RH312" s="41"/>
      <c r="RI312" s="41"/>
      <c r="RJ312" s="41"/>
      <c r="RK312" s="41"/>
      <c r="RL312" s="41"/>
      <c r="RM312" s="41"/>
      <c r="RN312" s="41"/>
      <c r="RO312" s="41"/>
      <c r="RP312" s="41"/>
      <c r="RQ312" s="41"/>
      <c r="RR312" s="41"/>
      <c r="RS312" s="41"/>
      <c r="RT312" s="41"/>
      <c r="RU312" s="41"/>
      <c r="RV312" s="41"/>
      <c r="RW312" s="41"/>
      <c r="RX312" s="41"/>
      <c r="RY312" s="41"/>
      <c r="RZ312" s="41"/>
      <c r="SA312" s="41"/>
      <c r="SB312" s="41"/>
      <c r="SC312" s="41"/>
      <c r="SD312" s="41"/>
      <c r="SE312" s="41"/>
      <c r="SF312" s="41"/>
      <c r="SG312" s="41"/>
      <c r="SH312" s="41"/>
      <c r="SI312" s="41"/>
      <c r="SJ312" s="41"/>
      <c r="SK312" s="41"/>
      <c r="SL312" s="41"/>
      <c r="SM312" s="41"/>
      <c r="SN312" s="41"/>
      <c r="SO312" s="41"/>
      <c r="SP312" s="41"/>
      <c r="SQ312" s="41"/>
      <c r="SR312" s="41"/>
      <c r="SS312" s="41"/>
      <c r="ST312" s="41"/>
      <c r="SU312" s="41"/>
      <c r="SV312" s="41"/>
      <c r="SW312" s="41"/>
      <c r="SX312" s="41"/>
      <c r="SY312" s="41"/>
      <c r="SZ312" s="41"/>
      <c r="TA312" s="41"/>
      <c r="TB312" s="41"/>
      <c r="TC312" s="41"/>
      <c r="TD312" s="41"/>
      <c r="TE312" s="41"/>
      <c r="TF312" s="41"/>
      <c r="TG312" s="41"/>
      <c r="TH312" s="41"/>
      <c r="TI312" s="41"/>
      <c r="TJ312" s="41"/>
      <c r="TK312" s="41"/>
      <c r="TL312" s="41"/>
      <c r="TM312" s="41"/>
      <c r="TN312" s="41"/>
      <c r="TO312" s="41"/>
      <c r="TP312" s="41"/>
      <c r="TQ312" s="41"/>
      <c r="TR312" s="41"/>
      <c r="TS312" s="41"/>
      <c r="TT312" s="41"/>
      <c r="TU312" s="41"/>
      <c r="TV312" s="41"/>
      <c r="TW312" s="41"/>
      <c r="TX312" s="41"/>
      <c r="TY312" s="41"/>
      <c r="TZ312" s="41"/>
      <c r="UA312" s="41"/>
      <c r="UB312" s="41"/>
      <c r="UC312" s="41"/>
      <c r="UD312" s="41"/>
      <c r="UE312" s="41"/>
      <c r="UF312" s="41"/>
      <c r="UG312" s="41"/>
      <c r="UH312" s="41"/>
      <c r="UI312" s="41"/>
      <c r="UJ312" s="41"/>
      <c r="UK312" s="41"/>
      <c r="UL312" s="41"/>
      <c r="UM312" s="41"/>
      <c r="UN312" s="41"/>
      <c r="UO312" s="41"/>
      <c r="UP312" s="41"/>
      <c r="UQ312" s="41"/>
      <c r="UR312" s="41"/>
      <c r="US312" s="41"/>
      <c r="UT312" s="41"/>
      <c r="UU312" s="41"/>
      <c r="UV312" s="41"/>
      <c r="UW312" s="41"/>
      <c r="UX312" s="41"/>
      <c r="UY312" s="41"/>
      <c r="UZ312" s="41"/>
      <c r="VA312" s="41"/>
      <c r="VB312" s="41"/>
      <c r="VC312" s="41"/>
      <c r="VD312" s="41"/>
      <c r="VE312" s="41"/>
      <c r="VF312" s="41"/>
      <c r="VG312" s="41"/>
      <c r="VH312" s="41"/>
      <c r="VI312" s="41"/>
      <c r="VJ312" s="41"/>
      <c r="VK312" s="41"/>
      <c r="VL312" s="41"/>
      <c r="VM312" s="41"/>
      <c r="VN312" s="41"/>
      <c r="VO312" s="41"/>
      <c r="VP312" s="41"/>
      <c r="VQ312" s="41"/>
      <c r="VR312" s="41"/>
      <c r="VS312" s="41"/>
      <c r="VT312" s="41"/>
      <c r="VU312" s="41"/>
      <c r="VV312" s="41"/>
      <c r="VW312" s="41"/>
      <c r="VX312" s="41"/>
      <c r="VY312" s="41"/>
      <c r="VZ312" s="41"/>
      <c r="WA312" s="41"/>
      <c r="WB312" s="41"/>
      <c r="WC312" s="41"/>
      <c r="WD312" s="41"/>
      <c r="WE312" s="41"/>
      <c r="WF312" s="41"/>
      <c r="WG312" s="41"/>
      <c r="WH312" s="41"/>
      <c r="WI312" s="41"/>
      <c r="WJ312" s="41"/>
      <c r="WK312" s="41"/>
      <c r="WL312" s="41"/>
      <c r="WM312" s="41"/>
      <c r="WN312" s="41"/>
      <c r="WO312" s="41"/>
      <c r="WP312" s="41"/>
      <c r="WQ312" s="41"/>
      <c r="WR312" s="41"/>
      <c r="WS312" s="41"/>
      <c r="WT312" s="41"/>
      <c r="WU312" s="41"/>
      <c r="WV312" s="41"/>
      <c r="WW312" s="41"/>
      <c r="WX312" s="41"/>
    </row>
    <row r="313" spans="1:622" s="67" customFormat="1" ht="15" customHeight="1" x14ac:dyDescent="0.25">
      <c r="A313" s="58"/>
      <c r="B313" s="58">
        <v>95469</v>
      </c>
      <c r="C313" s="74"/>
      <c r="D313" s="63" t="s">
        <v>80</v>
      </c>
      <c r="E313" s="104" t="s">
        <v>238</v>
      </c>
      <c r="F313" s="61" t="s">
        <v>24</v>
      </c>
      <c r="G313" s="61"/>
      <c r="H313" s="63">
        <v>7</v>
      </c>
      <c r="I313" s="77">
        <v>373.98</v>
      </c>
      <c r="J313" s="65"/>
      <c r="K313" s="65">
        <f>Tabela1[[#This Row],[Coluna1]]*H312</f>
        <v>0</v>
      </c>
      <c r="L313" s="65">
        <f>H313*I313</f>
        <v>2617.86</v>
      </c>
      <c r="M313" s="47">
        <f t="shared" si="5"/>
        <v>3260.0118250657592</v>
      </c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66"/>
      <c r="AE313" s="66"/>
      <c r="AF313" s="66"/>
      <c r="AG313" s="66"/>
      <c r="AH313" s="66"/>
      <c r="AI313" s="66"/>
      <c r="AJ313" s="66"/>
      <c r="AK313" s="66"/>
      <c r="AL313" s="66"/>
      <c r="AM313" s="66"/>
      <c r="AN313" s="66"/>
      <c r="AO313" s="66"/>
      <c r="AP313" s="66"/>
      <c r="AQ313" s="66"/>
      <c r="AR313" s="66"/>
      <c r="AS313" s="66"/>
      <c r="AT313" s="66"/>
      <c r="AU313" s="66"/>
      <c r="AV313" s="66"/>
      <c r="AW313" s="66"/>
      <c r="AX313" s="66"/>
      <c r="AY313" s="66"/>
      <c r="AZ313" s="66"/>
      <c r="BA313" s="66"/>
      <c r="BB313" s="66"/>
      <c r="BC313" s="66"/>
      <c r="BD313" s="66"/>
      <c r="BE313" s="66"/>
      <c r="BF313" s="66"/>
      <c r="BG313" s="66"/>
      <c r="BH313" s="66"/>
      <c r="BI313" s="66"/>
      <c r="BJ313" s="66"/>
      <c r="BK313" s="66"/>
      <c r="BL313" s="66"/>
      <c r="BM313" s="66"/>
      <c r="BN313" s="66"/>
      <c r="BO313" s="66"/>
      <c r="BP313" s="66"/>
      <c r="BQ313" s="66"/>
      <c r="BR313" s="66"/>
      <c r="BS313" s="66"/>
      <c r="BT313" s="66"/>
      <c r="BU313" s="66"/>
      <c r="BV313" s="66"/>
      <c r="BW313" s="66"/>
      <c r="BX313" s="66"/>
      <c r="BY313" s="66"/>
      <c r="BZ313" s="66"/>
      <c r="CA313" s="66"/>
      <c r="CB313" s="66"/>
      <c r="CC313" s="66"/>
      <c r="CD313" s="66"/>
      <c r="CE313" s="66"/>
      <c r="CF313" s="66"/>
      <c r="CG313" s="66"/>
      <c r="CH313" s="66"/>
      <c r="CI313" s="66"/>
      <c r="CJ313" s="66"/>
      <c r="CK313" s="66"/>
      <c r="CL313" s="66"/>
      <c r="CM313" s="66"/>
      <c r="CN313" s="66"/>
      <c r="CO313" s="66"/>
      <c r="CP313" s="66"/>
      <c r="CQ313" s="66"/>
      <c r="CR313" s="66"/>
      <c r="CS313" s="66"/>
      <c r="CT313" s="66"/>
      <c r="CU313" s="66"/>
      <c r="CV313" s="66"/>
      <c r="CW313" s="66"/>
      <c r="CX313" s="66"/>
      <c r="CY313" s="66"/>
      <c r="CZ313" s="66"/>
      <c r="DA313" s="66"/>
      <c r="DB313" s="66"/>
      <c r="DC313" s="66"/>
      <c r="DD313" s="66"/>
      <c r="DE313" s="66"/>
      <c r="DF313" s="66"/>
      <c r="DG313" s="66"/>
      <c r="DH313" s="66"/>
      <c r="DI313" s="66"/>
      <c r="DJ313" s="66"/>
      <c r="DK313" s="66"/>
      <c r="DL313" s="66"/>
      <c r="DM313" s="66"/>
      <c r="DN313" s="66"/>
      <c r="DO313" s="66"/>
      <c r="DP313" s="66"/>
      <c r="DQ313" s="66"/>
      <c r="DR313" s="66"/>
      <c r="DS313" s="66"/>
      <c r="DT313" s="66"/>
      <c r="DU313" s="66"/>
      <c r="DV313" s="66"/>
      <c r="DW313" s="66"/>
      <c r="DX313" s="66"/>
      <c r="DY313" s="66"/>
      <c r="DZ313" s="66"/>
      <c r="EA313" s="66"/>
      <c r="EB313" s="66"/>
      <c r="EC313" s="66"/>
      <c r="ED313" s="66"/>
      <c r="EE313" s="66"/>
      <c r="EF313" s="66"/>
      <c r="EG313" s="66"/>
      <c r="EH313" s="66"/>
      <c r="EI313" s="66"/>
      <c r="EJ313" s="66"/>
      <c r="EK313" s="66"/>
      <c r="EL313" s="66"/>
      <c r="EM313" s="66"/>
      <c r="EN313" s="66"/>
      <c r="EO313" s="66"/>
      <c r="EP313" s="66"/>
      <c r="EQ313" s="66"/>
      <c r="ER313" s="66"/>
      <c r="ES313" s="66"/>
      <c r="ET313" s="66"/>
      <c r="EU313" s="66"/>
      <c r="EV313" s="66"/>
      <c r="EW313" s="66"/>
      <c r="EX313" s="66"/>
      <c r="EY313" s="66"/>
      <c r="EZ313" s="66"/>
      <c r="FA313" s="66"/>
      <c r="FB313" s="66"/>
      <c r="FC313" s="66"/>
      <c r="FD313" s="66"/>
      <c r="FE313" s="66"/>
      <c r="FF313" s="66"/>
      <c r="FG313" s="66"/>
      <c r="FH313" s="66"/>
      <c r="FI313" s="66"/>
      <c r="FJ313" s="66"/>
      <c r="FK313" s="66"/>
      <c r="FL313" s="66"/>
      <c r="FM313" s="66"/>
      <c r="FN313" s="66"/>
      <c r="FO313" s="66"/>
      <c r="FP313" s="66"/>
      <c r="FQ313" s="66"/>
      <c r="FR313" s="66"/>
      <c r="FS313" s="66"/>
      <c r="FT313" s="66"/>
      <c r="FU313" s="66"/>
      <c r="FV313" s="66"/>
      <c r="FW313" s="66"/>
      <c r="FX313" s="66"/>
      <c r="FY313" s="66"/>
      <c r="FZ313" s="66"/>
      <c r="GA313" s="66"/>
      <c r="GB313" s="66"/>
      <c r="GC313" s="66"/>
      <c r="GD313" s="66"/>
      <c r="GE313" s="66"/>
      <c r="GF313" s="66"/>
      <c r="GG313" s="66"/>
      <c r="GH313" s="66"/>
      <c r="GI313" s="66"/>
      <c r="GJ313" s="66"/>
      <c r="GK313" s="66"/>
      <c r="GL313" s="66"/>
      <c r="GM313" s="66"/>
      <c r="GN313" s="66"/>
      <c r="GO313" s="66"/>
      <c r="GP313" s="66"/>
      <c r="GQ313" s="66"/>
      <c r="GR313" s="66"/>
      <c r="GS313" s="66"/>
      <c r="GT313" s="66"/>
      <c r="GU313" s="66"/>
      <c r="GV313" s="66"/>
      <c r="GW313" s="66"/>
      <c r="GX313" s="66"/>
      <c r="GY313" s="66"/>
      <c r="GZ313" s="66"/>
      <c r="HA313" s="66"/>
      <c r="HB313" s="66"/>
      <c r="HC313" s="66"/>
      <c r="HD313" s="66"/>
      <c r="HE313" s="66"/>
      <c r="HF313" s="66"/>
      <c r="HG313" s="66"/>
      <c r="HH313" s="66"/>
      <c r="HI313" s="66"/>
      <c r="HJ313" s="66"/>
      <c r="HK313" s="66"/>
      <c r="HL313" s="66"/>
      <c r="HM313" s="66"/>
      <c r="HN313" s="66"/>
      <c r="HO313" s="66"/>
      <c r="HP313" s="66"/>
      <c r="HQ313" s="66"/>
      <c r="HR313" s="66"/>
      <c r="HS313" s="66"/>
      <c r="HT313" s="66"/>
      <c r="HU313" s="66"/>
      <c r="HV313" s="66"/>
      <c r="HW313" s="66"/>
      <c r="HX313" s="66"/>
      <c r="HY313" s="66"/>
      <c r="HZ313" s="66"/>
      <c r="IA313" s="66"/>
      <c r="IB313" s="66"/>
      <c r="IC313" s="66"/>
      <c r="ID313" s="66"/>
      <c r="IE313" s="66"/>
      <c r="IF313" s="66"/>
      <c r="IG313" s="66"/>
      <c r="IH313" s="66"/>
      <c r="II313" s="66"/>
      <c r="IJ313" s="66"/>
      <c r="IK313" s="66"/>
      <c r="IL313" s="66"/>
      <c r="IM313" s="66"/>
      <c r="IN313" s="66"/>
      <c r="IO313" s="66"/>
      <c r="IP313" s="66"/>
      <c r="IQ313" s="66"/>
      <c r="IR313" s="66"/>
      <c r="IS313" s="66"/>
      <c r="IT313" s="66"/>
      <c r="IU313" s="66"/>
      <c r="IV313" s="66"/>
      <c r="IW313" s="66"/>
      <c r="IX313" s="66"/>
      <c r="IY313" s="66"/>
      <c r="IZ313" s="66"/>
      <c r="JA313" s="66"/>
      <c r="JB313" s="66"/>
      <c r="JC313" s="66"/>
      <c r="JD313" s="66"/>
      <c r="JE313" s="66"/>
      <c r="JF313" s="66"/>
      <c r="JG313" s="66"/>
      <c r="JH313" s="66"/>
      <c r="JI313" s="66"/>
      <c r="JJ313" s="66"/>
      <c r="JK313" s="66"/>
      <c r="JL313" s="66"/>
      <c r="JM313" s="66"/>
      <c r="JN313" s="66"/>
      <c r="JO313" s="66"/>
      <c r="JP313" s="66"/>
      <c r="JQ313" s="66"/>
      <c r="JR313" s="66"/>
      <c r="JS313" s="66"/>
      <c r="JT313" s="66"/>
      <c r="JU313" s="66"/>
      <c r="JV313" s="66"/>
      <c r="JW313" s="66"/>
      <c r="JX313" s="66"/>
      <c r="JY313" s="66"/>
      <c r="JZ313" s="66"/>
      <c r="KA313" s="66"/>
      <c r="KB313" s="66"/>
      <c r="KC313" s="66"/>
      <c r="KD313" s="66"/>
      <c r="KE313" s="66"/>
      <c r="KF313" s="66"/>
      <c r="KG313" s="66"/>
      <c r="KH313" s="66"/>
      <c r="KI313" s="66"/>
      <c r="KJ313" s="66"/>
      <c r="KK313" s="66"/>
      <c r="KL313" s="66"/>
      <c r="KM313" s="66"/>
      <c r="KN313" s="66"/>
      <c r="KO313" s="66"/>
      <c r="KP313" s="66"/>
      <c r="KQ313" s="66"/>
      <c r="KR313" s="66"/>
      <c r="KS313" s="66"/>
      <c r="KT313" s="66"/>
      <c r="KU313" s="66"/>
      <c r="KV313" s="66"/>
      <c r="KW313" s="66"/>
      <c r="KX313" s="66"/>
      <c r="KY313" s="66"/>
      <c r="KZ313" s="66"/>
      <c r="LA313" s="66"/>
      <c r="LB313" s="66"/>
      <c r="LC313" s="66"/>
      <c r="LD313" s="66"/>
      <c r="LE313" s="66"/>
      <c r="LF313" s="66"/>
      <c r="LG313" s="66"/>
      <c r="LH313" s="66"/>
      <c r="LI313" s="66"/>
      <c r="LJ313" s="66"/>
      <c r="LK313" s="66"/>
      <c r="LL313" s="66"/>
      <c r="LM313" s="66"/>
      <c r="LN313" s="66"/>
      <c r="LO313" s="66"/>
      <c r="LP313" s="66"/>
      <c r="LQ313" s="66"/>
      <c r="LR313" s="66"/>
      <c r="LS313" s="66"/>
      <c r="LT313" s="66"/>
      <c r="LU313" s="66"/>
      <c r="LV313" s="66"/>
      <c r="LW313" s="66"/>
      <c r="LX313" s="66"/>
      <c r="LY313" s="66"/>
      <c r="LZ313" s="66"/>
      <c r="MA313" s="66"/>
      <c r="MB313" s="66"/>
      <c r="MC313" s="66"/>
      <c r="MD313" s="66"/>
      <c r="ME313" s="66"/>
      <c r="MF313" s="66"/>
      <c r="MG313" s="66"/>
      <c r="MH313" s="66"/>
      <c r="MI313" s="66"/>
      <c r="MJ313" s="66"/>
      <c r="MK313" s="66"/>
      <c r="ML313" s="66"/>
      <c r="MM313" s="66"/>
      <c r="MN313" s="66"/>
      <c r="MO313" s="66"/>
      <c r="MP313" s="66"/>
      <c r="MQ313" s="66"/>
      <c r="MR313" s="66"/>
      <c r="MS313" s="66"/>
      <c r="MT313" s="66"/>
      <c r="MU313" s="66"/>
      <c r="MV313" s="66"/>
      <c r="MW313" s="66"/>
      <c r="MX313" s="66"/>
      <c r="MY313" s="66"/>
      <c r="MZ313" s="66"/>
      <c r="NA313" s="66"/>
      <c r="NB313" s="66"/>
      <c r="NC313" s="66"/>
      <c r="ND313" s="66"/>
      <c r="NE313" s="66"/>
      <c r="NF313" s="66"/>
      <c r="NG313" s="66"/>
      <c r="NH313" s="66"/>
      <c r="NI313" s="66"/>
      <c r="NJ313" s="66"/>
      <c r="NK313" s="66"/>
      <c r="NL313" s="66"/>
      <c r="NM313" s="66"/>
      <c r="NN313" s="66"/>
      <c r="NO313" s="66"/>
      <c r="NP313" s="66"/>
      <c r="NQ313" s="66"/>
      <c r="NR313" s="66"/>
      <c r="NS313" s="66"/>
      <c r="NT313" s="66"/>
      <c r="NU313" s="66"/>
      <c r="NV313" s="66"/>
      <c r="NW313" s="66"/>
      <c r="NX313" s="66"/>
      <c r="NY313" s="66"/>
      <c r="NZ313" s="66"/>
      <c r="OA313" s="66"/>
      <c r="OB313" s="66"/>
      <c r="OC313" s="66"/>
      <c r="OD313" s="66"/>
      <c r="OE313" s="66"/>
      <c r="OF313" s="66"/>
      <c r="OG313" s="66"/>
      <c r="OH313" s="66"/>
      <c r="OI313" s="66"/>
      <c r="OJ313" s="66"/>
      <c r="OK313" s="66"/>
      <c r="OL313" s="66"/>
      <c r="OM313" s="66"/>
      <c r="ON313" s="66"/>
      <c r="OO313" s="66"/>
      <c r="OP313" s="66"/>
      <c r="OQ313" s="66"/>
      <c r="OR313" s="66"/>
      <c r="OS313" s="66"/>
      <c r="OT313" s="66"/>
      <c r="OU313" s="66"/>
      <c r="OV313" s="66"/>
      <c r="OW313" s="66"/>
      <c r="OX313" s="66"/>
      <c r="OY313" s="66"/>
      <c r="OZ313" s="66"/>
      <c r="PA313" s="66"/>
      <c r="PB313" s="66"/>
      <c r="PC313" s="66"/>
      <c r="PD313" s="66"/>
      <c r="PE313" s="66"/>
      <c r="PF313" s="66"/>
      <c r="PG313" s="66"/>
      <c r="PH313" s="66"/>
      <c r="PI313" s="66"/>
      <c r="PJ313" s="66"/>
      <c r="PK313" s="66"/>
      <c r="PL313" s="66"/>
      <c r="PM313" s="66"/>
      <c r="PN313" s="66"/>
      <c r="PO313" s="66"/>
      <c r="PP313" s="66"/>
      <c r="PQ313" s="66"/>
      <c r="PR313" s="66"/>
      <c r="PS313" s="66"/>
      <c r="PT313" s="66"/>
      <c r="PU313" s="66"/>
      <c r="PV313" s="66"/>
      <c r="PW313" s="66"/>
      <c r="PX313" s="66"/>
      <c r="PY313" s="66"/>
      <c r="PZ313" s="66"/>
      <c r="QA313" s="66"/>
      <c r="QB313" s="66"/>
      <c r="QC313" s="66"/>
      <c r="QD313" s="66"/>
      <c r="QE313" s="66"/>
      <c r="QF313" s="66"/>
      <c r="QG313" s="66"/>
      <c r="QH313" s="66"/>
      <c r="QI313" s="66"/>
      <c r="QJ313" s="66"/>
      <c r="QK313" s="66"/>
      <c r="QL313" s="66"/>
      <c r="QM313" s="66"/>
      <c r="QN313" s="66"/>
      <c r="QO313" s="66"/>
      <c r="QP313" s="66"/>
      <c r="QQ313" s="66"/>
      <c r="QR313" s="66"/>
      <c r="QS313" s="66"/>
      <c r="QT313" s="66"/>
      <c r="QU313" s="66"/>
      <c r="QV313" s="66"/>
      <c r="QW313" s="66"/>
      <c r="QX313" s="66"/>
      <c r="QY313" s="66"/>
      <c r="QZ313" s="66"/>
      <c r="RA313" s="66"/>
      <c r="RB313" s="66"/>
      <c r="RC313" s="66"/>
      <c r="RD313" s="66"/>
      <c r="RE313" s="66"/>
      <c r="RF313" s="66"/>
      <c r="RG313" s="66"/>
      <c r="RH313" s="66"/>
      <c r="RI313" s="66"/>
      <c r="RJ313" s="66"/>
      <c r="RK313" s="66"/>
      <c r="RL313" s="66"/>
      <c r="RM313" s="66"/>
      <c r="RN313" s="66"/>
      <c r="RO313" s="66"/>
      <c r="RP313" s="66"/>
      <c r="RQ313" s="66"/>
      <c r="RR313" s="66"/>
      <c r="RS313" s="66"/>
      <c r="RT313" s="66"/>
      <c r="RU313" s="66"/>
      <c r="RV313" s="66"/>
      <c r="RW313" s="66"/>
      <c r="RX313" s="66"/>
      <c r="RY313" s="66"/>
      <c r="RZ313" s="66"/>
      <c r="SA313" s="66"/>
      <c r="SB313" s="66"/>
      <c r="SC313" s="66"/>
      <c r="SD313" s="66"/>
      <c r="SE313" s="66"/>
      <c r="SF313" s="66"/>
      <c r="SG313" s="66"/>
      <c r="SH313" s="66"/>
      <c r="SI313" s="66"/>
      <c r="SJ313" s="66"/>
      <c r="SK313" s="66"/>
      <c r="SL313" s="66"/>
      <c r="SM313" s="66"/>
      <c r="SN313" s="66"/>
      <c r="SO313" s="66"/>
      <c r="SP313" s="66"/>
      <c r="SQ313" s="66"/>
      <c r="SR313" s="66"/>
      <c r="SS313" s="66"/>
      <c r="ST313" s="66"/>
      <c r="SU313" s="66"/>
      <c r="SV313" s="66"/>
      <c r="SW313" s="66"/>
      <c r="SX313" s="66"/>
      <c r="SY313" s="66"/>
      <c r="SZ313" s="66"/>
      <c r="TA313" s="66"/>
      <c r="TB313" s="66"/>
      <c r="TC313" s="66"/>
      <c r="TD313" s="66"/>
      <c r="TE313" s="66"/>
      <c r="TF313" s="66"/>
      <c r="TG313" s="66"/>
      <c r="TH313" s="66"/>
      <c r="TI313" s="66"/>
      <c r="TJ313" s="66"/>
      <c r="TK313" s="66"/>
      <c r="TL313" s="66"/>
      <c r="TM313" s="66"/>
      <c r="TN313" s="66"/>
      <c r="TO313" s="66"/>
      <c r="TP313" s="66"/>
      <c r="TQ313" s="66"/>
      <c r="TR313" s="66"/>
      <c r="TS313" s="66"/>
      <c r="TT313" s="66"/>
      <c r="TU313" s="66"/>
      <c r="TV313" s="66"/>
      <c r="TW313" s="66"/>
      <c r="TX313" s="66"/>
      <c r="TY313" s="66"/>
      <c r="TZ313" s="66"/>
      <c r="UA313" s="66"/>
      <c r="UB313" s="66"/>
      <c r="UC313" s="66"/>
      <c r="UD313" s="66"/>
      <c r="UE313" s="66"/>
      <c r="UF313" s="66"/>
      <c r="UG313" s="66"/>
      <c r="UH313" s="66"/>
      <c r="UI313" s="66"/>
      <c r="UJ313" s="66"/>
      <c r="UK313" s="66"/>
      <c r="UL313" s="66"/>
      <c r="UM313" s="66"/>
      <c r="UN313" s="66"/>
      <c r="UO313" s="66"/>
      <c r="UP313" s="66"/>
      <c r="UQ313" s="66"/>
      <c r="UR313" s="66"/>
      <c r="US313" s="66"/>
      <c r="UT313" s="66"/>
      <c r="UU313" s="66"/>
      <c r="UV313" s="66"/>
      <c r="UW313" s="66"/>
      <c r="UX313" s="66"/>
      <c r="UY313" s="66"/>
      <c r="UZ313" s="66"/>
      <c r="VA313" s="66"/>
      <c r="VB313" s="66"/>
      <c r="VC313" s="66"/>
      <c r="VD313" s="66"/>
      <c r="VE313" s="66"/>
      <c r="VF313" s="66"/>
      <c r="VG313" s="66"/>
      <c r="VH313" s="66"/>
      <c r="VI313" s="66"/>
      <c r="VJ313" s="66"/>
      <c r="VK313" s="66"/>
      <c r="VL313" s="66"/>
      <c r="VM313" s="66"/>
      <c r="VN313" s="66"/>
      <c r="VO313" s="66"/>
      <c r="VP313" s="66"/>
      <c r="VQ313" s="66"/>
      <c r="VR313" s="66"/>
      <c r="VS313" s="66"/>
      <c r="VT313" s="66"/>
      <c r="VU313" s="66"/>
      <c r="VV313" s="66"/>
      <c r="VW313" s="66"/>
      <c r="VX313" s="66"/>
      <c r="VY313" s="66"/>
      <c r="VZ313" s="66"/>
      <c r="WA313" s="66"/>
      <c r="WB313" s="66"/>
      <c r="WC313" s="66"/>
      <c r="WD313" s="66"/>
      <c r="WE313" s="66"/>
      <c r="WF313" s="66"/>
      <c r="WG313" s="66"/>
      <c r="WH313" s="66"/>
      <c r="WI313" s="66"/>
      <c r="WJ313" s="66"/>
      <c r="WK313" s="66"/>
      <c r="WL313" s="66"/>
      <c r="WM313" s="66"/>
      <c r="WN313" s="66"/>
      <c r="WO313" s="66"/>
      <c r="WP313" s="66"/>
      <c r="WQ313" s="66"/>
      <c r="WR313" s="66"/>
      <c r="WS313" s="66"/>
      <c r="WT313" s="66"/>
      <c r="WU313" s="66"/>
      <c r="WV313" s="66"/>
      <c r="WW313" s="66"/>
      <c r="WX313" s="66"/>
    </row>
    <row r="314" spans="1:622" s="49" customFormat="1" ht="15" customHeight="1" outlineLevel="1" x14ac:dyDescent="0.25">
      <c r="B314" s="42" t="s">
        <v>86</v>
      </c>
      <c r="C314" s="49">
        <v>88316</v>
      </c>
      <c r="D314" s="44" t="s">
        <v>80</v>
      </c>
      <c r="E314" s="49" t="s">
        <v>82</v>
      </c>
      <c r="F314" s="105" t="s">
        <v>83</v>
      </c>
      <c r="G314" s="105"/>
      <c r="H314" s="44">
        <v>24.83</v>
      </c>
      <c r="I314" s="106">
        <v>13.54</v>
      </c>
      <c r="J314" s="46"/>
      <c r="K314" s="46">
        <f>Tabela1[[#This Row],[VALOR UNIT]]*H313</f>
        <v>94.78</v>
      </c>
      <c r="L314" s="46">
        <v>0</v>
      </c>
      <c r="M314" s="47">
        <f t="shared" si="5"/>
        <v>0</v>
      </c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1"/>
      <c r="AG314" s="41"/>
      <c r="AH314" s="41"/>
      <c r="AI314" s="41"/>
      <c r="AJ314" s="41"/>
      <c r="AK314" s="41"/>
      <c r="AL314" s="41"/>
      <c r="AM314" s="41"/>
      <c r="AN314" s="41"/>
      <c r="AO314" s="41"/>
      <c r="AP314" s="41"/>
      <c r="AQ314" s="41"/>
      <c r="AR314" s="41"/>
      <c r="AS314" s="41"/>
      <c r="AT314" s="41"/>
      <c r="AU314" s="41"/>
      <c r="AV314" s="41"/>
      <c r="AW314" s="41"/>
      <c r="AX314" s="41"/>
      <c r="AY314" s="41"/>
      <c r="AZ314" s="41"/>
      <c r="BA314" s="41"/>
      <c r="BB314" s="41"/>
      <c r="BC314" s="41"/>
      <c r="BD314" s="41"/>
      <c r="BE314" s="41"/>
      <c r="BF314" s="41"/>
      <c r="BG314" s="41"/>
      <c r="BH314" s="41"/>
      <c r="BI314" s="41"/>
      <c r="BJ314" s="41"/>
      <c r="BK314" s="41"/>
      <c r="BL314" s="41"/>
      <c r="BM314" s="41"/>
      <c r="BN314" s="41"/>
      <c r="BO314" s="41"/>
      <c r="BP314" s="41"/>
      <c r="BQ314" s="41"/>
      <c r="BR314" s="41"/>
      <c r="BS314" s="41"/>
      <c r="BT314" s="41"/>
      <c r="BU314" s="41"/>
      <c r="BV314" s="41"/>
      <c r="BW314" s="41"/>
      <c r="BX314" s="41"/>
      <c r="BY314" s="41"/>
      <c r="BZ314" s="41"/>
      <c r="CA314" s="41"/>
      <c r="CB314" s="41"/>
      <c r="CC314" s="41"/>
      <c r="CD314" s="41"/>
      <c r="CE314" s="41"/>
      <c r="CF314" s="41"/>
      <c r="CG314" s="41"/>
      <c r="CH314" s="41"/>
      <c r="CI314" s="41"/>
      <c r="CJ314" s="41"/>
      <c r="CK314" s="41"/>
      <c r="CL314" s="41"/>
      <c r="CM314" s="41"/>
      <c r="CN314" s="41"/>
      <c r="CO314" s="41"/>
      <c r="CP314" s="41"/>
      <c r="CQ314" s="41"/>
      <c r="CR314" s="41"/>
      <c r="CS314" s="41"/>
      <c r="CT314" s="41"/>
      <c r="CU314" s="41"/>
      <c r="CV314" s="41"/>
      <c r="CW314" s="41"/>
      <c r="CX314" s="41"/>
      <c r="CY314" s="41"/>
      <c r="CZ314" s="41"/>
      <c r="DA314" s="41"/>
      <c r="DB314" s="41"/>
      <c r="DC314" s="41"/>
      <c r="DD314" s="41"/>
      <c r="DE314" s="41"/>
      <c r="DF314" s="41"/>
      <c r="DG314" s="41"/>
      <c r="DH314" s="41"/>
      <c r="DI314" s="41"/>
      <c r="DJ314" s="41"/>
      <c r="DK314" s="41"/>
      <c r="DL314" s="41"/>
      <c r="DM314" s="41"/>
      <c r="DN314" s="41"/>
      <c r="DO314" s="41"/>
      <c r="DP314" s="41"/>
      <c r="DQ314" s="41"/>
      <c r="DR314" s="41"/>
      <c r="DS314" s="41"/>
      <c r="DT314" s="41"/>
      <c r="DU314" s="41"/>
      <c r="DV314" s="41"/>
      <c r="DW314" s="41"/>
      <c r="DX314" s="41"/>
      <c r="DY314" s="41"/>
      <c r="DZ314" s="41"/>
      <c r="EA314" s="41"/>
      <c r="EB314" s="41"/>
      <c r="EC314" s="41"/>
      <c r="ED314" s="41"/>
      <c r="EE314" s="41"/>
      <c r="EF314" s="41"/>
      <c r="EG314" s="41"/>
      <c r="EH314" s="41"/>
      <c r="EI314" s="41"/>
      <c r="EJ314" s="41"/>
      <c r="EK314" s="41"/>
      <c r="EL314" s="41"/>
      <c r="EM314" s="41"/>
      <c r="EN314" s="41"/>
      <c r="EO314" s="41"/>
      <c r="EP314" s="41"/>
      <c r="EQ314" s="41"/>
      <c r="ER314" s="41"/>
      <c r="ES314" s="41"/>
      <c r="ET314" s="41"/>
      <c r="EU314" s="41"/>
      <c r="EV314" s="41"/>
      <c r="EW314" s="41"/>
      <c r="EX314" s="41"/>
      <c r="EY314" s="41"/>
      <c r="EZ314" s="41"/>
      <c r="FA314" s="41"/>
      <c r="FB314" s="41"/>
      <c r="FC314" s="41"/>
      <c r="FD314" s="41"/>
      <c r="FE314" s="41"/>
      <c r="FF314" s="41"/>
      <c r="FG314" s="41"/>
      <c r="FH314" s="41"/>
      <c r="FI314" s="41"/>
      <c r="FJ314" s="41"/>
      <c r="FK314" s="41"/>
      <c r="FL314" s="41"/>
      <c r="FM314" s="41"/>
      <c r="FN314" s="41"/>
      <c r="FO314" s="41"/>
      <c r="FP314" s="41"/>
      <c r="FQ314" s="41"/>
      <c r="FR314" s="41"/>
      <c r="FS314" s="41"/>
      <c r="FT314" s="41"/>
      <c r="FU314" s="41"/>
      <c r="FV314" s="41"/>
      <c r="FW314" s="41"/>
      <c r="FX314" s="41"/>
      <c r="FY314" s="41"/>
      <c r="FZ314" s="41"/>
      <c r="GA314" s="41"/>
      <c r="GB314" s="41"/>
      <c r="GC314" s="41"/>
      <c r="GD314" s="41"/>
      <c r="GE314" s="41"/>
      <c r="GF314" s="41"/>
      <c r="GG314" s="41"/>
      <c r="GH314" s="41"/>
      <c r="GI314" s="41"/>
      <c r="GJ314" s="41"/>
      <c r="GK314" s="41"/>
      <c r="GL314" s="41"/>
      <c r="GM314" s="41"/>
      <c r="GN314" s="41"/>
      <c r="GO314" s="41"/>
      <c r="GP314" s="41"/>
      <c r="GQ314" s="41"/>
      <c r="GR314" s="41"/>
      <c r="GS314" s="41"/>
      <c r="GT314" s="41"/>
      <c r="GU314" s="41"/>
      <c r="GV314" s="41"/>
      <c r="GW314" s="41"/>
      <c r="GX314" s="41"/>
      <c r="GY314" s="41"/>
      <c r="GZ314" s="41"/>
      <c r="HA314" s="41"/>
      <c r="HB314" s="41"/>
      <c r="HC314" s="41"/>
      <c r="HD314" s="41"/>
      <c r="HE314" s="41"/>
      <c r="HF314" s="41"/>
      <c r="HG314" s="41"/>
      <c r="HH314" s="41"/>
      <c r="HI314" s="41"/>
      <c r="HJ314" s="41"/>
      <c r="HK314" s="41"/>
      <c r="HL314" s="41"/>
      <c r="HM314" s="41"/>
      <c r="HN314" s="41"/>
      <c r="HO314" s="41"/>
      <c r="HP314" s="41"/>
      <c r="HQ314" s="41"/>
      <c r="HR314" s="41"/>
      <c r="HS314" s="41"/>
      <c r="HT314" s="41"/>
      <c r="HU314" s="41"/>
      <c r="HV314" s="41"/>
      <c r="HW314" s="41"/>
      <c r="HX314" s="41"/>
      <c r="HY314" s="41"/>
      <c r="HZ314" s="41"/>
      <c r="IA314" s="41"/>
      <c r="IB314" s="41"/>
      <c r="IC314" s="41"/>
      <c r="ID314" s="41"/>
      <c r="IE314" s="41"/>
      <c r="IF314" s="41"/>
      <c r="IG314" s="41"/>
      <c r="IH314" s="41"/>
      <c r="II314" s="41"/>
      <c r="IJ314" s="41"/>
      <c r="IK314" s="41"/>
      <c r="IL314" s="41"/>
      <c r="IM314" s="41"/>
      <c r="IN314" s="41"/>
      <c r="IO314" s="41"/>
      <c r="IP314" s="41"/>
      <c r="IQ314" s="41"/>
      <c r="IR314" s="41"/>
      <c r="IS314" s="41"/>
      <c r="IT314" s="41"/>
      <c r="IU314" s="41"/>
      <c r="IV314" s="41"/>
      <c r="IW314" s="41"/>
      <c r="IX314" s="41"/>
      <c r="IY314" s="41"/>
      <c r="IZ314" s="41"/>
      <c r="JA314" s="41"/>
      <c r="JB314" s="41"/>
      <c r="JC314" s="41"/>
      <c r="JD314" s="41"/>
      <c r="JE314" s="41"/>
      <c r="JF314" s="41"/>
      <c r="JG314" s="41"/>
      <c r="JH314" s="41"/>
      <c r="JI314" s="41"/>
      <c r="JJ314" s="41"/>
      <c r="JK314" s="41"/>
      <c r="JL314" s="41"/>
      <c r="JM314" s="41"/>
      <c r="JN314" s="41"/>
      <c r="JO314" s="41"/>
      <c r="JP314" s="41"/>
      <c r="JQ314" s="41"/>
      <c r="JR314" s="41"/>
      <c r="JS314" s="41"/>
      <c r="JT314" s="41"/>
      <c r="JU314" s="41"/>
      <c r="JV314" s="41"/>
      <c r="JW314" s="41"/>
      <c r="JX314" s="41"/>
      <c r="JY314" s="41"/>
      <c r="JZ314" s="41"/>
      <c r="KA314" s="41"/>
      <c r="KB314" s="41"/>
      <c r="KC314" s="41"/>
      <c r="KD314" s="41"/>
      <c r="KE314" s="41"/>
      <c r="KF314" s="41"/>
      <c r="KG314" s="41"/>
      <c r="KH314" s="41"/>
      <c r="KI314" s="41"/>
      <c r="KJ314" s="41"/>
      <c r="KK314" s="41"/>
      <c r="KL314" s="41"/>
      <c r="KM314" s="41"/>
      <c r="KN314" s="41"/>
      <c r="KO314" s="41"/>
      <c r="KP314" s="41"/>
      <c r="KQ314" s="41"/>
      <c r="KR314" s="41"/>
      <c r="KS314" s="41"/>
      <c r="KT314" s="41"/>
      <c r="KU314" s="41"/>
      <c r="KV314" s="41"/>
      <c r="KW314" s="41"/>
      <c r="KX314" s="41"/>
      <c r="KY314" s="41"/>
      <c r="KZ314" s="41"/>
      <c r="LA314" s="41"/>
      <c r="LB314" s="41"/>
      <c r="LC314" s="41"/>
      <c r="LD314" s="41"/>
      <c r="LE314" s="41"/>
      <c r="LF314" s="41"/>
      <c r="LG314" s="41"/>
      <c r="LH314" s="41"/>
      <c r="LI314" s="41"/>
      <c r="LJ314" s="41"/>
      <c r="LK314" s="41"/>
      <c r="LL314" s="41"/>
      <c r="LM314" s="41"/>
      <c r="LN314" s="41"/>
      <c r="LO314" s="41"/>
      <c r="LP314" s="41"/>
      <c r="LQ314" s="41"/>
      <c r="LR314" s="41"/>
      <c r="LS314" s="41"/>
      <c r="LT314" s="41"/>
      <c r="LU314" s="41"/>
      <c r="LV314" s="41"/>
      <c r="LW314" s="41"/>
      <c r="LX314" s="41"/>
      <c r="LY314" s="41"/>
      <c r="LZ314" s="41"/>
      <c r="MA314" s="41"/>
      <c r="MB314" s="41"/>
      <c r="MC314" s="41"/>
      <c r="MD314" s="41"/>
      <c r="ME314" s="41"/>
      <c r="MF314" s="41"/>
      <c r="MG314" s="41"/>
      <c r="MH314" s="41"/>
      <c r="MI314" s="41"/>
      <c r="MJ314" s="41"/>
      <c r="MK314" s="41"/>
      <c r="ML314" s="41"/>
      <c r="MM314" s="41"/>
      <c r="MN314" s="41"/>
      <c r="MO314" s="41"/>
      <c r="MP314" s="41"/>
      <c r="MQ314" s="41"/>
      <c r="MR314" s="41"/>
      <c r="MS314" s="41"/>
      <c r="MT314" s="41"/>
      <c r="MU314" s="41"/>
      <c r="MV314" s="41"/>
      <c r="MW314" s="41"/>
      <c r="MX314" s="41"/>
      <c r="MY314" s="41"/>
      <c r="MZ314" s="41"/>
      <c r="NA314" s="41"/>
      <c r="NB314" s="41"/>
      <c r="NC314" s="41"/>
      <c r="ND314" s="41"/>
      <c r="NE314" s="41"/>
      <c r="NF314" s="41"/>
      <c r="NG314" s="41"/>
      <c r="NH314" s="41"/>
      <c r="NI314" s="41"/>
      <c r="NJ314" s="41"/>
      <c r="NK314" s="41"/>
      <c r="NL314" s="41"/>
      <c r="NM314" s="41"/>
      <c r="NN314" s="41"/>
      <c r="NO314" s="41"/>
      <c r="NP314" s="41"/>
      <c r="NQ314" s="41"/>
      <c r="NR314" s="41"/>
      <c r="NS314" s="41"/>
      <c r="NT314" s="41"/>
      <c r="NU314" s="41"/>
      <c r="NV314" s="41"/>
      <c r="NW314" s="41"/>
      <c r="NX314" s="41"/>
      <c r="NY314" s="41"/>
      <c r="NZ314" s="41"/>
      <c r="OA314" s="41"/>
      <c r="OB314" s="41"/>
      <c r="OC314" s="41"/>
      <c r="OD314" s="41"/>
      <c r="OE314" s="41"/>
      <c r="OF314" s="41"/>
      <c r="OG314" s="41"/>
      <c r="OH314" s="41"/>
      <c r="OI314" s="41"/>
      <c r="OJ314" s="41"/>
      <c r="OK314" s="41"/>
      <c r="OL314" s="41"/>
      <c r="OM314" s="41"/>
      <c r="ON314" s="41"/>
      <c r="OO314" s="41"/>
      <c r="OP314" s="41"/>
      <c r="OQ314" s="41"/>
      <c r="OR314" s="41"/>
      <c r="OS314" s="41"/>
      <c r="OT314" s="41"/>
      <c r="OU314" s="41"/>
      <c r="OV314" s="41"/>
      <c r="OW314" s="41"/>
      <c r="OX314" s="41"/>
      <c r="OY314" s="41"/>
      <c r="OZ314" s="41"/>
      <c r="PA314" s="41"/>
      <c r="PB314" s="41"/>
      <c r="PC314" s="41"/>
      <c r="PD314" s="41"/>
      <c r="PE314" s="41"/>
      <c r="PF314" s="41"/>
      <c r="PG314" s="41"/>
      <c r="PH314" s="41"/>
      <c r="PI314" s="41"/>
      <c r="PJ314" s="41"/>
      <c r="PK314" s="41"/>
      <c r="PL314" s="41"/>
      <c r="PM314" s="41"/>
      <c r="PN314" s="41"/>
      <c r="PO314" s="41"/>
      <c r="PP314" s="41"/>
      <c r="PQ314" s="41"/>
      <c r="PR314" s="41"/>
      <c r="PS314" s="41"/>
      <c r="PT314" s="41"/>
      <c r="PU314" s="41"/>
      <c r="PV314" s="41"/>
      <c r="PW314" s="41"/>
      <c r="PX314" s="41"/>
      <c r="PY314" s="41"/>
      <c r="PZ314" s="41"/>
      <c r="QA314" s="41"/>
      <c r="QB314" s="41"/>
      <c r="QC314" s="41"/>
      <c r="QD314" s="41"/>
      <c r="QE314" s="41"/>
      <c r="QF314" s="41"/>
      <c r="QG314" s="41"/>
      <c r="QH314" s="41"/>
      <c r="QI314" s="41"/>
      <c r="QJ314" s="41"/>
      <c r="QK314" s="41"/>
      <c r="QL314" s="41"/>
      <c r="QM314" s="41"/>
      <c r="QN314" s="41"/>
      <c r="QO314" s="41"/>
      <c r="QP314" s="41"/>
      <c r="QQ314" s="41"/>
      <c r="QR314" s="41"/>
      <c r="QS314" s="41"/>
      <c r="QT314" s="41"/>
      <c r="QU314" s="41"/>
      <c r="QV314" s="41"/>
      <c r="QW314" s="41"/>
      <c r="QX314" s="41"/>
      <c r="QY314" s="41"/>
      <c r="QZ314" s="41"/>
      <c r="RA314" s="41"/>
      <c r="RB314" s="41"/>
      <c r="RC314" s="41"/>
      <c r="RD314" s="41"/>
      <c r="RE314" s="41"/>
      <c r="RF314" s="41"/>
      <c r="RG314" s="41"/>
      <c r="RH314" s="41"/>
      <c r="RI314" s="41"/>
      <c r="RJ314" s="41"/>
      <c r="RK314" s="41"/>
      <c r="RL314" s="41"/>
      <c r="RM314" s="41"/>
      <c r="RN314" s="41"/>
      <c r="RO314" s="41"/>
      <c r="RP314" s="41"/>
      <c r="RQ314" s="41"/>
      <c r="RR314" s="41"/>
      <c r="RS314" s="41"/>
      <c r="RT314" s="41"/>
      <c r="RU314" s="41"/>
      <c r="RV314" s="41"/>
      <c r="RW314" s="41"/>
      <c r="RX314" s="41"/>
      <c r="RY314" s="41"/>
      <c r="RZ314" s="41"/>
      <c r="SA314" s="41"/>
      <c r="SB314" s="41"/>
      <c r="SC314" s="41"/>
      <c r="SD314" s="41"/>
      <c r="SE314" s="41"/>
      <c r="SF314" s="41"/>
      <c r="SG314" s="41"/>
      <c r="SH314" s="41"/>
      <c r="SI314" s="41"/>
      <c r="SJ314" s="41"/>
      <c r="SK314" s="41"/>
      <c r="SL314" s="41"/>
      <c r="SM314" s="41"/>
      <c r="SN314" s="41"/>
      <c r="SO314" s="41"/>
      <c r="SP314" s="41"/>
      <c r="SQ314" s="41"/>
      <c r="SR314" s="41"/>
      <c r="SS314" s="41"/>
      <c r="ST314" s="41"/>
      <c r="SU314" s="41"/>
      <c r="SV314" s="41"/>
      <c r="SW314" s="41"/>
      <c r="SX314" s="41"/>
      <c r="SY314" s="41"/>
      <c r="SZ314" s="41"/>
      <c r="TA314" s="41"/>
      <c r="TB314" s="41"/>
      <c r="TC314" s="41"/>
      <c r="TD314" s="41"/>
      <c r="TE314" s="41"/>
      <c r="TF314" s="41"/>
      <c r="TG314" s="41"/>
      <c r="TH314" s="41"/>
      <c r="TI314" s="41"/>
      <c r="TJ314" s="41"/>
      <c r="TK314" s="41"/>
      <c r="TL314" s="41"/>
      <c r="TM314" s="41"/>
      <c r="TN314" s="41"/>
      <c r="TO314" s="41"/>
      <c r="TP314" s="41"/>
      <c r="TQ314" s="41"/>
      <c r="TR314" s="41"/>
      <c r="TS314" s="41"/>
      <c r="TT314" s="41"/>
      <c r="TU314" s="41"/>
      <c r="TV314" s="41"/>
      <c r="TW314" s="41"/>
      <c r="TX314" s="41"/>
      <c r="TY314" s="41"/>
      <c r="TZ314" s="41"/>
      <c r="UA314" s="41"/>
      <c r="UB314" s="41"/>
      <c r="UC314" s="41"/>
      <c r="UD314" s="41"/>
      <c r="UE314" s="41"/>
      <c r="UF314" s="41"/>
      <c r="UG314" s="41"/>
      <c r="UH314" s="41"/>
      <c r="UI314" s="41"/>
      <c r="UJ314" s="41"/>
      <c r="UK314" s="41"/>
      <c r="UL314" s="41"/>
      <c r="UM314" s="41"/>
      <c r="UN314" s="41"/>
      <c r="UO314" s="41"/>
      <c r="UP314" s="41"/>
      <c r="UQ314" s="41"/>
      <c r="UR314" s="41"/>
      <c r="US314" s="41"/>
      <c r="UT314" s="41"/>
      <c r="UU314" s="41"/>
      <c r="UV314" s="41"/>
      <c r="UW314" s="41"/>
      <c r="UX314" s="41"/>
      <c r="UY314" s="41"/>
      <c r="UZ314" s="41"/>
      <c r="VA314" s="41"/>
      <c r="VB314" s="41"/>
      <c r="VC314" s="41"/>
      <c r="VD314" s="41"/>
      <c r="VE314" s="41"/>
      <c r="VF314" s="41"/>
      <c r="VG314" s="41"/>
      <c r="VH314" s="41"/>
      <c r="VI314" s="41"/>
      <c r="VJ314" s="41"/>
      <c r="VK314" s="41"/>
      <c r="VL314" s="41"/>
      <c r="VM314" s="41"/>
      <c r="VN314" s="41"/>
      <c r="VO314" s="41"/>
      <c r="VP314" s="41"/>
      <c r="VQ314" s="41"/>
      <c r="VR314" s="41"/>
      <c r="VS314" s="41"/>
      <c r="VT314" s="41"/>
      <c r="VU314" s="41"/>
      <c r="VV314" s="41"/>
      <c r="VW314" s="41"/>
      <c r="VX314" s="41"/>
      <c r="VY314" s="41"/>
      <c r="VZ314" s="41"/>
      <c r="WA314" s="41"/>
      <c r="WB314" s="41"/>
      <c r="WC314" s="41"/>
      <c r="WD314" s="41"/>
      <c r="WE314" s="41"/>
      <c r="WF314" s="41"/>
      <c r="WG314" s="41"/>
      <c r="WH314" s="41"/>
      <c r="WI314" s="41"/>
      <c r="WJ314" s="41"/>
      <c r="WK314" s="41"/>
      <c r="WL314" s="41"/>
      <c r="WM314" s="41"/>
      <c r="WN314" s="41"/>
      <c r="WO314" s="41"/>
      <c r="WP314" s="41"/>
      <c r="WQ314" s="41"/>
      <c r="WR314" s="41"/>
      <c r="WS314" s="41"/>
      <c r="WT314" s="41"/>
      <c r="WU314" s="41"/>
      <c r="WV314" s="41"/>
      <c r="WW314" s="41"/>
      <c r="WX314" s="41"/>
    </row>
    <row r="315" spans="1:622" s="49" customFormat="1" ht="15" customHeight="1" outlineLevel="1" x14ac:dyDescent="0.25">
      <c r="B315" s="42" t="s">
        <v>86</v>
      </c>
      <c r="C315" s="49">
        <v>88267</v>
      </c>
      <c r="D315" s="44" t="s">
        <v>80</v>
      </c>
      <c r="E315" s="49" t="s">
        <v>192</v>
      </c>
      <c r="F315" s="105" t="s">
        <v>83</v>
      </c>
      <c r="G315" s="105"/>
      <c r="H315" s="44">
        <v>29.9</v>
      </c>
      <c r="I315" s="106">
        <v>23.08</v>
      </c>
      <c r="J315" s="46"/>
      <c r="K315" s="46">
        <f>Tabela1[[#This Row],[VALOR UNIT]]*H313</f>
        <v>161.56</v>
      </c>
      <c r="L315" s="46">
        <v>0</v>
      </c>
      <c r="M315" s="47">
        <f t="shared" ref="M315:M378" si="6">L315*(1+$G$5)</f>
        <v>0</v>
      </c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1"/>
      <c r="AG315" s="41"/>
      <c r="AH315" s="41"/>
      <c r="AI315" s="41"/>
      <c r="AJ315" s="41"/>
      <c r="AK315" s="41"/>
      <c r="AL315" s="41"/>
      <c r="AM315" s="41"/>
      <c r="AN315" s="41"/>
      <c r="AO315" s="41"/>
      <c r="AP315" s="41"/>
      <c r="AQ315" s="41"/>
      <c r="AR315" s="41"/>
      <c r="AS315" s="41"/>
      <c r="AT315" s="41"/>
      <c r="AU315" s="41"/>
      <c r="AV315" s="41"/>
      <c r="AW315" s="41"/>
      <c r="AX315" s="41"/>
      <c r="AY315" s="41"/>
      <c r="AZ315" s="41"/>
      <c r="BA315" s="41"/>
      <c r="BB315" s="41"/>
      <c r="BC315" s="41"/>
      <c r="BD315" s="41"/>
      <c r="BE315" s="41"/>
      <c r="BF315" s="41"/>
      <c r="BG315" s="41"/>
      <c r="BH315" s="41"/>
      <c r="BI315" s="41"/>
      <c r="BJ315" s="41"/>
      <c r="BK315" s="41"/>
      <c r="BL315" s="41"/>
      <c r="BM315" s="41"/>
      <c r="BN315" s="41"/>
      <c r="BO315" s="41"/>
      <c r="BP315" s="41"/>
      <c r="BQ315" s="41"/>
      <c r="BR315" s="41"/>
      <c r="BS315" s="41"/>
      <c r="BT315" s="41"/>
      <c r="BU315" s="41"/>
      <c r="BV315" s="41"/>
      <c r="BW315" s="41"/>
      <c r="BX315" s="41"/>
      <c r="BY315" s="41"/>
      <c r="BZ315" s="41"/>
      <c r="CA315" s="41"/>
      <c r="CB315" s="41"/>
      <c r="CC315" s="41"/>
      <c r="CD315" s="41"/>
      <c r="CE315" s="41"/>
      <c r="CF315" s="41"/>
      <c r="CG315" s="41"/>
      <c r="CH315" s="41"/>
      <c r="CI315" s="41"/>
      <c r="CJ315" s="41"/>
      <c r="CK315" s="41"/>
      <c r="CL315" s="41"/>
      <c r="CM315" s="41"/>
      <c r="CN315" s="41"/>
      <c r="CO315" s="41"/>
      <c r="CP315" s="41"/>
      <c r="CQ315" s="41"/>
      <c r="CR315" s="41"/>
      <c r="CS315" s="41"/>
      <c r="CT315" s="41"/>
      <c r="CU315" s="41"/>
      <c r="CV315" s="41"/>
      <c r="CW315" s="41"/>
      <c r="CX315" s="41"/>
      <c r="CY315" s="41"/>
      <c r="CZ315" s="41"/>
      <c r="DA315" s="41"/>
      <c r="DB315" s="41"/>
      <c r="DC315" s="41"/>
      <c r="DD315" s="41"/>
      <c r="DE315" s="41"/>
      <c r="DF315" s="41"/>
      <c r="DG315" s="41"/>
      <c r="DH315" s="41"/>
      <c r="DI315" s="41"/>
      <c r="DJ315" s="41"/>
      <c r="DK315" s="41"/>
      <c r="DL315" s="41"/>
      <c r="DM315" s="41"/>
      <c r="DN315" s="41"/>
      <c r="DO315" s="41"/>
      <c r="DP315" s="41"/>
      <c r="DQ315" s="41"/>
      <c r="DR315" s="41"/>
      <c r="DS315" s="41"/>
      <c r="DT315" s="41"/>
      <c r="DU315" s="41"/>
      <c r="DV315" s="41"/>
      <c r="DW315" s="41"/>
      <c r="DX315" s="41"/>
      <c r="DY315" s="41"/>
      <c r="DZ315" s="41"/>
      <c r="EA315" s="41"/>
      <c r="EB315" s="41"/>
      <c r="EC315" s="41"/>
      <c r="ED315" s="41"/>
      <c r="EE315" s="41"/>
      <c r="EF315" s="41"/>
      <c r="EG315" s="41"/>
      <c r="EH315" s="41"/>
      <c r="EI315" s="41"/>
      <c r="EJ315" s="41"/>
      <c r="EK315" s="41"/>
      <c r="EL315" s="41"/>
      <c r="EM315" s="41"/>
      <c r="EN315" s="41"/>
      <c r="EO315" s="41"/>
      <c r="EP315" s="41"/>
      <c r="EQ315" s="41"/>
      <c r="ER315" s="41"/>
      <c r="ES315" s="41"/>
      <c r="ET315" s="41"/>
      <c r="EU315" s="41"/>
      <c r="EV315" s="41"/>
      <c r="EW315" s="41"/>
      <c r="EX315" s="41"/>
      <c r="EY315" s="41"/>
      <c r="EZ315" s="41"/>
      <c r="FA315" s="41"/>
      <c r="FB315" s="41"/>
      <c r="FC315" s="41"/>
      <c r="FD315" s="41"/>
      <c r="FE315" s="41"/>
      <c r="FF315" s="41"/>
      <c r="FG315" s="41"/>
      <c r="FH315" s="41"/>
      <c r="FI315" s="41"/>
      <c r="FJ315" s="41"/>
      <c r="FK315" s="41"/>
      <c r="FL315" s="41"/>
      <c r="FM315" s="41"/>
      <c r="FN315" s="41"/>
      <c r="FO315" s="41"/>
      <c r="FP315" s="41"/>
      <c r="FQ315" s="41"/>
      <c r="FR315" s="41"/>
      <c r="FS315" s="41"/>
      <c r="FT315" s="41"/>
      <c r="FU315" s="41"/>
      <c r="FV315" s="41"/>
      <c r="FW315" s="41"/>
      <c r="FX315" s="41"/>
      <c r="FY315" s="41"/>
      <c r="FZ315" s="41"/>
      <c r="GA315" s="41"/>
      <c r="GB315" s="41"/>
      <c r="GC315" s="41"/>
      <c r="GD315" s="41"/>
      <c r="GE315" s="41"/>
      <c r="GF315" s="41"/>
      <c r="GG315" s="41"/>
      <c r="GH315" s="41"/>
      <c r="GI315" s="41"/>
      <c r="GJ315" s="41"/>
      <c r="GK315" s="41"/>
      <c r="GL315" s="41"/>
      <c r="GM315" s="41"/>
      <c r="GN315" s="41"/>
      <c r="GO315" s="41"/>
      <c r="GP315" s="41"/>
      <c r="GQ315" s="41"/>
      <c r="GR315" s="41"/>
      <c r="GS315" s="41"/>
      <c r="GT315" s="41"/>
      <c r="GU315" s="41"/>
      <c r="GV315" s="41"/>
      <c r="GW315" s="41"/>
      <c r="GX315" s="41"/>
      <c r="GY315" s="41"/>
      <c r="GZ315" s="41"/>
      <c r="HA315" s="41"/>
      <c r="HB315" s="41"/>
      <c r="HC315" s="41"/>
      <c r="HD315" s="41"/>
      <c r="HE315" s="41"/>
      <c r="HF315" s="41"/>
      <c r="HG315" s="41"/>
      <c r="HH315" s="41"/>
      <c r="HI315" s="41"/>
      <c r="HJ315" s="41"/>
      <c r="HK315" s="41"/>
      <c r="HL315" s="41"/>
      <c r="HM315" s="41"/>
      <c r="HN315" s="41"/>
      <c r="HO315" s="41"/>
      <c r="HP315" s="41"/>
      <c r="HQ315" s="41"/>
      <c r="HR315" s="41"/>
      <c r="HS315" s="41"/>
      <c r="HT315" s="41"/>
      <c r="HU315" s="41"/>
      <c r="HV315" s="41"/>
      <c r="HW315" s="41"/>
      <c r="HX315" s="41"/>
      <c r="HY315" s="41"/>
      <c r="HZ315" s="41"/>
      <c r="IA315" s="41"/>
      <c r="IB315" s="41"/>
      <c r="IC315" s="41"/>
      <c r="ID315" s="41"/>
      <c r="IE315" s="41"/>
      <c r="IF315" s="41"/>
      <c r="IG315" s="41"/>
      <c r="IH315" s="41"/>
      <c r="II315" s="41"/>
      <c r="IJ315" s="41"/>
      <c r="IK315" s="41"/>
      <c r="IL315" s="41"/>
      <c r="IM315" s="41"/>
      <c r="IN315" s="41"/>
      <c r="IO315" s="41"/>
      <c r="IP315" s="41"/>
      <c r="IQ315" s="41"/>
      <c r="IR315" s="41"/>
      <c r="IS315" s="41"/>
      <c r="IT315" s="41"/>
      <c r="IU315" s="41"/>
      <c r="IV315" s="41"/>
      <c r="IW315" s="41"/>
      <c r="IX315" s="41"/>
      <c r="IY315" s="41"/>
      <c r="IZ315" s="41"/>
      <c r="JA315" s="41"/>
      <c r="JB315" s="41"/>
      <c r="JC315" s="41"/>
      <c r="JD315" s="41"/>
      <c r="JE315" s="41"/>
      <c r="JF315" s="41"/>
      <c r="JG315" s="41"/>
      <c r="JH315" s="41"/>
      <c r="JI315" s="41"/>
      <c r="JJ315" s="41"/>
      <c r="JK315" s="41"/>
      <c r="JL315" s="41"/>
      <c r="JM315" s="41"/>
      <c r="JN315" s="41"/>
      <c r="JO315" s="41"/>
      <c r="JP315" s="41"/>
      <c r="JQ315" s="41"/>
      <c r="JR315" s="41"/>
      <c r="JS315" s="41"/>
      <c r="JT315" s="41"/>
      <c r="JU315" s="41"/>
      <c r="JV315" s="41"/>
      <c r="JW315" s="41"/>
      <c r="JX315" s="41"/>
      <c r="JY315" s="41"/>
      <c r="JZ315" s="41"/>
      <c r="KA315" s="41"/>
      <c r="KB315" s="41"/>
      <c r="KC315" s="41"/>
      <c r="KD315" s="41"/>
      <c r="KE315" s="41"/>
      <c r="KF315" s="41"/>
      <c r="KG315" s="41"/>
      <c r="KH315" s="41"/>
      <c r="KI315" s="41"/>
      <c r="KJ315" s="41"/>
      <c r="KK315" s="41"/>
      <c r="KL315" s="41"/>
      <c r="KM315" s="41"/>
      <c r="KN315" s="41"/>
      <c r="KO315" s="41"/>
      <c r="KP315" s="41"/>
      <c r="KQ315" s="41"/>
      <c r="KR315" s="41"/>
      <c r="KS315" s="41"/>
      <c r="KT315" s="41"/>
      <c r="KU315" s="41"/>
      <c r="KV315" s="41"/>
      <c r="KW315" s="41"/>
      <c r="KX315" s="41"/>
      <c r="KY315" s="41"/>
      <c r="KZ315" s="41"/>
      <c r="LA315" s="41"/>
      <c r="LB315" s="41"/>
      <c r="LC315" s="41"/>
      <c r="LD315" s="41"/>
      <c r="LE315" s="41"/>
      <c r="LF315" s="41"/>
      <c r="LG315" s="41"/>
      <c r="LH315" s="41"/>
      <c r="LI315" s="41"/>
      <c r="LJ315" s="41"/>
      <c r="LK315" s="41"/>
      <c r="LL315" s="41"/>
      <c r="LM315" s="41"/>
      <c r="LN315" s="41"/>
      <c r="LO315" s="41"/>
      <c r="LP315" s="41"/>
      <c r="LQ315" s="41"/>
      <c r="LR315" s="41"/>
      <c r="LS315" s="41"/>
      <c r="LT315" s="41"/>
      <c r="LU315" s="41"/>
      <c r="LV315" s="41"/>
      <c r="LW315" s="41"/>
      <c r="LX315" s="41"/>
      <c r="LY315" s="41"/>
      <c r="LZ315" s="41"/>
      <c r="MA315" s="41"/>
      <c r="MB315" s="41"/>
      <c r="MC315" s="41"/>
      <c r="MD315" s="41"/>
      <c r="ME315" s="41"/>
      <c r="MF315" s="41"/>
      <c r="MG315" s="41"/>
      <c r="MH315" s="41"/>
      <c r="MI315" s="41"/>
      <c r="MJ315" s="41"/>
      <c r="MK315" s="41"/>
      <c r="ML315" s="41"/>
      <c r="MM315" s="41"/>
      <c r="MN315" s="41"/>
      <c r="MO315" s="41"/>
      <c r="MP315" s="41"/>
      <c r="MQ315" s="41"/>
      <c r="MR315" s="41"/>
      <c r="MS315" s="41"/>
      <c r="MT315" s="41"/>
      <c r="MU315" s="41"/>
      <c r="MV315" s="41"/>
      <c r="MW315" s="41"/>
      <c r="MX315" s="41"/>
      <c r="MY315" s="41"/>
      <c r="MZ315" s="41"/>
      <c r="NA315" s="41"/>
      <c r="NB315" s="41"/>
      <c r="NC315" s="41"/>
      <c r="ND315" s="41"/>
      <c r="NE315" s="41"/>
      <c r="NF315" s="41"/>
      <c r="NG315" s="41"/>
      <c r="NH315" s="41"/>
      <c r="NI315" s="41"/>
      <c r="NJ315" s="41"/>
      <c r="NK315" s="41"/>
      <c r="NL315" s="41"/>
      <c r="NM315" s="41"/>
      <c r="NN315" s="41"/>
      <c r="NO315" s="41"/>
      <c r="NP315" s="41"/>
      <c r="NQ315" s="41"/>
      <c r="NR315" s="41"/>
      <c r="NS315" s="41"/>
      <c r="NT315" s="41"/>
      <c r="NU315" s="41"/>
      <c r="NV315" s="41"/>
      <c r="NW315" s="41"/>
      <c r="NX315" s="41"/>
      <c r="NY315" s="41"/>
      <c r="NZ315" s="41"/>
      <c r="OA315" s="41"/>
      <c r="OB315" s="41"/>
      <c r="OC315" s="41"/>
      <c r="OD315" s="41"/>
      <c r="OE315" s="41"/>
      <c r="OF315" s="41"/>
      <c r="OG315" s="41"/>
      <c r="OH315" s="41"/>
      <c r="OI315" s="41"/>
      <c r="OJ315" s="41"/>
      <c r="OK315" s="41"/>
      <c r="OL315" s="41"/>
      <c r="OM315" s="41"/>
      <c r="ON315" s="41"/>
      <c r="OO315" s="41"/>
      <c r="OP315" s="41"/>
      <c r="OQ315" s="41"/>
      <c r="OR315" s="41"/>
      <c r="OS315" s="41"/>
      <c r="OT315" s="41"/>
      <c r="OU315" s="41"/>
      <c r="OV315" s="41"/>
      <c r="OW315" s="41"/>
      <c r="OX315" s="41"/>
      <c r="OY315" s="41"/>
      <c r="OZ315" s="41"/>
      <c r="PA315" s="41"/>
      <c r="PB315" s="41"/>
      <c r="PC315" s="41"/>
      <c r="PD315" s="41"/>
      <c r="PE315" s="41"/>
      <c r="PF315" s="41"/>
      <c r="PG315" s="41"/>
      <c r="PH315" s="41"/>
      <c r="PI315" s="41"/>
      <c r="PJ315" s="41"/>
      <c r="PK315" s="41"/>
      <c r="PL315" s="41"/>
      <c r="PM315" s="41"/>
      <c r="PN315" s="41"/>
      <c r="PO315" s="41"/>
      <c r="PP315" s="41"/>
      <c r="PQ315" s="41"/>
      <c r="PR315" s="41"/>
      <c r="PS315" s="41"/>
      <c r="PT315" s="41"/>
      <c r="PU315" s="41"/>
      <c r="PV315" s="41"/>
      <c r="PW315" s="41"/>
      <c r="PX315" s="41"/>
      <c r="PY315" s="41"/>
      <c r="PZ315" s="41"/>
      <c r="QA315" s="41"/>
      <c r="QB315" s="41"/>
      <c r="QC315" s="41"/>
      <c r="QD315" s="41"/>
      <c r="QE315" s="41"/>
      <c r="QF315" s="41"/>
      <c r="QG315" s="41"/>
      <c r="QH315" s="41"/>
      <c r="QI315" s="41"/>
      <c r="QJ315" s="41"/>
      <c r="QK315" s="41"/>
      <c r="QL315" s="41"/>
      <c r="QM315" s="41"/>
      <c r="QN315" s="41"/>
      <c r="QO315" s="41"/>
      <c r="QP315" s="41"/>
      <c r="QQ315" s="41"/>
      <c r="QR315" s="41"/>
      <c r="QS315" s="41"/>
      <c r="QT315" s="41"/>
      <c r="QU315" s="41"/>
      <c r="QV315" s="41"/>
      <c r="QW315" s="41"/>
      <c r="QX315" s="41"/>
      <c r="QY315" s="41"/>
      <c r="QZ315" s="41"/>
      <c r="RA315" s="41"/>
      <c r="RB315" s="41"/>
      <c r="RC315" s="41"/>
      <c r="RD315" s="41"/>
      <c r="RE315" s="41"/>
      <c r="RF315" s="41"/>
      <c r="RG315" s="41"/>
      <c r="RH315" s="41"/>
      <c r="RI315" s="41"/>
      <c r="RJ315" s="41"/>
      <c r="RK315" s="41"/>
      <c r="RL315" s="41"/>
      <c r="RM315" s="41"/>
      <c r="RN315" s="41"/>
      <c r="RO315" s="41"/>
      <c r="RP315" s="41"/>
      <c r="RQ315" s="41"/>
      <c r="RR315" s="41"/>
      <c r="RS315" s="41"/>
      <c r="RT315" s="41"/>
      <c r="RU315" s="41"/>
      <c r="RV315" s="41"/>
      <c r="RW315" s="41"/>
      <c r="RX315" s="41"/>
      <c r="RY315" s="41"/>
      <c r="RZ315" s="41"/>
      <c r="SA315" s="41"/>
      <c r="SB315" s="41"/>
      <c r="SC315" s="41"/>
      <c r="SD315" s="41"/>
      <c r="SE315" s="41"/>
      <c r="SF315" s="41"/>
      <c r="SG315" s="41"/>
      <c r="SH315" s="41"/>
      <c r="SI315" s="41"/>
      <c r="SJ315" s="41"/>
      <c r="SK315" s="41"/>
      <c r="SL315" s="41"/>
      <c r="SM315" s="41"/>
      <c r="SN315" s="41"/>
      <c r="SO315" s="41"/>
      <c r="SP315" s="41"/>
      <c r="SQ315" s="41"/>
      <c r="SR315" s="41"/>
      <c r="SS315" s="41"/>
      <c r="ST315" s="41"/>
      <c r="SU315" s="41"/>
      <c r="SV315" s="41"/>
      <c r="SW315" s="41"/>
      <c r="SX315" s="41"/>
      <c r="SY315" s="41"/>
      <c r="SZ315" s="41"/>
      <c r="TA315" s="41"/>
      <c r="TB315" s="41"/>
      <c r="TC315" s="41"/>
      <c r="TD315" s="41"/>
      <c r="TE315" s="41"/>
      <c r="TF315" s="41"/>
      <c r="TG315" s="41"/>
      <c r="TH315" s="41"/>
      <c r="TI315" s="41"/>
      <c r="TJ315" s="41"/>
      <c r="TK315" s="41"/>
      <c r="TL315" s="41"/>
      <c r="TM315" s="41"/>
      <c r="TN315" s="41"/>
      <c r="TO315" s="41"/>
      <c r="TP315" s="41"/>
      <c r="TQ315" s="41"/>
      <c r="TR315" s="41"/>
      <c r="TS315" s="41"/>
      <c r="TT315" s="41"/>
      <c r="TU315" s="41"/>
      <c r="TV315" s="41"/>
      <c r="TW315" s="41"/>
      <c r="TX315" s="41"/>
      <c r="TY315" s="41"/>
      <c r="TZ315" s="41"/>
      <c r="UA315" s="41"/>
      <c r="UB315" s="41"/>
      <c r="UC315" s="41"/>
      <c r="UD315" s="41"/>
      <c r="UE315" s="41"/>
      <c r="UF315" s="41"/>
      <c r="UG315" s="41"/>
      <c r="UH315" s="41"/>
      <c r="UI315" s="41"/>
      <c r="UJ315" s="41"/>
      <c r="UK315" s="41"/>
      <c r="UL315" s="41"/>
      <c r="UM315" s="41"/>
      <c r="UN315" s="41"/>
      <c r="UO315" s="41"/>
      <c r="UP315" s="41"/>
      <c r="UQ315" s="41"/>
      <c r="UR315" s="41"/>
      <c r="US315" s="41"/>
      <c r="UT315" s="41"/>
      <c r="UU315" s="41"/>
      <c r="UV315" s="41"/>
      <c r="UW315" s="41"/>
      <c r="UX315" s="41"/>
      <c r="UY315" s="41"/>
      <c r="UZ315" s="41"/>
      <c r="VA315" s="41"/>
      <c r="VB315" s="41"/>
      <c r="VC315" s="41"/>
      <c r="VD315" s="41"/>
      <c r="VE315" s="41"/>
      <c r="VF315" s="41"/>
      <c r="VG315" s="41"/>
      <c r="VH315" s="41"/>
      <c r="VI315" s="41"/>
      <c r="VJ315" s="41"/>
      <c r="VK315" s="41"/>
      <c r="VL315" s="41"/>
      <c r="VM315" s="41"/>
      <c r="VN315" s="41"/>
      <c r="VO315" s="41"/>
      <c r="VP315" s="41"/>
      <c r="VQ315" s="41"/>
      <c r="VR315" s="41"/>
      <c r="VS315" s="41"/>
      <c r="VT315" s="41"/>
      <c r="VU315" s="41"/>
      <c r="VV315" s="41"/>
      <c r="VW315" s="41"/>
      <c r="VX315" s="41"/>
      <c r="VY315" s="41"/>
      <c r="VZ315" s="41"/>
      <c r="WA315" s="41"/>
      <c r="WB315" s="41"/>
      <c r="WC315" s="41"/>
      <c r="WD315" s="41"/>
      <c r="WE315" s="41"/>
      <c r="WF315" s="41"/>
      <c r="WG315" s="41"/>
      <c r="WH315" s="41"/>
      <c r="WI315" s="41"/>
      <c r="WJ315" s="41"/>
      <c r="WK315" s="41"/>
      <c r="WL315" s="41"/>
      <c r="WM315" s="41"/>
      <c r="WN315" s="41"/>
      <c r="WO315" s="41"/>
      <c r="WP315" s="41"/>
      <c r="WQ315" s="41"/>
      <c r="WR315" s="41"/>
      <c r="WS315" s="41"/>
      <c r="WT315" s="41"/>
      <c r="WU315" s="41"/>
      <c r="WV315" s="41"/>
      <c r="WW315" s="41"/>
      <c r="WX315" s="41"/>
    </row>
    <row r="316" spans="1:622" s="49" customFormat="1" ht="15" customHeight="1" outlineLevel="1" x14ac:dyDescent="0.25">
      <c r="B316" s="42" t="s">
        <v>92</v>
      </c>
      <c r="C316" s="49">
        <v>37329</v>
      </c>
      <c r="D316" s="44" t="s">
        <v>80</v>
      </c>
      <c r="E316" s="49" t="s">
        <v>239</v>
      </c>
      <c r="F316" s="105" t="s">
        <v>13</v>
      </c>
      <c r="G316" s="105"/>
      <c r="H316" s="44">
        <v>98.93</v>
      </c>
      <c r="I316" s="106">
        <v>2.17</v>
      </c>
      <c r="J316" s="46">
        <f>Tabela1[[#This Row],[VALOR UNIT]]*H313</f>
        <v>15.19</v>
      </c>
      <c r="K316" s="46">
        <f>Tabela1[[#This Row],[Coluna1]]*H315</f>
        <v>0</v>
      </c>
      <c r="L316" s="46">
        <v>0</v>
      </c>
      <c r="M316" s="47">
        <f t="shared" si="6"/>
        <v>0</v>
      </c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  <c r="AB316" s="41"/>
      <c r="AC316" s="41"/>
      <c r="AD316" s="41"/>
      <c r="AE316" s="41"/>
      <c r="AF316" s="41"/>
      <c r="AG316" s="41"/>
      <c r="AH316" s="41"/>
      <c r="AI316" s="41"/>
      <c r="AJ316" s="41"/>
      <c r="AK316" s="41"/>
      <c r="AL316" s="41"/>
      <c r="AM316" s="41"/>
      <c r="AN316" s="41"/>
      <c r="AO316" s="41"/>
      <c r="AP316" s="41"/>
      <c r="AQ316" s="41"/>
      <c r="AR316" s="41"/>
      <c r="AS316" s="41"/>
      <c r="AT316" s="41"/>
      <c r="AU316" s="41"/>
      <c r="AV316" s="41"/>
      <c r="AW316" s="41"/>
      <c r="AX316" s="41"/>
      <c r="AY316" s="41"/>
      <c r="AZ316" s="41"/>
      <c r="BA316" s="41"/>
      <c r="BB316" s="41"/>
      <c r="BC316" s="41"/>
      <c r="BD316" s="41"/>
      <c r="BE316" s="41"/>
      <c r="BF316" s="41"/>
      <c r="BG316" s="41"/>
      <c r="BH316" s="41"/>
      <c r="BI316" s="41"/>
      <c r="BJ316" s="41"/>
      <c r="BK316" s="41"/>
      <c r="BL316" s="41"/>
      <c r="BM316" s="41"/>
      <c r="BN316" s="41"/>
      <c r="BO316" s="41"/>
      <c r="BP316" s="41"/>
      <c r="BQ316" s="41"/>
      <c r="BR316" s="41"/>
      <c r="BS316" s="41"/>
      <c r="BT316" s="41"/>
      <c r="BU316" s="41"/>
      <c r="BV316" s="41"/>
      <c r="BW316" s="41"/>
      <c r="BX316" s="41"/>
      <c r="BY316" s="41"/>
      <c r="BZ316" s="41"/>
      <c r="CA316" s="41"/>
      <c r="CB316" s="41"/>
      <c r="CC316" s="41"/>
      <c r="CD316" s="41"/>
      <c r="CE316" s="41"/>
      <c r="CF316" s="41"/>
      <c r="CG316" s="41"/>
      <c r="CH316" s="41"/>
      <c r="CI316" s="41"/>
      <c r="CJ316" s="41"/>
      <c r="CK316" s="41"/>
      <c r="CL316" s="41"/>
      <c r="CM316" s="41"/>
      <c r="CN316" s="41"/>
      <c r="CO316" s="41"/>
      <c r="CP316" s="41"/>
      <c r="CQ316" s="41"/>
      <c r="CR316" s="41"/>
      <c r="CS316" s="41"/>
      <c r="CT316" s="41"/>
      <c r="CU316" s="41"/>
      <c r="CV316" s="41"/>
      <c r="CW316" s="41"/>
      <c r="CX316" s="41"/>
      <c r="CY316" s="41"/>
      <c r="CZ316" s="41"/>
      <c r="DA316" s="41"/>
      <c r="DB316" s="41"/>
      <c r="DC316" s="41"/>
      <c r="DD316" s="41"/>
      <c r="DE316" s="41"/>
      <c r="DF316" s="41"/>
      <c r="DG316" s="41"/>
      <c r="DH316" s="41"/>
      <c r="DI316" s="41"/>
      <c r="DJ316" s="41"/>
      <c r="DK316" s="41"/>
      <c r="DL316" s="41"/>
      <c r="DM316" s="41"/>
      <c r="DN316" s="41"/>
      <c r="DO316" s="41"/>
      <c r="DP316" s="41"/>
      <c r="DQ316" s="41"/>
      <c r="DR316" s="41"/>
      <c r="DS316" s="41"/>
      <c r="DT316" s="41"/>
      <c r="DU316" s="41"/>
      <c r="DV316" s="41"/>
      <c r="DW316" s="41"/>
      <c r="DX316" s="41"/>
      <c r="DY316" s="41"/>
      <c r="DZ316" s="41"/>
      <c r="EA316" s="41"/>
      <c r="EB316" s="41"/>
      <c r="EC316" s="41"/>
      <c r="ED316" s="41"/>
      <c r="EE316" s="41"/>
      <c r="EF316" s="41"/>
      <c r="EG316" s="41"/>
      <c r="EH316" s="41"/>
      <c r="EI316" s="41"/>
      <c r="EJ316" s="41"/>
      <c r="EK316" s="41"/>
      <c r="EL316" s="41"/>
      <c r="EM316" s="41"/>
      <c r="EN316" s="41"/>
      <c r="EO316" s="41"/>
      <c r="EP316" s="41"/>
      <c r="EQ316" s="41"/>
      <c r="ER316" s="41"/>
      <c r="ES316" s="41"/>
      <c r="ET316" s="41"/>
      <c r="EU316" s="41"/>
      <c r="EV316" s="41"/>
      <c r="EW316" s="41"/>
      <c r="EX316" s="41"/>
      <c r="EY316" s="41"/>
      <c r="EZ316" s="41"/>
      <c r="FA316" s="41"/>
      <c r="FB316" s="41"/>
      <c r="FC316" s="41"/>
      <c r="FD316" s="41"/>
      <c r="FE316" s="41"/>
      <c r="FF316" s="41"/>
      <c r="FG316" s="41"/>
      <c r="FH316" s="41"/>
      <c r="FI316" s="41"/>
      <c r="FJ316" s="41"/>
      <c r="FK316" s="41"/>
      <c r="FL316" s="41"/>
      <c r="FM316" s="41"/>
      <c r="FN316" s="41"/>
      <c r="FO316" s="41"/>
      <c r="FP316" s="41"/>
      <c r="FQ316" s="41"/>
      <c r="FR316" s="41"/>
      <c r="FS316" s="41"/>
      <c r="FT316" s="41"/>
      <c r="FU316" s="41"/>
      <c r="FV316" s="41"/>
      <c r="FW316" s="41"/>
      <c r="FX316" s="41"/>
      <c r="FY316" s="41"/>
      <c r="FZ316" s="41"/>
      <c r="GA316" s="41"/>
      <c r="GB316" s="41"/>
      <c r="GC316" s="41"/>
      <c r="GD316" s="41"/>
      <c r="GE316" s="41"/>
      <c r="GF316" s="41"/>
      <c r="GG316" s="41"/>
      <c r="GH316" s="41"/>
      <c r="GI316" s="41"/>
      <c r="GJ316" s="41"/>
      <c r="GK316" s="41"/>
      <c r="GL316" s="41"/>
      <c r="GM316" s="41"/>
      <c r="GN316" s="41"/>
      <c r="GO316" s="41"/>
      <c r="GP316" s="41"/>
      <c r="GQ316" s="41"/>
      <c r="GR316" s="41"/>
      <c r="GS316" s="41"/>
      <c r="GT316" s="41"/>
      <c r="GU316" s="41"/>
      <c r="GV316" s="41"/>
      <c r="GW316" s="41"/>
      <c r="GX316" s="41"/>
      <c r="GY316" s="41"/>
      <c r="GZ316" s="41"/>
      <c r="HA316" s="41"/>
      <c r="HB316" s="41"/>
      <c r="HC316" s="41"/>
      <c r="HD316" s="41"/>
      <c r="HE316" s="41"/>
      <c r="HF316" s="41"/>
      <c r="HG316" s="41"/>
      <c r="HH316" s="41"/>
      <c r="HI316" s="41"/>
      <c r="HJ316" s="41"/>
      <c r="HK316" s="41"/>
      <c r="HL316" s="41"/>
      <c r="HM316" s="41"/>
      <c r="HN316" s="41"/>
      <c r="HO316" s="41"/>
      <c r="HP316" s="41"/>
      <c r="HQ316" s="41"/>
      <c r="HR316" s="41"/>
      <c r="HS316" s="41"/>
      <c r="HT316" s="41"/>
      <c r="HU316" s="41"/>
      <c r="HV316" s="41"/>
      <c r="HW316" s="41"/>
      <c r="HX316" s="41"/>
      <c r="HY316" s="41"/>
      <c r="HZ316" s="41"/>
      <c r="IA316" s="41"/>
      <c r="IB316" s="41"/>
      <c r="IC316" s="41"/>
      <c r="ID316" s="41"/>
      <c r="IE316" s="41"/>
      <c r="IF316" s="41"/>
      <c r="IG316" s="41"/>
      <c r="IH316" s="41"/>
      <c r="II316" s="41"/>
      <c r="IJ316" s="41"/>
      <c r="IK316" s="41"/>
      <c r="IL316" s="41"/>
      <c r="IM316" s="41"/>
      <c r="IN316" s="41"/>
      <c r="IO316" s="41"/>
      <c r="IP316" s="41"/>
      <c r="IQ316" s="41"/>
      <c r="IR316" s="41"/>
      <c r="IS316" s="41"/>
      <c r="IT316" s="41"/>
      <c r="IU316" s="41"/>
      <c r="IV316" s="41"/>
      <c r="IW316" s="41"/>
      <c r="IX316" s="41"/>
      <c r="IY316" s="41"/>
      <c r="IZ316" s="41"/>
      <c r="JA316" s="41"/>
      <c r="JB316" s="41"/>
      <c r="JC316" s="41"/>
      <c r="JD316" s="41"/>
      <c r="JE316" s="41"/>
      <c r="JF316" s="41"/>
      <c r="JG316" s="41"/>
      <c r="JH316" s="41"/>
      <c r="JI316" s="41"/>
      <c r="JJ316" s="41"/>
      <c r="JK316" s="41"/>
      <c r="JL316" s="41"/>
      <c r="JM316" s="41"/>
      <c r="JN316" s="41"/>
      <c r="JO316" s="41"/>
      <c r="JP316" s="41"/>
      <c r="JQ316" s="41"/>
      <c r="JR316" s="41"/>
      <c r="JS316" s="41"/>
      <c r="JT316" s="41"/>
      <c r="JU316" s="41"/>
      <c r="JV316" s="41"/>
      <c r="JW316" s="41"/>
      <c r="JX316" s="41"/>
      <c r="JY316" s="41"/>
      <c r="JZ316" s="41"/>
      <c r="KA316" s="41"/>
      <c r="KB316" s="41"/>
      <c r="KC316" s="41"/>
      <c r="KD316" s="41"/>
      <c r="KE316" s="41"/>
      <c r="KF316" s="41"/>
      <c r="KG316" s="41"/>
      <c r="KH316" s="41"/>
      <c r="KI316" s="41"/>
      <c r="KJ316" s="41"/>
      <c r="KK316" s="41"/>
      <c r="KL316" s="41"/>
      <c r="KM316" s="41"/>
      <c r="KN316" s="41"/>
      <c r="KO316" s="41"/>
      <c r="KP316" s="41"/>
      <c r="KQ316" s="41"/>
      <c r="KR316" s="41"/>
      <c r="KS316" s="41"/>
      <c r="KT316" s="41"/>
      <c r="KU316" s="41"/>
      <c r="KV316" s="41"/>
      <c r="KW316" s="41"/>
      <c r="KX316" s="41"/>
      <c r="KY316" s="41"/>
      <c r="KZ316" s="41"/>
      <c r="LA316" s="41"/>
      <c r="LB316" s="41"/>
      <c r="LC316" s="41"/>
      <c r="LD316" s="41"/>
      <c r="LE316" s="41"/>
      <c r="LF316" s="41"/>
      <c r="LG316" s="41"/>
      <c r="LH316" s="41"/>
      <c r="LI316" s="41"/>
      <c r="LJ316" s="41"/>
      <c r="LK316" s="41"/>
      <c r="LL316" s="41"/>
      <c r="LM316" s="41"/>
      <c r="LN316" s="41"/>
      <c r="LO316" s="41"/>
      <c r="LP316" s="41"/>
      <c r="LQ316" s="41"/>
      <c r="LR316" s="41"/>
      <c r="LS316" s="41"/>
      <c r="LT316" s="41"/>
      <c r="LU316" s="41"/>
      <c r="LV316" s="41"/>
      <c r="LW316" s="41"/>
      <c r="LX316" s="41"/>
      <c r="LY316" s="41"/>
      <c r="LZ316" s="41"/>
      <c r="MA316" s="41"/>
      <c r="MB316" s="41"/>
      <c r="MC316" s="41"/>
      <c r="MD316" s="41"/>
      <c r="ME316" s="41"/>
      <c r="MF316" s="41"/>
      <c r="MG316" s="41"/>
      <c r="MH316" s="41"/>
      <c r="MI316" s="41"/>
      <c r="MJ316" s="41"/>
      <c r="MK316" s="41"/>
      <c r="ML316" s="41"/>
      <c r="MM316" s="41"/>
      <c r="MN316" s="41"/>
      <c r="MO316" s="41"/>
      <c r="MP316" s="41"/>
      <c r="MQ316" s="41"/>
      <c r="MR316" s="41"/>
      <c r="MS316" s="41"/>
      <c r="MT316" s="41"/>
      <c r="MU316" s="41"/>
      <c r="MV316" s="41"/>
      <c r="MW316" s="41"/>
      <c r="MX316" s="41"/>
      <c r="MY316" s="41"/>
      <c r="MZ316" s="41"/>
      <c r="NA316" s="41"/>
      <c r="NB316" s="41"/>
      <c r="NC316" s="41"/>
      <c r="ND316" s="41"/>
      <c r="NE316" s="41"/>
      <c r="NF316" s="41"/>
      <c r="NG316" s="41"/>
      <c r="NH316" s="41"/>
      <c r="NI316" s="41"/>
      <c r="NJ316" s="41"/>
      <c r="NK316" s="41"/>
      <c r="NL316" s="41"/>
      <c r="NM316" s="41"/>
      <c r="NN316" s="41"/>
      <c r="NO316" s="41"/>
      <c r="NP316" s="41"/>
      <c r="NQ316" s="41"/>
      <c r="NR316" s="41"/>
      <c r="NS316" s="41"/>
      <c r="NT316" s="41"/>
      <c r="NU316" s="41"/>
      <c r="NV316" s="41"/>
      <c r="NW316" s="41"/>
      <c r="NX316" s="41"/>
      <c r="NY316" s="41"/>
      <c r="NZ316" s="41"/>
      <c r="OA316" s="41"/>
      <c r="OB316" s="41"/>
      <c r="OC316" s="41"/>
      <c r="OD316" s="41"/>
      <c r="OE316" s="41"/>
      <c r="OF316" s="41"/>
      <c r="OG316" s="41"/>
      <c r="OH316" s="41"/>
      <c r="OI316" s="41"/>
      <c r="OJ316" s="41"/>
      <c r="OK316" s="41"/>
      <c r="OL316" s="41"/>
      <c r="OM316" s="41"/>
      <c r="ON316" s="41"/>
      <c r="OO316" s="41"/>
      <c r="OP316" s="41"/>
      <c r="OQ316" s="41"/>
      <c r="OR316" s="41"/>
      <c r="OS316" s="41"/>
      <c r="OT316" s="41"/>
      <c r="OU316" s="41"/>
      <c r="OV316" s="41"/>
      <c r="OW316" s="41"/>
      <c r="OX316" s="41"/>
      <c r="OY316" s="41"/>
      <c r="OZ316" s="41"/>
      <c r="PA316" s="41"/>
      <c r="PB316" s="41"/>
      <c r="PC316" s="41"/>
      <c r="PD316" s="41"/>
      <c r="PE316" s="41"/>
      <c r="PF316" s="41"/>
      <c r="PG316" s="41"/>
      <c r="PH316" s="41"/>
      <c r="PI316" s="41"/>
      <c r="PJ316" s="41"/>
      <c r="PK316" s="41"/>
      <c r="PL316" s="41"/>
      <c r="PM316" s="41"/>
      <c r="PN316" s="41"/>
      <c r="PO316" s="41"/>
      <c r="PP316" s="41"/>
      <c r="PQ316" s="41"/>
      <c r="PR316" s="41"/>
      <c r="PS316" s="41"/>
      <c r="PT316" s="41"/>
      <c r="PU316" s="41"/>
      <c r="PV316" s="41"/>
      <c r="PW316" s="41"/>
      <c r="PX316" s="41"/>
      <c r="PY316" s="41"/>
      <c r="PZ316" s="41"/>
      <c r="QA316" s="41"/>
      <c r="QB316" s="41"/>
      <c r="QC316" s="41"/>
      <c r="QD316" s="41"/>
      <c r="QE316" s="41"/>
      <c r="QF316" s="41"/>
      <c r="QG316" s="41"/>
      <c r="QH316" s="41"/>
      <c r="QI316" s="41"/>
      <c r="QJ316" s="41"/>
      <c r="QK316" s="41"/>
      <c r="QL316" s="41"/>
      <c r="QM316" s="41"/>
      <c r="QN316" s="41"/>
      <c r="QO316" s="41"/>
      <c r="QP316" s="41"/>
      <c r="QQ316" s="41"/>
      <c r="QR316" s="41"/>
      <c r="QS316" s="41"/>
      <c r="QT316" s="41"/>
      <c r="QU316" s="41"/>
      <c r="QV316" s="41"/>
      <c r="QW316" s="41"/>
      <c r="QX316" s="41"/>
      <c r="QY316" s="41"/>
      <c r="QZ316" s="41"/>
      <c r="RA316" s="41"/>
      <c r="RB316" s="41"/>
      <c r="RC316" s="41"/>
      <c r="RD316" s="41"/>
      <c r="RE316" s="41"/>
      <c r="RF316" s="41"/>
      <c r="RG316" s="41"/>
      <c r="RH316" s="41"/>
      <c r="RI316" s="41"/>
      <c r="RJ316" s="41"/>
      <c r="RK316" s="41"/>
      <c r="RL316" s="41"/>
      <c r="RM316" s="41"/>
      <c r="RN316" s="41"/>
      <c r="RO316" s="41"/>
      <c r="RP316" s="41"/>
      <c r="RQ316" s="41"/>
      <c r="RR316" s="41"/>
      <c r="RS316" s="41"/>
      <c r="RT316" s="41"/>
      <c r="RU316" s="41"/>
      <c r="RV316" s="41"/>
      <c r="RW316" s="41"/>
      <c r="RX316" s="41"/>
      <c r="RY316" s="41"/>
      <c r="RZ316" s="41"/>
      <c r="SA316" s="41"/>
      <c r="SB316" s="41"/>
      <c r="SC316" s="41"/>
      <c r="SD316" s="41"/>
      <c r="SE316" s="41"/>
      <c r="SF316" s="41"/>
      <c r="SG316" s="41"/>
      <c r="SH316" s="41"/>
      <c r="SI316" s="41"/>
      <c r="SJ316" s="41"/>
      <c r="SK316" s="41"/>
      <c r="SL316" s="41"/>
      <c r="SM316" s="41"/>
      <c r="SN316" s="41"/>
      <c r="SO316" s="41"/>
      <c r="SP316" s="41"/>
      <c r="SQ316" s="41"/>
      <c r="SR316" s="41"/>
      <c r="SS316" s="41"/>
      <c r="ST316" s="41"/>
      <c r="SU316" s="41"/>
      <c r="SV316" s="41"/>
      <c r="SW316" s="41"/>
      <c r="SX316" s="41"/>
      <c r="SY316" s="41"/>
      <c r="SZ316" s="41"/>
      <c r="TA316" s="41"/>
      <c r="TB316" s="41"/>
      <c r="TC316" s="41"/>
      <c r="TD316" s="41"/>
      <c r="TE316" s="41"/>
      <c r="TF316" s="41"/>
      <c r="TG316" s="41"/>
      <c r="TH316" s="41"/>
      <c r="TI316" s="41"/>
      <c r="TJ316" s="41"/>
      <c r="TK316" s="41"/>
      <c r="TL316" s="41"/>
      <c r="TM316" s="41"/>
      <c r="TN316" s="41"/>
      <c r="TO316" s="41"/>
      <c r="TP316" s="41"/>
      <c r="TQ316" s="41"/>
      <c r="TR316" s="41"/>
      <c r="TS316" s="41"/>
      <c r="TT316" s="41"/>
      <c r="TU316" s="41"/>
      <c r="TV316" s="41"/>
      <c r="TW316" s="41"/>
      <c r="TX316" s="41"/>
      <c r="TY316" s="41"/>
      <c r="TZ316" s="41"/>
      <c r="UA316" s="41"/>
      <c r="UB316" s="41"/>
      <c r="UC316" s="41"/>
      <c r="UD316" s="41"/>
      <c r="UE316" s="41"/>
      <c r="UF316" s="41"/>
      <c r="UG316" s="41"/>
      <c r="UH316" s="41"/>
      <c r="UI316" s="41"/>
      <c r="UJ316" s="41"/>
      <c r="UK316" s="41"/>
      <c r="UL316" s="41"/>
      <c r="UM316" s="41"/>
      <c r="UN316" s="41"/>
      <c r="UO316" s="41"/>
      <c r="UP316" s="41"/>
      <c r="UQ316" s="41"/>
      <c r="UR316" s="41"/>
      <c r="US316" s="41"/>
      <c r="UT316" s="41"/>
      <c r="UU316" s="41"/>
      <c r="UV316" s="41"/>
      <c r="UW316" s="41"/>
      <c r="UX316" s="41"/>
      <c r="UY316" s="41"/>
      <c r="UZ316" s="41"/>
      <c r="VA316" s="41"/>
      <c r="VB316" s="41"/>
      <c r="VC316" s="41"/>
      <c r="VD316" s="41"/>
      <c r="VE316" s="41"/>
      <c r="VF316" s="41"/>
      <c r="VG316" s="41"/>
      <c r="VH316" s="41"/>
      <c r="VI316" s="41"/>
      <c r="VJ316" s="41"/>
      <c r="VK316" s="41"/>
      <c r="VL316" s="41"/>
      <c r="VM316" s="41"/>
      <c r="VN316" s="41"/>
      <c r="VO316" s="41"/>
      <c r="VP316" s="41"/>
      <c r="VQ316" s="41"/>
      <c r="VR316" s="41"/>
      <c r="VS316" s="41"/>
      <c r="VT316" s="41"/>
      <c r="VU316" s="41"/>
      <c r="VV316" s="41"/>
      <c r="VW316" s="41"/>
      <c r="VX316" s="41"/>
      <c r="VY316" s="41"/>
      <c r="VZ316" s="41"/>
      <c r="WA316" s="41"/>
      <c r="WB316" s="41"/>
      <c r="WC316" s="41"/>
      <c r="WD316" s="41"/>
      <c r="WE316" s="41"/>
      <c r="WF316" s="41"/>
      <c r="WG316" s="41"/>
      <c r="WH316" s="41"/>
      <c r="WI316" s="41"/>
      <c r="WJ316" s="41"/>
      <c r="WK316" s="41"/>
      <c r="WL316" s="41"/>
      <c r="WM316" s="41"/>
      <c r="WN316" s="41"/>
      <c r="WO316" s="41"/>
      <c r="WP316" s="41"/>
      <c r="WQ316" s="41"/>
      <c r="WR316" s="41"/>
      <c r="WS316" s="41"/>
      <c r="WT316" s="41"/>
      <c r="WU316" s="41"/>
      <c r="WV316" s="41"/>
      <c r="WW316" s="41"/>
      <c r="WX316" s="41"/>
    </row>
    <row r="317" spans="1:622" s="49" customFormat="1" ht="15" customHeight="1" outlineLevel="1" x14ac:dyDescent="0.25">
      <c r="B317" s="42" t="s">
        <v>92</v>
      </c>
      <c r="C317" s="49">
        <v>11686</v>
      </c>
      <c r="D317" s="44" t="s">
        <v>80</v>
      </c>
      <c r="E317" s="49" t="s">
        <v>240</v>
      </c>
      <c r="F317" s="105" t="s">
        <v>24</v>
      </c>
      <c r="G317" s="105"/>
      <c r="H317" s="44">
        <v>14</v>
      </c>
      <c r="I317" s="106">
        <v>14</v>
      </c>
      <c r="J317" s="46">
        <f>Tabela1[[#This Row],[VALOR UNIT]]*H313</f>
        <v>98</v>
      </c>
      <c r="K317" s="46">
        <f>Tabela1[[#This Row],[Coluna1]]*H316</f>
        <v>0</v>
      </c>
      <c r="L317" s="46">
        <v>0</v>
      </c>
      <c r="M317" s="47">
        <f t="shared" si="6"/>
        <v>0</v>
      </c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  <c r="AC317" s="41"/>
      <c r="AD317" s="41"/>
      <c r="AE317" s="41"/>
      <c r="AF317" s="41"/>
      <c r="AG317" s="41"/>
      <c r="AH317" s="41"/>
      <c r="AI317" s="41"/>
      <c r="AJ317" s="41"/>
      <c r="AK317" s="41"/>
      <c r="AL317" s="41"/>
      <c r="AM317" s="41"/>
      <c r="AN317" s="41"/>
      <c r="AO317" s="41"/>
      <c r="AP317" s="41"/>
      <c r="AQ317" s="41"/>
      <c r="AR317" s="41"/>
      <c r="AS317" s="41"/>
      <c r="AT317" s="41"/>
      <c r="AU317" s="41"/>
      <c r="AV317" s="41"/>
      <c r="AW317" s="41"/>
      <c r="AX317" s="41"/>
      <c r="AY317" s="41"/>
      <c r="AZ317" s="41"/>
      <c r="BA317" s="41"/>
      <c r="BB317" s="41"/>
      <c r="BC317" s="41"/>
      <c r="BD317" s="41"/>
      <c r="BE317" s="41"/>
      <c r="BF317" s="41"/>
      <c r="BG317" s="41"/>
      <c r="BH317" s="41"/>
      <c r="BI317" s="41"/>
      <c r="BJ317" s="41"/>
      <c r="BK317" s="41"/>
      <c r="BL317" s="41"/>
      <c r="BM317" s="41"/>
      <c r="BN317" s="41"/>
      <c r="BO317" s="41"/>
      <c r="BP317" s="41"/>
      <c r="BQ317" s="41"/>
      <c r="BR317" s="41"/>
      <c r="BS317" s="41"/>
      <c r="BT317" s="41"/>
      <c r="BU317" s="41"/>
      <c r="BV317" s="41"/>
      <c r="BW317" s="41"/>
      <c r="BX317" s="41"/>
      <c r="BY317" s="41"/>
      <c r="BZ317" s="41"/>
      <c r="CA317" s="41"/>
      <c r="CB317" s="41"/>
      <c r="CC317" s="41"/>
      <c r="CD317" s="41"/>
      <c r="CE317" s="41"/>
      <c r="CF317" s="41"/>
      <c r="CG317" s="41"/>
      <c r="CH317" s="41"/>
      <c r="CI317" s="41"/>
      <c r="CJ317" s="41"/>
      <c r="CK317" s="41"/>
      <c r="CL317" s="41"/>
      <c r="CM317" s="41"/>
      <c r="CN317" s="41"/>
      <c r="CO317" s="41"/>
      <c r="CP317" s="41"/>
      <c r="CQ317" s="41"/>
      <c r="CR317" s="41"/>
      <c r="CS317" s="41"/>
      <c r="CT317" s="41"/>
      <c r="CU317" s="41"/>
      <c r="CV317" s="41"/>
      <c r="CW317" s="41"/>
      <c r="CX317" s="41"/>
      <c r="CY317" s="41"/>
      <c r="CZ317" s="41"/>
      <c r="DA317" s="41"/>
      <c r="DB317" s="41"/>
      <c r="DC317" s="41"/>
      <c r="DD317" s="41"/>
      <c r="DE317" s="41"/>
      <c r="DF317" s="41"/>
      <c r="DG317" s="41"/>
      <c r="DH317" s="41"/>
      <c r="DI317" s="41"/>
      <c r="DJ317" s="41"/>
      <c r="DK317" s="41"/>
      <c r="DL317" s="41"/>
      <c r="DM317" s="41"/>
      <c r="DN317" s="41"/>
      <c r="DO317" s="41"/>
      <c r="DP317" s="41"/>
      <c r="DQ317" s="41"/>
      <c r="DR317" s="41"/>
      <c r="DS317" s="41"/>
      <c r="DT317" s="41"/>
      <c r="DU317" s="41"/>
      <c r="DV317" s="41"/>
      <c r="DW317" s="41"/>
      <c r="DX317" s="41"/>
      <c r="DY317" s="41"/>
      <c r="DZ317" s="41"/>
      <c r="EA317" s="41"/>
      <c r="EB317" s="41"/>
      <c r="EC317" s="41"/>
      <c r="ED317" s="41"/>
      <c r="EE317" s="41"/>
      <c r="EF317" s="41"/>
      <c r="EG317" s="41"/>
      <c r="EH317" s="41"/>
      <c r="EI317" s="41"/>
      <c r="EJ317" s="41"/>
      <c r="EK317" s="41"/>
      <c r="EL317" s="41"/>
      <c r="EM317" s="41"/>
      <c r="EN317" s="41"/>
      <c r="EO317" s="41"/>
      <c r="EP317" s="41"/>
      <c r="EQ317" s="41"/>
      <c r="ER317" s="41"/>
      <c r="ES317" s="41"/>
      <c r="ET317" s="41"/>
      <c r="EU317" s="41"/>
      <c r="EV317" s="41"/>
      <c r="EW317" s="41"/>
      <c r="EX317" s="41"/>
      <c r="EY317" s="41"/>
      <c r="EZ317" s="41"/>
      <c r="FA317" s="41"/>
      <c r="FB317" s="41"/>
      <c r="FC317" s="41"/>
      <c r="FD317" s="41"/>
      <c r="FE317" s="41"/>
      <c r="FF317" s="41"/>
      <c r="FG317" s="41"/>
      <c r="FH317" s="41"/>
      <c r="FI317" s="41"/>
      <c r="FJ317" s="41"/>
      <c r="FK317" s="41"/>
      <c r="FL317" s="41"/>
      <c r="FM317" s="41"/>
      <c r="FN317" s="41"/>
      <c r="FO317" s="41"/>
      <c r="FP317" s="41"/>
      <c r="FQ317" s="41"/>
      <c r="FR317" s="41"/>
      <c r="FS317" s="41"/>
      <c r="FT317" s="41"/>
      <c r="FU317" s="41"/>
      <c r="FV317" s="41"/>
      <c r="FW317" s="41"/>
      <c r="FX317" s="41"/>
      <c r="FY317" s="41"/>
      <c r="FZ317" s="41"/>
      <c r="GA317" s="41"/>
      <c r="GB317" s="41"/>
      <c r="GC317" s="41"/>
      <c r="GD317" s="41"/>
      <c r="GE317" s="41"/>
      <c r="GF317" s="41"/>
      <c r="GG317" s="41"/>
      <c r="GH317" s="41"/>
      <c r="GI317" s="41"/>
      <c r="GJ317" s="41"/>
      <c r="GK317" s="41"/>
      <c r="GL317" s="41"/>
      <c r="GM317" s="41"/>
      <c r="GN317" s="41"/>
      <c r="GO317" s="41"/>
      <c r="GP317" s="41"/>
      <c r="GQ317" s="41"/>
      <c r="GR317" s="41"/>
      <c r="GS317" s="41"/>
      <c r="GT317" s="41"/>
      <c r="GU317" s="41"/>
      <c r="GV317" s="41"/>
      <c r="GW317" s="41"/>
      <c r="GX317" s="41"/>
      <c r="GY317" s="41"/>
      <c r="GZ317" s="41"/>
      <c r="HA317" s="41"/>
      <c r="HB317" s="41"/>
      <c r="HC317" s="41"/>
      <c r="HD317" s="41"/>
      <c r="HE317" s="41"/>
      <c r="HF317" s="41"/>
      <c r="HG317" s="41"/>
      <c r="HH317" s="41"/>
      <c r="HI317" s="41"/>
      <c r="HJ317" s="41"/>
      <c r="HK317" s="41"/>
      <c r="HL317" s="41"/>
      <c r="HM317" s="41"/>
      <c r="HN317" s="41"/>
      <c r="HO317" s="41"/>
      <c r="HP317" s="41"/>
      <c r="HQ317" s="41"/>
      <c r="HR317" s="41"/>
      <c r="HS317" s="41"/>
      <c r="HT317" s="41"/>
      <c r="HU317" s="41"/>
      <c r="HV317" s="41"/>
      <c r="HW317" s="41"/>
      <c r="HX317" s="41"/>
      <c r="HY317" s="41"/>
      <c r="HZ317" s="41"/>
      <c r="IA317" s="41"/>
      <c r="IB317" s="41"/>
      <c r="IC317" s="41"/>
      <c r="ID317" s="41"/>
      <c r="IE317" s="41"/>
      <c r="IF317" s="41"/>
      <c r="IG317" s="41"/>
      <c r="IH317" s="41"/>
      <c r="II317" s="41"/>
      <c r="IJ317" s="41"/>
      <c r="IK317" s="41"/>
      <c r="IL317" s="41"/>
      <c r="IM317" s="41"/>
      <c r="IN317" s="41"/>
      <c r="IO317" s="41"/>
      <c r="IP317" s="41"/>
      <c r="IQ317" s="41"/>
      <c r="IR317" s="41"/>
      <c r="IS317" s="41"/>
      <c r="IT317" s="41"/>
      <c r="IU317" s="41"/>
      <c r="IV317" s="41"/>
      <c r="IW317" s="41"/>
      <c r="IX317" s="41"/>
      <c r="IY317" s="41"/>
      <c r="IZ317" s="41"/>
      <c r="JA317" s="41"/>
      <c r="JB317" s="41"/>
      <c r="JC317" s="41"/>
      <c r="JD317" s="41"/>
      <c r="JE317" s="41"/>
      <c r="JF317" s="41"/>
      <c r="JG317" s="41"/>
      <c r="JH317" s="41"/>
      <c r="JI317" s="41"/>
      <c r="JJ317" s="41"/>
      <c r="JK317" s="41"/>
      <c r="JL317" s="41"/>
      <c r="JM317" s="41"/>
      <c r="JN317" s="41"/>
      <c r="JO317" s="41"/>
      <c r="JP317" s="41"/>
      <c r="JQ317" s="41"/>
      <c r="JR317" s="41"/>
      <c r="JS317" s="41"/>
      <c r="JT317" s="41"/>
      <c r="JU317" s="41"/>
      <c r="JV317" s="41"/>
      <c r="JW317" s="41"/>
      <c r="JX317" s="41"/>
      <c r="JY317" s="41"/>
      <c r="JZ317" s="41"/>
      <c r="KA317" s="41"/>
      <c r="KB317" s="41"/>
      <c r="KC317" s="41"/>
      <c r="KD317" s="41"/>
      <c r="KE317" s="41"/>
      <c r="KF317" s="41"/>
      <c r="KG317" s="41"/>
      <c r="KH317" s="41"/>
      <c r="KI317" s="41"/>
      <c r="KJ317" s="41"/>
      <c r="KK317" s="41"/>
      <c r="KL317" s="41"/>
      <c r="KM317" s="41"/>
      <c r="KN317" s="41"/>
      <c r="KO317" s="41"/>
      <c r="KP317" s="41"/>
      <c r="KQ317" s="41"/>
      <c r="KR317" s="41"/>
      <c r="KS317" s="41"/>
      <c r="KT317" s="41"/>
      <c r="KU317" s="41"/>
      <c r="KV317" s="41"/>
      <c r="KW317" s="41"/>
      <c r="KX317" s="41"/>
      <c r="KY317" s="41"/>
      <c r="KZ317" s="41"/>
      <c r="LA317" s="41"/>
      <c r="LB317" s="41"/>
      <c r="LC317" s="41"/>
      <c r="LD317" s="41"/>
      <c r="LE317" s="41"/>
      <c r="LF317" s="41"/>
      <c r="LG317" s="41"/>
      <c r="LH317" s="41"/>
      <c r="LI317" s="41"/>
      <c r="LJ317" s="41"/>
      <c r="LK317" s="41"/>
      <c r="LL317" s="41"/>
      <c r="LM317" s="41"/>
      <c r="LN317" s="41"/>
      <c r="LO317" s="41"/>
      <c r="LP317" s="41"/>
      <c r="LQ317" s="41"/>
      <c r="LR317" s="41"/>
      <c r="LS317" s="41"/>
      <c r="LT317" s="41"/>
      <c r="LU317" s="41"/>
      <c r="LV317" s="41"/>
      <c r="LW317" s="41"/>
      <c r="LX317" s="41"/>
      <c r="LY317" s="41"/>
      <c r="LZ317" s="41"/>
      <c r="MA317" s="41"/>
      <c r="MB317" s="41"/>
      <c r="MC317" s="41"/>
      <c r="MD317" s="41"/>
      <c r="ME317" s="41"/>
      <c r="MF317" s="41"/>
      <c r="MG317" s="41"/>
      <c r="MH317" s="41"/>
      <c r="MI317" s="41"/>
      <c r="MJ317" s="41"/>
      <c r="MK317" s="41"/>
      <c r="ML317" s="41"/>
      <c r="MM317" s="41"/>
      <c r="MN317" s="41"/>
      <c r="MO317" s="41"/>
      <c r="MP317" s="41"/>
      <c r="MQ317" s="41"/>
      <c r="MR317" s="41"/>
      <c r="MS317" s="41"/>
      <c r="MT317" s="41"/>
      <c r="MU317" s="41"/>
      <c r="MV317" s="41"/>
      <c r="MW317" s="41"/>
      <c r="MX317" s="41"/>
      <c r="MY317" s="41"/>
      <c r="MZ317" s="41"/>
      <c r="NA317" s="41"/>
      <c r="NB317" s="41"/>
      <c r="NC317" s="41"/>
      <c r="ND317" s="41"/>
      <c r="NE317" s="41"/>
      <c r="NF317" s="41"/>
      <c r="NG317" s="41"/>
      <c r="NH317" s="41"/>
      <c r="NI317" s="41"/>
      <c r="NJ317" s="41"/>
      <c r="NK317" s="41"/>
      <c r="NL317" s="41"/>
      <c r="NM317" s="41"/>
      <c r="NN317" s="41"/>
      <c r="NO317" s="41"/>
      <c r="NP317" s="41"/>
      <c r="NQ317" s="41"/>
      <c r="NR317" s="41"/>
      <c r="NS317" s="41"/>
      <c r="NT317" s="41"/>
      <c r="NU317" s="41"/>
      <c r="NV317" s="41"/>
      <c r="NW317" s="41"/>
      <c r="NX317" s="41"/>
      <c r="NY317" s="41"/>
      <c r="NZ317" s="41"/>
      <c r="OA317" s="41"/>
      <c r="OB317" s="41"/>
      <c r="OC317" s="41"/>
      <c r="OD317" s="41"/>
      <c r="OE317" s="41"/>
      <c r="OF317" s="41"/>
      <c r="OG317" s="41"/>
      <c r="OH317" s="41"/>
      <c r="OI317" s="41"/>
      <c r="OJ317" s="41"/>
      <c r="OK317" s="41"/>
      <c r="OL317" s="41"/>
      <c r="OM317" s="41"/>
      <c r="ON317" s="41"/>
      <c r="OO317" s="41"/>
      <c r="OP317" s="41"/>
      <c r="OQ317" s="41"/>
      <c r="OR317" s="41"/>
      <c r="OS317" s="41"/>
      <c r="OT317" s="41"/>
      <c r="OU317" s="41"/>
      <c r="OV317" s="41"/>
      <c r="OW317" s="41"/>
      <c r="OX317" s="41"/>
      <c r="OY317" s="41"/>
      <c r="OZ317" s="41"/>
      <c r="PA317" s="41"/>
      <c r="PB317" s="41"/>
      <c r="PC317" s="41"/>
      <c r="PD317" s="41"/>
      <c r="PE317" s="41"/>
      <c r="PF317" s="41"/>
      <c r="PG317" s="41"/>
      <c r="PH317" s="41"/>
      <c r="PI317" s="41"/>
      <c r="PJ317" s="41"/>
      <c r="PK317" s="41"/>
      <c r="PL317" s="41"/>
      <c r="PM317" s="41"/>
      <c r="PN317" s="41"/>
      <c r="PO317" s="41"/>
      <c r="PP317" s="41"/>
      <c r="PQ317" s="41"/>
      <c r="PR317" s="41"/>
      <c r="PS317" s="41"/>
      <c r="PT317" s="41"/>
      <c r="PU317" s="41"/>
      <c r="PV317" s="41"/>
      <c r="PW317" s="41"/>
      <c r="PX317" s="41"/>
      <c r="PY317" s="41"/>
      <c r="PZ317" s="41"/>
      <c r="QA317" s="41"/>
      <c r="QB317" s="41"/>
      <c r="QC317" s="41"/>
      <c r="QD317" s="41"/>
      <c r="QE317" s="41"/>
      <c r="QF317" s="41"/>
      <c r="QG317" s="41"/>
      <c r="QH317" s="41"/>
      <c r="QI317" s="41"/>
      <c r="QJ317" s="41"/>
      <c r="QK317" s="41"/>
      <c r="QL317" s="41"/>
      <c r="QM317" s="41"/>
      <c r="QN317" s="41"/>
      <c r="QO317" s="41"/>
      <c r="QP317" s="41"/>
      <c r="QQ317" s="41"/>
      <c r="QR317" s="41"/>
      <c r="QS317" s="41"/>
      <c r="QT317" s="41"/>
      <c r="QU317" s="41"/>
      <c r="QV317" s="41"/>
      <c r="QW317" s="41"/>
      <c r="QX317" s="41"/>
      <c r="QY317" s="41"/>
      <c r="QZ317" s="41"/>
      <c r="RA317" s="41"/>
      <c r="RB317" s="41"/>
      <c r="RC317" s="41"/>
      <c r="RD317" s="41"/>
      <c r="RE317" s="41"/>
      <c r="RF317" s="41"/>
      <c r="RG317" s="41"/>
      <c r="RH317" s="41"/>
      <c r="RI317" s="41"/>
      <c r="RJ317" s="41"/>
      <c r="RK317" s="41"/>
      <c r="RL317" s="41"/>
      <c r="RM317" s="41"/>
      <c r="RN317" s="41"/>
      <c r="RO317" s="41"/>
      <c r="RP317" s="41"/>
      <c r="RQ317" s="41"/>
      <c r="RR317" s="41"/>
      <c r="RS317" s="41"/>
      <c r="RT317" s="41"/>
      <c r="RU317" s="41"/>
      <c r="RV317" s="41"/>
      <c r="RW317" s="41"/>
      <c r="RX317" s="41"/>
      <c r="RY317" s="41"/>
      <c r="RZ317" s="41"/>
      <c r="SA317" s="41"/>
      <c r="SB317" s="41"/>
      <c r="SC317" s="41"/>
      <c r="SD317" s="41"/>
      <c r="SE317" s="41"/>
      <c r="SF317" s="41"/>
      <c r="SG317" s="41"/>
      <c r="SH317" s="41"/>
      <c r="SI317" s="41"/>
      <c r="SJ317" s="41"/>
      <c r="SK317" s="41"/>
      <c r="SL317" s="41"/>
      <c r="SM317" s="41"/>
      <c r="SN317" s="41"/>
      <c r="SO317" s="41"/>
      <c r="SP317" s="41"/>
      <c r="SQ317" s="41"/>
      <c r="SR317" s="41"/>
      <c r="SS317" s="41"/>
      <c r="ST317" s="41"/>
      <c r="SU317" s="41"/>
      <c r="SV317" s="41"/>
      <c r="SW317" s="41"/>
      <c r="SX317" s="41"/>
      <c r="SY317" s="41"/>
      <c r="SZ317" s="41"/>
      <c r="TA317" s="41"/>
      <c r="TB317" s="41"/>
      <c r="TC317" s="41"/>
      <c r="TD317" s="41"/>
      <c r="TE317" s="41"/>
      <c r="TF317" s="41"/>
      <c r="TG317" s="41"/>
      <c r="TH317" s="41"/>
      <c r="TI317" s="41"/>
      <c r="TJ317" s="41"/>
      <c r="TK317" s="41"/>
      <c r="TL317" s="41"/>
      <c r="TM317" s="41"/>
      <c r="TN317" s="41"/>
      <c r="TO317" s="41"/>
      <c r="TP317" s="41"/>
      <c r="TQ317" s="41"/>
      <c r="TR317" s="41"/>
      <c r="TS317" s="41"/>
      <c r="TT317" s="41"/>
      <c r="TU317" s="41"/>
      <c r="TV317" s="41"/>
      <c r="TW317" s="41"/>
      <c r="TX317" s="41"/>
      <c r="TY317" s="41"/>
      <c r="TZ317" s="41"/>
      <c r="UA317" s="41"/>
      <c r="UB317" s="41"/>
      <c r="UC317" s="41"/>
      <c r="UD317" s="41"/>
      <c r="UE317" s="41"/>
      <c r="UF317" s="41"/>
      <c r="UG317" s="41"/>
      <c r="UH317" s="41"/>
      <c r="UI317" s="41"/>
      <c r="UJ317" s="41"/>
      <c r="UK317" s="41"/>
      <c r="UL317" s="41"/>
      <c r="UM317" s="41"/>
      <c r="UN317" s="41"/>
      <c r="UO317" s="41"/>
      <c r="UP317" s="41"/>
      <c r="UQ317" s="41"/>
      <c r="UR317" s="41"/>
      <c r="US317" s="41"/>
      <c r="UT317" s="41"/>
      <c r="UU317" s="41"/>
      <c r="UV317" s="41"/>
      <c r="UW317" s="41"/>
      <c r="UX317" s="41"/>
      <c r="UY317" s="41"/>
      <c r="UZ317" s="41"/>
      <c r="VA317" s="41"/>
      <c r="VB317" s="41"/>
      <c r="VC317" s="41"/>
      <c r="VD317" s="41"/>
      <c r="VE317" s="41"/>
      <c r="VF317" s="41"/>
      <c r="VG317" s="41"/>
      <c r="VH317" s="41"/>
      <c r="VI317" s="41"/>
      <c r="VJ317" s="41"/>
      <c r="VK317" s="41"/>
      <c r="VL317" s="41"/>
      <c r="VM317" s="41"/>
      <c r="VN317" s="41"/>
      <c r="VO317" s="41"/>
      <c r="VP317" s="41"/>
      <c r="VQ317" s="41"/>
      <c r="VR317" s="41"/>
      <c r="VS317" s="41"/>
      <c r="VT317" s="41"/>
      <c r="VU317" s="41"/>
      <c r="VV317" s="41"/>
      <c r="VW317" s="41"/>
      <c r="VX317" s="41"/>
      <c r="VY317" s="41"/>
      <c r="VZ317" s="41"/>
      <c r="WA317" s="41"/>
      <c r="WB317" s="41"/>
      <c r="WC317" s="41"/>
      <c r="WD317" s="41"/>
      <c r="WE317" s="41"/>
      <c r="WF317" s="41"/>
      <c r="WG317" s="41"/>
      <c r="WH317" s="41"/>
      <c r="WI317" s="41"/>
      <c r="WJ317" s="41"/>
      <c r="WK317" s="41"/>
      <c r="WL317" s="41"/>
      <c r="WM317" s="41"/>
      <c r="WN317" s="41"/>
      <c r="WO317" s="41"/>
      <c r="WP317" s="41"/>
      <c r="WQ317" s="41"/>
      <c r="WR317" s="41"/>
      <c r="WS317" s="41"/>
      <c r="WT317" s="41"/>
      <c r="WU317" s="41"/>
      <c r="WV317" s="41"/>
      <c r="WW317" s="41"/>
      <c r="WX317" s="41"/>
    </row>
    <row r="318" spans="1:622" s="49" customFormat="1" ht="15" customHeight="1" outlineLevel="1" x14ac:dyDescent="0.25">
      <c r="B318" s="42" t="s">
        <v>92</v>
      </c>
      <c r="C318" s="49">
        <v>10420</v>
      </c>
      <c r="D318" s="44" t="s">
        <v>80</v>
      </c>
      <c r="E318" s="49" t="s">
        <v>241</v>
      </c>
      <c r="F318" s="105" t="s">
        <v>24</v>
      </c>
      <c r="G318" s="105"/>
      <c r="H318" s="44">
        <v>264.89999999999998</v>
      </c>
      <c r="I318" s="106">
        <v>264.89999999999998</v>
      </c>
      <c r="J318" s="46">
        <f>Tabela1[[#This Row],[VALOR UNIT]]*H313</f>
        <v>1854.2999999999997</v>
      </c>
      <c r="K318" s="46">
        <f>Tabela1[[#This Row],[Coluna1]]*H317</f>
        <v>0</v>
      </c>
      <c r="L318" s="46">
        <v>0</v>
      </c>
      <c r="M318" s="47">
        <f t="shared" si="6"/>
        <v>0</v>
      </c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1"/>
      <c r="AG318" s="41"/>
      <c r="AH318" s="41"/>
      <c r="AI318" s="41"/>
      <c r="AJ318" s="41"/>
      <c r="AK318" s="41"/>
      <c r="AL318" s="41"/>
      <c r="AM318" s="41"/>
      <c r="AN318" s="41"/>
      <c r="AO318" s="41"/>
      <c r="AP318" s="41"/>
      <c r="AQ318" s="41"/>
      <c r="AR318" s="41"/>
      <c r="AS318" s="41"/>
      <c r="AT318" s="41"/>
      <c r="AU318" s="41"/>
      <c r="AV318" s="41"/>
      <c r="AW318" s="41"/>
      <c r="AX318" s="41"/>
      <c r="AY318" s="41"/>
      <c r="AZ318" s="41"/>
      <c r="BA318" s="41"/>
      <c r="BB318" s="41"/>
      <c r="BC318" s="41"/>
      <c r="BD318" s="41"/>
      <c r="BE318" s="41"/>
      <c r="BF318" s="41"/>
      <c r="BG318" s="41"/>
      <c r="BH318" s="41"/>
      <c r="BI318" s="41"/>
      <c r="BJ318" s="41"/>
      <c r="BK318" s="41"/>
      <c r="BL318" s="41"/>
      <c r="BM318" s="41"/>
      <c r="BN318" s="41"/>
      <c r="BO318" s="41"/>
      <c r="BP318" s="41"/>
      <c r="BQ318" s="41"/>
      <c r="BR318" s="41"/>
      <c r="BS318" s="41"/>
      <c r="BT318" s="41"/>
      <c r="BU318" s="41"/>
      <c r="BV318" s="41"/>
      <c r="BW318" s="41"/>
      <c r="BX318" s="41"/>
      <c r="BY318" s="41"/>
      <c r="BZ318" s="41"/>
      <c r="CA318" s="41"/>
      <c r="CB318" s="41"/>
      <c r="CC318" s="41"/>
      <c r="CD318" s="41"/>
      <c r="CE318" s="41"/>
      <c r="CF318" s="41"/>
      <c r="CG318" s="41"/>
      <c r="CH318" s="41"/>
      <c r="CI318" s="41"/>
      <c r="CJ318" s="41"/>
      <c r="CK318" s="41"/>
      <c r="CL318" s="41"/>
      <c r="CM318" s="41"/>
      <c r="CN318" s="41"/>
      <c r="CO318" s="41"/>
      <c r="CP318" s="41"/>
      <c r="CQ318" s="41"/>
      <c r="CR318" s="41"/>
      <c r="CS318" s="41"/>
      <c r="CT318" s="41"/>
      <c r="CU318" s="41"/>
      <c r="CV318" s="41"/>
      <c r="CW318" s="41"/>
      <c r="CX318" s="41"/>
      <c r="CY318" s="41"/>
      <c r="CZ318" s="41"/>
      <c r="DA318" s="41"/>
      <c r="DB318" s="41"/>
      <c r="DC318" s="41"/>
      <c r="DD318" s="41"/>
      <c r="DE318" s="41"/>
      <c r="DF318" s="41"/>
      <c r="DG318" s="41"/>
      <c r="DH318" s="41"/>
      <c r="DI318" s="41"/>
      <c r="DJ318" s="41"/>
      <c r="DK318" s="41"/>
      <c r="DL318" s="41"/>
      <c r="DM318" s="41"/>
      <c r="DN318" s="41"/>
      <c r="DO318" s="41"/>
      <c r="DP318" s="41"/>
      <c r="DQ318" s="41"/>
      <c r="DR318" s="41"/>
      <c r="DS318" s="41"/>
      <c r="DT318" s="41"/>
      <c r="DU318" s="41"/>
      <c r="DV318" s="41"/>
      <c r="DW318" s="41"/>
      <c r="DX318" s="41"/>
      <c r="DY318" s="41"/>
      <c r="DZ318" s="41"/>
      <c r="EA318" s="41"/>
      <c r="EB318" s="41"/>
      <c r="EC318" s="41"/>
      <c r="ED318" s="41"/>
      <c r="EE318" s="41"/>
      <c r="EF318" s="41"/>
      <c r="EG318" s="41"/>
      <c r="EH318" s="41"/>
      <c r="EI318" s="41"/>
      <c r="EJ318" s="41"/>
      <c r="EK318" s="41"/>
      <c r="EL318" s="41"/>
      <c r="EM318" s="41"/>
      <c r="EN318" s="41"/>
      <c r="EO318" s="41"/>
      <c r="EP318" s="41"/>
      <c r="EQ318" s="41"/>
      <c r="ER318" s="41"/>
      <c r="ES318" s="41"/>
      <c r="ET318" s="41"/>
      <c r="EU318" s="41"/>
      <c r="EV318" s="41"/>
      <c r="EW318" s="41"/>
      <c r="EX318" s="41"/>
      <c r="EY318" s="41"/>
      <c r="EZ318" s="41"/>
      <c r="FA318" s="41"/>
      <c r="FB318" s="41"/>
      <c r="FC318" s="41"/>
      <c r="FD318" s="41"/>
      <c r="FE318" s="41"/>
      <c r="FF318" s="41"/>
      <c r="FG318" s="41"/>
      <c r="FH318" s="41"/>
      <c r="FI318" s="41"/>
      <c r="FJ318" s="41"/>
      <c r="FK318" s="41"/>
      <c r="FL318" s="41"/>
      <c r="FM318" s="41"/>
      <c r="FN318" s="41"/>
      <c r="FO318" s="41"/>
      <c r="FP318" s="41"/>
      <c r="FQ318" s="41"/>
      <c r="FR318" s="41"/>
      <c r="FS318" s="41"/>
      <c r="FT318" s="41"/>
      <c r="FU318" s="41"/>
      <c r="FV318" s="41"/>
      <c r="FW318" s="41"/>
      <c r="FX318" s="41"/>
      <c r="FY318" s="41"/>
      <c r="FZ318" s="41"/>
      <c r="GA318" s="41"/>
      <c r="GB318" s="41"/>
      <c r="GC318" s="41"/>
      <c r="GD318" s="41"/>
      <c r="GE318" s="41"/>
      <c r="GF318" s="41"/>
      <c r="GG318" s="41"/>
      <c r="GH318" s="41"/>
      <c r="GI318" s="41"/>
      <c r="GJ318" s="41"/>
      <c r="GK318" s="41"/>
      <c r="GL318" s="41"/>
      <c r="GM318" s="41"/>
      <c r="GN318" s="41"/>
      <c r="GO318" s="41"/>
      <c r="GP318" s="41"/>
      <c r="GQ318" s="41"/>
      <c r="GR318" s="41"/>
      <c r="GS318" s="41"/>
      <c r="GT318" s="41"/>
      <c r="GU318" s="41"/>
      <c r="GV318" s="41"/>
      <c r="GW318" s="41"/>
      <c r="GX318" s="41"/>
      <c r="GY318" s="41"/>
      <c r="GZ318" s="41"/>
      <c r="HA318" s="41"/>
      <c r="HB318" s="41"/>
      <c r="HC318" s="41"/>
      <c r="HD318" s="41"/>
      <c r="HE318" s="41"/>
      <c r="HF318" s="41"/>
      <c r="HG318" s="41"/>
      <c r="HH318" s="41"/>
      <c r="HI318" s="41"/>
      <c r="HJ318" s="41"/>
      <c r="HK318" s="41"/>
      <c r="HL318" s="41"/>
      <c r="HM318" s="41"/>
      <c r="HN318" s="41"/>
      <c r="HO318" s="41"/>
      <c r="HP318" s="41"/>
      <c r="HQ318" s="41"/>
      <c r="HR318" s="41"/>
      <c r="HS318" s="41"/>
      <c r="HT318" s="41"/>
      <c r="HU318" s="41"/>
      <c r="HV318" s="41"/>
      <c r="HW318" s="41"/>
      <c r="HX318" s="41"/>
      <c r="HY318" s="41"/>
      <c r="HZ318" s="41"/>
      <c r="IA318" s="41"/>
      <c r="IB318" s="41"/>
      <c r="IC318" s="41"/>
      <c r="ID318" s="41"/>
      <c r="IE318" s="41"/>
      <c r="IF318" s="41"/>
      <c r="IG318" s="41"/>
      <c r="IH318" s="41"/>
      <c r="II318" s="41"/>
      <c r="IJ318" s="41"/>
      <c r="IK318" s="41"/>
      <c r="IL318" s="41"/>
      <c r="IM318" s="41"/>
      <c r="IN318" s="41"/>
      <c r="IO318" s="41"/>
      <c r="IP318" s="41"/>
      <c r="IQ318" s="41"/>
      <c r="IR318" s="41"/>
      <c r="IS318" s="41"/>
      <c r="IT318" s="41"/>
      <c r="IU318" s="41"/>
      <c r="IV318" s="41"/>
      <c r="IW318" s="41"/>
      <c r="IX318" s="41"/>
      <c r="IY318" s="41"/>
      <c r="IZ318" s="41"/>
      <c r="JA318" s="41"/>
      <c r="JB318" s="41"/>
      <c r="JC318" s="41"/>
      <c r="JD318" s="41"/>
      <c r="JE318" s="41"/>
      <c r="JF318" s="41"/>
      <c r="JG318" s="41"/>
      <c r="JH318" s="41"/>
      <c r="JI318" s="41"/>
      <c r="JJ318" s="41"/>
      <c r="JK318" s="41"/>
      <c r="JL318" s="41"/>
      <c r="JM318" s="41"/>
      <c r="JN318" s="41"/>
      <c r="JO318" s="41"/>
      <c r="JP318" s="41"/>
      <c r="JQ318" s="41"/>
      <c r="JR318" s="41"/>
      <c r="JS318" s="41"/>
      <c r="JT318" s="41"/>
      <c r="JU318" s="41"/>
      <c r="JV318" s="41"/>
      <c r="JW318" s="41"/>
      <c r="JX318" s="41"/>
      <c r="JY318" s="41"/>
      <c r="JZ318" s="41"/>
      <c r="KA318" s="41"/>
      <c r="KB318" s="41"/>
      <c r="KC318" s="41"/>
      <c r="KD318" s="41"/>
      <c r="KE318" s="41"/>
      <c r="KF318" s="41"/>
      <c r="KG318" s="41"/>
      <c r="KH318" s="41"/>
      <c r="KI318" s="41"/>
      <c r="KJ318" s="41"/>
      <c r="KK318" s="41"/>
      <c r="KL318" s="41"/>
      <c r="KM318" s="41"/>
      <c r="KN318" s="41"/>
      <c r="KO318" s="41"/>
      <c r="KP318" s="41"/>
      <c r="KQ318" s="41"/>
      <c r="KR318" s="41"/>
      <c r="KS318" s="41"/>
      <c r="KT318" s="41"/>
      <c r="KU318" s="41"/>
      <c r="KV318" s="41"/>
      <c r="KW318" s="41"/>
      <c r="KX318" s="41"/>
      <c r="KY318" s="41"/>
      <c r="KZ318" s="41"/>
      <c r="LA318" s="41"/>
      <c r="LB318" s="41"/>
      <c r="LC318" s="41"/>
      <c r="LD318" s="41"/>
      <c r="LE318" s="41"/>
      <c r="LF318" s="41"/>
      <c r="LG318" s="41"/>
      <c r="LH318" s="41"/>
      <c r="LI318" s="41"/>
      <c r="LJ318" s="41"/>
      <c r="LK318" s="41"/>
      <c r="LL318" s="41"/>
      <c r="LM318" s="41"/>
      <c r="LN318" s="41"/>
      <c r="LO318" s="41"/>
      <c r="LP318" s="41"/>
      <c r="LQ318" s="41"/>
      <c r="LR318" s="41"/>
      <c r="LS318" s="41"/>
      <c r="LT318" s="41"/>
      <c r="LU318" s="41"/>
      <c r="LV318" s="41"/>
      <c r="LW318" s="41"/>
      <c r="LX318" s="41"/>
      <c r="LY318" s="41"/>
      <c r="LZ318" s="41"/>
      <c r="MA318" s="41"/>
      <c r="MB318" s="41"/>
      <c r="MC318" s="41"/>
      <c r="MD318" s="41"/>
      <c r="ME318" s="41"/>
      <c r="MF318" s="41"/>
      <c r="MG318" s="41"/>
      <c r="MH318" s="41"/>
      <c r="MI318" s="41"/>
      <c r="MJ318" s="41"/>
      <c r="MK318" s="41"/>
      <c r="ML318" s="41"/>
      <c r="MM318" s="41"/>
      <c r="MN318" s="41"/>
      <c r="MO318" s="41"/>
      <c r="MP318" s="41"/>
      <c r="MQ318" s="41"/>
      <c r="MR318" s="41"/>
      <c r="MS318" s="41"/>
      <c r="MT318" s="41"/>
      <c r="MU318" s="41"/>
      <c r="MV318" s="41"/>
      <c r="MW318" s="41"/>
      <c r="MX318" s="41"/>
      <c r="MY318" s="41"/>
      <c r="MZ318" s="41"/>
      <c r="NA318" s="41"/>
      <c r="NB318" s="41"/>
      <c r="NC318" s="41"/>
      <c r="ND318" s="41"/>
      <c r="NE318" s="41"/>
      <c r="NF318" s="41"/>
      <c r="NG318" s="41"/>
      <c r="NH318" s="41"/>
      <c r="NI318" s="41"/>
      <c r="NJ318" s="41"/>
      <c r="NK318" s="41"/>
      <c r="NL318" s="41"/>
      <c r="NM318" s="41"/>
      <c r="NN318" s="41"/>
      <c r="NO318" s="41"/>
      <c r="NP318" s="41"/>
      <c r="NQ318" s="41"/>
      <c r="NR318" s="41"/>
      <c r="NS318" s="41"/>
      <c r="NT318" s="41"/>
      <c r="NU318" s="41"/>
      <c r="NV318" s="41"/>
      <c r="NW318" s="41"/>
      <c r="NX318" s="41"/>
      <c r="NY318" s="41"/>
      <c r="NZ318" s="41"/>
      <c r="OA318" s="41"/>
      <c r="OB318" s="41"/>
      <c r="OC318" s="41"/>
      <c r="OD318" s="41"/>
      <c r="OE318" s="41"/>
      <c r="OF318" s="41"/>
      <c r="OG318" s="41"/>
      <c r="OH318" s="41"/>
      <c r="OI318" s="41"/>
      <c r="OJ318" s="41"/>
      <c r="OK318" s="41"/>
      <c r="OL318" s="41"/>
      <c r="OM318" s="41"/>
      <c r="ON318" s="41"/>
      <c r="OO318" s="41"/>
      <c r="OP318" s="41"/>
      <c r="OQ318" s="41"/>
      <c r="OR318" s="41"/>
      <c r="OS318" s="41"/>
      <c r="OT318" s="41"/>
      <c r="OU318" s="41"/>
      <c r="OV318" s="41"/>
      <c r="OW318" s="41"/>
      <c r="OX318" s="41"/>
      <c r="OY318" s="41"/>
      <c r="OZ318" s="41"/>
      <c r="PA318" s="41"/>
      <c r="PB318" s="41"/>
      <c r="PC318" s="41"/>
      <c r="PD318" s="41"/>
      <c r="PE318" s="41"/>
      <c r="PF318" s="41"/>
      <c r="PG318" s="41"/>
      <c r="PH318" s="41"/>
      <c r="PI318" s="41"/>
      <c r="PJ318" s="41"/>
      <c r="PK318" s="41"/>
      <c r="PL318" s="41"/>
      <c r="PM318" s="41"/>
      <c r="PN318" s="41"/>
      <c r="PO318" s="41"/>
      <c r="PP318" s="41"/>
      <c r="PQ318" s="41"/>
      <c r="PR318" s="41"/>
      <c r="PS318" s="41"/>
      <c r="PT318" s="41"/>
      <c r="PU318" s="41"/>
      <c r="PV318" s="41"/>
      <c r="PW318" s="41"/>
      <c r="PX318" s="41"/>
      <c r="PY318" s="41"/>
      <c r="PZ318" s="41"/>
      <c r="QA318" s="41"/>
      <c r="QB318" s="41"/>
      <c r="QC318" s="41"/>
      <c r="QD318" s="41"/>
      <c r="QE318" s="41"/>
      <c r="QF318" s="41"/>
      <c r="QG318" s="41"/>
      <c r="QH318" s="41"/>
      <c r="QI318" s="41"/>
      <c r="QJ318" s="41"/>
      <c r="QK318" s="41"/>
      <c r="QL318" s="41"/>
      <c r="QM318" s="41"/>
      <c r="QN318" s="41"/>
      <c r="QO318" s="41"/>
      <c r="QP318" s="41"/>
      <c r="QQ318" s="41"/>
      <c r="QR318" s="41"/>
      <c r="QS318" s="41"/>
      <c r="QT318" s="41"/>
      <c r="QU318" s="41"/>
      <c r="QV318" s="41"/>
      <c r="QW318" s="41"/>
      <c r="QX318" s="41"/>
      <c r="QY318" s="41"/>
      <c r="QZ318" s="41"/>
      <c r="RA318" s="41"/>
      <c r="RB318" s="41"/>
      <c r="RC318" s="41"/>
      <c r="RD318" s="41"/>
      <c r="RE318" s="41"/>
      <c r="RF318" s="41"/>
      <c r="RG318" s="41"/>
      <c r="RH318" s="41"/>
      <c r="RI318" s="41"/>
      <c r="RJ318" s="41"/>
      <c r="RK318" s="41"/>
      <c r="RL318" s="41"/>
      <c r="RM318" s="41"/>
      <c r="RN318" s="41"/>
      <c r="RO318" s="41"/>
      <c r="RP318" s="41"/>
      <c r="RQ318" s="41"/>
      <c r="RR318" s="41"/>
      <c r="RS318" s="41"/>
      <c r="RT318" s="41"/>
      <c r="RU318" s="41"/>
      <c r="RV318" s="41"/>
      <c r="RW318" s="41"/>
      <c r="RX318" s="41"/>
      <c r="RY318" s="41"/>
      <c r="RZ318" s="41"/>
      <c r="SA318" s="41"/>
      <c r="SB318" s="41"/>
      <c r="SC318" s="41"/>
      <c r="SD318" s="41"/>
      <c r="SE318" s="41"/>
      <c r="SF318" s="41"/>
      <c r="SG318" s="41"/>
      <c r="SH318" s="41"/>
      <c r="SI318" s="41"/>
      <c r="SJ318" s="41"/>
      <c r="SK318" s="41"/>
      <c r="SL318" s="41"/>
      <c r="SM318" s="41"/>
      <c r="SN318" s="41"/>
      <c r="SO318" s="41"/>
      <c r="SP318" s="41"/>
      <c r="SQ318" s="41"/>
      <c r="SR318" s="41"/>
      <c r="SS318" s="41"/>
      <c r="ST318" s="41"/>
      <c r="SU318" s="41"/>
      <c r="SV318" s="41"/>
      <c r="SW318" s="41"/>
      <c r="SX318" s="41"/>
      <c r="SY318" s="41"/>
      <c r="SZ318" s="41"/>
      <c r="TA318" s="41"/>
      <c r="TB318" s="41"/>
      <c r="TC318" s="41"/>
      <c r="TD318" s="41"/>
      <c r="TE318" s="41"/>
      <c r="TF318" s="41"/>
      <c r="TG318" s="41"/>
      <c r="TH318" s="41"/>
      <c r="TI318" s="41"/>
      <c r="TJ318" s="41"/>
      <c r="TK318" s="41"/>
      <c r="TL318" s="41"/>
      <c r="TM318" s="41"/>
      <c r="TN318" s="41"/>
      <c r="TO318" s="41"/>
      <c r="TP318" s="41"/>
      <c r="TQ318" s="41"/>
      <c r="TR318" s="41"/>
      <c r="TS318" s="41"/>
      <c r="TT318" s="41"/>
      <c r="TU318" s="41"/>
      <c r="TV318" s="41"/>
      <c r="TW318" s="41"/>
      <c r="TX318" s="41"/>
      <c r="TY318" s="41"/>
      <c r="TZ318" s="41"/>
      <c r="UA318" s="41"/>
      <c r="UB318" s="41"/>
      <c r="UC318" s="41"/>
      <c r="UD318" s="41"/>
      <c r="UE318" s="41"/>
      <c r="UF318" s="41"/>
      <c r="UG318" s="41"/>
      <c r="UH318" s="41"/>
      <c r="UI318" s="41"/>
      <c r="UJ318" s="41"/>
      <c r="UK318" s="41"/>
      <c r="UL318" s="41"/>
      <c r="UM318" s="41"/>
      <c r="UN318" s="41"/>
      <c r="UO318" s="41"/>
      <c r="UP318" s="41"/>
      <c r="UQ318" s="41"/>
      <c r="UR318" s="41"/>
      <c r="US318" s="41"/>
      <c r="UT318" s="41"/>
      <c r="UU318" s="41"/>
      <c r="UV318" s="41"/>
      <c r="UW318" s="41"/>
      <c r="UX318" s="41"/>
      <c r="UY318" s="41"/>
      <c r="UZ318" s="41"/>
      <c r="VA318" s="41"/>
      <c r="VB318" s="41"/>
      <c r="VC318" s="41"/>
      <c r="VD318" s="41"/>
      <c r="VE318" s="41"/>
      <c r="VF318" s="41"/>
      <c r="VG318" s="41"/>
      <c r="VH318" s="41"/>
      <c r="VI318" s="41"/>
      <c r="VJ318" s="41"/>
      <c r="VK318" s="41"/>
      <c r="VL318" s="41"/>
      <c r="VM318" s="41"/>
      <c r="VN318" s="41"/>
      <c r="VO318" s="41"/>
      <c r="VP318" s="41"/>
      <c r="VQ318" s="41"/>
      <c r="VR318" s="41"/>
      <c r="VS318" s="41"/>
      <c r="VT318" s="41"/>
      <c r="VU318" s="41"/>
      <c r="VV318" s="41"/>
      <c r="VW318" s="41"/>
      <c r="VX318" s="41"/>
      <c r="VY318" s="41"/>
      <c r="VZ318" s="41"/>
      <c r="WA318" s="41"/>
      <c r="WB318" s="41"/>
      <c r="WC318" s="41"/>
      <c r="WD318" s="41"/>
      <c r="WE318" s="41"/>
      <c r="WF318" s="41"/>
      <c r="WG318" s="41"/>
      <c r="WH318" s="41"/>
      <c r="WI318" s="41"/>
      <c r="WJ318" s="41"/>
      <c r="WK318" s="41"/>
      <c r="WL318" s="41"/>
      <c r="WM318" s="41"/>
      <c r="WN318" s="41"/>
      <c r="WO318" s="41"/>
      <c r="WP318" s="41"/>
      <c r="WQ318" s="41"/>
      <c r="WR318" s="41"/>
      <c r="WS318" s="41"/>
      <c r="WT318" s="41"/>
      <c r="WU318" s="41"/>
      <c r="WV318" s="41"/>
      <c r="WW318" s="41"/>
      <c r="WX318" s="41"/>
    </row>
    <row r="319" spans="1:622" s="49" customFormat="1" ht="15" customHeight="1" outlineLevel="1" x14ac:dyDescent="0.25">
      <c r="B319" s="42" t="s">
        <v>92</v>
      </c>
      <c r="C319" s="49">
        <v>6138</v>
      </c>
      <c r="D319" s="44" t="s">
        <v>80</v>
      </c>
      <c r="E319" s="49" t="s">
        <v>242</v>
      </c>
      <c r="F319" s="105" t="s">
        <v>24</v>
      </c>
      <c r="G319" s="105"/>
      <c r="H319" s="44">
        <v>14.73</v>
      </c>
      <c r="I319" s="106">
        <v>14.73</v>
      </c>
      <c r="J319" s="46">
        <f>Tabela1[[#This Row],[VALOR UNIT]]*H313</f>
        <v>103.11</v>
      </c>
      <c r="K319" s="46">
        <f>Tabela1[[#This Row],[Coluna1]]*H318</f>
        <v>0</v>
      </c>
      <c r="L319" s="46">
        <v>0</v>
      </c>
      <c r="M319" s="47">
        <f t="shared" si="6"/>
        <v>0</v>
      </c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  <c r="AC319" s="41"/>
      <c r="AD319" s="41"/>
      <c r="AE319" s="41"/>
      <c r="AF319" s="41"/>
      <c r="AG319" s="41"/>
      <c r="AH319" s="41"/>
      <c r="AI319" s="41"/>
      <c r="AJ319" s="41"/>
      <c r="AK319" s="41"/>
      <c r="AL319" s="41"/>
      <c r="AM319" s="41"/>
      <c r="AN319" s="41"/>
      <c r="AO319" s="41"/>
      <c r="AP319" s="41"/>
      <c r="AQ319" s="41"/>
      <c r="AR319" s="41"/>
      <c r="AS319" s="41"/>
      <c r="AT319" s="41"/>
      <c r="AU319" s="41"/>
      <c r="AV319" s="41"/>
      <c r="AW319" s="41"/>
      <c r="AX319" s="41"/>
      <c r="AY319" s="41"/>
      <c r="AZ319" s="41"/>
      <c r="BA319" s="41"/>
      <c r="BB319" s="41"/>
      <c r="BC319" s="41"/>
      <c r="BD319" s="41"/>
      <c r="BE319" s="41"/>
      <c r="BF319" s="41"/>
      <c r="BG319" s="41"/>
      <c r="BH319" s="41"/>
      <c r="BI319" s="41"/>
      <c r="BJ319" s="41"/>
      <c r="BK319" s="41"/>
      <c r="BL319" s="41"/>
      <c r="BM319" s="41"/>
      <c r="BN319" s="41"/>
      <c r="BO319" s="41"/>
      <c r="BP319" s="41"/>
      <c r="BQ319" s="41"/>
      <c r="BR319" s="41"/>
      <c r="BS319" s="41"/>
      <c r="BT319" s="41"/>
      <c r="BU319" s="41"/>
      <c r="BV319" s="41"/>
      <c r="BW319" s="41"/>
      <c r="BX319" s="41"/>
      <c r="BY319" s="41"/>
      <c r="BZ319" s="41"/>
      <c r="CA319" s="41"/>
      <c r="CB319" s="41"/>
      <c r="CC319" s="41"/>
      <c r="CD319" s="41"/>
      <c r="CE319" s="41"/>
      <c r="CF319" s="41"/>
      <c r="CG319" s="41"/>
      <c r="CH319" s="41"/>
      <c r="CI319" s="41"/>
      <c r="CJ319" s="41"/>
      <c r="CK319" s="41"/>
      <c r="CL319" s="41"/>
      <c r="CM319" s="41"/>
      <c r="CN319" s="41"/>
      <c r="CO319" s="41"/>
      <c r="CP319" s="41"/>
      <c r="CQ319" s="41"/>
      <c r="CR319" s="41"/>
      <c r="CS319" s="41"/>
      <c r="CT319" s="41"/>
      <c r="CU319" s="41"/>
      <c r="CV319" s="41"/>
      <c r="CW319" s="41"/>
      <c r="CX319" s="41"/>
      <c r="CY319" s="41"/>
      <c r="CZ319" s="41"/>
      <c r="DA319" s="41"/>
      <c r="DB319" s="41"/>
      <c r="DC319" s="41"/>
      <c r="DD319" s="41"/>
      <c r="DE319" s="41"/>
      <c r="DF319" s="41"/>
      <c r="DG319" s="41"/>
      <c r="DH319" s="41"/>
      <c r="DI319" s="41"/>
      <c r="DJ319" s="41"/>
      <c r="DK319" s="41"/>
      <c r="DL319" s="41"/>
      <c r="DM319" s="41"/>
      <c r="DN319" s="41"/>
      <c r="DO319" s="41"/>
      <c r="DP319" s="41"/>
      <c r="DQ319" s="41"/>
      <c r="DR319" s="41"/>
      <c r="DS319" s="41"/>
      <c r="DT319" s="41"/>
      <c r="DU319" s="41"/>
      <c r="DV319" s="41"/>
      <c r="DW319" s="41"/>
      <c r="DX319" s="41"/>
      <c r="DY319" s="41"/>
      <c r="DZ319" s="41"/>
      <c r="EA319" s="41"/>
      <c r="EB319" s="41"/>
      <c r="EC319" s="41"/>
      <c r="ED319" s="41"/>
      <c r="EE319" s="41"/>
      <c r="EF319" s="41"/>
      <c r="EG319" s="41"/>
      <c r="EH319" s="41"/>
      <c r="EI319" s="41"/>
      <c r="EJ319" s="41"/>
      <c r="EK319" s="41"/>
      <c r="EL319" s="41"/>
      <c r="EM319" s="41"/>
      <c r="EN319" s="41"/>
      <c r="EO319" s="41"/>
      <c r="EP319" s="41"/>
      <c r="EQ319" s="41"/>
      <c r="ER319" s="41"/>
      <c r="ES319" s="41"/>
      <c r="ET319" s="41"/>
      <c r="EU319" s="41"/>
      <c r="EV319" s="41"/>
      <c r="EW319" s="41"/>
      <c r="EX319" s="41"/>
      <c r="EY319" s="41"/>
      <c r="EZ319" s="41"/>
      <c r="FA319" s="41"/>
      <c r="FB319" s="41"/>
      <c r="FC319" s="41"/>
      <c r="FD319" s="41"/>
      <c r="FE319" s="41"/>
      <c r="FF319" s="41"/>
      <c r="FG319" s="41"/>
      <c r="FH319" s="41"/>
      <c r="FI319" s="41"/>
      <c r="FJ319" s="41"/>
      <c r="FK319" s="41"/>
      <c r="FL319" s="41"/>
      <c r="FM319" s="41"/>
      <c r="FN319" s="41"/>
      <c r="FO319" s="41"/>
      <c r="FP319" s="41"/>
      <c r="FQ319" s="41"/>
      <c r="FR319" s="41"/>
      <c r="FS319" s="41"/>
      <c r="FT319" s="41"/>
      <c r="FU319" s="41"/>
      <c r="FV319" s="41"/>
      <c r="FW319" s="41"/>
      <c r="FX319" s="41"/>
      <c r="FY319" s="41"/>
      <c r="FZ319" s="41"/>
      <c r="GA319" s="41"/>
      <c r="GB319" s="41"/>
      <c r="GC319" s="41"/>
      <c r="GD319" s="41"/>
      <c r="GE319" s="41"/>
      <c r="GF319" s="41"/>
      <c r="GG319" s="41"/>
      <c r="GH319" s="41"/>
      <c r="GI319" s="41"/>
      <c r="GJ319" s="41"/>
      <c r="GK319" s="41"/>
      <c r="GL319" s="41"/>
      <c r="GM319" s="41"/>
      <c r="GN319" s="41"/>
      <c r="GO319" s="41"/>
      <c r="GP319" s="41"/>
      <c r="GQ319" s="41"/>
      <c r="GR319" s="41"/>
      <c r="GS319" s="41"/>
      <c r="GT319" s="41"/>
      <c r="GU319" s="41"/>
      <c r="GV319" s="41"/>
      <c r="GW319" s="41"/>
      <c r="GX319" s="41"/>
      <c r="GY319" s="41"/>
      <c r="GZ319" s="41"/>
      <c r="HA319" s="41"/>
      <c r="HB319" s="41"/>
      <c r="HC319" s="41"/>
      <c r="HD319" s="41"/>
      <c r="HE319" s="41"/>
      <c r="HF319" s="41"/>
      <c r="HG319" s="41"/>
      <c r="HH319" s="41"/>
      <c r="HI319" s="41"/>
      <c r="HJ319" s="41"/>
      <c r="HK319" s="41"/>
      <c r="HL319" s="41"/>
      <c r="HM319" s="41"/>
      <c r="HN319" s="41"/>
      <c r="HO319" s="41"/>
      <c r="HP319" s="41"/>
      <c r="HQ319" s="41"/>
      <c r="HR319" s="41"/>
      <c r="HS319" s="41"/>
      <c r="HT319" s="41"/>
      <c r="HU319" s="41"/>
      <c r="HV319" s="41"/>
      <c r="HW319" s="41"/>
      <c r="HX319" s="41"/>
      <c r="HY319" s="41"/>
      <c r="HZ319" s="41"/>
      <c r="IA319" s="41"/>
      <c r="IB319" s="41"/>
      <c r="IC319" s="41"/>
      <c r="ID319" s="41"/>
      <c r="IE319" s="41"/>
      <c r="IF319" s="41"/>
      <c r="IG319" s="41"/>
      <c r="IH319" s="41"/>
      <c r="II319" s="41"/>
      <c r="IJ319" s="41"/>
      <c r="IK319" s="41"/>
      <c r="IL319" s="41"/>
      <c r="IM319" s="41"/>
      <c r="IN319" s="41"/>
      <c r="IO319" s="41"/>
      <c r="IP319" s="41"/>
      <c r="IQ319" s="41"/>
      <c r="IR319" s="41"/>
      <c r="IS319" s="41"/>
      <c r="IT319" s="41"/>
      <c r="IU319" s="41"/>
      <c r="IV319" s="41"/>
      <c r="IW319" s="41"/>
      <c r="IX319" s="41"/>
      <c r="IY319" s="41"/>
      <c r="IZ319" s="41"/>
      <c r="JA319" s="41"/>
      <c r="JB319" s="41"/>
      <c r="JC319" s="41"/>
      <c r="JD319" s="41"/>
      <c r="JE319" s="41"/>
      <c r="JF319" s="41"/>
      <c r="JG319" s="41"/>
      <c r="JH319" s="41"/>
      <c r="JI319" s="41"/>
      <c r="JJ319" s="41"/>
      <c r="JK319" s="41"/>
      <c r="JL319" s="41"/>
      <c r="JM319" s="41"/>
      <c r="JN319" s="41"/>
      <c r="JO319" s="41"/>
      <c r="JP319" s="41"/>
      <c r="JQ319" s="41"/>
      <c r="JR319" s="41"/>
      <c r="JS319" s="41"/>
      <c r="JT319" s="41"/>
      <c r="JU319" s="41"/>
      <c r="JV319" s="41"/>
      <c r="JW319" s="41"/>
      <c r="JX319" s="41"/>
      <c r="JY319" s="41"/>
      <c r="JZ319" s="41"/>
      <c r="KA319" s="41"/>
      <c r="KB319" s="41"/>
      <c r="KC319" s="41"/>
      <c r="KD319" s="41"/>
      <c r="KE319" s="41"/>
      <c r="KF319" s="41"/>
      <c r="KG319" s="41"/>
      <c r="KH319" s="41"/>
      <c r="KI319" s="41"/>
      <c r="KJ319" s="41"/>
      <c r="KK319" s="41"/>
      <c r="KL319" s="41"/>
      <c r="KM319" s="41"/>
      <c r="KN319" s="41"/>
      <c r="KO319" s="41"/>
      <c r="KP319" s="41"/>
      <c r="KQ319" s="41"/>
      <c r="KR319" s="41"/>
      <c r="KS319" s="41"/>
      <c r="KT319" s="41"/>
      <c r="KU319" s="41"/>
      <c r="KV319" s="41"/>
      <c r="KW319" s="41"/>
      <c r="KX319" s="41"/>
      <c r="KY319" s="41"/>
      <c r="KZ319" s="41"/>
      <c r="LA319" s="41"/>
      <c r="LB319" s="41"/>
      <c r="LC319" s="41"/>
      <c r="LD319" s="41"/>
      <c r="LE319" s="41"/>
      <c r="LF319" s="41"/>
      <c r="LG319" s="41"/>
      <c r="LH319" s="41"/>
      <c r="LI319" s="41"/>
      <c r="LJ319" s="41"/>
      <c r="LK319" s="41"/>
      <c r="LL319" s="41"/>
      <c r="LM319" s="41"/>
      <c r="LN319" s="41"/>
      <c r="LO319" s="41"/>
      <c r="LP319" s="41"/>
      <c r="LQ319" s="41"/>
      <c r="LR319" s="41"/>
      <c r="LS319" s="41"/>
      <c r="LT319" s="41"/>
      <c r="LU319" s="41"/>
      <c r="LV319" s="41"/>
      <c r="LW319" s="41"/>
      <c r="LX319" s="41"/>
      <c r="LY319" s="41"/>
      <c r="LZ319" s="41"/>
      <c r="MA319" s="41"/>
      <c r="MB319" s="41"/>
      <c r="MC319" s="41"/>
      <c r="MD319" s="41"/>
      <c r="ME319" s="41"/>
      <c r="MF319" s="41"/>
      <c r="MG319" s="41"/>
      <c r="MH319" s="41"/>
      <c r="MI319" s="41"/>
      <c r="MJ319" s="41"/>
      <c r="MK319" s="41"/>
      <c r="ML319" s="41"/>
      <c r="MM319" s="41"/>
      <c r="MN319" s="41"/>
      <c r="MO319" s="41"/>
      <c r="MP319" s="41"/>
      <c r="MQ319" s="41"/>
      <c r="MR319" s="41"/>
      <c r="MS319" s="41"/>
      <c r="MT319" s="41"/>
      <c r="MU319" s="41"/>
      <c r="MV319" s="41"/>
      <c r="MW319" s="41"/>
      <c r="MX319" s="41"/>
      <c r="MY319" s="41"/>
      <c r="MZ319" s="41"/>
      <c r="NA319" s="41"/>
      <c r="NB319" s="41"/>
      <c r="NC319" s="41"/>
      <c r="ND319" s="41"/>
      <c r="NE319" s="41"/>
      <c r="NF319" s="41"/>
      <c r="NG319" s="41"/>
      <c r="NH319" s="41"/>
      <c r="NI319" s="41"/>
      <c r="NJ319" s="41"/>
      <c r="NK319" s="41"/>
      <c r="NL319" s="41"/>
      <c r="NM319" s="41"/>
      <c r="NN319" s="41"/>
      <c r="NO319" s="41"/>
      <c r="NP319" s="41"/>
      <c r="NQ319" s="41"/>
      <c r="NR319" s="41"/>
      <c r="NS319" s="41"/>
      <c r="NT319" s="41"/>
      <c r="NU319" s="41"/>
      <c r="NV319" s="41"/>
      <c r="NW319" s="41"/>
      <c r="NX319" s="41"/>
      <c r="NY319" s="41"/>
      <c r="NZ319" s="41"/>
      <c r="OA319" s="41"/>
      <c r="OB319" s="41"/>
      <c r="OC319" s="41"/>
      <c r="OD319" s="41"/>
      <c r="OE319" s="41"/>
      <c r="OF319" s="41"/>
      <c r="OG319" s="41"/>
      <c r="OH319" s="41"/>
      <c r="OI319" s="41"/>
      <c r="OJ319" s="41"/>
      <c r="OK319" s="41"/>
      <c r="OL319" s="41"/>
      <c r="OM319" s="41"/>
      <c r="ON319" s="41"/>
      <c r="OO319" s="41"/>
      <c r="OP319" s="41"/>
      <c r="OQ319" s="41"/>
      <c r="OR319" s="41"/>
      <c r="OS319" s="41"/>
      <c r="OT319" s="41"/>
      <c r="OU319" s="41"/>
      <c r="OV319" s="41"/>
      <c r="OW319" s="41"/>
      <c r="OX319" s="41"/>
      <c r="OY319" s="41"/>
      <c r="OZ319" s="41"/>
      <c r="PA319" s="41"/>
      <c r="PB319" s="41"/>
      <c r="PC319" s="41"/>
      <c r="PD319" s="41"/>
      <c r="PE319" s="41"/>
      <c r="PF319" s="41"/>
      <c r="PG319" s="41"/>
      <c r="PH319" s="41"/>
      <c r="PI319" s="41"/>
      <c r="PJ319" s="41"/>
      <c r="PK319" s="41"/>
      <c r="PL319" s="41"/>
      <c r="PM319" s="41"/>
      <c r="PN319" s="41"/>
      <c r="PO319" s="41"/>
      <c r="PP319" s="41"/>
      <c r="PQ319" s="41"/>
      <c r="PR319" s="41"/>
      <c r="PS319" s="41"/>
      <c r="PT319" s="41"/>
      <c r="PU319" s="41"/>
      <c r="PV319" s="41"/>
      <c r="PW319" s="41"/>
      <c r="PX319" s="41"/>
      <c r="PY319" s="41"/>
      <c r="PZ319" s="41"/>
      <c r="QA319" s="41"/>
      <c r="QB319" s="41"/>
      <c r="QC319" s="41"/>
      <c r="QD319" s="41"/>
      <c r="QE319" s="41"/>
      <c r="QF319" s="41"/>
      <c r="QG319" s="41"/>
      <c r="QH319" s="41"/>
      <c r="QI319" s="41"/>
      <c r="QJ319" s="41"/>
      <c r="QK319" s="41"/>
      <c r="QL319" s="41"/>
      <c r="QM319" s="41"/>
      <c r="QN319" s="41"/>
      <c r="QO319" s="41"/>
      <c r="QP319" s="41"/>
      <c r="QQ319" s="41"/>
      <c r="QR319" s="41"/>
      <c r="QS319" s="41"/>
      <c r="QT319" s="41"/>
      <c r="QU319" s="41"/>
      <c r="QV319" s="41"/>
      <c r="QW319" s="41"/>
      <c r="QX319" s="41"/>
      <c r="QY319" s="41"/>
      <c r="QZ319" s="41"/>
      <c r="RA319" s="41"/>
      <c r="RB319" s="41"/>
      <c r="RC319" s="41"/>
      <c r="RD319" s="41"/>
      <c r="RE319" s="41"/>
      <c r="RF319" s="41"/>
      <c r="RG319" s="41"/>
      <c r="RH319" s="41"/>
      <c r="RI319" s="41"/>
      <c r="RJ319" s="41"/>
      <c r="RK319" s="41"/>
      <c r="RL319" s="41"/>
      <c r="RM319" s="41"/>
      <c r="RN319" s="41"/>
      <c r="RO319" s="41"/>
      <c r="RP319" s="41"/>
      <c r="RQ319" s="41"/>
      <c r="RR319" s="41"/>
      <c r="RS319" s="41"/>
      <c r="RT319" s="41"/>
      <c r="RU319" s="41"/>
      <c r="RV319" s="41"/>
      <c r="RW319" s="41"/>
      <c r="RX319" s="41"/>
      <c r="RY319" s="41"/>
      <c r="RZ319" s="41"/>
      <c r="SA319" s="41"/>
      <c r="SB319" s="41"/>
      <c r="SC319" s="41"/>
      <c r="SD319" s="41"/>
      <c r="SE319" s="41"/>
      <c r="SF319" s="41"/>
      <c r="SG319" s="41"/>
      <c r="SH319" s="41"/>
      <c r="SI319" s="41"/>
      <c r="SJ319" s="41"/>
      <c r="SK319" s="41"/>
      <c r="SL319" s="41"/>
      <c r="SM319" s="41"/>
      <c r="SN319" s="41"/>
      <c r="SO319" s="41"/>
      <c r="SP319" s="41"/>
      <c r="SQ319" s="41"/>
      <c r="SR319" s="41"/>
      <c r="SS319" s="41"/>
      <c r="ST319" s="41"/>
      <c r="SU319" s="41"/>
      <c r="SV319" s="41"/>
      <c r="SW319" s="41"/>
      <c r="SX319" s="41"/>
      <c r="SY319" s="41"/>
      <c r="SZ319" s="41"/>
      <c r="TA319" s="41"/>
      <c r="TB319" s="41"/>
      <c r="TC319" s="41"/>
      <c r="TD319" s="41"/>
      <c r="TE319" s="41"/>
      <c r="TF319" s="41"/>
      <c r="TG319" s="41"/>
      <c r="TH319" s="41"/>
      <c r="TI319" s="41"/>
      <c r="TJ319" s="41"/>
      <c r="TK319" s="41"/>
      <c r="TL319" s="41"/>
      <c r="TM319" s="41"/>
      <c r="TN319" s="41"/>
      <c r="TO319" s="41"/>
      <c r="TP319" s="41"/>
      <c r="TQ319" s="41"/>
      <c r="TR319" s="41"/>
      <c r="TS319" s="41"/>
      <c r="TT319" s="41"/>
      <c r="TU319" s="41"/>
      <c r="TV319" s="41"/>
      <c r="TW319" s="41"/>
      <c r="TX319" s="41"/>
      <c r="TY319" s="41"/>
      <c r="TZ319" s="41"/>
      <c r="UA319" s="41"/>
      <c r="UB319" s="41"/>
      <c r="UC319" s="41"/>
      <c r="UD319" s="41"/>
      <c r="UE319" s="41"/>
      <c r="UF319" s="41"/>
      <c r="UG319" s="41"/>
      <c r="UH319" s="41"/>
      <c r="UI319" s="41"/>
      <c r="UJ319" s="41"/>
      <c r="UK319" s="41"/>
      <c r="UL319" s="41"/>
      <c r="UM319" s="41"/>
      <c r="UN319" s="41"/>
      <c r="UO319" s="41"/>
      <c r="UP319" s="41"/>
      <c r="UQ319" s="41"/>
      <c r="UR319" s="41"/>
      <c r="US319" s="41"/>
      <c r="UT319" s="41"/>
      <c r="UU319" s="41"/>
      <c r="UV319" s="41"/>
      <c r="UW319" s="41"/>
      <c r="UX319" s="41"/>
      <c r="UY319" s="41"/>
      <c r="UZ319" s="41"/>
      <c r="VA319" s="41"/>
      <c r="VB319" s="41"/>
      <c r="VC319" s="41"/>
      <c r="VD319" s="41"/>
      <c r="VE319" s="41"/>
      <c r="VF319" s="41"/>
      <c r="VG319" s="41"/>
      <c r="VH319" s="41"/>
      <c r="VI319" s="41"/>
      <c r="VJ319" s="41"/>
      <c r="VK319" s="41"/>
      <c r="VL319" s="41"/>
      <c r="VM319" s="41"/>
      <c r="VN319" s="41"/>
      <c r="VO319" s="41"/>
      <c r="VP319" s="41"/>
      <c r="VQ319" s="41"/>
      <c r="VR319" s="41"/>
      <c r="VS319" s="41"/>
      <c r="VT319" s="41"/>
      <c r="VU319" s="41"/>
      <c r="VV319" s="41"/>
      <c r="VW319" s="41"/>
      <c r="VX319" s="41"/>
      <c r="VY319" s="41"/>
      <c r="VZ319" s="41"/>
      <c r="WA319" s="41"/>
      <c r="WB319" s="41"/>
      <c r="WC319" s="41"/>
      <c r="WD319" s="41"/>
      <c r="WE319" s="41"/>
      <c r="WF319" s="41"/>
      <c r="WG319" s="41"/>
      <c r="WH319" s="41"/>
      <c r="WI319" s="41"/>
      <c r="WJ319" s="41"/>
      <c r="WK319" s="41"/>
      <c r="WL319" s="41"/>
      <c r="WM319" s="41"/>
      <c r="WN319" s="41"/>
      <c r="WO319" s="41"/>
      <c r="WP319" s="41"/>
      <c r="WQ319" s="41"/>
      <c r="WR319" s="41"/>
      <c r="WS319" s="41"/>
      <c r="WT319" s="41"/>
      <c r="WU319" s="41"/>
      <c r="WV319" s="41"/>
      <c r="WW319" s="41"/>
      <c r="WX319" s="41"/>
    </row>
    <row r="320" spans="1:622" s="49" customFormat="1" ht="15" customHeight="1" outlineLevel="1" x14ac:dyDescent="0.25">
      <c r="B320" s="42" t="s">
        <v>92</v>
      </c>
      <c r="C320" s="49">
        <v>4384</v>
      </c>
      <c r="D320" s="44" t="s">
        <v>80</v>
      </c>
      <c r="E320" s="49" t="s">
        <v>243</v>
      </c>
      <c r="F320" s="105" t="s">
        <v>24</v>
      </c>
      <c r="G320" s="105"/>
      <c r="H320" s="44">
        <v>20.78</v>
      </c>
      <c r="I320" s="106">
        <v>41.56</v>
      </c>
      <c r="J320" s="46">
        <f>Tabela1[[#This Row],[VALOR UNIT]]*H313</f>
        <v>290.92</v>
      </c>
      <c r="K320" s="46">
        <f>Tabela1[[#This Row],[Coluna1]]*H319</f>
        <v>0</v>
      </c>
      <c r="L320" s="46">
        <v>0</v>
      </c>
      <c r="M320" s="47">
        <f t="shared" si="6"/>
        <v>0</v>
      </c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F320" s="41"/>
      <c r="AG320" s="41"/>
      <c r="AH320" s="41"/>
      <c r="AI320" s="41"/>
      <c r="AJ320" s="41"/>
      <c r="AK320" s="41"/>
      <c r="AL320" s="41"/>
      <c r="AM320" s="41"/>
      <c r="AN320" s="41"/>
      <c r="AO320" s="41"/>
      <c r="AP320" s="41"/>
      <c r="AQ320" s="41"/>
      <c r="AR320" s="41"/>
      <c r="AS320" s="41"/>
      <c r="AT320" s="41"/>
      <c r="AU320" s="41"/>
      <c r="AV320" s="41"/>
      <c r="AW320" s="41"/>
      <c r="AX320" s="41"/>
      <c r="AY320" s="41"/>
      <c r="AZ320" s="41"/>
      <c r="BA320" s="41"/>
      <c r="BB320" s="41"/>
      <c r="BC320" s="41"/>
      <c r="BD320" s="41"/>
      <c r="BE320" s="41"/>
      <c r="BF320" s="41"/>
      <c r="BG320" s="41"/>
      <c r="BH320" s="41"/>
      <c r="BI320" s="41"/>
      <c r="BJ320" s="41"/>
      <c r="BK320" s="41"/>
      <c r="BL320" s="41"/>
      <c r="BM320" s="41"/>
      <c r="BN320" s="41"/>
      <c r="BO320" s="41"/>
      <c r="BP320" s="41"/>
      <c r="BQ320" s="41"/>
      <c r="BR320" s="41"/>
      <c r="BS320" s="41"/>
      <c r="BT320" s="41"/>
      <c r="BU320" s="41"/>
      <c r="BV320" s="41"/>
      <c r="BW320" s="41"/>
      <c r="BX320" s="41"/>
      <c r="BY320" s="41"/>
      <c r="BZ320" s="41"/>
      <c r="CA320" s="41"/>
      <c r="CB320" s="41"/>
      <c r="CC320" s="41"/>
      <c r="CD320" s="41"/>
      <c r="CE320" s="41"/>
      <c r="CF320" s="41"/>
      <c r="CG320" s="41"/>
      <c r="CH320" s="41"/>
      <c r="CI320" s="41"/>
      <c r="CJ320" s="41"/>
      <c r="CK320" s="41"/>
      <c r="CL320" s="41"/>
      <c r="CM320" s="41"/>
      <c r="CN320" s="41"/>
      <c r="CO320" s="41"/>
      <c r="CP320" s="41"/>
      <c r="CQ320" s="41"/>
      <c r="CR320" s="41"/>
      <c r="CS320" s="41"/>
      <c r="CT320" s="41"/>
      <c r="CU320" s="41"/>
      <c r="CV320" s="41"/>
      <c r="CW320" s="41"/>
      <c r="CX320" s="41"/>
      <c r="CY320" s="41"/>
      <c r="CZ320" s="41"/>
      <c r="DA320" s="41"/>
      <c r="DB320" s="41"/>
      <c r="DC320" s="41"/>
      <c r="DD320" s="41"/>
      <c r="DE320" s="41"/>
      <c r="DF320" s="41"/>
      <c r="DG320" s="41"/>
      <c r="DH320" s="41"/>
      <c r="DI320" s="41"/>
      <c r="DJ320" s="41"/>
      <c r="DK320" s="41"/>
      <c r="DL320" s="41"/>
      <c r="DM320" s="41"/>
      <c r="DN320" s="41"/>
      <c r="DO320" s="41"/>
      <c r="DP320" s="41"/>
      <c r="DQ320" s="41"/>
      <c r="DR320" s="41"/>
      <c r="DS320" s="41"/>
      <c r="DT320" s="41"/>
      <c r="DU320" s="41"/>
      <c r="DV320" s="41"/>
      <c r="DW320" s="41"/>
      <c r="DX320" s="41"/>
      <c r="DY320" s="41"/>
      <c r="DZ320" s="41"/>
      <c r="EA320" s="41"/>
      <c r="EB320" s="41"/>
      <c r="EC320" s="41"/>
      <c r="ED320" s="41"/>
      <c r="EE320" s="41"/>
      <c r="EF320" s="41"/>
      <c r="EG320" s="41"/>
      <c r="EH320" s="41"/>
      <c r="EI320" s="41"/>
      <c r="EJ320" s="41"/>
      <c r="EK320" s="41"/>
      <c r="EL320" s="41"/>
      <c r="EM320" s="41"/>
      <c r="EN320" s="41"/>
      <c r="EO320" s="41"/>
      <c r="EP320" s="41"/>
      <c r="EQ320" s="41"/>
      <c r="ER320" s="41"/>
      <c r="ES320" s="41"/>
      <c r="ET320" s="41"/>
      <c r="EU320" s="41"/>
      <c r="EV320" s="41"/>
      <c r="EW320" s="41"/>
      <c r="EX320" s="41"/>
      <c r="EY320" s="41"/>
      <c r="EZ320" s="41"/>
      <c r="FA320" s="41"/>
      <c r="FB320" s="41"/>
      <c r="FC320" s="41"/>
      <c r="FD320" s="41"/>
      <c r="FE320" s="41"/>
      <c r="FF320" s="41"/>
      <c r="FG320" s="41"/>
      <c r="FH320" s="41"/>
      <c r="FI320" s="41"/>
      <c r="FJ320" s="41"/>
      <c r="FK320" s="41"/>
      <c r="FL320" s="41"/>
      <c r="FM320" s="41"/>
      <c r="FN320" s="41"/>
      <c r="FO320" s="41"/>
      <c r="FP320" s="41"/>
      <c r="FQ320" s="41"/>
      <c r="FR320" s="41"/>
      <c r="FS320" s="41"/>
      <c r="FT320" s="41"/>
      <c r="FU320" s="41"/>
      <c r="FV320" s="41"/>
      <c r="FW320" s="41"/>
      <c r="FX320" s="41"/>
      <c r="FY320" s="41"/>
      <c r="FZ320" s="41"/>
      <c r="GA320" s="41"/>
      <c r="GB320" s="41"/>
      <c r="GC320" s="41"/>
      <c r="GD320" s="41"/>
      <c r="GE320" s="41"/>
      <c r="GF320" s="41"/>
      <c r="GG320" s="41"/>
      <c r="GH320" s="41"/>
      <c r="GI320" s="41"/>
      <c r="GJ320" s="41"/>
      <c r="GK320" s="41"/>
      <c r="GL320" s="41"/>
      <c r="GM320" s="41"/>
      <c r="GN320" s="41"/>
      <c r="GO320" s="41"/>
      <c r="GP320" s="41"/>
      <c r="GQ320" s="41"/>
      <c r="GR320" s="41"/>
      <c r="GS320" s="41"/>
      <c r="GT320" s="41"/>
      <c r="GU320" s="41"/>
      <c r="GV320" s="41"/>
      <c r="GW320" s="41"/>
      <c r="GX320" s="41"/>
      <c r="GY320" s="41"/>
      <c r="GZ320" s="41"/>
      <c r="HA320" s="41"/>
      <c r="HB320" s="41"/>
      <c r="HC320" s="41"/>
      <c r="HD320" s="41"/>
      <c r="HE320" s="41"/>
      <c r="HF320" s="41"/>
      <c r="HG320" s="41"/>
      <c r="HH320" s="41"/>
      <c r="HI320" s="41"/>
      <c r="HJ320" s="41"/>
      <c r="HK320" s="41"/>
      <c r="HL320" s="41"/>
      <c r="HM320" s="41"/>
      <c r="HN320" s="41"/>
      <c r="HO320" s="41"/>
      <c r="HP320" s="41"/>
      <c r="HQ320" s="41"/>
      <c r="HR320" s="41"/>
      <c r="HS320" s="41"/>
      <c r="HT320" s="41"/>
      <c r="HU320" s="41"/>
      <c r="HV320" s="41"/>
      <c r="HW320" s="41"/>
      <c r="HX320" s="41"/>
      <c r="HY320" s="41"/>
      <c r="HZ320" s="41"/>
      <c r="IA320" s="41"/>
      <c r="IB320" s="41"/>
      <c r="IC320" s="41"/>
      <c r="ID320" s="41"/>
      <c r="IE320" s="41"/>
      <c r="IF320" s="41"/>
      <c r="IG320" s="41"/>
      <c r="IH320" s="41"/>
      <c r="II320" s="41"/>
      <c r="IJ320" s="41"/>
      <c r="IK320" s="41"/>
      <c r="IL320" s="41"/>
      <c r="IM320" s="41"/>
      <c r="IN320" s="41"/>
      <c r="IO320" s="41"/>
      <c r="IP320" s="41"/>
      <c r="IQ320" s="41"/>
      <c r="IR320" s="41"/>
      <c r="IS320" s="41"/>
      <c r="IT320" s="41"/>
      <c r="IU320" s="41"/>
      <c r="IV320" s="41"/>
      <c r="IW320" s="41"/>
      <c r="IX320" s="41"/>
      <c r="IY320" s="41"/>
      <c r="IZ320" s="41"/>
      <c r="JA320" s="41"/>
      <c r="JB320" s="41"/>
      <c r="JC320" s="41"/>
      <c r="JD320" s="41"/>
      <c r="JE320" s="41"/>
      <c r="JF320" s="41"/>
      <c r="JG320" s="41"/>
      <c r="JH320" s="41"/>
      <c r="JI320" s="41"/>
      <c r="JJ320" s="41"/>
      <c r="JK320" s="41"/>
      <c r="JL320" s="41"/>
      <c r="JM320" s="41"/>
      <c r="JN320" s="41"/>
      <c r="JO320" s="41"/>
      <c r="JP320" s="41"/>
      <c r="JQ320" s="41"/>
      <c r="JR320" s="41"/>
      <c r="JS320" s="41"/>
      <c r="JT320" s="41"/>
      <c r="JU320" s="41"/>
      <c r="JV320" s="41"/>
      <c r="JW320" s="41"/>
      <c r="JX320" s="41"/>
      <c r="JY320" s="41"/>
      <c r="JZ320" s="41"/>
      <c r="KA320" s="41"/>
      <c r="KB320" s="41"/>
      <c r="KC320" s="41"/>
      <c r="KD320" s="41"/>
      <c r="KE320" s="41"/>
      <c r="KF320" s="41"/>
      <c r="KG320" s="41"/>
      <c r="KH320" s="41"/>
      <c r="KI320" s="41"/>
      <c r="KJ320" s="41"/>
      <c r="KK320" s="41"/>
      <c r="KL320" s="41"/>
      <c r="KM320" s="41"/>
      <c r="KN320" s="41"/>
      <c r="KO320" s="41"/>
      <c r="KP320" s="41"/>
      <c r="KQ320" s="41"/>
      <c r="KR320" s="41"/>
      <c r="KS320" s="41"/>
      <c r="KT320" s="41"/>
      <c r="KU320" s="41"/>
      <c r="KV320" s="41"/>
      <c r="KW320" s="41"/>
      <c r="KX320" s="41"/>
      <c r="KY320" s="41"/>
      <c r="KZ320" s="41"/>
      <c r="LA320" s="41"/>
      <c r="LB320" s="41"/>
      <c r="LC320" s="41"/>
      <c r="LD320" s="41"/>
      <c r="LE320" s="41"/>
      <c r="LF320" s="41"/>
      <c r="LG320" s="41"/>
      <c r="LH320" s="41"/>
      <c r="LI320" s="41"/>
      <c r="LJ320" s="41"/>
      <c r="LK320" s="41"/>
      <c r="LL320" s="41"/>
      <c r="LM320" s="41"/>
      <c r="LN320" s="41"/>
      <c r="LO320" s="41"/>
      <c r="LP320" s="41"/>
      <c r="LQ320" s="41"/>
      <c r="LR320" s="41"/>
      <c r="LS320" s="41"/>
      <c r="LT320" s="41"/>
      <c r="LU320" s="41"/>
      <c r="LV320" s="41"/>
      <c r="LW320" s="41"/>
      <c r="LX320" s="41"/>
      <c r="LY320" s="41"/>
      <c r="LZ320" s="41"/>
      <c r="MA320" s="41"/>
      <c r="MB320" s="41"/>
      <c r="MC320" s="41"/>
      <c r="MD320" s="41"/>
      <c r="ME320" s="41"/>
      <c r="MF320" s="41"/>
      <c r="MG320" s="41"/>
      <c r="MH320" s="41"/>
      <c r="MI320" s="41"/>
      <c r="MJ320" s="41"/>
      <c r="MK320" s="41"/>
      <c r="ML320" s="41"/>
      <c r="MM320" s="41"/>
      <c r="MN320" s="41"/>
      <c r="MO320" s="41"/>
      <c r="MP320" s="41"/>
      <c r="MQ320" s="41"/>
      <c r="MR320" s="41"/>
      <c r="MS320" s="41"/>
      <c r="MT320" s="41"/>
      <c r="MU320" s="41"/>
      <c r="MV320" s="41"/>
      <c r="MW320" s="41"/>
      <c r="MX320" s="41"/>
      <c r="MY320" s="41"/>
      <c r="MZ320" s="41"/>
      <c r="NA320" s="41"/>
      <c r="NB320" s="41"/>
      <c r="NC320" s="41"/>
      <c r="ND320" s="41"/>
      <c r="NE320" s="41"/>
      <c r="NF320" s="41"/>
      <c r="NG320" s="41"/>
      <c r="NH320" s="41"/>
      <c r="NI320" s="41"/>
      <c r="NJ320" s="41"/>
      <c r="NK320" s="41"/>
      <c r="NL320" s="41"/>
      <c r="NM320" s="41"/>
      <c r="NN320" s="41"/>
      <c r="NO320" s="41"/>
      <c r="NP320" s="41"/>
      <c r="NQ320" s="41"/>
      <c r="NR320" s="41"/>
      <c r="NS320" s="41"/>
      <c r="NT320" s="41"/>
      <c r="NU320" s="41"/>
      <c r="NV320" s="41"/>
      <c r="NW320" s="41"/>
      <c r="NX320" s="41"/>
      <c r="NY320" s="41"/>
      <c r="NZ320" s="41"/>
      <c r="OA320" s="41"/>
      <c r="OB320" s="41"/>
      <c r="OC320" s="41"/>
      <c r="OD320" s="41"/>
      <c r="OE320" s="41"/>
      <c r="OF320" s="41"/>
      <c r="OG320" s="41"/>
      <c r="OH320" s="41"/>
      <c r="OI320" s="41"/>
      <c r="OJ320" s="41"/>
      <c r="OK320" s="41"/>
      <c r="OL320" s="41"/>
      <c r="OM320" s="41"/>
      <c r="ON320" s="41"/>
      <c r="OO320" s="41"/>
      <c r="OP320" s="41"/>
      <c r="OQ320" s="41"/>
      <c r="OR320" s="41"/>
      <c r="OS320" s="41"/>
      <c r="OT320" s="41"/>
      <c r="OU320" s="41"/>
      <c r="OV320" s="41"/>
      <c r="OW320" s="41"/>
      <c r="OX320" s="41"/>
      <c r="OY320" s="41"/>
      <c r="OZ320" s="41"/>
      <c r="PA320" s="41"/>
      <c r="PB320" s="41"/>
      <c r="PC320" s="41"/>
      <c r="PD320" s="41"/>
      <c r="PE320" s="41"/>
      <c r="PF320" s="41"/>
      <c r="PG320" s="41"/>
      <c r="PH320" s="41"/>
      <c r="PI320" s="41"/>
      <c r="PJ320" s="41"/>
      <c r="PK320" s="41"/>
      <c r="PL320" s="41"/>
      <c r="PM320" s="41"/>
      <c r="PN320" s="41"/>
      <c r="PO320" s="41"/>
      <c r="PP320" s="41"/>
      <c r="PQ320" s="41"/>
      <c r="PR320" s="41"/>
      <c r="PS320" s="41"/>
      <c r="PT320" s="41"/>
      <c r="PU320" s="41"/>
      <c r="PV320" s="41"/>
      <c r="PW320" s="41"/>
      <c r="PX320" s="41"/>
      <c r="PY320" s="41"/>
      <c r="PZ320" s="41"/>
      <c r="QA320" s="41"/>
      <c r="QB320" s="41"/>
      <c r="QC320" s="41"/>
      <c r="QD320" s="41"/>
      <c r="QE320" s="41"/>
      <c r="QF320" s="41"/>
      <c r="QG320" s="41"/>
      <c r="QH320" s="41"/>
      <c r="QI320" s="41"/>
      <c r="QJ320" s="41"/>
      <c r="QK320" s="41"/>
      <c r="QL320" s="41"/>
      <c r="QM320" s="41"/>
      <c r="QN320" s="41"/>
      <c r="QO320" s="41"/>
      <c r="QP320" s="41"/>
      <c r="QQ320" s="41"/>
      <c r="QR320" s="41"/>
      <c r="QS320" s="41"/>
      <c r="QT320" s="41"/>
      <c r="QU320" s="41"/>
      <c r="QV320" s="41"/>
      <c r="QW320" s="41"/>
      <c r="QX320" s="41"/>
      <c r="QY320" s="41"/>
      <c r="QZ320" s="41"/>
      <c r="RA320" s="41"/>
      <c r="RB320" s="41"/>
      <c r="RC320" s="41"/>
      <c r="RD320" s="41"/>
      <c r="RE320" s="41"/>
      <c r="RF320" s="41"/>
      <c r="RG320" s="41"/>
      <c r="RH320" s="41"/>
      <c r="RI320" s="41"/>
      <c r="RJ320" s="41"/>
      <c r="RK320" s="41"/>
      <c r="RL320" s="41"/>
      <c r="RM320" s="41"/>
      <c r="RN320" s="41"/>
      <c r="RO320" s="41"/>
      <c r="RP320" s="41"/>
      <c r="RQ320" s="41"/>
      <c r="RR320" s="41"/>
      <c r="RS320" s="41"/>
      <c r="RT320" s="41"/>
      <c r="RU320" s="41"/>
      <c r="RV320" s="41"/>
      <c r="RW320" s="41"/>
      <c r="RX320" s="41"/>
      <c r="RY320" s="41"/>
      <c r="RZ320" s="41"/>
      <c r="SA320" s="41"/>
      <c r="SB320" s="41"/>
      <c r="SC320" s="41"/>
      <c r="SD320" s="41"/>
      <c r="SE320" s="41"/>
      <c r="SF320" s="41"/>
      <c r="SG320" s="41"/>
      <c r="SH320" s="41"/>
      <c r="SI320" s="41"/>
      <c r="SJ320" s="41"/>
      <c r="SK320" s="41"/>
      <c r="SL320" s="41"/>
      <c r="SM320" s="41"/>
      <c r="SN320" s="41"/>
      <c r="SO320" s="41"/>
      <c r="SP320" s="41"/>
      <c r="SQ320" s="41"/>
      <c r="SR320" s="41"/>
      <c r="SS320" s="41"/>
      <c r="ST320" s="41"/>
      <c r="SU320" s="41"/>
      <c r="SV320" s="41"/>
      <c r="SW320" s="41"/>
      <c r="SX320" s="41"/>
      <c r="SY320" s="41"/>
      <c r="SZ320" s="41"/>
      <c r="TA320" s="41"/>
      <c r="TB320" s="41"/>
      <c r="TC320" s="41"/>
      <c r="TD320" s="41"/>
      <c r="TE320" s="41"/>
      <c r="TF320" s="41"/>
      <c r="TG320" s="41"/>
      <c r="TH320" s="41"/>
      <c r="TI320" s="41"/>
      <c r="TJ320" s="41"/>
      <c r="TK320" s="41"/>
      <c r="TL320" s="41"/>
      <c r="TM320" s="41"/>
      <c r="TN320" s="41"/>
      <c r="TO320" s="41"/>
      <c r="TP320" s="41"/>
      <c r="TQ320" s="41"/>
      <c r="TR320" s="41"/>
      <c r="TS320" s="41"/>
      <c r="TT320" s="41"/>
      <c r="TU320" s="41"/>
      <c r="TV320" s="41"/>
      <c r="TW320" s="41"/>
      <c r="TX320" s="41"/>
      <c r="TY320" s="41"/>
      <c r="TZ320" s="41"/>
      <c r="UA320" s="41"/>
      <c r="UB320" s="41"/>
      <c r="UC320" s="41"/>
      <c r="UD320" s="41"/>
      <c r="UE320" s="41"/>
      <c r="UF320" s="41"/>
      <c r="UG320" s="41"/>
      <c r="UH320" s="41"/>
      <c r="UI320" s="41"/>
      <c r="UJ320" s="41"/>
      <c r="UK320" s="41"/>
      <c r="UL320" s="41"/>
      <c r="UM320" s="41"/>
      <c r="UN320" s="41"/>
      <c r="UO320" s="41"/>
      <c r="UP320" s="41"/>
      <c r="UQ320" s="41"/>
      <c r="UR320" s="41"/>
      <c r="US320" s="41"/>
      <c r="UT320" s="41"/>
      <c r="UU320" s="41"/>
      <c r="UV320" s="41"/>
      <c r="UW320" s="41"/>
      <c r="UX320" s="41"/>
      <c r="UY320" s="41"/>
      <c r="UZ320" s="41"/>
      <c r="VA320" s="41"/>
      <c r="VB320" s="41"/>
      <c r="VC320" s="41"/>
      <c r="VD320" s="41"/>
      <c r="VE320" s="41"/>
      <c r="VF320" s="41"/>
      <c r="VG320" s="41"/>
      <c r="VH320" s="41"/>
      <c r="VI320" s="41"/>
      <c r="VJ320" s="41"/>
      <c r="VK320" s="41"/>
      <c r="VL320" s="41"/>
      <c r="VM320" s="41"/>
      <c r="VN320" s="41"/>
      <c r="VO320" s="41"/>
      <c r="VP320" s="41"/>
      <c r="VQ320" s="41"/>
      <c r="VR320" s="41"/>
      <c r="VS320" s="41"/>
      <c r="VT320" s="41"/>
      <c r="VU320" s="41"/>
      <c r="VV320" s="41"/>
      <c r="VW320" s="41"/>
      <c r="VX320" s="41"/>
      <c r="VY320" s="41"/>
      <c r="VZ320" s="41"/>
      <c r="WA320" s="41"/>
      <c r="WB320" s="41"/>
      <c r="WC320" s="41"/>
      <c r="WD320" s="41"/>
      <c r="WE320" s="41"/>
      <c r="WF320" s="41"/>
      <c r="WG320" s="41"/>
      <c r="WH320" s="41"/>
      <c r="WI320" s="41"/>
      <c r="WJ320" s="41"/>
      <c r="WK320" s="41"/>
      <c r="WL320" s="41"/>
      <c r="WM320" s="41"/>
      <c r="WN320" s="41"/>
      <c r="WO320" s="41"/>
      <c r="WP320" s="41"/>
      <c r="WQ320" s="41"/>
      <c r="WR320" s="41"/>
      <c r="WS320" s="41"/>
      <c r="WT320" s="41"/>
      <c r="WU320" s="41"/>
      <c r="WV320" s="41"/>
      <c r="WW320" s="41"/>
      <c r="WX320" s="41"/>
    </row>
    <row r="321" spans="1:622" s="67" customFormat="1" ht="15" customHeight="1" x14ac:dyDescent="0.25">
      <c r="A321" s="58"/>
      <c r="B321" s="58">
        <v>100858</v>
      </c>
      <c r="C321" s="74"/>
      <c r="D321" s="63" t="s">
        <v>80</v>
      </c>
      <c r="E321" s="74" t="s">
        <v>244</v>
      </c>
      <c r="F321" s="63" t="s">
        <v>24</v>
      </c>
      <c r="G321" s="63"/>
      <c r="H321" s="63">
        <v>3</v>
      </c>
      <c r="I321" s="65">
        <v>897.22</v>
      </c>
      <c r="J321" s="65"/>
      <c r="K321" s="65">
        <f>Tabela1[[#This Row],[Coluna1]]*H320</f>
        <v>0</v>
      </c>
      <c r="L321" s="65">
        <f>H321*I321</f>
        <v>2691.66</v>
      </c>
      <c r="M321" s="47">
        <f t="shared" si="6"/>
        <v>3351.9147047804317</v>
      </c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  <c r="AA321" s="66"/>
      <c r="AB321" s="66"/>
      <c r="AC321" s="66"/>
      <c r="AD321" s="66"/>
      <c r="AE321" s="66"/>
      <c r="AF321" s="66"/>
      <c r="AG321" s="66"/>
      <c r="AH321" s="66"/>
      <c r="AI321" s="66"/>
      <c r="AJ321" s="66"/>
      <c r="AK321" s="66"/>
      <c r="AL321" s="66"/>
      <c r="AM321" s="66"/>
      <c r="AN321" s="66"/>
      <c r="AO321" s="66"/>
      <c r="AP321" s="66"/>
      <c r="AQ321" s="66"/>
      <c r="AR321" s="66"/>
      <c r="AS321" s="66"/>
      <c r="AT321" s="66"/>
      <c r="AU321" s="66"/>
      <c r="AV321" s="66"/>
      <c r="AW321" s="66"/>
      <c r="AX321" s="66"/>
      <c r="AY321" s="66"/>
      <c r="AZ321" s="66"/>
      <c r="BA321" s="66"/>
      <c r="BB321" s="66"/>
      <c r="BC321" s="66"/>
      <c r="BD321" s="66"/>
      <c r="BE321" s="66"/>
      <c r="BF321" s="66"/>
      <c r="BG321" s="66"/>
      <c r="BH321" s="66"/>
      <c r="BI321" s="66"/>
      <c r="BJ321" s="66"/>
      <c r="BK321" s="66"/>
      <c r="BL321" s="66"/>
      <c r="BM321" s="66"/>
      <c r="BN321" s="66"/>
      <c r="BO321" s="66"/>
      <c r="BP321" s="66"/>
      <c r="BQ321" s="66"/>
      <c r="BR321" s="66"/>
      <c r="BS321" s="66"/>
      <c r="BT321" s="66"/>
      <c r="BU321" s="66"/>
      <c r="BV321" s="66"/>
      <c r="BW321" s="66"/>
      <c r="BX321" s="66"/>
      <c r="BY321" s="66"/>
      <c r="BZ321" s="66"/>
      <c r="CA321" s="66"/>
      <c r="CB321" s="66"/>
      <c r="CC321" s="66"/>
      <c r="CD321" s="66"/>
      <c r="CE321" s="66"/>
      <c r="CF321" s="66"/>
      <c r="CG321" s="66"/>
      <c r="CH321" s="66"/>
      <c r="CI321" s="66"/>
      <c r="CJ321" s="66"/>
      <c r="CK321" s="66"/>
      <c r="CL321" s="66"/>
      <c r="CM321" s="66"/>
      <c r="CN321" s="66"/>
      <c r="CO321" s="66"/>
      <c r="CP321" s="66"/>
      <c r="CQ321" s="66"/>
      <c r="CR321" s="66"/>
      <c r="CS321" s="66"/>
      <c r="CT321" s="66"/>
      <c r="CU321" s="66"/>
      <c r="CV321" s="66"/>
      <c r="CW321" s="66"/>
      <c r="CX321" s="66"/>
      <c r="CY321" s="66"/>
      <c r="CZ321" s="66"/>
      <c r="DA321" s="66"/>
      <c r="DB321" s="66"/>
      <c r="DC321" s="66"/>
      <c r="DD321" s="66"/>
      <c r="DE321" s="66"/>
      <c r="DF321" s="66"/>
      <c r="DG321" s="66"/>
      <c r="DH321" s="66"/>
      <c r="DI321" s="66"/>
      <c r="DJ321" s="66"/>
      <c r="DK321" s="66"/>
      <c r="DL321" s="66"/>
      <c r="DM321" s="66"/>
      <c r="DN321" s="66"/>
      <c r="DO321" s="66"/>
      <c r="DP321" s="66"/>
      <c r="DQ321" s="66"/>
      <c r="DR321" s="66"/>
      <c r="DS321" s="66"/>
      <c r="DT321" s="66"/>
      <c r="DU321" s="66"/>
      <c r="DV321" s="66"/>
      <c r="DW321" s="66"/>
      <c r="DX321" s="66"/>
      <c r="DY321" s="66"/>
      <c r="DZ321" s="66"/>
      <c r="EA321" s="66"/>
      <c r="EB321" s="66"/>
      <c r="EC321" s="66"/>
      <c r="ED321" s="66"/>
      <c r="EE321" s="66"/>
      <c r="EF321" s="66"/>
      <c r="EG321" s="66"/>
      <c r="EH321" s="66"/>
      <c r="EI321" s="66"/>
      <c r="EJ321" s="66"/>
      <c r="EK321" s="66"/>
      <c r="EL321" s="66"/>
      <c r="EM321" s="66"/>
      <c r="EN321" s="66"/>
      <c r="EO321" s="66"/>
      <c r="EP321" s="66"/>
      <c r="EQ321" s="66"/>
      <c r="ER321" s="66"/>
      <c r="ES321" s="66"/>
      <c r="ET321" s="66"/>
      <c r="EU321" s="66"/>
      <c r="EV321" s="66"/>
      <c r="EW321" s="66"/>
      <c r="EX321" s="66"/>
      <c r="EY321" s="66"/>
      <c r="EZ321" s="66"/>
      <c r="FA321" s="66"/>
      <c r="FB321" s="66"/>
      <c r="FC321" s="66"/>
      <c r="FD321" s="66"/>
      <c r="FE321" s="66"/>
      <c r="FF321" s="66"/>
      <c r="FG321" s="66"/>
      <c r="FH321" s="66"/>
      <c r="FI321" s="66"/>
      <c r="FJ321" s="66"/>
      <c r="FK321" s="66"/>
      <c r="FL321" s="66"/>
      <c r="FM321" s="66"/>
      <c r="FN321" s="66"/>
      <c r="FO321" s="66"/>
      <c r="FP321" s="66"/>
      <c r="FQ321" s="66"/>
      <c r="FR321" s="66"/>
      <c r="FS321" s="66"/>
      <c r="FT321" s="66"/>
      <c r="FU321" s="66"/>
      <c r="FV321" s="66"/>
      <c r="FW321" s="66"/>
      <c r="FX321" s="66"/>
      <c r="FY321" s="66"/>
      <c r="FZ321" s="66"/>
      <c r="GA321" s="66"/>
      <c r="GB321" s="66"/>
      <c r="GC321" s="66"/>
      <c r="GD321" s="66"/>
      <c r="GE321" s="66"/>
      <c r="GF321" s="66"/>
      <c r="GG321" s="66"/>
      <c r="GH321" s="66"/>
      <c r="GI321" s="66"/>
      <c r="GJ321" s="66"/>
      <c r="GK321" s="66"/>
      <c r="GL321" s="66"/>
      <c r="GM321" s="66"/>
      <c r="GN321" s="66"/>
      <c r="GO321" s="66"/>
      <c r="GP321" s="66"/>
      <c r="GQ321" s="66"/>
      <c r="GR321" s="66"/>
      <c r="GS321" s="66"/>
      <c r="GT321" s="66"/>
      <c r="GU321" s="66"/>
      <c r="GV321" s="66"/>
      <c r="GW321" s="66"/>
      <c r="GX321" s="66"/>
      <c r="GY321" s="66"/>
      <c r="GZ321" s="66"/>
      <c r="HA321" s="66"/>
      <c r="HB321" s="66"/>
      <c r="HC321" s="66"/>
      <c r="HD321" s="66"/>
      <c r="HE321" s="66"/>
      <c r="HF321" s="66"/>
      <c r="HG321" s="66"/>
      <c r="HH321" s="66"/>
      <c r="HI321" s="66"/>
      <c r="HJ321" s="66"/>
      <c r="HK321" s="66"/>
      <c r="HL321" s="66"/>
      <c r="HM321" s="66"/>
      <c r="HN321" s="66"/>
      <c r="HO321" s="66"/>
      <c r="HP321" s="66"/>
      <c r="HQ321" s="66"/>
      <c r="HR321" s="66"/>
      <c r="HS321" s="66"/>
      <c r="HT321" s="66"/>
      <c r="HU321" s="66"/>
      <c r="HV321" s="66"/>
      <c r="HW321" s="66"/>
      <c r="HX321" s="66"/>
      <c r="HY321" s="66"/>
      <c r="HZ321" s="66"/>
      <c r="IA321" s="66"/>
      <c r="IB321" s="66"/>
      <c r="IC321" s="66"/>
      <c r="ID321" s="66"/>
      <c r="IE321" s="66"/>
      <c r="IF321" s="66"/>
      <c r="IG321" s="66"/>
      <c r="IH321" s="66"/>
      <c r="II321" s="66"/>
      <c r="IJ321" s="66"/>
      <c r="IK321" s="66"/>
      <c r="IL321" s="66"/>
      <c r="IM321" s="66"/>
      <c r="IN321" s="66"/>
      <c r="IO321" s="66"/>
      <c r="IP321" s="66"/>
      <c r="IQ321" s="66"/>
      <c r="IR321" s="66"/>
      <c r="IS321" s="66"/>
      <c r="IT321" s="66"/>
      <c r="IU321" s="66"/>
      <c r="IV321" s="66"/>
      <c r="IW321" s="66"/>
      <c r="IX321" s="66"/>
      <c r="IY321" s="66"/>
      <c r="IZ321" s="66"/>
      <c r="JA321" s="66"/>
      <c r="JB321" s="66"/>
      <c r="JC321" s="66"/>
      <c r="JD321" s="66"/>
      <c r="JE321" s="66"/>
      <c r="JF321" s="66"/>
      <c r="JG321" s="66"/>
      <c r="JH321" s="66"/>
      <c r="JI321" s="66"/>
      <c r="JJ321" s="66"/>
      <c r="JK321" s="66"/>
      <c r="JL321" s="66"/>
      <c r="JM321" s="66"/>
      <c r="JN321" s="66"/>
      <c r="JO321" s="66"/>
      <c r="JP321" s="66"/>
      <c r="JQ321" s="66"/>
      <c r="JR321" s="66"/>
      <c r="JS321" s="66"/>
      <c r="JT321" s="66"/>
      <c r="JU321" s="66"/>
      <c r="JV321" s="66"/>
      <c r="JW321" s="66"/>
      <c r="JX321" s="66"/>
      <c r="JY321" s="66"/>
      <c r="JZ321" s="66"/>
      <c r="KA321" s="66"/>
      <c r="KB321" s="66"/>
      <c r="KC321" s="66"/>
      <c r="KD321" s="66"/>
      <c r="KE321" s="66"/>
      <c r="KF321" s="66"/>
      <c r="KG321" s="66"/>
      <c r="KH321" s="66"/>
      <c r="KI321" s="66"/>
      <c r="KJ321" s="66"/>
      <c r="KK321" s="66"/>
      <c r="KL321" s="66"/>
      <c r="KM321" s="66"/>
      <c r="KN321" s="66"/>
      <c r="KO321" s="66"/>
      <c r="KP321" s="66"/>
      <c r="KQ321" s="66"/>
      <c r="KR321" s="66"/>
      <c r="KS321" s="66"/>
      <c r="KT321" s="66"/>
      <c r="KU321" s="66"/>
      <c r="KV321" s="66"/>
      <c r="KW321" s="66"/>
      <c r="KX321" s="66"/>
      <c r="KY321" s="66"/>
      <c r="KZ321" s="66"/>
      <c r="LA321" s="66"/>
      <c r="LB321" s="66"/>
      <c r="LC321" s="66"/>
      <c r="LD321" s="66"/>
      <c r="LE321" s="66"/>
      <c r="LF321" s="66"/>
      <c r="LG321" s="66"/>
      <c r="LH321" s="66"/>
      <c r="LI321" s="66"/>
      <c r="LJ321" s="66"/>
      <c r="LK321" s="66"/>
      <c r="LL321" s="66"/>
      <c r="LM321" s="66"/>
      <c r="LN321" s="66"/>
      <c r="LO321" s="66"/>
      <c r="LP321" s="66"/>
      <c r="LQ321" s="66"/>
      <c r="LR321" s="66"/>
      <c r="LS321" s="66"/>
      <c r="LT321" s="66"/>
      <c r="LU321" s="66"/>
      <c r="LV321" s="66"/>
      <c r="LW321" s="66"/>
      <c r="LX321" s="66"/>
      <c r="LY321" s="66"/>
      <c r="LZ321" s="66"/>
      <c r="MA321" s="66"/>
      <c r="MB321" s="66"/>
      <c r="MC321" s="66"/>
      <c r="MD321" s="66"/>
      <c r="ME321" s="66"/>
      <c r="MF321" s="66"/>
      <c r="MG321" s="66"/>
      <c r="MH321" s="66"/>
      <c r="MI321" s="66"/>
      <c r="MJ321" s="66"/>
      <c r="MK321" s="66"/>
      <c r="ML321" s="66"/>
      <c r="MM321" s="66"/>
      <c r="MN321" s="66"/>
      <c r="MO321" s="66"/>
      <c r="MP321" s="66"/>
      <c r="MQ321" s="66"/>
      <c r="MR321" s="66"/>
      <c r="MS321" s="66"/>
      <c r="MT321" s="66"/>
      <c r="MU321" s="66"/>
      <c r="MV321" s="66"/>
      <c r="MW321" s="66"/>
      <c r="MX321" s="66"/>
      <c r="MY321" s="66"/>
      <c r="MZ321" s="66"/>
      <c r="NA321" s="66"/>
      <c r="NB321" s="66"/>
      <c r="NC321" s="66"/>
      <c r="ND321" s="66"/>
      <c r="NE321" s="66"/>
      <c r="NF321" s="66"/>
      <c r="NG321" s="66"/>
      <c r="NH321" s="66"/>
      <c r="NI321" s="66"/>
      <c r="NJ321" s="66"/>
      <c r="NK321" s="66"/>
      <c r="NL321" s="66"/>
      <c r="NM321" s="66"/>
      <c r="NN321" s="66"/>
      <c r="NO321" s="66"/>
      <c r="NP321" s="66"/>
      <c r="NQ321" s="66"/>
      <c r="NR321" s="66"/>
      <c r="NS321" s="66"/>
      <c r="NT321" s="66"/>
      <c r="NU321" s="66"/>
      <c r="NV321" s="66"/>
      <c r="NW321" s="66"/>
      <c r="NX321" s="66"/>
      <c r="NY321" s="66"/>
      <c r="NZ321" s="66"/>
      <c r="OA321" s="66"/>
      <c r="OB321" s="66"/>
      <c r="OC321" s="66"/>
      <c r="OD321" s="66"/>
      <c r="OE321" s="66"/>
      <c r="OF321" s="66"/>
      <c r="OG321" s="66"/>
      <c r="OH321" s="66"/>
      <c r="OI321" s="66"/>
      <c r="OJ321" s="66"/>
      <c r="OK321" s="66"/>
      <c r="OL321" s="66"/>
      <c r="OM321" s="66"/>
      <c r="ON321" s="66"/>
      <c r="OO321" s="66"/>
      <c r="OP321" s="66"/>
      <c r="OQ321" s="66"/>
      <c r="OR321" s="66"/>
      <c r="OS321" s="66"/>
      <c r="OT321" s="66"/>
      <c r="OU321" s="66"/>
      <c r="OV321" s="66"/>
      <c r="OW321" s="66"/>
      <c r="OX321" s="66"/>
      <c r="OY321" s="66"/>
      <c r="OZ321" s="66"/>
      <c r="PA321" s="66"/>
      <c r="PB321" s="66"/>
      <c r="PC321" s="66"/>
      <c r="PD321" s="66"/>
      <c r="PE321" s="66"/>
      <c r="PF321" s="66"/>
      <c r="PG321" s="66"/>
      <c r="PH321" s="66"/>
      <c r="PI321" s="66"/>
      <c r="PJ321" s="66"/>
      <c r="PK321" s="66"/>
      <c r="PL321" s="66"/>
      <c r="PM321" s="66"/>
      <c r="PN321" s="66"/>
      <c r="PO321" s="66"/>
      <c r="PP321" s="66"/>
      <c r="PQ321" s="66"/>
      <c r="PR321" s="66"/>
      <c r="PS321" s="66"/>
      <c r="PT321" s="66"/>
      <c r="PU321" s="66"/>
      <c r="PV321" s="66"/>
      <c r="PW321" s="66"/>
      <c r="PX321" s="66"/>
      <c r="PY321" s="66"/>
      <c r="PZ321" s="66"/>
      <c r="QA321" s="66"/>
      <c r="QB321" s="66"/>
      <c r="QC321" s="66"/>
      <c r="QD321" s="66"/>
      <c r="QE321" s="66"/>
      <c r="QF321" s="66"/>
      <c r="QG321" s="66"/>
      <c r="QH321" s="66"/>
      <c r="QI321" s="66"/>
      <c r="QJ321" s="66"/>
      <c r="QK321" s="66"/>
      <c r="QL321" s="66"/>
      <c r="QM321" s="66"/>
      <c r="QN321" s="66"/>
      <c r="QO321" s="66"/>
      <c r="QP321" s="66"/>
      <c r="QQ321" s="66"/>
      <c r="QR321" s="66"/>
      <c r="QS321" s="66"/>
      <c r="QT321" s="66"/>
      <c r="QU321" s="66"/>
      <c r="QV321" s="66"/>
      <c r="QW321" s="66"/>
      <c r="QX321" s="66"/>
      <c r="QY321" s="66"/>
      <c r="QZ321" s="66"/>
      <c r="RA321" s="66"/>
      <c r="RB321" s="66"/>
      <c r="RC321" s="66"/>
      <c r="RD321" s="66"/>
      <c r="RE321" s="66"/>
      <c r="RF321" s="66"/>
      <c r="RG321" s="66"/>
      <c r="RH321" s="66"/>
      <c r="RI321" s="66"/>
      <c r="RJ321" s="66"/>
      <c r="RK321" s="66"/>
      <c r="RL321" s="66"/>
      <c r="RM321" s="66"/>
      <c r="RN321" s="66"/>
      <c r="RO321" s="66"/>
      <c r="RP321" s="66"/>
      <c r="RQ321" s="66"/>
      <c r="RR321" s="66"/>
      <c r="RS321" s="66"/>
      <c r="RT321" s="66"/>
      <c r="RU321" s="66"/>
      <c r="RV321" s="66"/>
      <c r="RW321" s="66"/>
      <c r="RX321" s="66"/>
      <c r="RY321" s="66"/>
      <c r="RZ321" s="66"/>
      <c r="SA321" s="66"/>
      <c r="SB321" s="66"/>
      <c r="SC321" s="66"/>
      <c r="SD321" s="66"/>
      <c r="SE321" s="66"/>
      <c r="SF321" s="66"/>
      <c r="SG321" s="66"/>
      <c r="SH321" s="66"/>
      <c r="SI321" s="66"/>
      <c r="SJ321" s="66"/>
      <c r="SK321" s="66"/>
      <c r="SL321" s="66"/>
      <c r="SM321" s="66"/>
      <c r="SN321" s="66"/>
      <c r="SO321" s="66"/>
      <c r="SP321" s="66"/>
      <c r="SQ321" s="66"/>
      <c r="SR321" s="66"/>
      <c r="SS321" s="66"/>
      <c r="ST321" s="66"/>
      <c r="SU321" s="66"/>
      <c r="SV321" s="66"/>
      <c r="SW321" s="66"/>
      <c r="SX321" s="66"/>
      <c r="SY321" s="66"/>
      <c r="SZ321" s="66"/>
      <c r="TA321" s="66"/>
      <c r="TB321" s="66"/>
      <c r="TC321" s="66"/>
      <c r="TD321" s="66"/>
      <c r="TE321" s="66"/>
      <c r="TF321" s="66"/>
      <c r="TG321" s="66"/>
      <c r="TH321" s="66"/>
      <c r="TI321" s="66"/>
      <c r="TJ321" s="66"/>
      <c r="TK321" s="66"/>
      <c r="TL321" s="66"/>
      <c r="TM321" s="66"/>
      <c r="TN321" s="66"/>
      <c r="TO321" s="66"/>
      <c r="TP321" s="66"/>
      <c r="TQ321" s="66"/>
      <c r="TR321" s="66"/>
      <c r="TS321" s="66"/>
      <c r="TT321" s="66"/>
      <c r="TU321" s="66"/>
      <c r="TV321" s="66"/>
      <c r="TW321" s="66"/>
      <c r="TX321" s="66"/>
      <c r="TY321" s="66"/>
      <c r="TZ321" s="66"/>
      <c r="UA321" s="66"/>
      <c r="UB321" s="66"/>
      <c r="UC321" s="66"/>
      <c r="UD321" s="66"/>
      <c r="UE321" s="66"/>
      <c r="UF321" s="66"/>
      <c r="UG321" s="66"/>
      <c r="UH321" s="66"/>
      <c r="UI321" s="66"/>
      <c r="UJ321" s="66"/>
      <c r="UK321" s="66"/>
      <c r="UL321" s="66"/>
      <c r="UM321" s="66"/>
      <c r="UN321" s="66"/>
      <c r="UO321" s="66"/>
      <c r="UP321" s="66"/>
      <c r="UQ321" s="66"/>
      <c r="UR321" s="66"/>
      <c r="US321" s="66"/>
      <c r="UT321" s="66"/>
      <c r="UU321" s="66"/>
      <c r="UV321" s="66"/>
      <c r="UW321" s="66"/>
      <c r="UX321" s="66"/>
      <c r="UY321" s="66"/>
      <c r="UZ321" s="66"/>
      <c r="VA321" s="66"/>
      <c r="VB321" s="66"/>
      <c r="VC321" s="66"/>
      <c r="VD321" s="66"/>
      <c r="VE321" s="66"/>
      <c r="VF321" s="66"/>
      <c r="VG321" s="66"/>
      <c r="VH321" s="66"/>
      <c r="VI321" s="66"/>
      <c r="VJ321" s="66"/>
      <c r="VK321" s="66"/>
      <c r="VL321" s="66"/>
      <c r="VM321" s="66"/>
      <c r="VN321" s="66"/>
      <c r="VO321" s="66"/>
      <c r="VP321" s="66"/>
      <c r="VQ321" s="66"/>
      <c r="VR321" s="66"/>
      <c r="VS321" s="66"/>
      <c r="VT321" s="66"/>
      <c r="VU321" s="66"/>
      <c r="VV321" s="66"/>
      <c r="VW321" s="66"/>
      <c r="VX321" s="66"/>
      <c r="VY321" s="66"/>
      <c r="VZ321" s="66"/>
      <c r="WA321" s="66"/>
      <c r="WB321" s="66"/>
      <c r="WC321" s="66"/>
      <c r="WD321" s="66"/>
      <c r="WE321" s="66"/>
      <c r="WF321" s="66"/>
      <c r="WG321" s="66"/>
      <c r="WH321" s="66"/>
      <c r="WI321" s="66"/>
      <c r="WJ321" s="66"/>
      <c r="WK321" s="66"/>
      <c r="WL321" s="66"/>
      <c r="WM321" s="66"/>
      <c r="WN321" s="66"/>
      <c r="WO321" s="66"/>
      <c r="WP321" s="66"/>
      <c r="WQ321" s="66"/>
      <c r="WR321" s="66"/>
      <c r="WS321" s="66"/>
      <c r="WT321" s="66"/>
      <c r="WU321" s="66"/>
      <c r="WV321" s="66"/>
      <c r="WW321" s="66"/>
      <c r="WX321" s="66"/>
    </row>
    <row r="322" spans="1:622" s="49" customFormat="1" ht="15" customHeight="1" outlineLevel="1" x14ac:dyDescent="0.25">
      <c r="B322" s="42" t="s">
        <v>86</v>
      </c>
      <c r="C322" s="49">
        <v>88316</v>
      </c>
      <c r="D322" s="44" t="s">
        <v>80</v>
      </c>
      <c r="E322" s="49" t="s">
        <v>82</v>
      </c>
      <c r="F322" s="44" t="s">
        <v>83</v>
      </c>
      <c r="G322" s="44"/>
      <c r="H322" s="44">
        <v>24.83</v>
      </c>
      <c r="I322" s="46">
        <v>10.19</v>
      </c>
      <c r="J322" s="46"/>
      <c r="K322" s="46">
        <f>Tabela1[[#This Row],[VALOR UNIT]]*H321</f>
        <v>30.57</v>
      </c>
      <c r="L322" s="46">
        <v>0</v>
      </c>
      <c r="M322" s="47">
        <f t="shared" si="6"/>
        <v>0</v>
      </c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  <c r="AB322" s="41"/>
      <c r="AC322" s="41"/>
      <c r="AD322" s="41"/>
      <c r="AE322" s="41"/>
      <c r="AF322" s="41"/>
      <c r="AG322" s="41"/>
      <c r="AH322" s="41"/>
      <c r="AI322" s="41"/>
      <c r="AJ322" s="41"/>
      <c r="AK322" s="41"/>
      <c r="AL322" s="41"/>
      <c r="AM322" s="41"/>
      <c r="AN322" s="41"/>
      <c r="AO322" s="41"/>
      <c r="AP322" s="41"/>
      <c r="AQ322" s="41"/>
      <c r="AR322" s="41"/>
      <c r="AS322" s="41"/>
      <c r="AT322" s="41"/>
      <c r="AU322" s="41"/>
      <c r="AV322" s="41"/>
      <c r="AW322" s="41"/>
      <c r="AX322" s="41"/>
      <c r="AY322" s="41"/>
      <c r="AZ322" s="41"/>
      <c r="BA322" s="41"/>
      <c r="BB322" s="41"/>
      <c r="BC322" s="41"/>
      <c r="BD322" s="41"/>
      <c r="BE322" s="41"/>
      <c r="BF322" s="41"/>
      <c r="BG322" s="41"/>
      <c r="BH322" s="41"/>
      <c r="BI322" s="41"/>
      <c r="BJ322" s="41"/>
      <c r="BK322" s="41"/>
      <c r="BL322" s="41"/>
      <c r="BM322" s="41"/>
      <c r="BN322" s="41"/>
      <c r="BO322" s="41"/>
      <c r="BP322" s="41"/>
      <c r="BQ322" s="41"/>
      <c r="BR322" s="41"/>
      <c r="BS322" s="41"/>
      <c r="BT322" s="41"/>
      <c r="BU322" s="41"/>
      <c r="BV322" s="41"/>
      <c r="BW322" s="41"/>
      <c r="BX322" s="41"/>
      <c r="BY322" s="41"/>
      <c r="BZ322" s="41"/>
      <c r="CA322" s="41"/>
      <c r="CB322" s="41"/>
      <c r="CC322" s="41"/>
      <c r="CD322" s="41"/>
      <c r="CE322" s="41"/>
      <c r="CF322" s="41"/>
      <c r="CG322" s="41"/>
      <c r="CH322" s="41"/>
      <c r="CI322" s="41"/>
      <c r="CJ322" s="41"/>
      <c r="CK322" s="41"/>
      <c r="CL322" s="41"/>
      <c r="CM322" s="41"/>
      <c r="CN322" s="41"/>
      <c r="CO322" s="41"/>
      <c r="CP322" s="41"/>
      <c r="CQ322" s="41"/>
      <c r="CR322" s="41"/>
      <c r="CS322" s="41"/>
      <c r="CT322" s="41"/>
      <c r="CU322" s="41"/>
      <c r="CV322" s="41"/>
      <c r="CW322" s="41"/>
      <c r="CX322" s="41"/>
      <c r="CY322" s="41"/>
      <c r="CZ322" s="41"/>
      <c r="DA322" s="41"/>
      <c r="DB322" s="41"/>
      <c r="DC322" s="41"/>
      <c r="DD322" s="41"/>
      <c r="DE322" s="41"/>
      <c r="DF322" s="41"/>
      <c r="DG322" s="41"/>
      <c r="DH322" s="41"/>
      <c r="DI322" s="41"/>
      <c r="DJ322" s="41"/>
      <c r="DK322" s="41"/>
      <c r="DL322" s="41"/>
      <c r="DM322" s="41"/>
      <c r="DN322" s="41"/>
      <c r="DO322" s="41"/>
      <c r="DP322" s="41"/>
      <c r="DQ322" s="41"/>
      <c r="DR322" s="41"/>
      <c r="DS322" s="41"/>
      <c r="DT322" s="41"/>
      <c r="DU322" s="41"/>
      <c r="DV322" s="41"/>
      <c r="DW322" s="41"/>
      <c r="DX322" s="41"/>
      <c r="DY322" s="41"/>
      <c r="DZ322" s="41"/>
      <c r="EA322" s="41"/>
      <c r="EB322" s="41"/>
      <c r="EC322" s="41"/>
      <c r="ED322" s="41"/>
      <c r="EE322" s="41"/>
      <c r="EF322" s="41"/>
      <c r="EG322" s="41"/>
      <c r="EH322" s="41"/>
      <c r="EI322" s="41"/>
      <c r="EJ322" s="41"/>
      <c r="EK322" s="41"/>
      <c r="EL322" s="41"/>
      <c r="EM322" s="41"/>
      <c r="EN322" s="41"/>
      <c r="EO322" s="41"/>
      <c r="EP322" s="41"/>
      <c r="EQ322" s="41"/>
      <c r="ER322" s="41"/>
      <c r="ES322" s="41"/>
      <c r="ET322" s="41"/>
      <c r="EU322" s="41"/>
      <c r="EV322" s="41"/>
      <c r="EW322" s="41"/>
      <c r="EX322" s="41"/>
      <c r="EY322" s="41"/>
      <c r="EZ322" s="41"/>
      <c r="FA322" s="41"/>
      <c r="FB322" s="41"/>
      <c r="FC322" s="41"/>
      <c r="FD322" s="41"/>
      <c r="FE322" s="41"/>
      <c r="FF322" s="41"/>
      <c r="FG322" s="41"/>
      <c r="FH322" s="41"/>
      <c r="FI322" s="41"/>
      <c r="FJ322" s="41"/>
      <c r="FK322" s="41"/>
      <c r="FL322" s="41"/>
      <c r="FM322" s="41"/>
      <c r="FN322" s="41"/>
      <c r="FO322" s="41"/>
      <c r="FP322" s="41"/>
      <c r="FQ322" s="41"/>
      <c r="FR322" s="41"/>
      <c r="FS322" s="41"/>
      <c r="FT322" s="41"/>
      <c r="FU322" s="41"/>
      <c r="FV322" s="41"/>
      <c r="FW322" s="41"/>
      <c r="FX322" s="41"/>
      <c r="FY322" s="41"/>
      <c r="FZ322" s="41"/>
      <c r="GA322" s="41"/>
      <c r="GB322" s="41"/>
      <c r="GC322" s="41"/>
      <c r="GD322" s="41"/>
      <c r="GE322" s="41"/>
      <c r="GF322" s="41"/>
      <c r="GG322" s="41"/>
      <c r="GH322" s="41"/>
      <c r="GI322" s="41"/>
      <c r="GJ322" s="41"/>
      <c r="GK322" s="41"/>
      <c r="GL322" s="41"/>
      <c r="GM322" s="41"/>
      <c r="GN322" s="41"/>
      <c r="GO322" s="41"/>
      <c r="GP322" s="41"/>
      <c r="GQ322" s="41"/>
      <c r="GR322" s="41"/>
      <c r="GS322" s="41"/>
      <c r="GT322" s="41"/>
      <c r="GU322" s="41"/>
      <c r="GV322" s="41"/>
      <c r="GW322" s="41"/>
      <c r="GX322" s="41"/>
      <c r="GY322" s="41"/>
      <c r="GZ322" s="41"/>
      <c r="HA322" s="41"/>
      <c r="HB322" s="41"/>
      <c r="HC322" s="41"/>
      <c r="HD322" s="41"/>
      <c r="HE322" s="41"/>
      <c r="HF322" s="41"/>
      <c r="HG322" s="41"/>
      <c r="HH322" s="41"/>
      <c r="HI322" s="41"/>
      <c r="HJ322" s="41"/>
      <c r="HK322" s="41"/>
      <c r="HL322" s="41"/>
      <c r="HM322" s="41"/>
      <c r="HN322" s="41"/>
      <c r="HO322" s="41"/>
      <c r="HP322" s="41"/>
      <c r="HQ322" s="41"/>
      <c r="HR322" s="41"/>
      <c r="HS322" s="41"/>
      <c r="HT322" s="41"/>
      <c r="HU322" s="41"/>
      <c r="HV322" s="41"/>
      <c r="HW322" s="41"/>
      <c r="HX322" s="41"/>
      <c r="HY322" s="41"/>
      <c r="HZ322" s="41"/>
      <c r="IA322" s="41"/>
      <c r="IB322" s="41"/>
      <c r="IC322" s="41"/>
      <c r="ID322" s="41"/>
      <c r="IE322" s="41"/>
      <c r="IF322" s="41"/>
      <c r="IG322" s="41"/>
      <c r="IH322" s="41"/>
      <c r="II322" s="41"/>
      <c r="IJ322" s="41"/>
      <c r="IK322" s="41"/>
      <c r="IL322" s="41"/>
      <c r="IM322" s="41"/>
      <c r="IN322" s="41"/>
      <c r="IO322" s="41"/>
      <c r="IP322" s="41"/>
      <c r="IQ322" s="41"/>
      <c r="IR322" s="41"/>
      <c r="IS322" s="41"/>
      <c r="IT322" s="41"/>
      <c r="IU322" s="41"/>
      <c r="IV322" s="41"/>
      <c r="IW322" s="41"/>
      <c r="IX322" s="41"/>
      <c r="IY322" s="41"/>
      <c r="IZ322" s="41"/>
      <c r="JA322" s="41"/>
      <c r="JB322" s="41"/>
      <c r="JC322" s="41"/>
      <c r="JD322" s="41"/>
      <c r="JE322" s="41"/>
      <c r="JF322" s="41"/>
      <c r="JG322" s="41"/>
      <c r="JH322" s="41"/>
      <c r="JI322" s="41"/>
      <c r="JJ322" s="41"/>
      <c r="JK322" s="41"/>
      <c r="JL322" s="41"/>
      <c r="JM322" s="41"/>
      <c r="JN322" s="41"/>
      <c r="JO322" s="41"/>
      <c r="JP322" s="41"/>
      <c r="JQ322" s="41"/>
      <c r="JR322" s="41"/>
      <c r="JS322" s="41"/>
      <c r="JT322" s="41"/>
      <c r="JU322" s="41"/>
      <c r="JV322" s="41"/>
      <c r="JW322" s="41"/>
      <c r="JX322" s="41"/>
      <c r="JY322" s="41"/>
      <c r="JZ322" s="41"/>
      <c r="KA322" s="41"/>
      <c r="KB322" s="41"/>
      <c r="KC322" s="41"/>
      <c r="KD322" s="41"/>
      <c r="KE322" s="41"/>
      <c r="KF322" s="41"/>
      <c r="KG322" s="41"/>
      <c r="KH322" s="41"/>
      <c r="KI322" s="41"/>
      <c r="KJ322" s="41"/>
      <c r="KK322" s="41"/>
      <c r="KL322" s="41"/>
      <c r="KM322" s="41"/>
      <c r="KN322" s="41"/>
      <c r="KO322" s="41"/>
      <c r="KP322" s="41"/>
      <c r="KQ322" s="41"/>
      <c r="KR322" s="41"/>
      <c r="KS322" s="41"/>
      <c r="KT322" s="41"/>
      <c r="KU322" s="41"/>
      <c r="KV322" s="41"/>
      <c r="KW322" s="41"/>
      <c r="KX322" s="41"/>
      <c r="KY322" s="41"/>
      <c r="KZ322" s="41"/>
      <c r="LA322" s="41"/>
      <c r="LB322" s="41"/>
      <c r="LC322" s="41"/>
      <c r="LD322" s="41"/>
      <c r="LE322" s="41"/>
      <c r="LF322" s="41"/>
      <c r="LG322" s="41"/>
      <c r="LH322" s="41"/>
      <c r="LI322" s="41"/>
      <c r="LJ322" s="41"/>
      <c r="LK322" s="41"/>
      <c r="LL322" s="41"/>
      <c r="LM322" s="41"/>
      <c r="LN322" s="41"/>
      <c r="LO322" s="41"/>
      <c r="LP322" s="41"/>
      <c r="LQ322" s="41"/>
      <c r="LR322" s="41"/>
      <c r="LS322" s="41"/>
      <c r="LT322" s="41"/>
      <c r="LU322" s="41"/>
      <c r="LV322" s="41"/>
      <c r="LW322" s="41"/>
      <c r="LX322" s="41"/>
      <c r="LY322" s="41"/>
      <c r="LZ322" s="41"/>
      <c r="MA322" s="41"/>
      <c r="MB322" s="41"/>
      <c r="MC322" s="41"/>
      <c r="MD322" s="41"/>
      <c r="ME322" s="41"/>
      <c r="MF322" s="41"/>
      <c r="MG322" s="41"/>
      <c r="MH322" s="41"/>
      <c r="MI322" s="41"/>
      <c r="MJ322" s="41"/>
      <c r="MK322" s="41"/>
      <c r="ML322" s="41"/>
      <c r="MM322" s="41"/>
      <c r="MN322" s="41"/>
      <c r="MO322" s="41"/>
      <c r="MP322" s="41"/>
      <c r="MQ322" s="41"/>
      <c r="MR322" s="41"/>
      <c r="MS322" s="41"/>
      <c r="MT322" s="41"/>
      <c r="MU322" s="41"/>
      <c r="MV322" s="41"/>
      <c r="MW322" s="41"/>
      <c r="MX322" s="41"/>
      <c r="MY322" s="41"/>
      <c r="MZ322" s="41"/>
      <c r="NA322" s="41"/>
      <c r="NB322" s="41"/>
      <c r="NC322" s="41"/>
      <c r="ND322" s="41"/>
      <c r="NE322" s="41"/>
      <c r="NF322" s="41"/>
      <c r="NG322" s="41"/>
      <c r="NH322" s="41"/>
      <c r="NI322" s="41"/>
      <c r="NJ322" s="41"/>
      <c r="NK322" s="41"/>
      <c r="NL322" s="41"/>
      <c r="NM322" s="41"/>
      <c r="NN322" s="41"/>
      <c r="NO322" s="41"/>
      <c r="NP322" s="41"/>
      <c r="NQ322" s="41"/>
      <c r="NR322" s="41"/>
      <c r="NS322" s="41"/>
      <c r="NT322" s="41"/>
      <c r="NU322" s="41"/>
      <c r="NV322" s="41"/>
      <c r="NW322" s="41"/>
      <c r="NX322" s="41"/>
      <c r="NY322" s="41"/>
      <c r="NZ322" s="41"/>
      <c r="OA322" s="41"/>
      <c r="OB322" s="41"/>
      <c r="OC322" s="41"/>
      <c r="OD322" s="41"/>
      <c r="OE322" s="41"/>
      <c r="OF322" s="41"/>
      <c r="OG322" s="41"/>
      <c r="OH322" s="41"/>
      <c r="OI322" s="41"/>
      <c r="OJ322" s="41"/>
      <c r="OK322" s="41"/>
      <c r="OL322" s="41"/>
      <c r="OM322" s="41"/>
      <c r="ON322" s="41"/>
      <c r="OO322" s="41"/>
      <c r="OP322" s="41"/>
      <c r="OQ322" s="41"/>
      <c r="OR322" s="41"/>
      <c r="OS322" s="41"/>
      <c r="OT322" s="41"/>
      <c r="OU322" s="41"/>
      <c r="OV322" s="41"/>
      <c r="OW322" s="41"/>
      <c r="OX322" s="41"/>
      <c r="OY322" s="41"/>
      <c r="OZ322" s="41"/>
      <c r="PA322" s="41"/>
      <c r="PB322" s="41"/>
      <c r="PC322" s="41"/>
      <c r="PD322" s="41"/>
      <c r="PE322" s="41"/>
      <c r="PF322" s="41"/>
      <c r="PG322" s="41"/>
      <c r="PH322" s="41"/>
      <c r="PI322" s="41"/>
      <c r="PJ322" s="41"/>
      <c r="PK322" s="41"/>
      <c r="PL322" s="41"/>
      <c r="PM322" s="41"/>
      <c r="PN322" s="41"/>
      <c r="PO322" s="41"/>
      <c r="PP322" s="41"/>
      <c r="PQ322" s="41"/>
      <c r="PR322" s="41"/>
      <c r="PS322" s="41"/>
      <c r="PT322" s="41"/>
      <c r="PU322" s="41"/>
      <c r="PV322" s="41"/>
      <c r="PW322" s="41"/>
      <c r="PX322" s="41"/>
      <c r="PY322" s="41"/>
      <c r="PZ322" s="41"/>
      <c r="QA322" s="41"/>
      <c r="QB322" s="41"/>
      <c r="QC322" s="41"/>
      <c r="QD322" s="41"/>
      <c r="QE322" s="41"/>
      <c r="QF322" s="41"/>
      <c r="QG322" s="41"/>
      <c r="QH322" s="41"/>
      <c r="QI322" s="41"/>
      <c r="QJ322" s="41"/>
      <c r="QK322" s="41"/>
      <c r="QL322" s="41"/>
      <c r="QM322" s="41"/>
      <c r="QN322" s="41"/>
      <c r="QO322" s="41"/>
      <c r="QP322" s="41"/>
      <c r="QQ322" s="41"/>
      <c r="QR322" s="41"/>
      <c r="QS322" s="41"/>
      <c r="QT322" s="41"/>
      <c r="QU322" s="41"/>
      <c r="QV322" s="41"/>
      <c r="QW322" s="41"/>
      <c r="QX322" s="41"/>
      <c r="QY322" s="41"/>
      <c r="QZ322" s="41"/>
      <c r="RA322" s="41"/>
      <c r="RB322" s="41"/>
      <c r="RC322" s="41"/>
      <c r="RD322" s="41"/>
      <c r="RE322" s="41"/>
      <c r="RF322" s="41"/>
      <c r="RG322" s="41"/>
      <c r="RH322" s="41"/>
      <c r="RI322" s="41"/>
      <c r="RJ322" s="41"/>
      <c r="RK322" s="41"/>
      <c r="RL322" s="41"/>
      <c r="RM322" s="41"/>
      <c r="RN322" s="41"/>
      <c r="RO322" s="41"/>
      <c r="RP322" s="41"/>
      <c r="RQ322" s="41"/>
      <c r="RR322" s="41"/>
      <c r="RS322" s="41"/>
      <c r="RT322" s="41"/>
      <c r="RU322" s="41"/>
      <c r="RV322" s="41"/>
      <c r="RW322" s="41"/>
      <c r="RX322" s="41"/>
      <c r="RY322" s="41"/>
      <c r="RZ322" s="41"/>
      <c r="SA322" s="41"/>
      <c r="SB322" s="41"/>
      <c r="SC322" s="41"/>
      <c r="SD322" s="41"/>
      <c r="SE322" s="41"/>
      <c r="SF322" s="41"/>
      <c r="SG322" s="41"/>
      <c r="SH322" s="41"/>
      <c r="SI322" s="41"/>
      <c r="SJ322" s="41"/>
      <c r="SK322" s="41"/>
      <c r="SL322" s="41"/>
      <c r="SM322" s="41"/>
      <c r="SN322" s="41"/>
      <c r="SO322" s="41"/>
      <c r="SP322" s="41"/>
      <c r="SQ322" s="41"/>
      <c r="SR322" s="41"/>
      <c r="SS322" s="41"/>
      <c r="ST322" s="41"/>
      <c r="SU322" s="41"/>
      <c r="SV322" s="41"/>
      <c r="SW322" s="41"/>
      <c r="SX322" s="41"/>
      <c r="SY322" s="41"/>
      <c r="SZ322" s="41"/>
      <c r="TA322" s="41"/>
      <c r="TB322" s="41"/>
      <c r="TC322" s="41"/>
      <c r="TD322" s="41"/>
      <c r="TE322" s="41"/>
      <c r="TF322" s="41"/>
      <c r="TG322" s="41"/>
      <c r="TH322" s="41"/>
      <c r="TI322" s="41"/>
      <c r="TJ322" s="41"/>
      <c r="TK322" s="41"/>
      <c r="TL322" s="41"/>
      <c r="TM322" s="41"/>
      <c r="TN322" s="41"/>
      <c r="TO322" s="41"/>
      <c r="TP322" s="41"/>
      <c r="TQ322" s="41"/>
      <c r="TR322" s="41"/>
      <c r="TS322" s="41"/>
      <c r="TT322" s="41"/>
      <c r="TU322" s="41"/>
      <c r="TV322" s="41"/>
      <c r="TW322" s="41"/>
      <c r="TX322" s="41"/>
      <c r="TY322" s="41"/>
      <c r="TZ322" s="41"/>
      <c r="UA322" s="41"/>
      <c r="UB322" s="41"/>
      <c r="UC322" s="41"/>
      <c r="UD322" s="41"/>
      <c r="UE322" s="41"/>
      <c r="UF322" s="41"/>
      <c r="UG322" s="41"/>
      <c r="UH322" s="41"/>
      <c r="UI322" s="41"/>
      <c r="UJ322" s="41"/>
      <c r="UK322" s="41"/>
      <c r="UL322" s="41"/>
      <c r="UM322" s="41"/>
      <c r="UN322" s="41"/>
      <c r="UO322" s="41"/>
      <c r="UP322" s="41"/>
      <c r="UQ322" s="41"/>
      <c r="UR322" s="41"/>
      <c r="US322" s="41"/>
      <c r="UT322" s="41"/>
      <c r="UU322" s="41"/>
      <c r="UV322" s="41"/>
      <c r="UW322" s="41"/>
      <c r="UX322" s="41"/>
      <c r="UY322" s="41"/>
      <c r="UZ322" s="41"/>
      <c r="VA322" s="41"/>
      <c r="VB322" s="41"/>
      <c r="VC322" s="41"/>
      <c r="VD322" s="41"/>
      <c r="VE322" s="41"/>
      <c r="VF322" s="41"/>
      <c r="VG322" s="41"/>
      <c r="VH322" s="41"/>
      <c r="VI322" s="41"/>
      <c r="VJ322" s="41"/>
      <c r="VK322" s="41"/>
      <c r="VL322" s="41"/>
      <c r="VM322" s="41"/>
      <c r="VN322" s="41"/>
      <c r="VO322" s="41"/>
      <c r="VP322" s="41"/>
      <c r="VQ322" s="41"/>
      <c r="VR322" s="41"/>
      <c r="VS322" s="41"/>
      <c r="VT322" s="41"/>
      <c r="VU322" s="41"/>
      <c r="VV322" s="41"/>
      <c r="VW322" s="41"/>
      <c r="VX322" s="41"/>
      <c r="VY322" s="41"/>
      <c r="VZ322" s="41"/>
      <c r="WA322" s="41"/>
      <c r="WB322" s="41"/>
      <c r="WC322" s="41"/>
      <c r="WD322" s="41"/>
      <c r="WE322" s="41"/>
      <c r="WF322" s="41"/>
      <c r="WG322" s="41"/>
      <c r="WH322" s="41"/>
      <c r="WI322" s="41"/>
      <c r="WJ322" s="41"/>
      <c r="WK322" s="41"/>
      <c r="WL322" s="41"/>
      <c r="WM322" s="41"/>
      <c r="WN322" s="41"/>
      <c r="WO322" s="41"/>
      <c r="WP322" s="41"/>
      <c r="WQ322" s="41"/>
      <c r="WR322" s="41"/>
      <c r="WS322" s="41"/>
      <c r="WT322" s="41"/>
      <c r="WU322" s="41"/>
      <c r="WV322" s="41"/>
      <c r="WW322" s="41"/>
      <c r="WX322" s="41"/>
    </row>
    <row r="323" spans="1:622" s="49" customFormat="1" ht="15" customHeight="1" outlineLevel="1" x14ac:dyDescent="0.25">
      <c r="B323" s="42" t="s">
        <v>86</v>
      </c>
      <c r="C323" s="49">
        <v>88267</v>
      </c>
      <c r="D323" s="44" t="s">
        <v>80</v>
      </c>
      <c r="E323" s="49" t="s">
        <v>192</v>
      </c>
      <c r="F323" s="44" t="s">
        <v>83</v>
      </c>
      <c r="G323" s="44"/>
      <c r="H323" s="44">
        <v>29.9</v>
      </c>
      <c r="I323" s="46">
        <v>31.98</v>
      </c>
      <c r="J323" s="46"/>
      <c r="K323" s="46">
        <f>Tabela1[[#This Row],[VALOR UNIT]]*H321</f>
        <v>95.94</v>
      </c>
      <c r="L323" s="46">
        <v>0</v>
      </c>
      <c r="M323" s="47">
        <f t="shared" si="6"/>
        <v>0</v>
      </c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1"/>
      <c r="AG323" s="41"/>
      <c r="AH323" s="41"/>
      <c r="AI323" s="41"/>
      <c r="AJ323" s="41"/>
      <c r="AK323" s="41"/>
      <c r="AL323" s="41"/>
      <c r="AM323" s="41"/>
      <c r="AN323" s="41"/>
      <c r="AO323" s="41"/>
      <c r="AP323" s="41"/>
      <c r="AQ323" s="41"/>
      <c r="AR323" s="41"/>
      <c r="AS323" s="41"/>
      <c r="AT323" s="41"/>
      <c r="AU323" s="41"/>
      <c r="AV323" s="41"/>
      <c r="AW323" s="41"/>
      <c r="AX323" s="41"/>
      <c r="AY323" s="41"/>
      <c r="AZ323" s="41"/>
      <c r="BA323" s="41"/>
      <c r="BB323" s="41"/>
      <c r="BC323" s="41"/>
      <c r="BD323" s="41"/>
      <c r="BE323" s="41"/>
      <c r="BF323" s="41"/>
      <c r="BG323" s="41"/>
      <c r="BH323" s="41"/>
      <c r="BI323" s="41"/>
      <c r="BJ323" s="41"/>
      <c r="BK323" s="41"/>
      <c r="BL323" s="41"/>
      <c r="BM323" s="41"/>
      <c r="BN323" s="41"/>
      <c r="BO323" s="41"/>
      <c r="BP323" s="41"/>
      <c r="BQ323" s="41"/>
      <c r="BR323" s="41"/>
      <c r="BS323" s="41"/>
      <c r="BT323" s="41"/>
      <c r="BU323" s="41"/>
      <c r="BV323" s="41"/>
      <c r="BW323" s="41"/>
      <c r="BX323" s="41"/>
      <c r="BY323" s="41"/>
      <c r="BZ323" s="41"/>
      <c r="CA323" s="41"/>
      <c r="CB323" s="41"/>
      <c r="CC323" s="41"/>
      <c r="CD323" s="41"/>
      <c r="CE323" s="41"/>
      <c r="CF323" s="41"/>
      <c r="CG323" s="41"/>
      <c r="CH323" s="41"/>
      <c r="CI323" s="41"/>
      <c r="CJ323" s="41"/>
      <c r="CK323" s="41"/>
      <c r="CL323" s="41"/>
      <c r="CM323" s="41"/>
      <c r="CN323" s="41"/>
      <c r="CO323" s="41"/>
      <c r="CP323" s="41"/>
      <c r="CQ323" s="41"/>
      <c r="CR323" s="41"/>
      <c r="CS323" s="41"/>
      <c r="CT323" s="41"/>
      <c r="CU323" s="41"/>
      <c r="CV323" s="41"/>
      <c r="CW323" s="41"/>
      <c r="CX323" s="41"/>
      <c r="CY323" s="41"/>
      <c r="CZ323" s="41"/>
      <c r="DA323" s="41"/>
      <c r="DB323" s="41"/>
      <c r="DC323" s="41"/>
      <c r="DD323" s="41"/>
      <c r="DE323" s="41"/>
      <c r="DF323" s="41"/>
      <c r="DG323" s="41"/>
      <c r="DH323" s="41"/>
      <c r="DI323" s="41"/>
      <c r="DJ323" s="41"/>
      <c r="DK323" s="41"/>
      <c r="DL323" s="41"/>
      <c r="DM323" s="41"/>
      <c r="DN323" s="41"/>
      <c r="DO323" s="41"/>
      <c r="DP323" s="41"/>
      <c r="DQ323" s="41"/>
      <c r="DR323" s="41"/>
      <c r="DS323" s="41"/>
      <c r="DT323" s="41"/>
      <c r="DU323" s="41"/>
      <c r="DV323" s="41"/>
      <c r="DW323" s="41"/>
      <c r="DX323" s="41"/>
      <c r="DY323" s="41"/>
      <c r="DZ323" s="41"/>
      <c r="EA323" s="41"/>
      <c r="EB323" s="41"/>
      <c r="EC323" s="41"/>
      <c r="ED323" s="41"/>
      <c r="EE323" s="41"/>
      <c r="EF323" s="41"/>
      <c r="EG323" s="41"/>
      <c r="EH323" s="41"/>
      <c r="EI323" s="41"/>
      <c r="EJ323" s="41"/>
      <c r="EK323" s="41"/>
      <c r="EL323" s="41"/>
      <c r="EM323" s="41"/>
      <c r="EN323" s="41"/>
      <c r="EO323" s="41"/>
      <c r="EP323" s="41"/>
      <c r="EQ323" s="41"/>
      <c r="ER323" s="41"/>
      <c r="ES323" s="41"/>
      <c r="ET323" s="41"/>
      <c r="EU323" s="41"/>
      <c r="EV323" s="41"/>
      <c r="EW323" s="41"/>
      <c r="EX323" s="41"/>
      <c r="EY323" s="41"/>
      <c r="EZ323" s="41"/>
      <c r="FA323" s="41"/>
      <c r="FB323" s="41"/>
      <c r="FC323" s="41"/>
      <c r="FD323" s="41"/>
      <c r="FE323" s="41"/>
      <c r="FF323" s="41"/>
      <c r="FG323" s="41"/>
      <c r="FH323" s="41"/>
      <c r="FI323" s="41"/>
      <c r="FJ323" s="41"/>
      <c r="FK323" s="41"/>
      <c r="FL323" s="41"/>
      <c r="FM323" s="41"/>
      <c r="FN323" s="41"/>
      <c r="FO323" s="41"/>
      <c r="FP323" s="41"/>
      <c r="FQ323" s="41"/>
      <c r="FR323" s="41"/>
      <c r="FS323" s="41"/>
      <c r="FT323" s="41"/>
      <c r="FU323" s="41"/>
      <c r="FV323" s="41"/>
      <c r="FW323" s="41"/>
      <c r="FX323" s="41"/>
      <c r="FY323" s="41"/>
      <c r="FZ323" s="41"/>
      <c r="GA323" s="41"/>
      <c r="GB323" s="41"/>
      <c r="GC323" s="41"/>
      <c r="GD323" s="41"/>
      <c r="GE323" s="41"/>
      <c r="GF323" s="41"/>
      <c r="GG323" s="41"/>
      <c r="GH323" s="41"/>
      <c r="GI323" s="41"/>
      <c r="GJ323" s="41"/>
      <c r="GK323" s="41"/>
      <c r="GL323" s="41"/>
      <c r="GM323" s="41"/>
      <c r="GN323" s="41"/>
      <c r="GO323" s="41"/>
      <c r="GP323" s="41"/>
      <c r="GQ323" s="41"/>
      <c r="GR323" s="41"/>
      <c r="GS323" s="41"/>
      <c r="GT323" s="41"/>
      <c r="GU323" s="41"/>
      <c r="GV323" s="41"/>
      <c r="GW323" s="41"/>
      <c r="GX323" s="41"/>
      <c r="GY323" s="41"/>
      <c r="GZ323" s="41"/>
      <c r="HA323" s="41"/>
      <c r="HB323" s="41"/>
      <c r="HC323" s="41"/>
      <c r="HD323" s="41"/>
      <c r="HE323" s="41"/>
      <c r="HF323" s="41"/>
      <c r="HG323" s="41"/>
      <c r="HH323" s="41"/>
      <c r="HI323" s="41"/>
      <c r="HJ323" s="41"/>
      <c r="HK323" s="41"/>
      <c r="HL323" s="41"/>
      <c r="HM323" s="41"/>
      <c r="HN323" s="41"/>
      <c r="HO323" s="41"/>
      <c r="HP323" s="41"/>
      <c r="HQ323" s="41"/>
      <c r="HR323" s="41"/>
      <c r="HS323" s="41"/>
      <c r="HT323" s="41"/>
      <c r="HU323" s="41"/>
      <c r="HV323" s="41"/>
      <c r="HW323" s="41"/>
      <c r="HX323" s="41"/>
      <c r="HY323" s="41"/>
      <c r="HZ323" s="41"/>
      <c r="IA323" s="41"/>
      <c r="IB323" s="41"/>
      <c r="IC323" s="41"/>
      <c r="ID323" s="41"/>
      <c r="IE323" s="41"/>
      <c r="IF323" s="41"/>
      <c r="IG323" s="41"/>
      <c r="IH323" s="41"/>
      <c r="II323" s="41"/>
      <c r="IJ323" s="41"/>
      <c r="IK323" s="41"/>
      <c r="IL323" s="41"/>
      <c r="IM323" s="41"/>
      <c r="IN323" s="41"/>
      <c r="IO323" s="41"/>
      <c r="IP323" s="41"/>
      <c r="IQ323" s="41"/>
      <c r="IR323" s="41"/>
      <c r="IS323" s="41"/>
      <c r="IT323" s="41"/>
      <c r="IU323" s="41"/>
      <c r="IV323" s="41"/>
      <c r="IW323" s="41"/>
      <c r="IX323" s="41"/>
      <c r="IY323" s="41"/>
      <c r="IZ323" s="41"/>
      <c r="JA323" s="41"/>
      <c r="JB323" s="41"/>
      <c r="JC323" s="41"/>
      <c r="JD323" s="41"/>
      <c r="JE323" s="41"/>
      <c r="JF323" s="41"/>
      <c r="JG323" s="41"/>
      <c r="JH323" s="41"/>
      <c r="JI323" s="41"/>
      <c r="JJ323" s="41"/>
      <c r="JK323" s="41"/>
      <c r="JL323" s="41"/>
      <c r="JM323" s="41"/>
      <c r="JN323" s="41"/>
      <c r="JO323" s="41"/>
      <c r="JP323" s="41"/>
      <c r="JQ323" s="41"/>
      <c r="JR323" s="41"/>
      <c r="JS323" s="41"/>
      <c r="JT323" s="41"/>
      <c r="JU323" s="41"/>
      <c r="JV323" s="41"/>
      <c r="JW323" s="41"/>
      <c r="JX323" s="41"/>
      <c r="JY323" s="41"/>
      <c r="JZ323" s="41"/>
      <c r="KA323" s="41"/>
      <c r="KB323" s="41"/>
      <c r="KC323" s="41"/>
      <c r="KD323" s="41"/>
      <c r="KE323" s="41"/>
      <c r="KF323" s="41"/>
      <c r="KG323" s="41"/>
      <c r="KH323" s="41"/>
      <c r="KI323" s="41"/>
      <c r="KJ323" s="41"/>
      <c r="KK323" s="41"/>
      <c r="KL323" s="41"/>
      <c r="KM323" s="41"/>
      <c r="KN323" s="41"/>
      <c r="KO323" s="41"/>
      <c r="KP323" s="41"/>
      <c r="KQ323" s="41"/>
      <c r="KR323" s="41"/>
      <c r="KS323" s="41"/>
      <c r="KT323" s="41"/>
      <c r="KU323" s="41"/>
      <c r="KV323" s="41"/>
      <c r="KW323" s="41"/>
      <c r="KX323" s="41"/>
      <c r="KY323" s="41"/>
      <c r="KZ323" s="41"/>
      <c r="LA323" s="41"/>
      <c r="LB323" s="41"/>
      <c r="LC323" s="41"/>
      <c r="LD323" s="41"/>
      <c r="LE323" s="41"/>
      <c r="LF323" s="41"/>
      <c r="LG323" s="41"/>
      <c r="LH323" s="41"/>
      <c r="LI323" s="41"/>
      <c r="LJ323" s="41"/>
      <c r="LK323" s="41"/>
      <c r="LL323" s="41"/>
      <c r="LM323" s="41"/>
      <c r="LN323" s="41"/>
      <c r="LO323" s="41"/>
      <c r="LP323" s="41"/>
      <c r="LQ323" s="41"/>
      <c r="LR323" s="41"/>
      <c r="LS323" s="41"/>
      <c r="LT323" s="41"/>
      <c r="LU323" s="41"/>
      <c r="LV323" s="41"/>
      <c r="LW323" s="41"/>
      <c r="LX323" s="41"/>
      <c r="LY323" s="41"/>
      <c r="LZ323" s="41"/>
      <c r="MA323" s="41"/>
      <c r="MB323" s="41"/>
      <c r="MC323" s="41"/>
      <c r="MD323" s="41"/>
      <c r="ME323" s="41"/>
      <c r="MF323" s="41"/>
      <c r="MG323" s="41"/>
      <c r="MH323" s="41"/>
      <c r="MI323" s="41"/>
      <c r="MJ323" s="41"/>
      <c r="MK323" s="41"/>
      <c r="ML323" s="41"/>
      <c r="MM323" s="41"/>
      <c r="MN323" s="41"/>
      <c r="MO323" s="41"/>
      <c r="MP323" s="41"/>
      <c r="MQ323" s="41"/>
      <c r="MR323" s="41"/>
      <c r="MS323" s="41"/>
      <c r="MT323" s="41"/>
      <c r="MU323" s="41"/>
      <c r="MV323" s="41"/>
      <c r="MW323" s="41"/>
      <c r="MX323" s="41"/>
      <c r="MY323" s="41"/>
      <c r="MZ323" s="41"/>
      <c r="NA323" s="41"/>
      <c r="NB323" s="41"/>
      <c r="NC323" s="41"/>
      <c r="ND323" s="41"/>
      <c r="NE323" s="41"/>
      <c r="NF323" s="41"/>
      <c r="NG323" s="41"/>
      <c r="NH323" s="41"/>
      <c r="NI323" s="41"/>
      <c r="NJ323" s="41"/>
      <c r="NK323" s="41"/>
      <c r="NL323" s="41"/>
      <c r="NM323" s="41"/>
      <c r="NN323" s="41"/>
      <c r="NO323" s="41"/>
      <c r="NP323" s="41"/>
      <c r="NQ323" s="41"/>
      <c r="NR323" s="41"/>
      <c r="NS323" s="41"/>
      <c r="NT323" s="41"/>
      <c r="NU323" s="41"/>
      <c r="NV323" s="41"/>
      <c r="NW323" s="41"/>
      <c r="NX323" s="41"/>
      <c r="NY323" s="41"/>
      <c r="NZ323" s="41"/>
      <c r="OA323" s="41"/>
      <c r="OB323" s="41"/>
      <c r="OC323" s="41"/>
      <c r="OD323" s="41"/>
      <c r="OE323" s="41"/>
      <c r="OF323" s="41"/>
      <c r="OG323" s="41"/>
      <c r="OH323" s="41"/>
      <c r="OI323" s="41"/>
      <c r="OJ323" s="41"/>
      <c r="OK323" s="41"/>
      <c r="OL323" s="41"/>
      <c r="OM323" s="41"/>
      <c r="ON323" s="41"/>
      <c r="OO323" s="41"/>
      <c r="OP323" s="41"/>
      <c r="OQ323" s="41"/>
      <c r="OR323" s="41"/>
      <c r="OS323" s="41"/>
      <c r="OT323" s="41"/>
      <c r="OU323" s="41"/>
      <c r="OV323" s="41"/>
      <c r="OW323" s="41"/>
      <c r="OX323" s="41"/>
      <c r="OY323" s="41"/>
      <c r="OZ323" s="41"/>
      <c r="PA323" s="41"/>
      <c r="PB323" s="41"/>
      <c r="PC323" s="41"/>
      <c r="PD323" s="41"/>
      <c r="PE323" s="41"/>
      <c r="PF323" s="41"/>
      <c r="PG323" s="41"/>
      <c r="PH323" s="41"/>
      <c r="PI323" s="41"/>
      <c r="PJ323" s="41"/>
      <c r="PK323" s="41"/>
      <c r="PL323" s="41"/>
      <c r="PM323" s="41"/>
      <c r="PN323" s="41"/>
      <c r="PO323" s="41"/>
      <c r="PP323" s="41"/>
      <c r="PQ323" s="41"/>
      <c r="PR323" s="41"/>
      <c r="PS323" s="41"/>
      <c r="PT323" s="41"/>
      <c r="PU323" s="41"/>
      <c r="PV323" s="41"/>
      <c r="PW323" s="41"/>
      <c r="PX323" s="41"/>
      <c r="PY323" s="41"/>
      <c r="PZ323" s="41"/>
      <c r="QA323" s="41"/>
      <c r="QB323" s="41"/>
      <c r="QC323" s="41"/>
      <c r="QD323" s="41"/>
      <c r="QE323" s="41"/>
      <c r="QF323" s="41"/>
      <c r="QG323" s="41"/>
      <c r="QH323" s="41"/>
      <c r="QI323" s="41"/>
      <c r="QJ323" s="41"/>
      <c r="QK323" s="41"/>
      <c r="QL323" s="41"/>
      <c r="QM323" s="41"/>
      <c r="QN323" s="41"/>
      <c r="QO323" s="41"/>
      <c r="QP323" s="41"/>
      <c r="QQ323" s="41"/>
      <c r="QR323" s="41"/>
      <c r="QS323" s="41"/>
      <c r="QT323" s="41"/>
      <c r="QU323" s="41"/>
      <c r="QV323" s="41"/>
      <c r="QW323" s="41"/>
      <c r="QX323" s="41"/>
      <c r="QY323" s="41"/>
      <c r="QZ323" s="41"/>
      <c r="RA323" s="41"/>
      <c r="RB323" s="41"/>
      <c r="RC323" s="41"/>
      <c r="RD323" s="41"/>
      <c r="RE323" s="41"/>
      <c r="RF323" s="41"/>
      <c r="RG323" s="41"/>
      <c r="RH323" s="41"/>
      <c r="RI323" s="41"/>
      <c r="RJ323" s="41"/>
      <c r="RK323" s="41"/>
      <c r="RL323" s="41"/>
      <c r="RM323" s="41"/>
      <c r="RN323" s="41"/>
      <c r="RO323" s="41"/>
      <c r="RP323" s="41"/>
      <c r="RQ323" s="41"/>
      <c r="RR323" s="41"/>
      <c r="RS323" s="41"/>
      <c r="RT323" s="41"/>
      <c r="RU323" s="41"/>
      <c r="RV323" s="41"/>
      <c r="RW323" s="41"/>
      <c r="RX323" s="41"/>
      <c r="RY323" s="41"/>
      <c r="RZ323" s="41"/>
      <c r="SA323" s="41"/>
      <c r="SB323" s="41"/>
      <c r="SC323" s="41"/>
      <c r="SD323" s="41"/>
      <c r="SE323" s="41"/>
      <c r="SF323" s="41"/>
      <c r="SG323" s="41"/>
      <c r="SH323" s="41"/>
      <c r="SI323" s="41"/>
      <c r="SJ323" s="41"/>
      <c r="SK323" s="41"/>
      <c r="SL323" s="41"/>
      <c r="SM323" s="41"/>
      <c r="SN323" s="41"/>
      <c r="SO323" s="41"/>
      <c r="SP323" s="41"/>
      <c r="SQ323" s="41"/>
      <c r="SR323" s="41"/>
      <c r="SS323" s="41"/>
      <c r="ST323" s="41"/>
      <c r="SU323" s="41"/>
      <c r="SV323" s="41"/>
      <c r="SW323" s="41"/>
      <c r="SX323" s="41"/>
      <c r="SY323" s="41"/>
      <c r="SZ323" s="41"/>
      <c r="TA323" s="41"/>
      <c r="TB323" s="41"/>
      <c r="TC323" s="41"/>
      <c r="TD323" s="41"/>
      <c r="TE323" s="41"/>
      <c r="TF323" s="41"/>
      <c r="TG323" s="41"/>
      <c r="TH323" s="41"/>
      <c r="TI323" s="41"/>
      <c r="TJ323" s="41"/>
      <c r="TK323" s="41"/>
      <c r="TL323" s="41"/>
      <c r="TM323" s="41"/>
      <c r="TN323" s="41"/>
      <c r="TO323" s="41"/>
      <c r="TP323" s="41"/>
      <c r="TQ323" s="41"/>
      <c r="TR323" s="41"/>
      <c r="TS323" s="41"/>
      <c r="TT323" s="41"/>
      <c r="TU323" s="41"/>
      <c r="TV323" s="41"/>
      <c r="TW323" s="41"/>
      <c r="TX323" s="41"/>
      <c r="TY323" s="41"/>
      <c r="TZ323" s="41"/>
      <c r="UA323" s="41"/>
      <c r="UB323" s="41"/>
      <c r="UC323" s="41"/>
      <c r="UD323" s="41"/>
      <c r="UE323" s="41"/>
      <c r="UF323" s="41"/>
      <c r="UG323" s="41"/>
      <c r="UH323" s="41"/>
      <c r="UI323" s="41"/>
      <c r="UJ323" s="41"/>
      <c r="UK323" s="41"/>
      <c r="UL323" s="41"/>
      <c r="UM323" s="41"/>
      <c r="UN323" s="41"/>
      <c r="UO323" s="41"/>
      <c r="UP323" s="41"/>
      <c r="UQ323" s="41"/>
      <c r="UR323" s="41"/>
      <c r="US323" s="41"/>
      <c r="UT323" s="41"/>
      <c r="UU323" s="41"/>
      <c r="UV323" s="41"/>
      <c r="UW323" s="41"/>
      <c r="UX323" s="41"/>
      <c r="UY323" s="41"/>
      <c r="UZ323" s="41"/>
      <c r="VA323" s="41"/>
      <c r="VB323" s="41"/>
      <c r="VC323" s="41"/>
      <c r="VD323" s="41"/>
      <c r="VE323" s="41"/>
      <c r="VF323" s="41"/>
      <c r="VG323" s="41"/>
      <c r="VH323" s="41"/>
      <c r="VI323" s="41"/>
      <c r="VJ323" s="41"/>
      <c r="VK323" s="41"/>
      <c r="VL323" s="41"/>
      <c r="VM323" s="41"/>
      <c r="VN323" s="41"/>
      <c r="VO323" s="41"/>
      <c r="VP323" s="41"/>
      <c r="VQ323" s="41"/>
      <c r="VR323" s="41"/>
      <c r="VS323" s="41"/>
      <c r="VT323" s="41"/>
      <c r="VU323" s="41"/>
      <c r="VV323" s="41"/>
      <c r="VW323" s="41"/>
      <c r="VX323" s="41"/>
      <c r="VY323" s="41"/>
      <c r="VZ323" s="41"/>
      <c r="WA323" s="41"/>
      <c r="WB323" s="41"/>
      <c r="WC323" s="41"/>
      <c r="WD323" s="41"/>
      <c r="WE323" s="41"/>
      <c r="WF323" s="41"/>
      <c r="WG323" s="41"/>
      <c r="WH323" s="41"/>
      <c r="WI323" s="41"/>
      <c r="WJ323" s="41"/>
      <c r="WK323" s="41"/>
      <c r="WL323" s="41"/>
      <c r="WM323" s="41"/>
      <c r="WN323" s="41"/>
      <c r="WO323" s="41"/>
      <c r="WP323" s="41"/>
      <c r="WQ323" s="41"/>
      <c r="WR323" s="41"/>
      <c r="WS323" s="41"/>
      <c r="WT323" s="41"/>
      <c r="WU323" s="41"/>
      <c r="WV323" s="41"/>
      <c r="WW323" s="41"/>
      <c r="WX323" s="41"/>
    </row>
    <row r="324" spans="1:622" s="49" customFormat="1" ht="15" customHeight="1" outlineLevel="1" x14ac:dyDescent="0.25">
      <c r="B324" s="42" t="s">
        <v>92</v>
      </c>
      <c r="C324" s="49">
        <v>21112</v>
      </c>
      <c r="D324" s="44" t="s">
        <v>80</v>
      </c>
      <c r="E324" s="49" t="s">
        <v>245</v>
      </c>
      <c r="F324" s="44" t="s">
        <v>24</v>
      </c>
      <c r="G324" s="44"/>
      <c r="H324" s="44">
        <v>362.96</v>
      </c>
      <c r="I324" s="46">
        <v>362.96</v>
      </c>
      <c r="J324" s="46">
        <f>Tabela1[[#This Row],[VALOR UNIT]]*H321</f>
        <v>1088.8799999999999</v>
      </c>
      <c r="K324" s="46">
        <f>Tabela1[[#This Row],[Coluna1]]*H323</f>
        <v>0</v>
      </c>
      <c r="L324" s="46">
        <v>0</v>
      </c>
      <c r="M324" s="47">
        <f t="shared" si="6"/>
        <v>0</v>
      </c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  <c r="HF324" s="41"/>
      <c r="HG324" s="41"/>
      <c r="HH324" s="41"/>
      <c r="HI324" s="41"/>
      <c r="HJ324" s="41"/>
      <c r="HK324" s="41"/>
      <c r="HL324" s="41"/>
      <c r="HM324" s="41"/>
      <c r="HN324" s="41"/>
      <c r="HO324" s="41"/>
      <c r="HP324" s="41"/>
      <c r="HQ324" s="41"/>
      <c r="HR324" s="41"/>
      <c r="HS324" s="41"/>
      <c r="HT324" s="41"/>
      <c r="HU324" s="41"/>
      <c r="HV324" s="41"/>
      <c r="HW324" s="41"/>
      <c r="HX324" s="41"/>
      <c r="HY324" s="41"/>
      <c r="HZ324" s="41"/>
      <c r="IA324" s="41"/>
      <c r="IB324" s="41"/>
      <c r="IC324" s="41"/>
      <c r="ID324" s="41"/>
      <c r="IE324" s="41"/>
      <c r="IF324" s="41"/>
      <c r="IG324" s="41"/>
      <c r="IH324" s="41"/>
      <c r="II324" s="41"/>
      <c r="IJ324" s="41"/>
      <c r="IK324" s="41"/>
      <c r="IL324" s="41"/>
      <c r="IM324" s="41"/>
      <c r="IN324" s="41"/>
      <c r="IO324" s="41"/>
      <c r="IP324" s="41"/>
      <c r="IQ324" s="41"/>
      <c r="IR324" s="41"/>
      <c r="IS324" s="41"/>
      <c r="IT324" s="41"/>
      <c r="IU324" s="41"/>
      <c r="IV324" s="41"/>
      <c r="IW324" s="41"/>
      <c r="IX324" s="41"/>
      <c r="IY324" s="41"/>
      <c r="IZ324" s="41"/>
      <c r="JA324" s="41"/>
      <c r="JB324" s="41"/>
      <c r="JC324" s="41"/>
      <c r="JD324" s="41"/>
      <c r="JE324" s="41"/>
      <c r="JF324" s="41"/>
      <c r="JG324" s="41"/>
      <c r="JH324" s="41"/>
      <c r="JI324" s="41"/>
      <c r="JJ324" s="41"/>
      <c r="JK324" s="41"/>
      <c r="JL324" s="41"/>
      <c r="JM324" s="41"/>
      <c r="JN324" s="41"/>
      <c r="JO324" s="41"/>
      <c r="JP324" s="41"/>
      <c r="JQ324" s="41"/>
      <c r="JR324" s="41"/>
      <c r="JS324" s="41"/>
      <c r="JT324" s="41"/>
      <c r="JU324" s="41"/>
      <c r="JV324" s="41"/>
      <c r="JW324" s="41"/>
      <c r="JX324" s="41"/>
      <c r="JY324" s="41"/>
      <c r="JZ324" s="41"/>
      <c r="KA324" s="41"/>
      <c r="KB324" s="41"/>
      <c r="KC324" s="41"/>
      <c r="KD324" s="41"/>
      <c r="KE324" s="41"/>
      <c r="KF324" s="41"/>
      <c r="KG324" s="41"/>
      <c r="KH324" s="41"/>
      <c r="KI324" s="41"/>
      <c r="KJ324" s="41"/>
      <c r="KK324" s="41"/>
      <c r="KL324" s="41"/>
      <c r="KM324" s="41"/>
      <c r="KN324" s="41"/>
      <c r="KO324" s="41"/>
      <c r="KP324" s="41"/>
      <c r="KQ324" s="41"/>
      <c r="KR324" s="41"/>
      <c r="KS324" s="41"/>
      <c r="KT324" s="41"/>
      <c r="KU324" s="41"/>
      <c r="KV324" s="41"/>
      <c r="KW324" s="41"/>
      <c r="KX324" s="41"/>
      <c r="KY324" s="41"/>
      <c r="KZ324" s="41"/>
      <c r="LA324" s="41"/>
      <c r="LB324" s="41"/>
      <c r="LC324" s="41"/>
      <c r="LD324" s="41"/>
      <c r="LE324" s="41"/>
      <c r="LF324" s="41"/>
      <c r="LG324" s="41"/>
      <c r="LH324" s="41"/>
      <c r="LI324" s="41"/>
      <c r="LJ324" s="41"/>
      <c r="LK324" s="41"/>
      <c r="LL324" s="41"/>
      <c r="LM324" s="41"/>
      <c r="LN324" s="41"/>
      <c r="LO324" s="41"/>
      <c r="LP324" s="41"/>
      <c r="LQ324" s="41"/>
      <c r="LR324" s="41"/>
      <c r="LS324" s="41"/>
      <c r="LT324" s="41"/>
      <c r="LU324" s="41"/>
      <c r="LV324" s="41"/>
      <c r="LW324" s="41"/>
      <c r="LX324" s="41"/>
      <c r="LY324" s="41"/>
      <c r="LZ324" s="41"/>
      <c r="MA324" s="41"/>
      <c r="MB324" s="41"/>
      <c r="MC324" s="41"/>
      <c r="MD324" s="41"/>
      <c r="ME324" s="41"/>
      <c r="MF324" s="41"/>
      <c r="MG324" s="41"/>
      <c r="MH324" s="41"/>
      <c r="MI324" s="41"/>
      <c r="MJ324" s="41"/>
      <c r="MK324" s="41"/>
      <c r="ML324" s="41"/>
      <c r="MM324" s="41"/>
      <c r="MN324" s="41"/>
      <c r="MO324" s="41"/>
      <c r="MP324" s="41"/>
      <c r="MQ324" s="41"/>
      <c r="MR324" s="41"/>
      <c r="MS324" s="41"/>
      <c r="MT324" s="41"/>
      <c r="MU324" s="41"/>
      <c r="MV324" s="41"/>
      <c r="MW324" s="41"/>
      <c r="MX324" s="41"/>
      <c r="MY324" s="41"/>
      <c r="MZ324" s="41"/>
      <c r="NA324" s="41"/>
      <c r="NB324" s="41"/>
      <c r="NC324" s="41"/>
      <c r="ND324" s="41"/>
      <c r="NE324" s="41"/>
      <c r="NF324" s="41"/>
      <c r="NG324" s="41"/>
      <c r="NH324" s="41"/>
      <c r="NI324" s="41"/>
      <c r="NJ324" s="41"/>
      <c r="NK324" s="41"/>
      <c r="NL324" s="41"/>
      <c r="NM324" s="41"/>
      <c r="NN324" s="41"/>
      <c r="NO324" s="41"/>
      <c r="NP324" s="41"/>
      <c r="NQ324" s="41"/>
      <c r="NR324" s="41"/>
      <c r="NS324" s="41"/>
      <c r="NT324" s="41"/>
      <c r="NU324" s="41"/>
      <c r="NV324" s="41"/>
      <c r="NW324" s="41"/>
      <c r="NX324" s="41"/>
      <c r="NY324" s="41"/>
      <c r="NZ324" s="41"/>
      <c r="OA324" s="41"/>
      <c r="OB324" s="41"/>
      <c r="OC324" s="41"/>
      <c r="OD324" s="41"/>
      <c r="OE324" s="41"/>
      <c r="OF324" s="41"/>
      <c r="OG324" s="41"/>
      <c r="OH324" s="41"/>
      <c r="OI324" s="41"/>
      <c r="OJ324" s="41"/>
      <c r="OK324" s="41"/>
      <c r="OL324" s="41"/>
      <c r="OM324" s="41"/>
      <c r="ON324" s="41"/>
      <c r="OO324" s="41"/>
      <c r="OP324" s="41"/>
      <c r="OQ324" s="41"/>
      <c r="OR324" s="41"/>
      <c r="OS324" s="41"/>
      <c r="OT324" s="41"/>
      <c r="OU324" s="41"/>
      <c r="OV324" s="41"/>
      <c r="OW324" s="41"/>
      <c r="OX324" s="41"/>
      <c r="OY324" s="41"/>
      <c r="OZ324" s="41"/>
      <c r="PA324" s="41"/>
      <c r="PB324" s="41"/>
      <c r="PC324" s="41"/>
      <c r="PD324" s="41"/>
      <c r="PE324" s="41"/>
      <c r="PF324" s="41"/>
      <c r="PG324" s="41"/>
      <c r="PH324" s="41"/>
      <c r="PI324" s="41"/>
      <c r="PJ324" s="41"/>
      <c r="PK324" s="41"/>
      <c r="PL324" s="41"/>
      <c r="PM324" s="41"/>
      <c r="PN324" s="41"/>
      <c r="PO324" s="41"/>
      <c r="PP324" s="41"/>
      <c r="PQ324" s="41"/>
      <c r="PR324" s="41"/>
      <c r="PS324" s="41"/>
      <c r="PT324" s="41"/>
      <c r="PU324" s="41"/>
      <c r="PV324" s="41"/>
      <c r="PW324" s="41"/>
      <c r="PX324" s="41"/>
      <c r="PY324" s="41"/>
      <c r="PZ324" s="41"/>
      <c r="QA324" s="41"/>
      <c r="QB324" s="41"/>
      <c r="QC324" s="41"/>
      <c r="QD324" s="41"/>
      <c r="QE324" s="41"/>
      <c r="QF324" s="41"/>
      <c r="QG324" s="41"/>
      <c r="QH324" s="41"/>
      <c r="QI324" s="41"/>
      <c r="QJ324" s="41"/>
      <c r="QK324" s="41"/>
      <c r="QL324" s="41"/>
      <c r="QM324" s="41"/>
      <c r="QN324" s="41"/>
      <c r="QO324" s="41"/>
      <c r="QP324" s="41"/>
      <c r="QQ324" s="41"/>
      <c r="QR324" s="41"/>
      <c r="QS324" s="41"/>
      <c r="QT324" s="41"/>
      <c r="QU324" s="41"/>
      <c r="QV324" s="41"/>
      <c r="QW324" s="41"/>
      <c r="QX324" s="41"/>
      <c r="QY324" s="41"/>
      <c r="QZ324" s="41"/>
      <c r="RA324" s="41"/>
      <c r="RB324" s="41"/>
      <c r="RC324" s="41"/>
      <c r="RD324" s="41"/>
      <c r="RE324" s="41"/>
      <c r="RF324" s="41"/>
      <c r="RG324" s="41"/>
      <c r="RH324" s="41"/>
      <c r="RI324" s="41"/>
      <c r="RJ324" s="41"/>
      <c r="RK324" s="41"/>
      <c r="RL324" s="41"/>
      <c r="RM324" s="41"/>
      <c r="RN324" s="41"/>
      <c r="RO324" s="41"/>
      <c r="RP324" s="41"/>
      <c r="RQ324" s="41"/>
      <c r="RR324" s="41"/>
      <c r="RS324" s="41"/>
      <c r="RT324" s="41"/>
      <c r="RU324" s="41"/>
      <c r="RV324" s="41"/>
      <c r="RW324" s="41"/>
      <c r="RX324" s="41"/>
      <c r="RY324" s="41"/>
      <c r="RZ324" s="41"/>
      <c r="SA324" s="41"/>
      <c r="SB324" s="41"/>
      <c r="SC324" s="41"/>
      <c r="SD324" s="41"/>
      <c r="SE324" s="41"/>
      <c r="SF324" s="41"/>
      <c r="SG324" s="41"/>
      <c r="SH324" s="41"/>
      <c r="SI324" s="41"/>
      <c r="SJ324" s="41"/>
      <c r="SK324" s="41"/>
      <c r="SL324" s="41"/>
      <c r="SM324" s="41"/>
      <c r="SN324" s="41"/>
      <c r="SO324" s="41"/>
      <c r="SP324" s="41"/>
      <c r="SQ324" s="41"/>
      <c r="SR324" s="41"/>
      <c r="SS324" s="41"/>
      <c r="ST324" s="41"/>
      <c r="SU324" s="41"/>
      <c r="SV324" s="41"/>
      <c r="SW324" s="41"/>
      <c r="SX324" s="41"/>
      <c r="SY324" s="41"/>
      <c r="SZ324" s="41"/>
      <c r="TA324" s="41"/>
      <c r="TB324" s="41"/>
      <c r="TC324" s="41"/>
      <c r="TD324" s="41"/>
      <c r="TE324" s="41"/>
      <c r="TF324" s="41"/>
      <c r="TG324" s="41"/>
      <c r="TH324" s="41"/>
      <c r="TI324" s="41"/>
      <c r="TJ324" s="41"/>
      <c r="TK324" s="41"/>
      <c r="TL324" s="41"/>
      <c r="TM324" s="41"/>
      <c r="TN324" s="41"/>
      <c r="TO324" s="41"/>
      <c r="TP324" s="41"/>
      <c r="TQ324" s="41"/>
      <c r="TR324" s="41"/>
      <c r="TS324" s="41"/>
      <c r="TT324" s="41"/>
      <c r="TU324" s="41"/>
      <c r="TV324" s="41"/>
      <c r="TW324" s="41"/>
      <c r="TX324" s="41"/>
      <c r="TY324" s="41"/>
      <c r="TZ324" s="41"/>
      <c r="UA324" s="41"/>
      <c r="UB324" s="41"/>
      <c r="UC324" s="41"/>
      <c r="UD324" s="41"/>
      <c r="UE324" s="41"/>
      <c r="UF324" s="41"/>
      <c r="UG324" s="41"/>
      <c r="UH324" s="41"/>
      <c r="UI324" s="41"/>
      <c r="UJ324" s="41"/>
      <c r="UK324" s="41"/>
      <c r="UL324" s="41"/>
      <c r="UM324" s="41"/>
      <c r="UN324" s="41"/>
      <c r="UO324" s="41"/>
      <c r="UP324" s="41"/>
      <c r="UQ324" s="41"/>
      <c r="UR324" s="41"/>
      <c r="US324" s="41"/>
      <c r="UT324" s="41"/>
      <c r="UU324" s="41"/>
      <c r="UV324" s="41"/>
      <c r="UW324" s="41"/>
      <c r="UX324" s="41"/>
      <c r="UY324" s="41"/>
      <c r="UZ324" s="41"/>
      <c r="VA324" s="41"/>
      <c r="VB324" s="41"/>
      <c r="VC324" s="41"/>
      <c r="VD324" s="41"/>
      <c r="VE324" s="41"/>
      <c r="VF324" s="41"/>
      <c r="VG324" s="41"/>
      <c r="VH324" s="41"/>
      <c r="VI324" s="41"/>
      <c r="VJ324" s="41"/>
      <c r="VK324" s="41"/>
      <c r="VL324" s="41"/>
      <c r="VM324" s="41"/>
      <c r="VN324" s="41"/>
      <c r="VO324" s="41"/>
      <c r="VP324" s="41"/>
      <c r="VQ324" s="41"/>
      <c r="VR324" s="41"/>
      <c r="VS324" s="41"/>
      <c r="VT324" s="41"/>
      <c r="VU324" s="41"/>
      <c r="VV324" s="41"/>
      <c r="VW324" s="41"/>
      <c r="VX324" s="41"/>
      <c r="VY324" s="41"/>
      <c r="VZ324" s="41"/>
      <c r="WA324" s="41"/>
      <c r="WB324" s="41"/>
      <c r="WC324" s="41"/>
      <c r="WD324" s="41"/>
      <c r="WE324" s="41"/>
      <c r="WF324" s="41"/>
      <c r="WG324" s="41"/>
      <c r="WH324" s="41"/>
      <c r="WI324" s="41"/>
      <c r="WJ324" s="41"/>
      <c r="WK324" s="41"/>
      <c r="WL324" s="41"/>
      <c r="WM324" s="41"/>
      <c r="WN324" s="41"/>
      <c r="WO324" s="41"/>
      <c r="WP324" s="41"/>
      <c r="WQ324" s="41"/>
      <c r="WR324" s="41"/>
      <c r="WS324" s="41"/>
      <c r="WT324" s="41"/>
      <c r="WU324" s="41"/>
      <c r="WV324" s="41"/>
      <c r="WW324" s="41"/>
      <c r="WX324" s="41"/>
    </row>
    <row r="325" spans="1:622" s="49" customFormat="1" ht="15" customHeight="1" outlineLevel="1" x14ac:dyDescent="0.25">
      <c r="B325" s="42" t="s">
        <v>92</v>
      </c>
      <c r="C325" s="49">
        <v>10432</v>
      </c>
      <c r="D325" s="44" t="s">
        <v>80</v>
      </c>
      <c r="E325" s="49" t="s">
        <v>246</v>
      </c>
      <c r="F325" s="44" t="s">
        <v>24</v>
      </c>
      <c r="G325" s="44"/>
      <c r="H325" s="44">
        <v>461.21</v>
      </c>
      <c r="I325" s="46">
        <v>461.21</v>
      </c>
      <c r="J325" s="46">
        <f>Tabela1[[#This Row],[VALOR UNIT]]*H321</f>
        <v>1383.6299999999999</v>
      </c>
      <c r="K325" s="46">
        <f>Tabela1[[#This Row],[Coluna1]]*H324</f>
        <v>0</v>
      </c>
      <c r="L325" s="46">
        <v>0</v>
      </c>
      <c r="M325" s="47">
        <f t="shared" si="6"/>
        <v>0</v>
      </c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  <c r="AB325" s="41"/>
      <c r="AC325" s="41"/>
      <c r="AD325" s="41"/>
      <c r="AE325" s="41"/>
      <c r="AF325" s="41"/>
      <c r="AG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  <c r="HF325" s="41"/>
      <c r="HG325" s="41"/>
      <c r="HH325" s="41"/>
      <c r="HI325" s="41"/>
      <c r="HJ325" s="41"/>
      <c r="HK325" s="41"/>
      <c r="HL325" s="41"/>
      <c r="HM325" s="41"/>
      <c r="HN325" s="41"/>
      <c r="HO325" s="41"/>
      <c r="HP325" s="41"/>
      <c r="HQ325" s="41"/>
      <c r="HR325" s="41"/>
      <c r="HS325" s="41"/>
      <c r="HT325" s="41"/>
      <c r="HU325" s="41"/>
      <c r="HV325" s="41"/>
      <c r="HW325" s="41"/>
      <c r="HX325" s="41"/>
      <c r="HY325" s="41"/>
      <c r="HZ325" s="41"/>
      <c r="IA325" s="41"/>
      <c r="IB325" s="41"/>
      <c r="IC325" s="41"/>
      <c r="ID325" s="41"/>
      <c r="IE325" s="41"/>
      <c r="IF325" s="41"/>
      <c r="IG325" s="41"/>
      <c r="IH325" s="41"/>
      <c r="II325" s="41"/>
      <c r="IJ325" s="41"/>
      <c r="IK325" s="41"/>
      <c r="IL325" s="41"/>
      <c r="IM325" s="41"/>
      <c r="IN325" s="41"/>
      <c r="IO325" s="41"/>
      <c r="IP325" s="41"/>
      <c r="IQ325" s="41"/>
      <c r="IR325" s="41"/>
      <c r="IS325" s="41"/>
      <c r="IT325" s="41"/>
      <c r="IU325" s="41"/>
      <c r="IV325" s="41"/>
      <c r="IW325" s="41"/>
      <c r="IX325" s="41"/>
      <c r="IY325" s="41"/>
      <c r="IZ325" s="41"/>
      <c r="JA325" s="41"/>
      <c r="JB325" s="41"/>
      <c r="JC325" s="41"/>
      <c r="JD325" s="41"/>
      <c r="JE325" s="41"/>
      <c r="JF325" s="41"/>
      <c r="JG325" s="41"/>
      <c r="JH325" s="41"/>
      <c r="JI325" s="41"/>
      <c r="JJ325" s="41"/>
      <c r="JK325" s="41"/>
      <c r="JL325" s="41"/>
      <c r="JM325" s="41"/>
      <c r="JN325" s="41"/>
      <c r="JO325" s="41"/>
      <c r="JP325" s="41"/>
      <c r="JQ325" s="41"/>
      <c r="JR325" s="41"/>
      <c r="JS325" s="41"/>
      <c r="JT325" s="41"/>
      <c r="JU325" s="41"/>
      <c r="JV325" s="41"/>
      <c r="JW325" s="41"/>
      <c r="JX325" s="41"/>
      <c r="JY325" s="41"/>
      <c r="JZ325" s="41"/>
      <c r="KA325" s="41"/>
      <c r="KB325" s="41"/>
      <c r="KC325" s="41"/>
      <c r="KD325" s="41"/>
      <c r="KE325" s="41"/>
      <c r="KF325" s="41"/>
      <c r="KG325" s="41"/>
      <c r="KH325" s="41"/>
      <c r="KI325" s="41"/>
      <c r="KJ325" s="41"/>
      <c r="KK325" s="41"/>
      <c r="KL325" s="41"/>
      <c r="KM325" s="41"/>
      <c r="KN325" s="41"/>
      <c r="KO325" s="41"/>
      <c r="KP325" s="41"/>
      <c r="KQ325" s="41"/>
      <c r="KR325" s="41"/>
      <c r="KS325" s="41"/>
      <c r="KT325" s="41"/>
      <c r="KU325" s="41"/>
      <c r="KV325" s="41"/>
      <c r="KW325" s="41"/>
      <c r="KX325" s="41"/>
      <c r="KY325" s="41"/>
      <c r="KZ325" s="41"/>
      <c r="LA325" s="41"/>
      <c r="LB325" s="41"/>
      <c r="LC325" s="41"/>
      <c r="LD325" s="41"/>
      <c r="LE325" s="41"/>
      <c r="LF325" s="41"/>
      <c r="LG325" s="41"/>
      <c r="LH325" s="41"/>
      <c r="LI325" s="41"/>
      <c r="LJ325" s="41"/>
      <c r="LK325" s="41"/>
      <c r="LL325" s="41"/>
      <c r="LM325" s="41"/>
      <c r="LN325" s="41"/>
      <c r="LO325" s="41"/>
      <c r="LP325" s="41"/>
      <c r="LQ325" s="41"/>
      <c r="LR325" s="41"/>
      <c r="LS325" s="41"/>
      <c r="LT325" s="41"/>
      <c r="LU325" s="41"/>
      <c r="LV325" s="41"/>
      <c r="LW325" s="41"/>
      <c r="LX325" s="41"/>
      <c r="LY325" s="41"/>
      <c r="LZ325" s="41"/>
      <c r="MA325" s="41"/>
      <c r="MB325" s="41"/>
      <c r="MC325" s="41"/>
      <c r="MD325" s="41"/>
      <c r="ME325" s="41"/>
      <c r="MF325" s="41"/>
      <c r="MG325" s="41"/>
      <c r="MH325" s="41"/>
      <c r="MI325" s="41"/>
      <c r="MJ325" s="41"/>
      <c r="MK325" s="41"/>
      <c r="ML325" s="41"/>
      <c r="MM325" s="41"/>
      <c r="MN325" s="41"/>
      <c r="MO325" s="41"/>
      <c r="MP325" s="41"/>
      <c r="MQ325" s="41"/>
      <c r="MR325" s="41"/>
      <c r="MS325" s="41"/>
      <c r="MT325" s="41"/>
      <c r="MU325" s="41"/>
      <c r="MV325" s="41"/>
      <c r="MW325" s="41"/>
      <c r="MX325" s="41"/>
      <c r="MY325" s="41"/>
      <c r="MZ325" s="41"/>
      <c r="NA325" s="41"/>
      <c r="NB325" s="41"/>
      <c r="NC325" s="41"/>
      <c r="ND325" s="41"/>
      <c r="NE325" s="41"/>
      <c r="NF325" s="41"/>
      <c r="NG325" s="41"/>
      <c r="NH325" s="41"/>
      <c r="NI325" s="41"/>
      <c r="NJ325" s="41"/>
      <c r="NK325" s="41"/>
      <c r="NL325" s="41"/>
      <c r="NM325" s="41"/>
      <c r="NN325" s="41"/>
      <c r="NO325" s="41"/>
      <c r="NP325" s="41"/>
      <c r="NQ325" s="41"/>
      <c r="NR325" s="41"/>
      <c r="NS325" s="41"/>
      <c r="NT325" s="41"/>
      <c r="NU325" s="41"/>
      <c r="NV325" s="41"/>
      <c r="NW325" s="41"/>
      <c r="NX325" s="41"/>
      <c r="NY325" s="41"/>
      <c r="NZ325" s="41"/>
      <c r="OA325" s="41"/>
      <c r="OB325" s="41"/>
      <c r="OC325" s="41"/>
      <c r="OD325" s="41"/>
      <c r="OE325" s="41"/>
      <c r="OF325" s="41"/>
      <c r="OG325" s="41"/>
      <c r="OH325" s="41"/>
      <c r="OI325" s="41"/>
      <c r="OJ325" s="41"/>
      <c r="OK325" s="41"/>
      <c r="OL325" s="41"/>
      <c r="OM325" s="41"/>
      <c r="ON325" s="41"/>
      <c r="OO325" s="41"/>
      <c r="OP325" s="41"/>
      <c r="OQ325" s="41"/>
      <c r="OR325" s="41"/>
      <c r="OS325" s="41"/>
      <c r="OT325" s="41"/>
      <c r="OU325" s="41"/>
      <c r="OV325" s="41"/>
      <c r="OW325" s="41"/>
      <c r="OX325" s="41"/>
      <c r="OY325" s="41"/>
      <c r="OZ325" s="41"/>
      <c r="PA325" s="41"/>
      <c r="PB325" s="41"/>
      <c r="PC325" s="41"/>
      <c r="PD325" s="41"/>
      <c r="PE325" s="41"/>
      <c r="PF325" s="41"/>
      <c r="PG325" s="41"/>
      <c r="PH325" s="41"/>
      <c r="PI325" s="41"/>
      <c r="PJ325" s="41"/>
      <c r="PK325" s="41"/>
      <c r="PL325" s="41"/>
      <c r="PM325" s="41"/>
      <c r="PN325" s="41"/>
      <c r="PO325" s="41"/>
      <c r="PP325" s="41"/>
      <c r="PQ325" s="41"/>
      <c r="PR325" s="41"/>
      <c r="PS325" s="41"/>
      <c r="PT325" s="41"/>
      <c r="PU325" s="41"/>
      <c r="PV325" s="41"/>
      <c r="PW325" s="41"/>
      <c r="PX325" s="41"/>
      <c r="PY325" s="41"/>
      <c r="PZ325" s="41"/>
      <c r="QA325" s="41"/>
      <c r="QB325" s="41"/>
      <c r="QC325" s="41"/>
      <c r="QD325" s="41"/>
      <c r="QE325" s="41"/>
      <c r="QF325" s="41"/>
      <c r="QG325" s="41"/>
      <c r="QH325" s="41"/>
      <c r="QI325" s="41"/>
      <c r="QJ325" s="41"/>
      <c r="QK325" s="41"/>
      <c r="QL325" s="41"/>
      <c r="QM325" s="41"/>
      <c r="QN325" s="41"/>
      <c r="QO325" s="41"/>
      <c r="QP325" s="41"/>
      <c r="QQ325" s="41"/>
      <c r="QR325" s="41"/>
      <c r="QS325" s="41"/>
      <c r="QT325" s="41"/>
      <c r="QU325" s="41"/>
      <c r="QV325" s="41"/>
      <c r="QW325" s="41"/>
      <c r="QX325" s="41"/>
      <c r="QY325" s="41"/>
      <c r="QZ325" s="41"/>
      <c r="RA325" s="41"/>
      <c r="RB325" s="41"/>
      <c r="RC325" s="41"/>
      <c r="RD325" s="41"/>
      <c r="RE325" s="41"/>
      <c r="RF325" s="41"/>
      <c r="RG325" s="41"/>
      <c r="RH325" s="41"/>
      <c r="RI325" s="41"/>
      <c r="RJ325" s="41"/>
      <c r="RK325" s="41"/>
      <c r="RL325" s="41"/>
      <c r="RM325" s="41"/>
      <c r="RN325" s="41"/>
      <c r="RO325" s="41"/>
      <c r="RP325" s="41"/>
      <c r="RQ325" s="41"/>
      <c r="RR325" s="41"/>
      <c r="RS325" s="41"/>
      <c r="RT325" s="41"/>
      <c r="RU325" s="41"/>
      <c r="RV325" s="41"/>
      <c r="RW325" s="41"/>
      <c r="RX325" s="41"/>
      <c r="RY325" s="41"/>
      <c r="RZ325" s="41"/>
      <c r="SA325" s="41"/>
      <c r="SB325" s="41"/>
      <c r="SC325" s="41"/>
      <c r="SD325" s="41"/>
      <c r="SE325" s="41"/>
      <c r="SF325" s="41"/>
      <c r="SG325" s="41"/>
      <c r="SH325" s="41"/>
      <c r="SI325" s="41"/>
      <c r="SJ325" s="41"/>
      <c r="SK325" s="41"/>
      <c r="SL325" s="41"/>
      <c r="SM325" s="41"/>
      <c r="SN325" s="41"/>
      <c r="SO325" s="41"/>
      <c r="SP325" s="41"/>
      <c r="SQ325" s="41"/>
      <c r="SR325" s="41"/>
      <c r="SS325" s="41"/>
      <c r="ST325" s="41"/>
      <c r="SU325" s="41"/>
      <c r="SV325" s="41"/>
      <c r="SW325" s="41"/>
      <c r="SX325" s="41"/>
      <c r="SY325" s="41"/>
      <c r="SZ325" s="41"/>
      <c r="TA325" s="41"/>
      <c r="TB325" s="41"/>
      <c r="TC325" s="41"/>
      <c r="TD325" s="41"/>
      <c r="TE325" s="41"/>
      <c r="TF325" s="41"/>
      <c r="TG325" s="41"/>
      <c r="TH325" s="41"/>
      <c r="TI325" s="41"/>
      <c r="TJ325" s="41"/>
      <c r="TK325" s="41"/>
      <c r="TL325" s="41"/>
      <c r="TM325" s="41"/>
      <c r="TN325" s="41"/>
      <c r="TO325" s="41"/>
      <c r="TP325" s="41"/>
      <c r="TQ325" s="41"/>
      <c r="TR325" s="41"/>
      <c r="TS325" s="41"/>
      <c r="TT325" s="41"/>
      <c r="TU325" s="41"/>
      <c r="TV325" s="41"/>
      <c r="TW325" s="41"/>
      <c r="TX325" s="41"/>
      <c r="TY325" s="41"/>
      <c r="TZ325" s="41"/>
      <c r="UA325" s="41"/>
      <c r="UB325" s="41"/>
      <c r="UC325" s="41"/>
      <c r="UD325" s="41"/>
      <c r="UE325" s="41"/>
      <c r="UF325" s="41"/>
      <c r="UG325" s="41"/>
      <c r="UH325" s="41"/>
      <c r="UI325" s="41"/>
      <c r="UJ325" s="41"/>
      <c r="UK325" s="41"/>
      <c r="UL325" s="41"/>
      <c r="UM325" s="41"/>
      <c r="UN325" s="41"/>
      <c r="UO325" s="41"/>
      <c r="UP325" s="41"/>
      <c r="UQ325" s="41"/>
      <c r="UR325" s="41"/>
      <c r="US325" s="41"/>
      <c r="UT325" s="41"/>
      <c r="UU325" s="41"/>
      <c r="UV325" s="41"/>
      <c r="UW325" s="41"/>
      <c r="UX325" s="41"/>
      <c r="UY325" s="41"/>
      <c r="UZ325" s="41"/>
      <c r="VA325" s="41"/>
      <c r="VB325" s="41"/>
      <c r="VC325" s="41"/>
      <c r="VD325" s="41"/>
      <c r="VE325" s="41"/>
      <c r="VF325" s="41"/>
      <c r="VG325" s="41"/>
      <c r="VH325" s="41"/>
      <c r="VI325" s="41"/>
      <c r="VJ325" s="41"/>
      <c r="VK325" s="41"/>
      <c r="VL325" s="41"/>
      <c r="VM325" s="41"/>
      <c r="VN325" s="41"/>
      <c r="VO325" s="41"/>
      <c r="VP325" s="41"/>
      <c r="VQ325" s="41"/>
      <c r="VR325" s="41"/>
      <c r="VS325" s="41"/>
      <c r="VT325" s="41"/>
      <c r="VU325" s="41"/>
      <c r="VV325" s="41"/>
      <c r="VW325" s="41"/>
      <c r="VX325" s="41"/>
      <c r="VY325" s="41"/>
      <c r="VZ325" s="41"/>
      <c r="WA325" s="41"/>
      <c r="WB325" s="41"/>
      <c r="WC325" s="41"/>
      <c r="WD325" s="41"/>
      <c r="WE325" s="41"/>
      <c r="WF325" s="41"/>
      <c r="WG325" s="41"/>
      <c r="WH325" s="41"/>
      <c r="WI325" s="41"/>
      <c r="WJ325" s="41"/>
      <c r="WK325" s="41"/>
      <c r="WL325" s="41"/>
      <c r="WM325" s="41"/>
      <c r="WN325" s="41"/>
      <c r="WO325" s="41"/>
      <c r="WP325" s="41"/>
      <c r="WQ325" s="41"/>
      <c r="WR325" s="41"/>
      <c r="WS325" s="41"/>
      <c r="WT325" s="41"/>
      <c r="WU325" s="41"/>
      <c r="WV325" s="41"/>
      <c r="WW325" s="41"/>
      <c r="WX325" s="41"/>
    </row>
    <row r="326" spans="1:622" s="49" customFormat="1" ht="15" customHeight="1" outlineLevel="1" x14ac:dyDescent="0.25">
      <c r="B326" s="42" t="s">
        <v>92</v>
      </c>
      <c r="C326" s="49">
        <v>4351</v>
      </c>
      <c r="D326" s="44" t="s">
        <v>80</v>
      </c>
      <c r="E326" s="49" t="s">
        <v>247</v>
      </c>
      <c r="F326" s="44" t="s">
        <v>24</v>
      </c>
      <c r="G326" s="44"/>
      <c r="H326" s="44">
        <v>15.4</v>
      </c>
      <c r="I326" s="46">
        <v>30.8</v>
      </c>
      <c r="J326" s="46">
        <f>Tabela1[[#This Row],[VALOR UNIT]]*H321</f>
        <v>92.4</v>
      </c>
      <c r="K326" s="46">
        <f>Tabela1[[#This Row],[Coluna1]]*H325</f>
        <v>0</v>
      </c>
      <c r="L326" s="46">
        <v>0</v>
      </c>
      <c r="M326" s="47">
        <f t="shared" si="6"/>
        <v>0</v>
      </c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1"/>
      <c r="AG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  <c r="HF326" s="41"/>
      <c r="HG326" s="41"/>
      <c r="HH326" s="41"/>
      <c r="HI326" s="41"/>
      <c r="HJ326" s="41"/>
      <c r="HK326" s="41"/>
      <c r="HL326" s="41"/>
      <c r="HM326" s="41"/>
      <c r="HN326" s="41"/>
      <c r="HO326" s="41"/>
      <c r="HP326" s="41"/>
      <c r="HQ326" s="41"/>
      <c r="HR326" s="41"/>
      <c r="HS326" s="41"/>
      <c r="HT326" s="41"/>
      <c r="HU326" s="41"/>
      <c r="HV326" s="41"/>
      <c r="HW326" s="41"/>
      <c r="HX326" s="41"/>
      <c r="HY326" s="41"/>
      <c r="HZ326" s="41"/>
      <c r="IA326" s="41"/>
      <c r="IB326" s="41"/>
      <c r="IC326" s="41"/>
      <c r="ID326" s="41"/>
      <c r="IE326" s="41"/>
      <c r="IF326" s="41"/>
      <c r="IG326" s="41"/>
      <c r="IH326" s="41"/>
      <c r="II326" s="41"/>
      <c r="IJ326" s="41"/>
      <c r="IK326" s="41"/>
      <c r="IL326" s="41"/>
      <c r="IM326" s="41"/>
      <c r="IN326" s="41"/>
      <c r="IO326" s="41"/>
      <c r="IP326" s="41"/>
      <c r="IQ326" s="41"/>
      <c r="IR326" s="41"/>
      <c r="IS326" s="41"/>
      <c r="IT326" s="41"/>
      <c r="IU326" s="41"/>
      <c r="IV326" s="41"/>
      <c r="IW326" s="41"/>
      <c r="IX326" s="41"/>
      <c r="IY326" s="41"/>
      <c r="IZ326" s="41"/>
      <c r="JA326" s="41"/>
      <c r="JB326" s="41"/>
      <c r="JC326" s="41"/>
      <c r="JD326" s="41"/>
      <c r="JE326" s="41"/>
      <c r="JF326" s="41"/>
      <c r="JG326" s="41"/>
      <c r="JH326" s="41"/>
      <c r="JI326" s="41"/>
      <c r="JJ326" s="41"/>
      <c r="JK326" s="41"/>
      <c r="JL326" s="41"/>
      <c r="JM326" s="41"/>
      <c r="JN326" s="41"/>
      <c r="JO326" s="41"/>
      <c r="JP326" s="41"/>
      <c r="JQ326" s="41"/>
      <c r="JR326" s="41"/>
      <c r="JS326" s="41"/>
      <c r="JT326" s="41"/>
      <c r="JU326" s="41"/>
      <c r="JV326" s="41"/>
      <c r="JW326" s="41"/>
      <c r="JX326" s="41"/>
      <c r="JY326" s="41"/>
      <c r="JZ326" s="41"/>
      <c r="KA326" s="41"/>
      <c r="KB326" s="41"/>
      <c r="KC326" s="41"/>
      <c r="KD326" s="41"/>
      <c r="KE326" s="41"/>
      <c r="KF326" s="41"/>
      <c r="KG326" s="41"/>
      <c r="KH326" s="41"/>
      <c r="KI326" s="41"/>
      <c r="KJ326" s="41"/>
      <c r="KK326" s="41"/>
      <c r="KL326" s="41"/>
      <c r="KM326" s="41"/>
      <c r="KN326" s="41"/>
      <c r="KO326" s="41"/>
      <c r="KP326" s="41"/>
      <c r="KQ326" s="41"/>
      <c r="KR326" s="41"/>
      <c r="KS326" s="41"/>
      <c r="KT326" s="41"/>
      <c r="KU326" s="41"/>
      <c r="KV326" s="41"/>
      <c r="KW326" s="41"/>
      <c r="KX326" s="41"/>
      <c r="KY326" s="41"/>
      <c r="KZ326" s="41"/>
      <c r="LA326" s="41"/>
      <c r="LB326" s="41"/>
      <c r="LC326" s="41"/>
      <c r="LD326" s="41"/>
      <c r="LE326" s="41"/>
      <c r="LF326" s="41"/>
      <c r="LG326" s="41"/>
      <c r="LH326" s="41"/>
      <c r="LI326" s="41"/>
      <c r="LJ326" s="41"/>
      <c r="LK326" s="41"/>
      <c r="LL326" s="41"/>
      <c r="LM326" s="41"/>
      <c r="LN326" s="41"/>
      <c r="LO326" s="41"/>
      <c r="LP326" s="41"/>
      <c r="LQ326" s="41"/>
      <c r="LR326" s="41"/>
      <c r="LS326" s="41"/>
      <c r="LT326" s="41"/>
      <c r="LU326" s="41"/>
      <c r="LV326" s="41"/>
      <c r="LW326" s="41"/>
      <c r="LX326" s="41"/>
      <c r="LY326" s="41"/>
      <c r="LZ326" s="41"/>
      <c r="MA326" s="41"/>
      <c r="MB326" s="41"/>
      <c r="MC326" s="41"/>
      <c r="MD326" s="41"/>
      <c r="ME326" s="41"/>
      <c r="MF326" s="41"/>
      <c r="MG326" s="41"/>
      <c r="MH326" s="41"/>
      <c r="MI326" s="41"/>
      <c r="MJ326" s="41"/>
      <c r="MK326" s="41"/>
      <c r="ML326" s="41"/>
      <c r="MM326" s="41"/>
      <c r="MN326" s="41"/>
      <c r="MO326" s="41"/>
      <c r="MP326" s="41"/>
      <c r="MQ326" s="41"/>
      <c r="MR326" s="41"/>
      <c r="MS326" s="41"/>
      <c r="MT326" s="41"/>
      <c r="MU326" s="41"/>
      <c r="MV326" s="41"/>
      <c r="MW326" s="41"/>
      <c r="MX326" s="41"/>
      <c r="MY326" s="41"/>
      <c r="MZ326" s="41"/>
      <c r="NA326" s="41"/>
      <c r="NB326" s="41"/>
      <c r="NC326" s="41"/>
      <c r="ND326" s="41"/>
      <c r="NE326" s="41"/>
      <c r="NF326" s="41"/>
      <c r="NG326" s="41"/>
      <c r="NH326" s="41"/>
      <c r="NI326" s="41"/>
      <c r="NJ326" s="41"/>
      <c r="NK326" s="41"/>
      <c r="NL326" s="41"/>
      <c r="NM326" s="41"/>
      <c r="NN326" s="41"/>
      <c r="NO326" s="41"/>
      <c r="NP326" s="41"/>
      <c r="NQ326" s="41"/>
      <c r="NR326" s="41"/>
      <c r="NS326" s="41"/>
      <c r="NT326" s="41"/>
      <c r="NU326" s="41"/>
      <c r="NV326" s="41"/>
      <c r="NW326" s="41"/>
      <c r="NX326" s="41"/>
      <c r="NY326" s="41"/>
      <c r="NZ326" s="41"/>
      <c r="OA326" s="41"/>
      <c r="OB326" s="41"/>
      <c r="OC326" s="41"/>
      <c r="OD326" s="41"/>
      <c r="OE326" s="41"/>
      <c r="OF326" s="41"/>
      <c r="OG326" s="41"/>
      <c r="OH326" s="41"/>
      <c r="OI326" s="41"/>
      <c r="OJ326" s="41"/>
      <c r="OK326" s="41"/>
      <c r="OL326" s="41"/>
      <c r="OM326" s="41"/>
      <c r="ON326" s="41"/>
      <c r="OO326" s="41"/>
      <c r="OP326" s="41"/>
      <c r="OQ326" s="41"/>
      <c r="OR326" s="41"/>
      <c r="OS326" s="41"/>
      <c r="OT326" s="41"/>
      <c r="OU326" s="41"/>
      <c r="OV326" s="41"/>
      <c r="OW326" s="41"/>
      <c r="OX326" s="41"/>
      <c r="OY326" s="41"/>
      <c r="OZ326" s="41"/>
      <c r="PA326" s="41"/>
      <c r="PB326" s="41"/>
      <c r="PC326" s="41"/>
      <c r="PD326" s="41"/>
      <c r="PE326" s="41"/>
      <c r="PF326" s="41"/>
      <c r="PG326" s="41"/>
      <c r="PH326" s="41"/>
      <c r="PI326" s="41"/>
      <c r="PJ326" s="41"/>
      <c r="PK326" s="41"/>
      <c r="PL326" s="41"/>
      <c r="PM326" s="41"/>
      <c r="PN326" s="41"/>
      <c r="PO326" s="41"/>
      <c r="PP326" s="41"/>
      <c r="PQ326" s="41"/>
      <c r="PR326" s="41"/>
      <c r="PS326" s="41"/>
      <c r="PT326" s="41"/>
      <c r="PU326" s="41"/>
      <c r="PV326" s="41"/>
      <c r="PW326" s="41"/>
      <c r="PX326" s="41"/>
      <c r="PY326" s="41"/>
      <c r="PZ326" s="41"/>
      <c r="QA326" s="41"/>
      <c r="QB326" s="41"/>
      <c r="QC326" s="41"/>
      <c r="QD326" s="41"/>
      <c r="QE326" s="41"/>
      <c r="QF326" s="41"/>
      <c r="QG326" s="41"/>
      <c r="QH326" s="41"/>
      <c r="QI326" s="41"/>
      <c r="QJ326" s="41"/>
      <c r="QK326" s="41"/>
      <c r="QL326" s="41"/>
      <c r="QM326" s="41"/>
      <c r="QN326" s="41"/>
      <c r="QO326" s="41"/>
      <c r="QP326" s="41"/>
      <c r="QQ326" s="41"/>
      <c r="QR326" s="41"/>
      <c r="QS326" s="41"/>
      <c r="QT326" s="41"/>
      <c r="QU326" s="41"/>
      <c r="QV326" s="41"/>
      <c r="QW326" s="41"/>
      <c r="QX326" s="41"/>
      <c r="QY326" s="41"/>
      <c r="QZ326" s="41"/>
      <c r="RA326" s="41"/>
      <c r="RB326" s="41"/>
      <c r="RC326" s="41"/>
      <c r="RD326" s="41"/>
      <c r="RE326" s="41"/>
      <c r="RF326" s="41"/>
      <c r="RG326" s="41"/>
      <c r="RH326" s="41"/>
      <c r="RI326" s="41"/>
      <c r="RJ326" s="41"/>
      <c r="RK326" s="41"/>
      <c r="RL326" s="41"/>
      <c r="RM326" s="41"/>
      <c r="RN326" s="41"/>
      <c r="RO326" s="41"/>
      <c r="RP326" s="41"/>
      <c r="RQ326" s="41"/>
      <c r="RR326" s="41"/>
      <c r="RS326" s="41"/>
      <c r="RT326" s="41"/>
      <c r="RU326" s="41"/>
      <c r="RV326" s="41"/>
      <c r="RW326" s="41"/>
      <c r="RX326" s="41"/>
      <c r="RY326" s="41"/>
      <c r="RZ326" s="41"/>
      <c r="SA326" s="41"/>
      <c r="SB326" s="41"/>
      <c r="SC326" s="41"/>
      <c r="SD326" s="41"/>
      <c r="SE326" s="41"/>
      <c r="SF326" s="41"/>
      <c r="SG326" s="41"/>
      <c r="SH326" s="41"/>
      <c r="SI326" s="41"/>
      <c r="SJ326" s="41"/>
      <c r="SK326" s="41"/>
      <c r="SL326" s="41"/>
      <c r="SM326" s="41"/>
      <c r="SN326" s="41"/>
      <c r="SO326" s="41"/>
      <c r="SP326" s="41"/>
      <c r="SQ326" s="41"/>
      <c r="SR326" s="41"/>
      <c r="SS326" s="41"/>
      <c r="ST326" s="41"/>
      <c r="SU326" s="41"/>
      <c r="SV326" s="41"/>
      <c r="SW326" s="41"/>
      <c r="SX326" s="41"/>
      <c r="SY326" s="41"/>
      <c r="SZ326" s="41"/>
      <c r="TA326" s="41"/>
      <c r="TB326" s="41"/>
      <c r="TC326" s="41"/>
      <c r="TD326" s="41"/>
      <c r="TE326" s="41"/>
      <c r="TF326" s="41"/>
      <c r="TG326" s="41"/>
      <c r="TH326" s="41"/>
      <c r="TI326" s="41"/>
      <c r="TJ326" s="41"/>
      <c r="TK326" s="41"/>
      <c r="TL326" s="41"/>
      <c r="TM326" s="41"/>
      <c r="TN326" s="41"/>
      <c r="TO326" s="41"/>
      <c r="TP326" s="41"/>
      <c r="TQ326" s="41"/>
      <c r="TR326" s="41"/>
      <c r="TS326" s="41"/>
      <c r="TT326" s="41"/>
      <c r="TU326" s="41"/>
      <c r="TV326" s="41"/>
      <c r="TW326" s="41"/>
      <c r="TX326" s="41"/>
      <c r="TY326" s="41"/>
      <c r="TZ326" s="41"/>
      <c r="UA326" s="41"/>
      <c r="UB326" s="41"/>
      <c r="UC326" s="41"/>
      <c r="UD326" s="41"/>
      <c r="UE326" s="41"/>
      <c r="UF326" s="41"/>
      <c r="UG326" s="41"/>
      <c r="UH326" s="41"/>
      <c r="UI326" s="41"/>
      <c r="UJ326" s="41"/>
      <c r="UK326" s="41"/>
      <c r="UL326" s="41"/>
      <c r="UM326" s="41"/>
      <c r="UN326" s="41"/>
      <c r="UO326" s="41"/>
      <c r="UP326" s="41"/>
      <c r="UQ326" s="41"/>
      <c r="UR326" s="41"/>
      <c r="US326" s="41"/>
      <c r="UT326" s="41"/>
      <c r="UU326" s="41"/>
      <c r="UV326" s="41"/>
      <c r="UW326" s="41"/>
      <c r="UX326" s="41"/>
      <c r="UY326" s="41"/>
      <c r="UZ326" s="41"/>
      <c r="VA326" s="41"/>
      <c r="VB326" s="41"/>
      <c r="VC326" s="41"/>
      <c r="VD326" s="41"/>
      <c r="VE326" s="41"/>
      <c r="VF326" s="41"/>
      <c r="VG326" s="41"/>
      <c r="VH326" s="41"/>
      <c r="VI326" s="41"/>
      <c r="VJ326" s="41"/>
      <c r="VK326" s="41"/>
      <c r="VL326" s="41"/>
      <c r="VM326" s="41"/>
      <c r="VN326" s="41"/>
      <c r="VO326" s="41"/>
      <c r="VP326" s="41"/>
      <c r="VQ326" s="41"/>
      <c r="VR326" s="41"/>
      <c r="VS326" s="41"/>
      <c r="VT326" s="41"/>
      <c r="VU326" s="41"/>
      <c r="VV326" s="41"/>
      <c r="VW326" s="41"/>
      <c r="VX326" s="41"/>
      <c r="VY326" s="41"/>
      <c r="VZ326" s="41"/>
      <c r="WA326" s="41"/>
      <c r="WB326" s="41"/>
      <c r="WC326" s="41"/>
      <c r="WD326" s="41"/>
      <c r="WE326" s="41"/>
      <c r="WF326" s="41"/>
      <c r="WG326" s="41"/>
      <c r="WH326" s="41"/>
      <c r="WI326" s="41"/>
      <c r="WJ326" s="41"/>
      <c r="WK326" s="41"/>
      <c r="WL326" s="41"/>
      <c r="WM326" s="41"/>
      <c r="WN326" s="41"/>
      <c r="WO326" s="41"/>
      <c r="WP326" s="41"/>
      <c r="WQ326" s="41"/>
      <c r="WR326" s="41"/>
      <c r="WS326" s="41"/>
      <c r="WT326" s="41"/>
      <c r="WU326" s="41"/>
      <c r="WV326" s="41"/>
      <c r="WW326" s="41"/>
      <c r="WX326" s="41"/>
    </row>
    <row r="327" spans="1:622" s="49" customFormat="1" ht="15" customHeight="1" outlineLevel="1" x14ac:dyDescent="0.25">
      <c r="B327" s="42" t="s">
        <v>92</v>
      </c>
      <c r="C327" s="49">
        <v>3146</v>
      </c>
      <c r="D327" s="44" t="s">
        <v>80</v>
      </c>
      <c r="E327" s="49" t="s">
        <v>248</v>
      </c>
      <c r="F327" s="44" t="s">
        <v>24</v>
      </c>
      <c r="G327" s="44"/>
      <c r="H327" s="44">
        <v>3.83</v>
      </c>
      <c r="I327" s="46">
        <v>0.08</v>
      </c>
      <c r="J327" s="46">
        <f>Tabela1[[#This Row],[VALOR UNIT]]*H321</f>
        <v>0.24</v>
      </c>
      <c r="K327" s="46">
        <f>Tabela1[[#This Row],[Coluna1]]*H326</f>
        <v>0</v>
      </c>
      <c r="L327" s="46">
        <v>0</v>
      </c>
      <c r="M327" s="47">
        <f t="shared" si="6"/>
        <v>0</v>
      </c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  <c r="HF327" s="41"/>
      <c r="HG327" s="41"/>
      <c r="HH327" s="41"/>
      <c r="HI327" s="41"/>
      <c r="HJ327" s="41"/>
      <c r="HK327" s="41"/>
      <c r="HL327" s="41"/>
      <c r="HM327" s="41"/>
      <c r="HN327" s="41"/>
      <c r="HO327" s="41"/>
      <c r="HP327" s="41"/>
      <c r="HQ327" s="41"/>
      <c r="HR327" s="41"/>
      <c r="HS327" s="41"/>
      <c r="HT327" s="41"/>
      <c r="HU327" s="41"/>
      <c r="HV327" s="41"/>
      <c r="HW327" s="41"/>
      <c r="HX327" s="41"/>
      <c r="HY327" s="41"/>
      <c r="HZ327" s="41"/>
      <c r="IA327" s="41"/>
      <c r="IB327" s="41"/>
      <c r="IC327" s="41"/>
      <c r="ID327" s="41"/>
      <c r="IE327" s="41"/>
      <c r="IF327" s="41"/>
      <c r="IG327" s="41"/>
      <c r="IH327" s="41"/>
      <c r="II327" s="41"/>
      <c r="IJ327" s="41"/>
      <c r="IK327" s="41"/>
      <c r="IL327" s="41"/>
      <c r="IM327" s="41"/>
      <c r="IN327" s="41"/>
      <c r="IO327" s="41"/>
      <c r="IP327" s="41"/>
      <c r="IQ327" s="41"/>
      <c r="IR327" s="41"/>
      <c r="IS327" s="41"/>
      <c r="IT327" s="41"/>
      <c r="IU327" s="41"/>
      <c r="IV327" s="41"/>
      <c r="IW327" s="41"/>
      <c r="IX327" s="41"/>
      <c r="IY327" s="41"/>
      <c r="IZ327" s="41"/>
      <c r="JA327" s="41"/>
      <c r="JB327" s="41"/>
      <c r="JC327" s="41"/>
      <c r="JD327" s="41"/>
      <c r="JE327" s="41"/>
      <c r="JF327" s="41"/>
      <c r="JG327" s="41"/>
      <c r="JH327" s="41"/>
      <c r="JI327" s="41"/>
      <c r="JJ327" s="41"/>
      <c r="JK327" s="41"/>
      <c r="JL327" s="41"/>
      <c r="JM327" s="41"/>
      <c r="JN327" s="41"/>
      <c r="JO327" s="41"/>
      <c r="JP327" s="41"/>
      <c r="JQ327" s="41"/>
      <c r="JR327" s="41"/>
      <c r="JS327" s="41"/>
      <c r="JT327" s="41"/>
      <c r="JU327" s="41"/>
      <c r="JV327" s="41"/>
      <c r="JW327" s="41"/>
      <c r="JX327" s="41"/>
      <c r="JY327" s="41"/>
      <c r="JZ327" s="41"/>
      <c r="KA327" s="41"/>
      <c r="KB327" s="41"/>
      <c r="KC327" s="41"/>
      <c r="KD327" s="41"/>
      <c r="KE327" s="41"/>
      <c r="KF327" s="41"/>
      <c r="KG327" s="41"/>
      <c r="KH327" s="41"/>
      <c r="KI327" s="41"/>
      <c r="KJ327" s="41"/>
      <c r="KK327" s="41"/>
      <c r="KL327" s="41"/>
      <c r="KM327" s="41"/>
      <c r="KN327" s="41"/>
      <c r="KO327" s="41"/>
      <c r="KP327" s="41"/>
      <c r="KQ327" s="41"/>
      <c r="KR327" s="41"/>
      <c r="KS327" s="41"/>
      <c r="KT327" s="41"/>
      <c r="KU327" s="41"/>
      <c r="KV327" s="41"/>
      <c r="KW327" s="41"/>
      <c r="KX327" s="41"/>
      <c r="KY327" s="41"/>
      <c r="KZ327" s="41"/>
      <c r="LA327" s="41"/>
      <c r="LB327" s="41"/>
      <c r="LC327" s="41"/>
      <c r="LD327" s="41"/>
      <c r="LE327" s="41"/>
      <c r="LF327" s="41"/>
      <c r="LG327" s="41"/>
      <c r="LH327" s="41"/>
      <c r="LI327" s="41"/>
      <c r="LJ327" s="41"/>
      <c r="LK327" s="41"/>
      <c r="LL327" s="41"/>
      <c r="LM327" s="41"/>
      <c r="LN327" s="41"/>
      <c r="LO327" s="41"/>
      <c r="LP327" s="41"/>
      <c r="LQ327" s="41"/>
      <c r="LR327" s="41"/>
      <c r="LS327" s="41"/>
      <c r="LT327" s="41"/>
      <c r="LU327" s="41"/>
      <c r="LV327" s="41"/>
      <c r="LW327" s="41"/>
      <c r="LX327" s="41"/>
      <c r="LY327" s="41"/>
      <c r="LZ327" s="41"/>
      <c r="MA327" s="41"/>
      <c r="MB327" s="41"/>
      <c r="MC327" s="41"/>
      <c r="MD327" s="41"/>
      <c r="ME327" s="41"/>
      <c r="MF327" s="41"/>
      <c r="MG327" s="41"/>
      <c r="MH327" s="41"/>
      <c r="MI327" s="41"/>
      <c r="MJ327" s="41"/>
      <c r="MK327" s="41"/>
      <c r="ML327" s="41"/>
      <c r="MM327" s="41"/>
      <c r="MN327" s="41"/>
      <c r="MO327" s="41"/>
      <c r="MP327" s="41"/>
      <c r="MQ327" s="41"/>
      <c r="MR327" s="41"/>
      <c r="MS327" s="41"/>
      <c r="MT327" s="41"/>
      <c r="MU327" s="41"/>
      <c r="MV327" s="41"/>
      <c r="MW327" s="41"/>
      <c r="MX327" s="41"/>
      <c r="MY327" s="41"/>
      <c r="MZ327" s="41"/>
      <c r="NA327" s="41"/>
      <c r="NB327" s="41"/>
      <c r="NC327" s="41"/>
      <c r="ND327" s="41"/>
      <c r="NE327" s="41"/>
      <c r="NF327" s="41"/>
      <c r="NG327" s="41"/>
      <c r="NH327" s="41"/>
      <c r="NI327" s="41"/>
      <c r="NJ327" s="41"/>
      <c r="NK327" s="41"/>
      <c r="NL327" s="41"/>
      <c r="NM327" s="41"/>
      <c r="NN327" s="41"/>
      <c r="NO327" s="41"/>
      <c r="NP327" s="41"/>
      <c r="NQ327" s="41"/>
      <c r="NR327" s="41"/>
      <c r="NS327" s="41"/>
      <c r="NT327" s="41"/>
      <c r="NU327" s="41"/>
      <c r="NV327" s="41"/>
      <c r="NW327" s="41"/>
      <c r="NX327" s="41"/>
      <c r="NY327" s="41"/>
      <c r="NZ327" s="41"/>
      <c r="OA327" s="41"/>
      <c r="OB327" s="41"/>
      <c r="OC327" s="41"/>
      <c r="OD327" s="41"/>
      <c r="OE327" s="41"/>
      <c r="OF327" s="41"/>
      <c r="OG327" s="41"/>
      <c r="OH327" s="41"/>
      <c r="OI327" s="41"/>
      <c r="OJ327" s="41"/>
      <c r="OK327" s="41"/>
      <c r="OL327" s="41"/>
      <c r="OM327" s="41"/>
      <c r="ON327" s="41"/>
      <c r="OO327" s="41"/>
      <c r="OP327" s="41"/>
      <c r="OQ327" s="41"/>
      <c r="OR327" s="41"/>
      <c r="OS327" s="41"/>
      <c r="OT327" s="41"/>
      <c r="OU327" s="41"/>
      <c r="OV327" s="41"/>
      <c r="OW327" s="41"/>
      <c r="OX327" s="41"/>
      <c r="OY327" s="41"/>
      <c r="OZ327" s="41"/>
      <c r="PA327" s="41"/>
      <c r="PB327" s="41"/>
      <c r="PC327" s="41"/>
      <c r="PD327" s="41"/>
      <c r="PE327" s="41"/>
      <c r="PF327" s="41"/>
      <c r="PG327" s="41"/>
      <c r="PH327" s="41"/>
      <c r="PI327" s="41"/>
      <c r="PJ327" s="41"/>
      <c r="PK327" s="41"/>
      <c r="PL327" s="41"/>
      <c r="PM327" s="41"/>
      <c r="PN327" s="41"/>
      <c r="PO327" s="41"/>
      <c r="PP327" s="41"/>
      <c r="PQ327" s="41"/>
      <c r="PR327" s="41"/>
      <c r="PS327" s="41"/>
      <c r="PT327" s="41"/>
      <c r="PU327" s="41"/>
      <c r="PV327" s="41"/>
      <c r="PW327" s="41"/>
      <c r="PX327" s="41"/>
      <c r="PY327" s="41"/>
      <c r="PZ327" s="41"/>
      <c r="QA327" s="41"/>
      <c r="QB327" s="41"/>
      <c r="QC327" s="41"/>
      <c r="QD327" s="41"/>
      <c r="QE327" s="41"/>
      <c r="QF327" s="41"/>
      <c r="QG327" s="41"/>
      <c r="QH327" s="41"/>
      <c r="QI327" s="41"/>
      <c r="QJ327" s="41"/>
      <c r="QK327" s="41"/>
      <c r="QL327" s="41"/>
      <c r="QM327" s="41"/>
      <c r="QN327" s="41"/>
      <c r="QO327" s="41"/>
      <c r="QP327" s="41"/>
      <c r="QQ327" s="41"/>
      <c r="QR327" s="41"/>
      <c r="QS327" s="41"/>
      <c r="QT327" s="41"/>
      <c r="QU327" s="41"/>
      <c r="QV327" s="41"/>
      <c r="QW327" s="41"/>
      <c r="QX327" s="41"/>
      <c r="QY327" s="41"/>
      <c r="QZ327" s="41"/>
      <c r="RA327" s="41"/>
      <c r="RB327" s="41"/>
      <c r="RC327" s="41"/>
      <c r="RD327" s="41"/>
      <c r="RE327" s="41"/>
      <c r="RF327" s="41"/>
      <c r="RG327" s="41"/>
      <c r="RH327" s="41"/>
      <c r="RI327" s="41"/>
      <c r="RJ327" s="41"/>
      <c r="RK327" s="41"/>
      <c r="RL327" s="41"/>
      <c r="RM327" s="41"/>
      <c r="RN327" s="41"/>
      <c r="RO327" s="41"/>
      <c r="RP327" s="41"/>
      <c r="RQ327" s="41"/>
      <c r="RR327" s="41"/>
      <c r="RS327" s="41"/>
      <c r="RT327" s="41"/>
      <c r="RU327" s="41"/>
      <c r="RV327" s="41"/>
      <c r="RW327" s="41"/>
      <c r="RX327" s="41"/>
      <c r="RY327" s="41"/>
      <c r="RZ327" s="41"/>
      <c r="SA327" s="41"/>
      <c r="SB327" s="41"/>
      <c r="SC327" s="41"/>
      <c r="SD327" s="41"/>
      <c r="SE327" s="41"/>
      <c r="SF327" s="41"/>
      <c r="SG327" s="41"/>
      <c r="SH327" s="41"/>
      <c r="SI327" s="41"/>
      <c r="SJ327" s="41"/>
      <c r="SK327" s="41"/>
      <c r="SL327" s="41"/>
      <c r="SM327" s="41"/>
      <c r="SN327" s="41"/>
      <c r="SO327" s="41"/>
      <c r="SP327" s="41"/>
      <c r="SQ327" s="41"/>
      <c r="SR327" s="41"/>
      <c r="SS327" s="41"/>
      <c r="ST327" s="41"/>
      <c r="SU327" s="41"/>
      <c r="SV327" s="41"/>
      <c r="SW327" s="41"/>
      <c r="SX327" s="41"/>
      <c r="SY327" s="41"/>
      <c r="SZ327" s="41"/>
      <c r="TA327" s="41"/>
      <c r="TB327" s="41"/>
      <c r="TC327" s="41"/>
      <c r="TD327" s="41"/>
      <c r="TE327" s="41"/>
      <c r="TF327" s="41"/>
      <c r="TG327" s="41"/>
      <c r="TH327" s="41"/>
      <c r="TI327" s="41"/>
      <c r="TJ327" s="41"/>
      <c r="TK327" s="41"/>
      <c r="TL327" s="41"/>
      <c r="TM327" s="41"/>
      <c r="TN327" s="41"/>
      <c r="TO327" s="41"/>
      <c r="TP327" s="41"/>
      <c r="TQ327" s="41"/>
      <c r="TR327" s="41"/>
      <c r="TS327" s="41"/>
      <c r="TT327" s="41"/>
      <c r="TU327" s="41"/>
      <c r="TV327" s="41"/>
      <c r="TW327" s="41"/>
      <c r="TX327" s="41"/>
      <c r="TY327" s="41"/>
      <c r="TZ327" s="41"/>
      <c r="UA327" s="41"/>
      <c r="UB327" s="41"/>
      <c r="UC327" s="41"/>
      <c r="UD327" s="41"/>
      <c r="UE327" s="41"/>
      <c r="UF327" s="41"/>
      <c r="UG327" s="41"/>
      <c r="UH327" s="41"/>
      <c r="UI327" s="41"/>
      <c r="UJ327" s="41"/>
      <c r="UK327" s="41"/>
      <c r="UL327" s="41"/>
      <c r="UM327" s="41"/>
      <c r="UN327" s="41"/>
      <c r="UO327" s="41"/>
      <c r="UP327" s="41"/>
      <c r="UQ327" s="41"/>
      <c r="UR327" s="41"/>
      <c r="US327" s="41"/>
      <c r="UT327" s="41"/>
      <c r="UU327" s="41"/>
      <c r="UV327" s="41"/>
      <c r="UW327" s="41"/>
      <c r="UX327" s="41"/>
      <c r="UY327" s="41"/>
      <c r="UZ327" s="41"/>
      <c r="VA327" s="41"/>
      <c r="VB327" s="41"/>
      <c r="VC327" s="41"/>
      <c r="VD327" s="41"/>
      <c r="VE327" s="41"/>
      <c r="VF327" s="41"/>
      <c r="VG327" s="41"/>
      <c r="VH327" s="41"/>
      <c r="VI327" s="41"/>
      <c r="VJ327" s="41"/>
      <c r="VK327" s="41"/>
      <c r="VL327" s="41"/>
      <c r="VM327" s="41"/>
      <c r="VN327" s="41"/>
      <c r="VO327" s="41"/>
      <c r="VP327" s="41"/>
      <c r="VQ327" s="41"/>
      <c r="VR327" s="41"/>
      <c r="VS327" s="41"/>
      <c r="VT327" s="41"/>
      <c r="VU327" s="41"/>
      <c r="VV327" s="41"/>
      <c r="VW327" s="41"/>
      <c r="VX327" s="41"/>
      <c r="VY327" s="41"/>
      <c r="VZ327" s="41"/>
      <c r="WA327" s="41"/>
      <c r="WB327" s="41"/>
      <c r="WC327" s="41"/>
      <c r="WD327" s="41"/>
      <c r="WE327" s="41"/>
      <c r="WF327" s="41"/>
      <c r="WG327" s="41"/>
      <c r="WH327" s="41"/>
      <c r="WI327" s="41"/>
      <c r="WJ327" s="41"/>
      <c r="WK327" s="41"/>
      <c r="WL327" s="41"/>
      <c r="WM327" s="41"/>
      <c r="WN327" s="41"/>
      <c r="WO327" s="41"/>
      <c r="WP327" s="41"/>
      <c r="WQ327" s="41"/>
      <c r="WR327" s="41"/>
      <c r="WS327" s="41"/>
      <c r="WT327" s="41"/>
      <c r="WU327" s="41"/>
      <c r="WV327" s="41"/>
      <c r="WW327" s="41"/>
      <c r="WX327" s="41"/>
    </row>
    <row r="328" spans="1:622" s="49" customFormat="1" ht="15" customHeight="1" x14ac:dyDescent="0.25">
      <c r="B328" s="42">
        <v>102619</v>
      </c>
      <c r="C328" s="43"/>
      <c r="D328" s="44"/>
      <c r="E328" s="44" t="s">
        <v>64</v>
      </c>
      <c r="F328" s="49" t="s">
        <v>24</v>
      </c>
      <c r="H328" s="44">
        <v>1</v>
      </c>
      <c r="I328" s="46">
        <v>5942.14</v>
      </c>
      <c r="J328" s="46"/>
      <c r="K328" s="46"/>
      <c r="L328" s="65">
        <f>H328*I328</f>
        <v>5942.14</v>
      </c>
      <c r="M328" s="47">
        <f t="shared" si="6"/>
        <v>7399.7259846577936</v>
      </c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  <c r="AB328" s="41"/>
      <c r="AC328" s="41"/>
      <c r="AD328" s="41"/>
      <c r="AE328" s="41"/>
      <c r="AF328" s="41"/>
      <c r="AG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  <c r="HF328" s="41"/>
      <c r="HG328" s="41"/>
      <c r="HH328" s="41"/>
      <c r="HI328" s="41"/>
      <c r="HJ328" s="41"/>
      <c r="HK328" s="41"/>
      <c r="HL328" s="41"/>
      <c r="HM328" s="41"/>
      <c r="HN328" s="41"/>
      <c r="HO328" s="41"/>
      <c r="HP328" s="41"/>
      <c r="HQ328" s="41"/>
      <c r="HR328" s="41"/>
      <c r="HS328" s="41"/>
      <c r="HT328" s="41"/>
      <c r="HU328" s="41"/>
      <c r="HV328" s="41"/>
      <c r="HW328" s="41"/>
      <c r="HX328" s="41"/>
      <c r="HY328" s="41"/>
      <c r="HZ328" s="41"/>
      <c r="IA328" s="41"/>
      <c r="IB328" s="41"/>
      <c r="IC328" s="41"/>
      <c r="ID328" s="41"/>
      <c r="IE328" s="41"/>
      <c r="IF328" s="41"/>
      <c r="IG328" s="41"/>
      <c r="IH328" s="41"/>
      <c r="II328" s="41"/>
      <c r="IJ328" s="41"/>
      <c r="IK328" s="41"/>
      <c r="IL328" s="41"/>
      <c r="IM328" s="41"/>
      <c r="IN328" s="41"/>
      <c r="IO328" s="41"/>
      <c r="IP328" s="41"/>
      <c r="IQ328" s="41"/>
      <c r="IR328" s="41"/>
      <c r="IS328" s="41"/>
      <c r="IT328" s="41"/>
      <c r="IU328" s="41"/>
      <c r="IV328" s="41"/>
      <c r="IW328" s="41"/>
      <c r="IX328" s="41"/>
      <c r="IY328" s="41"/>
      <c r="IZ328" s="41"/>
      <c r="JA328" s="41"/>
      <c r="JB328" s="41"/>
      <c r="JC328" s="41"/>
      <c r="JD328" s="41"/>
      <c r="JE328" s="41"/>
      <c r="JF328" s="41"/>
      <c r="JG328" s="41"/>
      <c r="JH328" s="41"/>
      <c r="JI328" s="41"/>
      <c r="JJ328" s="41"/>
      <c r="JK328" s="41"/>
      <c r="JL328" s="41"/>
      <c r="JM328" s="41"/>
      <c r="JN328" s="41"/>
      <c r="JO328" s="41"/>
      <c r="JP328" s="41"/>
      <c r="JQ328" s="41"/>
      <c r="JR328" s="41"/>
      <c r="JS328" s="41"/>
      <c r="JT328" s="41"/>
      <c r="JU328" s="41"/>
      <c r="JV328" s="41"/>
      <c r="JW328" s="41"/>
      <c r="JX328" s="41"/>
      <c r="JY328" s="41"/>
      <c r="JZ328" s="41"/>
      <c r="KA328" s="41"/>
      <c r="KB328" s="41"/>
      <c r="KC328" s="41"/>
      <c r="KD328" s="41"/>
      <c r="KE328" s="41"/>
      <c r="KF328" s="41"/>
      <c r="KG328" s="41"/>
      <c r="KH328" s="41"/>
      <c r="KI328" s="41"/>
      <c r="KJ328" s="41"/>
      <c r="KK328" s="41"/>
      <c r="KL328" s="41"/>
      <c r="KM328" s="41"/>
      <c r="KN328" s="41"/>
      <c r="KO328" s="41"/>
      <c r="KP328" s="41"/>
      <c r="KQ328" s="41"/>
      <c r="KR328" s="41"/>
      <c r="KS328" s="41"/>
      <c r="KT328" s="41"/>
      <c r="KU328" s="41"/>
      <c r="KV328" s="41"/>
      <c r="KW328" s="41"/>
      <c r="KX328" s="41"/>
      <c r="KY328" s="41"/>
      <c r="KZ328" s="41"/>
      <c r="LA328" s="41"/>
      <c r="LB328" s="41"/>
      <c r="LC328" s="41"/>
      <c r="LD328" s="41"/>
      <c r="LE328" s="41"/>
      <c r="LF328" s="41"/>
      <c r="LG328" s="41"/>
      <c r="LH328" s="41"/>
      <c r="LI328" s="41"/>
      <c r="LJ328" s="41"/>
      <c r="LK328" s="41"/>
      <c r="LL328" s="41"/>
      <c r="LM328" s="41"/>
      <c r="LN328" s="41"/>
      <c r="LO328" s="41"/>
      <c r="LP328" s="41"/>
      <c r="LQ328" s="41"/>
      <c r="LR328" s="41"/>
      <c r="LS328" s="41"/>
      <c r="LT328" s="41"/>
      <c r="LU328" s="41"/>
      <c r="LV328" s="41"/>
      <c r="LW328" s="41"/>
      <c r="LX328" s="41"/>
      <c r="LY328" s="41"/>
      <c r="LZ328" s="41"/>
      <c r="MA328" s="41"/>
      <c r="MB328" s="41"/>
      <c r="MC328" s="41"/>
      <c r="MD328" s="41"/>
      <c r="ME328" s="41"/>
      <c r="MF328" s="41"/>
      <c r="MG328" s="41"/>
      <c r="MH328" s="41"/>
      <c r="MI328" s="41"/>
      <c r="MJ328" s="41"/>
      <c r="MK328" s="41"/>
      <c r="ML328" s="41"/>
      <c r="MM328" s="41"/>
      <c r="MN328" s="41"/>
      <c r="MO328" s="41"/>
      <c r="MP328" s="41"/>
      <c r="MQ328" s="41"/>
      <c r="MR328" s="41"/>
      <c r="MS328" s="41"/>
      <c r="MT328" s="41"/>
      <c r="MU328" s="41"/>
      <c r="MV328" s="41"/>
      <c r="MW328" s="41"/>
      <c r="MX328" s="41"/>
      <c r="MY328" s="41"/>
      <c r="MZ328" s="41"/>
      <c r="NA328" s="41"/>
      <c r="NB328" s="41"/>
      <c r="NC328" s="41"/>
      <c r="ND328" s="41"/>
      <c r="NE328" s="41"/>
      <c r="NF328" s="41"/>
      <c r="NG328" s="41"/>
      <c r="NH328" s="41"/>
      <c r="NI328" s="41"/>
      <c r="NJ328" s="41"/>
      <c r="NK328" s="41"/>
      <c r="NL328" s="41"/>
      <c r="NM328" s="41"/>
      <c r="NN328" s="41"/>
      <c r="NO328" s="41"/>
      <c r="NP328" s="41"/>
      <c r="NQ328" s="41"/>
      <c r="NR328" s="41"/>
      <c r="NS328" s="41"/>
      <c r="NT328" s="41"/>
      <c r="NU328" s="41"/>
      <c r="NV328" s="41"/>
      <c r="NW328" s="41"/>
      <c r="NX328" s="41"/>
      <c r="NY328" s="41"/>
      <c r="NZ328" s="41"/>
      <c r="OA328" s="41"/>
      <c r="OB328" s="41"/>
      <c r="OC328" s="41"/>
      <c r="OD328" s="41"/>
      <c r="OE328" s="41"/>
      <c r="OF328" s="41"/>
      <c r="OG328" s="41"/>
      <c r="OH328" s="41"/>
      <c r="OI328" s="41"/>
      <c r="OJ328" s="41"/>
      <c r="OK328" s="41"/>
      <c r="OL328" s="41"/>
      <c r="OM328" s="41"/>
      <c r="ON328" s="41"/>
      <c r="OO328" s="41"/>
      <c r="OP328" s="41"/>
      <c r="OQ328" s="41"/>
      <c r="OR328" s="41"/>
      <c r="OS328" s="41"/>
      <c r="OT328" s="41"/>
      <c r="OU328" s="41"/>
      <c r="OV328" s="41"/>
      <c r="OW328" s="41"/>
      <c r="OX328" s="41"/>
      <c r="OY328" s="41"/>
      <c r="OZ328" s="41"/>
      <c r="PA328" s="41"/>
      <c r="PB328" s="41"/>
      <c r="PC328" s="41"/>
      <c r="PD328" s="41"/>
      <c r="PE328" s="41"/>
      <c r="PF328" s="41"/>
      <c r="PG328" s="41"/>
      <c r="PH328" s="41"/>
      <c r="PI328" s="41"/>
      <c r="PJ328" s="41"/>
      <c r="PK328" s="41"/>
      <c r="PL328" s="41"/>
      <c r="PM328" s="41"/>
      <c r="PN328" s="41"/>
      <c r="PO328" s="41"/>
      <c r="PP328" s="41"/>
      <c r="PQ328" s="41"/>
      <c r="PR328" s="41"/>
      <c r="PS328" s="41"/>
      <c r="PT328" s="41"/>
      <c r="PU328" s="41"/>
      <c r="PV328" s="41"/>
      <c r="PW328" s="41"/>
      <c r="PX328" s="41"/>
      <c r="PY328" s="41"/>
      <c r="PZ328" s="41"/>
      <c r="QA328" s="41"/>
      <c r="QB328" s="41"/>
      <c r="QC328" s="41"/>
      <c r="QD328" s="41"/>
      <c r="QE328" s="41"/>
      <c r="QF328" s="41"/>
      <c r="QG328" s="41"/>
      <c r="QH328" s="41"/>
      <c r="QI328" s="41"/>
      <c r="QJ328" s="41"/>
      <c r="QK328" s="41"/>
      <c r="QL328" s="41"/>
      <c r="QM328" s="41"/>
      <c r="QN328" s="41"/>
      <c r="QO328" s="41"/>
      <c r="QP328" s="41"/>
      <c r="QQ328" s="41"/>
      <c r="QR328" s="41"/>
      <c r="QS328" s="41"/>
      <c r="QT328" s="41"/>
      <c r="QU328" s="41"/>
      <c r="QV328" s="41"/>
      <c r="QW328" s="41"/>
      <c r="QX328" s="41"/>
      <c r="QY328" s="41"/>
      <c r="QZ328" s="41"/>
      <c r="RA328" s="41"/>
      <c r="RB328" s="41"/>
      <c r="RC328" s="41"/>
      <c r="RD328" s="41"/>
      <c r="RE328" s="41"/>
      <c r="RF328" s="41"/>
      <c r="RG328" s="41"/>
      <c r="RH328" s="41"/>
      <c r="RI328" s="41"/>
      <c r="RJ328" s="41"/>
      <c r="RK328" s="41"/>
      <c r="RL328" s="41"/>
      <c r="RM328" s="41"/>
      <c r="RN328" s="41"/>
      <c r="RO328" s="41"/>
      <c r="RP328" s="41"/>
      <c r="RQ328" s="41"/>
      <c r="RR328" s="41"/>
      <c r="RS328" s="41"/>
      <c r="RT328" s="41"/>
      <c r="RU328" s="41"/>
      <c r="RV328" s="41"/>
      <c r="RW328" s="41"/>
      <c r="RX328" s="41"/>
      <c r="RY328" s="41"/>
      <c r="RZ328" s="41"/>
      <c r="SA328" s="41"/>
      <c r="SB328" s="41"/>
      <c r="SC328" s="41"/>
      <c r="SD328" s="41"/>
      <c r="SE328" s="41"/>
      <c r="SF328" s="41"/>
      <c r="SG328" s="41"/>
      <c r="SH328" s="41"/>
      <c r="SI328" s="41"/>
      <c r="SJ328" s="41"/>
      <c r="SK328" s="41"/>
      <c r="SL328" s="41"/>
      <c r="SM328" s="41"/>
      <c r="SN328" s="41"/>
      <c r="SO328" s="41"/>
      <c r="SP328" s="41"/>
      <c r="SQ328" s="41"/>
      <c r="SR328" s="41"/>
      <c r="SS328" s="41"/>
      <c r="ST328" s="41"/>
      <c r="SU328" s="41"/>
      <c r="SV328" s="41"/>
      <c r="SW328" s="41"/>
      <c r="SX328" s="41"/>
      <c r="SY328" s="41"/>
      <c r="SZ328" s="41"/>
      <c r="TA328" s="41"/>
      <c r="TB328" s="41"/>
      <c r="TC328" s="41"/>
      <c r="TD328" s="41"/>
      <c r="TE328" s="41"/>
      <c r="TF328" s="41"/>
      <c r="TG328" s="41"/>
      <c r="TH328" s="41"/>
      <c r="TI328" s="41"/>
      <c r="TJ328" s="41"/>
      <c r="TK328" s="41"/>
      <c r="TL328" s="41"/>
      <c r="TM328" s="41"/>
      <c r="TN328" s="41"/>
      <c r="TO328" s="41"/>
      <c r="TP328" s="41"/>
      <c r="TQ328" s="41"/>
      <c r="TR328" s="41"/>
      <c r="TS328" s="41"/>
      <c r="TT328" s="41"/>
      <c r="TU328" s="41"/>
      <c r="TV328" s="41"/>
      <c r="TW328" s="41"/>
      <c r="TX328" s="41"/>
      <c r="TY328" s="41"/>
      <c r="TZ328" s="41"/>
      <c r="UA328" s="41"/>
      <c r="UB328" s="41"/>
      <c r="UC328" s="41"/>
      <c r="UD328" s="41"/>
      <c r="UE328" s="41"/>
      <c r="UF328" s="41"/>
      <c r="UG328" s="41"/>
      <c r="UH328" s="41"/>
      <c r="UI328" s="41"/>
      <c r="UJ328" s="41"/>
      <c r="UK328" s="41"/>
      <c r="UL328" s="41"/>
      <c r="UM328" s="41"/>
      <c r="UN328" s="41"/>
      <c r="UO328" s="41"/>
      <c r="UP328" s="41"/>
      <c r="UQ328" s="41"/>
      <c r="UR328" s="41"/>
      <c r="US328" s="41"/>
      <c r="UT328" s="41"/>
      <c r="UU328" s="41"/>
      <c r="UV328" s="41"/>
      <c r="UW328" s="41"/>
      <c r="UX328" s="41"/>
      <c r="UY328" s="41"/>
      <c r="UZ328" s="41"/>
      <c r="VA328" s="41"/>
      <c r="VB328" s="41"/>
      <c r="VC328" s="41"/>
      <c r="VD328" s="41"/>
      <c r="VE328" s="41"/>
      <c r="VF328" s="41"/>
      <c r="VG328" s="41"/>
      <c r="VH328" s="41"/>
      <c r="VI328" s="41"/>
      <c r="VJ328" s="41"/>
      <c r="VK328" s="41"/>
      <c r="VL328" s="41"/>
      <c r="VM328" s="41"/>
      <c r="VN328" s="41"/>
      <c r="VO328" s="41"/>
      <c r="VP328" s="41"/>
      <c r="VQ328" s="41"/>
      <c r="VR328" s="41"/>
      <c r="VS328" s="41"/>
      <c r="VT328" s="41"/>
      <c r="VU328" s="41"/>
      <c r="VV328" s="41"/>
      <c r="VW328" s="41"/>
      <c r="VX328" s="41"/>
      <c r="VY328" s="41"/>
      <c r="VZ328" s="41"/>
      <c r="WA328" s="41"/>
      <c r="WB328" s="41"/>
      <c r="WC328" s="41"/>
      <c r="WD328" s="41"/>
      <c r="WE328" s="41"/>
      <c r="WF328" s="41"/>
      <c r="WG328" s="41"/>
      <c r="WH328" s="41"/>
      <c r="WI328" s="41"/>
      <c r="WJ328" s="41"/>
      <c r="WK328" s="41"/>
      <c r="WL328" s="41"/>
      <c r="WM328" s="41"/>
      <c r="WN328" s="41"/>
      <c r="WO328" s="41"/>
      <c r="WP328" s="41"/>
      <c r="WQ328" s="41"/>
      <c r="WR328" s="41"/>
      <c r="WS328" s="41"/>
      <c r="WT328" s="41"/>
      <c r="WU328" s="41"/>
      <c r="WV328" s="41"/>
      <c r="WW328" s="41"/>
      <c r="WX328" s="41"/>
    </row>
    <row r="329" spans="1:622" s="49" customFormat="1" ht="15" customHeight="1" outlineLevel="1" x14ac:dyDescent="0.25">
      <c r="B329" s="42" t="s">
        <v>86</v>
      </c>
      <c r="C329" s="43">
        <v>93288</v>
      </c>
      <c r="D329" s="44"/>
      <c r="E329" s="44" t="s">
        <v>249</v>
      </c>
      <c r="F329" s="49" t="s">
        <v>88</v>
      </c>
      <c r="H329" s="44">
        <v>196.32</v>
      </c>
      <c r="I329" s="46">
        <v>463.53</v>
      </c>
      <c r="J329" s="46">
        <f>Tabela1[[#This Row],[VALOR UNIT]]*H328</f>
        <v>463.53</v>
      </c>
      <c r="K329" s="46"/>
      <c r="L329" s="46">
        <v>0</v>
      </c>
      <c r="M329" s="47">
        <f t="shared" si="6"/>
        <v>0</v>
      </c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  <c r="AB329" s="41"/>
      <c r="AC329" s="41"/>
      <c r="AD329" s="41"/>
      <c r="AE329" s="41"/>
      <c r="AF329" s="41"/>
      <c r="AG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  <c r="HF329" s="41"/>
      <c r="HG329" s="41"/>
      <c r="HH329" s="41"/>
      <c r="HI329" s="41"/>
      <c r="HJ329" s="41"/>
      <c r="HK329" s="41"/>
      <c r="HL329" s="41"/>
      <c r="HM329" s="41"/>
      <c r="HN329" s="41"/>
      <c r="HO329" s="41"/>
      <c r="HP329" s="41"/>
      <c r="HQ329" s="41"/>
      <c r="HR329" s="41"/>
      <c r="HS329" s="41"/>
      <c r="HT329" s="41"/>
      <c r="HU329" s="41"/>
      <c r="HV329" s="41"/>
      <c r="HW329" s="41"/>
      <c r="HX329" s="41"/>
      <c r="HY329" s="41"/>
      <c r="HZ329" s="41"/>
      <c r="IA329" s="41"/>
      <c r="IB329" s="41"/>
      <c r="IC329" s="41"/>
      <c r="ID329" s="41"/>
      <c r="IE329" s="41"/>
      <c r="IF329" s="41"/>
      <c r="IG329" s="41"/>
      <c r="IH329" s="41"/>
      <c r="II329" s="41"/>
      <c r="IJ329" s="41"/>
      <c r="IK329" s="41"/>
      <c r="IL329" s="41"/>
      <c r="IM329" s="41"/>
      <c r="IN329" s="41"/>
      <c r="IO329" s="41"/>
      <c r="IP329" s="41"/>
      <c r="IQ329" s="41"/>
      <c r="IR329" s="41"/>
      <c r="IS329" s="41"/>
      <c r="IT329" s="41"/>
      <c r="IU329" s="41"/>
      <c r="IV329" s="41"/>
      <c r="IW329" s="41"/>
      <c r="IX329" s="41"/>
      <c r="IY329" s="41"/>
      <c r="IZ329" s="41"/>
      <c r="JA329" s="41"/>
      <c r="JB329" s="41"/>
      <c r="JC329" s="41"/>
      <c r="JD329" s="41"/>
      <c r="JE329" s="41"/>
      <c r="JF329" s="41"/>
      <c r="JG329" s="41"/>
      <c r="JH329" s="41"/>
      <c r="JI329" s="41"/>
      <c r="JJ329" s="41"/>
      <c r="JK329" s="41"/>
      <c r="JL329" s="41"/>
      <c r="JM329" s="41"/>
      <c r="JN329" s="41"/>
      <c r="JO329" s="41"/>
      <c r="JP329" s="41"/>
      <c r="JQ329" s="41"/>
      <c r="JR329" s="41"/>
      <c r="JS329" s="41"/>
      <c r="JT329" s="41"/>
      <c r="JU329" s="41"/>
      <c r="JV329" s="41"/>
      <c r="JW329" s="41"/>
      <c r="JX329" s="41"/>
      <c r="JY329" s="41"/>
      <c r="JZ329" s="41"/>
      <c r="KA329" s="41"/>
      <c r="KB329" s="41"/>
      <c r="KC329" s="41"/>
      <c r="KD329" s="41"/>
      <c r="KE329" s="41"/>
      <c r="KF329" s="41"/>
      <c r="KG329" s="41"/>
      <c r="KH329" s="41"/>
      <c r="KI329" s="41"/>
      <c r="KJ329" s="41"/>
      <c r="KK329" s="41"/>
      <c r="KL329" s="41"/>
      <c r="KM329" s="41"/>
      <c r="KN329" s="41"/>
      <c r="KO329" s="41"/>
      <c r="KP329" s="41"/>
      <c r="KQ329" s="41"/>
      <c r="KR329" s="41"/>
      <c r="KS329" s="41"/>
      <c r="KT329" s="41"/>
      <c r="KU329" s="41"/>
      <c r="KV329" s="41"/>
      <c r="KW329" s="41"/>
      <c r="KX329" s="41"/>
      <c r="KY329" s="41"/>
      <c r="KZ329" s="41"/>
      <c r="LA329" s="41"/>
      <c r="LB329" s="41"/>
      <c r="LC329" s="41"/>
      <c r="LD329" s="41"/>
      <c r="LE329" s="41"/>
      <c r="LF329" s="41"/>
      <c r="LG329" s="41"/>
      <c r="LH329" s="41"/>
      <c r="LI329" s="41"/>
      <c r="LJ329" s="41"/>
      <c r="LK329" s="41"/>
      <c r="LL329" s="41"/>
      <c r="LM329" s="41"/>
      <c r="LN329" s="41"/>
      <c r="LO329" s="41"/>
      <c r="LP329" s="41"/>
      <c r="LQ329" s="41"/>
      <c r="LR329" s="41"/>
      <c r="LS329" s="41"/>
      <c r="LT329" s="41"/>
      <c r="LU329" s="41"/>
      <c r="LV329" s="41"/>
      <c r="LW329" s="41"/>
      <c r="LX329" s="41"/>
      <c r="LY329" s="41"/>
      <c r="LZ329" s="41"/>
      <c r="MA329" s="41"/>
      <c r="MB329" s="41"/>
      <c r="MC329" s="41"/>
      <c r="MD329" s="41"/>
      <c r="ME329" s="41"/>
      <c r="MF329" s="41"/>
      <c r="MG329" s="41"/>
      <c r="MH329" s="41"/>
      <c r="MI329" s="41"/>
      <c r="MJ329" s="41"/>
      <c r="MK329" s="41"/>
      <c r="ML329" s="41"/>
      <c r="MM329" s="41"/>
      <c r="MN329" s="41"/>
      <c r="MO329" s="41"/>
      <c r="MP329" s="41"/>
      <c r="MQ329" s="41"/>
      <c r="MR329" s="41"/>
      <c r="MS329" s="41"/>
      <c r="MT329" s="41"/>
      <c r="MU329" s="41"/>
      <c r="MV329" s="41"/>
      <c r="MW329" s="41"/>
      <c r="MX329" s="41"/>
      <c r="MY329" s="41"/>
      <c r="MZ329" s="41"/>
      <c r="NA329" s="41"/>
      <c r="NB329" s="41"/>
      <c r="NC329" s="41"/>
      <c r="ND329" s="41"/>
      <c r="NE329" s="41"/>
      <c r="NF329" s="41"/>
      <c r="NG329" s="41"/>
      <c r="NH329" s="41"/>
      <c r="NI329" s="41"/>
      <c r="NJ329" s="41"/>
      <c r="NK329" s="41"/>
      <c r="NL329" s="41"/>
      <c r="NM329" s="41"/>
      <c r="NN329" s="41"/>
      <c r="NO329" s="41"/>
      <c r="NP329" s="41"/>
      <c r="NQ329" s="41"/>
      <c r="NR329" s="41"/>
      <c r="NS329" s="41"/>
      <c r="NT329" s="41"/>
      <c r="NU329" s="41"/>
      <c r="NV329" s="41"/>
      <c r="NW329" s="41"/>
      <c r="NX329" s="41"/>
      <c r="NY329" s="41"/>
      <c r="NZ329" s="41"/>
      <c r="OA329" s="41"/>
      <c r="OB329" s="41"/>
      <c r="OC329" s="41"/>
      <c r="OD329" s="41"/>
      <c r="OE329" s="41"/>
      <c r="OF329" s="41"/>
      <c r="OG329" s="41"/>
      <c r="OH329" s="41"/>
      <c r="OI329" s="41"/>
      <c r="OJ329" s="41"/>
      <c r="OK329" s="41"/>
      <c r="OL329" s="41"/>
      <c r="OM329" s="41"/>
      <c r="ON329" s="41"/>
      <c r="OO329" s="41"/>
      <c r="OP329" s="41"/>
      <c r="OQ329" s="41"/>
      <c r="OR329" s="41"/>
      <c r="OS329" s="41"/>
      <c r="OT329" s="41"/>
      <c r="OU329" s="41"/>
      <c r="OV329" s="41"/>
      <c r="OW329" s="41"/>
      <c r="OX329" s="41"/>
      <c r="OY329" s="41"/>
      <c r="OZ329" s="41"/>
      <c r="PA329" s="41"/>
      <c r="PB329" s="41"/>
      <c r="PC329" s="41"/>
      <c r="PD329" s="41"/>
      <c r="PE329" s="41"/>
      <c r="PF329" s="41"/>
      <c r="PG329" s="41"/>
      <c r="PH329" s="41"/>
      <c r="PI329" s="41"/>
      <c r="PJ329" s="41"/>
      <c r="PK329" s="41"/>
      <c r="PL329" s="41"/>
      <c r="PM329" s="41"/>
      <c r="PN329" s="41"/>
      <c r="PO329" s="41"/>
      <c r="PP329" s="41"/>
      <c r="PQ329" s="41"/>
      <c r="PR329" s="41"/>
      <c r="PS329" s="41"/>
      <c r="PT329" s="41"/>
      <c r="PU329" s="41"/>
      <c r="PV329" s="41"/>
      <c r="PW329" s="41"/>
      <c r="PX329" s="41"/>
      <c r="PY329" s="41"/>
      <c r="PZ329" s="41"/>
      <c r="QA329" s="41"/>
      <c r="QB329" s="41"/>
      <c r="QC329" s="41"/>
      <c r="QD329" s="41"/>
      <c r="QE329" s="41"/>
      <c r="QF329" s="41"/>
      <c r="QG329" s="41"/>
      <c r="QH329" s="41"/>
      <c r="QI329" s="41"/>
      <c r="QJ329" s="41"/>
      <c r="QK329" s="41"/>
      <c r="QL329" s="41"/>
      <c r="QM329" s="41"/>
      <c r="QN329" s="41"/>
      <c r="QO329" s="41"/>
      <c r="QP329" s="41"/>
      <c r="QQ329" s="41"/>
      <c r="QR329" s="41"/>
      <c r="QS329" s="41"/>
      <c r="QT329" s="41"/>
      <c r="QU329" s="41"/>
      <c r="QV329" s="41"/>
      <c r="QW329" s="41"/>
      <c r="QX329" s="41"/>
      <c r="QY329" s="41"/>
      <c r="QZ329" s="41"/>
      <c r="RA329" s="41"/>
      <c r="RB329" s="41"/>
      <c r="RC329" s="41"/>
      <c r="RD329" s="41"/>
      <c r="RE329" s="41"/>
      <c r="RF329" s="41"/>
      <c r="RG329" s="41"/>
      <c r="RH329" s="41"/>
      <c r="RI329" s="41"/>
      <c r="RJ329" s="41"/>
      <c r="RK329" s="41"/>
      <c r="RL329" s="41"/>
      <c r="RM329" s="41"/>
      <c r="RN329" s="41"/>
      <c r="RO329" s="41"/>
      <c r="RP329" s="41"/>
      <c r="RQ329" s="41"/>
      <c r="RR329" s="41"/>
      <c r="RS329" s="41"/>
      <c r="RT329" s="41"/>
      <c r="RU329" s="41"/>
      <c r="RV329" s="41"/>
      <c r="RW329" s="41"/>
      <c r="RX329" s="41"/>
      <c r="RY329" s="41"/>
      <c r="RZ329" s="41"/>
      <c r="SA329" s="41"/>
      <c r="SB329" s="41"/>
      <c r="SC329" s="41"/>
      <c r="SD329" s="41"/>
      <c r="SE329" s="41"/>
      <c r="SF329" s="41"/>
      <c r="SG329" s="41"/>
      <c r="SH329" s="41"/>
      <c r="SI329" s="41"/>
      <c r="SJ329" s="41"/>
      <c r="SK329" s="41"/>
      <c r="SL329" s="41"/>
      <c r="SM329" s="41"/>
      <c r="SN329" s="41"/>
      <c r="SO329" s="41"/>
      <c r="SP329" s="41"/>
      <c r="SQ329" s="41"/>
      <c r="SR329" s="41"/>
      <c r="SS329" s="41"/>
      <c r="ST329" s="41"/>
      <c r="SU329" s="41"/>
      <c r="SV329" s="41"/>
      <c r="SW329" s="41"/>
      <c r="SX329" s="41"/>
      <c r="SY329" s="41"/>
      <c r="SZ329" s="41"/>
      <c r="TA329" s="41"/>
      <c r="TB329" s="41"/>
      <c r="TC329" s="41"/>
      <c r="TD329" s="41"/>
      <c r="TE329" s="41"/>
      <c r="TF329" s="41"/>
      <c r="TG329" s="41"/>
      <c r="TH329" s="41"/>
      <c r="TI329" s="41"/>
      <c r="TJ329" s="41"/>
      <c r="TK329" s="41"/>
      <c r="TL329" s="41"/>
      <c r="TM329" s="41"/>
      <c r="TN329" s="41"/>
      <c r="TO329" s="41"/>
      <c r="TP329" s="41"/>
      <c r="TQ329" s="41"/>
      <c r="TR329" s="41"/>
      <c r="TS329" s="41"/>
      <c r="TT329" s="41"/>
      <c r="TU329" s="41"/>
      <c r="TV329" s="41"/>
      <c r="TW329" s="41"/>
      <c r="TX329" s="41"/>
      <c r="TY329" s="41"/>
      <c r="TZ329" s="41"/>
      <c r="UA329" s="41"/>
      <c r="UB329" s="41"/>
      <c r="UC329" s="41"/>
      <c r="UD329" s="41"/>
      <c r="UE329" s="41"/>
      <c r="UF329" s="41"/>
      <c r="UG329" s="41"/>
      <c r="UH329" s="41"/>
      <c r="UI329" s="41"/>
      <c r="UJ329" s="41"/>
      <c r="UK329" s="41"/>
      <c r="UL329" s="41"/>
      <c r="UM329" s="41"/>
      <c r="UN329" s="41"/>
      <c r="UO329" s="41"/>
      <c r="UP329" s="41"/>
      <c r="UQ329" s="41"/>
      <c r="UR329" s="41"/>
      <c r="US329" s="41"/>
      <c r="UT329" s="41"/>
      <c r="UU329" s="41"/>
      <c r="UV329" s="41"/>
      <c r="UW329" s="41"/>
      <c r="UX329" s="41"/>
      <c r="UY329" s="41"/>
      <c r="UZ329" s="41"/>
      <c r="VA329" s="41"/>
      <c r="VB329" s="41"/>
      <c r="VC329" s="41"/>
      <c r="VD329" s="41"/>
      <c r="VE329" s="41"/>
      <c r="VF329" s="41"/>
      <c r="VG329" s="41"/>
      <c r="VH329" s="41"/>
      <c r="VI329" s="41"/>
      <c r="VJ329" s="41"/>
      <c r="VK329" s="41"/>
      <c r="VL329" s="41"/>
      <c r="VM329" s="41"/>
      <c r="VN329" s="41"/>
      <c r="VO329" s="41"/>
      <c r="VP329" s="41"/>
      <c r="VQ329" s="41"/>
      <c r="VR329" s="41"/>
      <c r="VS329" s="41"/>
      <c r="VT329" s="41"/>
      <c r="VU329" s="41"/>
      <c r="VV329" s="41"/>
      <c r="VW329" s="41"/>
      <c r="VX329" s="41"/>
      <c r="VY329" s="41"/>
      <c r="VZ329" s="41"/>
      <c r="WA329" s="41"/>
      <c r="WB329" s="41"/>
      <c r="WC329" s="41"/>
      <c r="WD329" s="41"/>
      <c r="WE329" s="41"/>
      <c r="WF329" s="41"/>
      <c r="WG329" s="41"/>
      <c r="WH329" s="41"/>
      <c r="WI329" s="41"/>
      <c r="WJ329" s="41"/>
      <c r="WK329" s="41"/>
      <c r="WL329" s="41"/>
      <c r="WM329" s="41"/>
      <c r="WN329" s="41"/>
      <c r="WO329" s="41"/>
      <c r="WP329" s="41"/>
      <c r="WQ329" s="41"/>
      <c r="WR329" s="41"/>
      <c r="WS329" s="41"/>
      <c r="WT329" s="41"/>
      <c r="WU329" s="41"/>
      <c r="WV329" s="41"/>
      <c r="WW329" s="41"/>
      <c r="WX329" s="41"/>
    </row>
    <row r="330" spans="1:622" s="49" customFormat="1" ht="15" customHeight="1" outlineLevel="1" x14ac:dyDescent="0.25">
      <c r="B330" s="42" t="s">
        <v>86</v>
      </c>
      <c r="C330" s="43">
        <v>93287</v>
      </c>
      <c r="D330" s="44"/>
      <c r="E330" s="44" t="s">
        <v>250</v>
      </c>
      <c r="F330" s="49" t="s">
        <v>90</v>
      </c>
      <c r="H330" s="44">
        <v>366.43</v>
      </c>
      <c r="I330" s="46">
        <v>96.51</v>
      </c>
      <c r="J330" s="46">
        <f>Tabela1[[#This Row],[VALOR UNIT]]*H328</f>
        <v>96.51</v>
      </c>
      <c r="K330" s="46"/>
      <c r="L330" s="46">
        <v>0</v>
      </c>
      <c r="M330" s="47">
        <f t="shared" si="6"/>
        <v>0</v>
      </c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  <c r="AB330" s="41"/>
      <c r="AC330" s="41"/>
      <c r="AD330" s="41"/>
      <c r="AE330" s="41"/>
      <c r="AF330" s="41"/>
      <c r="AG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  <c r="HF330" s="41"/>
      <c r="HG330" s="41"/>
      <c r="HH330" s="41"/>
      <c r="HI330" s="41"/>
      <c r="HJ330" s="41"/>
      <c r="HK330" s="41"/>
      <c r="HL330" s="41"/>
      <c r="HM330" s="41"/>
      <c r="HN330" s="41"/>
      <c r="HO330" s="41"/>
      <c r="HP330" s="41"/>
      <c r="HQ330" s="41"/>
      <c r="HR330" s="41"/>
      <c r="HS330" s="41"/>
      <c r="HT330" s="41"/>
      <c r="HU330" s="41"/>
      <c r="HV330" s="41"/>
      <c r="HW330" s="41"/>
      <c r="HX330" s="41"/>
      <c r="HY330" s="41"/>
      <c r="HZ330" s="41"/>
      <c r="IA330" s="41"/>
      <c r="IB330" s="41"/>
      <c r="IC330" s="41"/>
      <c r="ID330" s="41"/>
      <c r="IE330" s="41"/>
      <c r="IF330" s="41"/>
      <c r="IG330" s="41"/>
      <c r="IH330" s="41"/>
      <c r="II330" s="41"/>
      <c r="IJ330" s="41"/>
      <c r="IK330" s="41"/>
      <c r="IL330" s="41"/>
      <c r="IM330" s="41"/>
      <c r="IN330" s="41"/>
      <c r="IO330" s="41"/>
      <c r="IP330" s="41"/>
      <c r="IQ330" s="41"/>
      <c r="IR330" s="41"/>
      <c r="IS330" s="41"/>
      <c r="IT330" s="41"/>
      <c r="IU330" s="41"/>
      <c r="IV330" s="41"/>
      <c r="IW330" s="41"/>
      <c r="IX330" s="41"/>
      <c r="IY330" s="41"/>
      <c r="IZ330" s="41"/>
      <c r="JA330" s="41"/>
      <c r="JB330" s="41"/>
      <c r="JC330" s="41"/>
      <c r="JD330" s="41"/>
      <c r="JE330" s="41"/>
      <c r="JF330" s="41"/>
      <c r="JG330" s="41"/>
      <c r="JH330" s="41"/>
      <c r="JI330" s="41"/>
      <c r="JJ330" s="41"/>
      <c r="JK330" s="41"/>
      <c r="JL330" s="41"/>
      <c r="JM330" s="41"/>
      <c r="JN330" s="41"/>
      <c r="JO330" s="41"/>
      <c r="JP330" s="41"/>
      <c r="JQ330" s="41"/>
      <c r="JR330" s="41"/>
      <c r="JS330" s="41"/>
      <c r="JT330" s="41"/>
      <c r="JU330" s="41"/>
      <c r="JV330" s="41"/>
      <c r="JW330" s="41"/>
      <c r="JX330" s="41"/>
      <c r="JY330" s="41"/>
      <c r="JZ330" s="41"/>
      <c r="KA330" s="41"/>
      <c r="KB330" s="41"/>
      <c r="KC330" s="41"/>
      <c r="KD330" s="41"/>
      <c r="KE330" s="41"/>
      <c r="KF330" s="41"/>
      <c r="KG330" s="41"/>
      <c r="KH330" s="41"/>
      <c r="KI330" s="41"/>
      <c r="KJ330" s="41"/>
      <c r="KK330" s="41"/>
      <c r="KL330" s="41"/>
      <c r="KM330" s="41"/>
      <c r="KN330" s="41"/>
      <c r="KO330" s="41"/>
      <c r="KP330" s="41"/>
      <c r="KQ330" s="41"/>
      <c r="KR330" s="41"/>
      <c r="KS330" s="41"/>
      <c r="KT330" s="41"/>
      <c r="KU330" s="41"/>
      <c r="KV330" s="41"/>
      <c r="KW330" s="41"/>
      <c r="KX330" s="41"/>
      <c r="KY330" s="41"/>
      <c r="KZ330" s="41"/>
      <c r="LA330" s="41"/>
      <c r="LB330" s="41"/>
      <c r="LC330" s="41"/>
      <c r="LD330" s="41"/>
      <c r="LE330" s="41"/>
      <c r="LF330" s="41"/>
      <c r="LG330" s="41"/>
      <c r="LH330" s="41"/>
      <c r="LI330" s="41"/>
      <c r="LJ330" s="41"/>
      <c r="LK330" s="41"/>
      <c r="LL330" s="41"/>
      <c r="LM330" s="41"/>
      <c r="LN330" s="41"/>
      <c r="LO330" s="41"/>
      <c r="LP330" s="41"/>
      <c r="LQ330" s="41"/>
      <c r="LR330" s="41"/>
      <c r="LS330" s="41"/>
      <c r="LT330" s="41"/>
      <c r="LU330" s="41"/>
      <c r="LV330" s="41"/>
      <c r="LW330" s="41"/>
      <c r="LX330" s="41"/>
      <c r="LY330" s="41"/>
      <c r="LZ330" s="41"/>
      <c r="MA330" s="41"/>
      <c r="MB330" s="41"/>
      <c r="MC330" s="41"/>
      <c r="MD330" s="41"/>
      <c r="ME330" s="41"/>
      <c r="MF330" s="41"/>
      <c r="MG330" s="41"/>
      <c r="MH330" s="41"/>
      <c r="MI330" s="41"/>
      <c r="MJ330" s="41"/>
      <c r="MK330" s="41"/>
      <c r="ML330" s="41"/>
      <c r="MM330" s="41"/>
      <c r="MN330" s="41"/>
      <c r="MO330" s="41"/>
      <c r="MP330" s="41"/>
      <c r="MQ330" s="41"/>
      <c r="MR330" s="41"/>
      <c r="MS330" s="41"/>
      <c r="MT330" s="41"/>
      <c r="MU330" s="41"/>
      <c r="MV330" s="41"/>
      <c r="MW330" s="41"/>
      <c r="MX330" s="41"/>
      <c r="MY330" s="41"/>
      <c r="MZ330" s="41"/>
      <c r="NA330" s="41"/>
      <c r="NB330" s="41"/>
      <c r="NC330" s="41"/>
      <c r="ND330" s="41"/>
      <c r="NE330" s="41"/>
      <c r="NF330" s="41"/>
      <c r="NG330" s="41"/>
      <c r="NH330" s="41"/>
      <c r="NI330" s="41"/>
      <c r="NJ330" s="41"/>
      <c r="NK330" s="41"/>
      <c r="NL330" s="41"/>
      <c r="NM330" s="41"/>
      <c r="NN330" s="41"/>
      <c r="NO330" s="41"/>
      <c r="NP330" s="41"/>
      <c r="NQ330" s="41"/>
      <c r="NR330" s="41"/>
      <c r="NS330" s="41"/>
      <c r="NT330" s="41"/>
      <c r="NU330" s="41"/>
      <c r="NV330" s="41"/>
      <c r="NW330" s="41"/>
      <c r="NX330" s="41"/>
      <c r="NY330" s="41"/>
      <c r="NZ330" s="41"/>
      <c r="OA330" s="41"/>
      <c r="OB330" s="41"/>
      <c r="OC330" s="41"/>
      <c r="OD330" s="41"/>
      <c r="OE330" s="41"/>
      <c r="OF330" s="41"/>
      <c r="OG330" s="41"/>
      <c r="OH330" s="41"/>
      <c r="OI330" s="41"/>
      <c r="OJ330" s="41"/>
      <c r="OK330" s="41"/>
      <c r="OL330" s="41"/>
      <c r="OM330" s="41"/>
      <c r="ON330" s="41"/>
      <c r="OO330" s="41"/>
      <c r="OP330" s="41"/>
      <c r="OQ330" s="41"/>
      <c r="OR330" s="41"/>
      <c r="OS330" s="41"/>
      <c r="OT330" s="41"/>
      <c r="OU330" s="41"/>
      <c r="OV330" s="41"/>
      <c r="OW330" s="41"/>
      <c r="OX330" s="41"/>
      <c r="OY330" s="41"/>
      <c r="OZ330" s="41"/>
      <c r="PA330" s="41"/>
      <c r="PB330" s="41"/>
      <c r="PC330" s="41"/>
      <c r="PD330" s="41"/>
      <c r="PE330" s="41"/>
      <c r="PF330" s="41"/>
      <c r="PG330" s="41"/>
      <c r="PH330" s="41"/>
      <c r="PI330" s="41"/>
      <c r="PJ330" s="41"/>
      <c r="PK330" s="41"/>
      <c r="PL330" s="41"/>
      <c r="PM330" s="41"/>
      <c r="PN330" s="41"/>
      <c r="PO330" s="41"/>
      <c r="PP330" s="41"/>
      <c r="PQ330" s="41"/>
      <c r="PR330" s="41"/>
      <c r="PS330" s="41"/>
      <c r="PT330" s="41"/>
      <c r="PU330" s="41"/>
      <c r="PV330" s="41"/>
      <c r="PW330" s="41"/>
      <c r="PX330" s="41"/>
      <c r="PY330" s="41"/>
      <c r="PZ330" s="41"/>
      <c r="QA330" s="41"/>
      <c r="QB330" s="41"/>
      <c r="QC330" s="41"/>
      <c r="QD330" s="41"/>
      <c r="QE330" s="41"/>
      <c r="QF330" s="41"/>
      <c r="QG330" s="41"/>
      <c r="QH330" s="41"/>
      <c r="QI330" s="41"/>
      <c r="QJ330" s="41"/>
      <c r="QK330" s="41"/>
      <c r="QL330" s="41"/>
      <c r="QM330" s="41"/>
      <c r="QN330" s="41"/>
      <c r="QO330" s="41"/>
      <c r="QP330" s="41"/>
      <c r="QQ330" s="41"/>
      <c r="QR330" s="41"/>
      <c r="QS330" s="41"/>
      <c r="QT330" s="41"/>
      <c r="QU330" s="41"/>
      <c r="QV330" s="41"/>
      <c r="QW330" s="41"/>
      <c r="QX330" s="41"/>
      <c r="QY330" s="41"/>
      <c r="QZ330" s="41"/>
      <c r="RA330" s="41"/>
      <c r="RB330" s="41"/>
      <c r="RC330" s="41"/>
      <c r="RD330" s="41"/>
      <c r="RE330" s="41"/>
      <c r="RF330" s="41"/>
      <c r="RG330" s="41"/>
      <c r="RH330" s="41"/>
      <c r="RI330" s="41"/>
      <c r="RJ330" s="41"/>
      <c r="RK330" s="41"/>
      <c r="RL330" s="41"/>
      <c r="RM330" s="41"/>
      <c r="RN330" s="41"/>
      <c r="RO330" s="41"/>
      <c r="RP330" s="41"/>
      <c r="RQ330" s="41"/>
      <c r="RR330" s="41"/>
      <c r="RS330" s="41"/>
      <c r="RT330" s="41"/>
      <c r="RU330" s="41"/>
      <c r="RV330" s="41"/>
      <c r="RW330" s="41"/>
      <c r="RX330" s="41"/>
      <c r="RY330" s="41"/>
      <c r="RZ330" s="41"/>
      <c r="SA330" s="41"/>
      <c r="SB330" s="41"/>
      <c r="SC330" s="41"/>
      <c r="SD330" s="41"/>
      <c r="SE330" s="41"/>
      <c r="SF330" s="41"/>
      <c r="SG330" s="41"/>
      <c r="SH330" s="41"/>
      <c r="SI330" s="41"/>
      <c r="SJ330" s="41"/>
      <c r="SK330" s="41"/>
      <c r="SL330" s="41"/>
      <c r="SM330" s="41"/>
      <c r="SN330" s="41"/>
      <c r="SO330" s="41"/>
      <c r="SP330" s="41"/>
      <c r="SQ330" s="41"/>
      <c r="SR330" s="41"/>
      <c r="SS330" s="41"/>
      <c r="ST330" s="41"/>
      <c r="SU330" s="41"/>
      <c r="SV330" s="41"/>
      <c r="SW330" s="41"/>
      <c r="SX330" s="41"/>
      <c r="SY330" s="41"/>
      <c r="SZ330" s="41"/>
      <c r="TA330" s="41"/>
      <c r="TB330" s="41"/>
      <c r="TC330" s="41"/>
      <c r="TD330" s="41"/>
      <c r="TE330" s="41"/>
      <c r="TF330" s="41"/>
      <c r="TG330" s="41"/>
      <c r="TH330" s="41"/>
      <c r="TI330" s="41"/>
      <c r="TJ330" s="41"/>
      <c r="TK330" s="41"/>
      <c r="TL330" s="41"/>
      <c r="TM330" s="41"/>
      <c r="TN330" s="41"/>
      <c r="TO330" s="41"/>
      <c r="TP330" s="41"/>
      <c r="TQ330" s="41"/>
      <c r="TR330" s="41"/>
      <c r="TS330" s="41"/>
      <c r="TT330" s="41"/>
      <c r="TU330" s="41"/>
      <c r="TV330" s="41"/>
      <c r="TW330" s="41"/>
      <c r="TX330" s="41"/>
      <c r="TY330" s="41"/>
      <c r="TZ330" s="41"/>
      <c r="UA330" s="41"/>
      <c r="UB330" s="41"/>
      <c r="UC330" s="41"/>
      <c r="UD330" s="41"/>
      <c r="UE330" s="41"/>
      <c r="UF330" s="41"/>
      <c r="UG330" s="41"/>
      <c r="UH330" s="41"/>
      <c r="UI330" s="41"/>
      <c r="UJ330" s="41"/>
      <c r="UK330" s="41"/>
      <c r="UL330" s="41"/>
      <c r="UM330" s="41"/>
      <c r="UN330" s="41"/>
      <c r="UO330" s="41"/>
      <c r="UP330" s="41"/>
      <c r="UQ330" s="41"/>
      <c r="UR330" s="41"/>
      <c r="US330" s="41"/>
      <c r="UT330" s="41"/>
      <c r="UU330" s="41"/>
      <c r="UV330" s="41"/>
      <c r="UW330" s="41"/>
      <c r="UX330" s="41"/>
      <c r="UY330" s="41"/>
      <c r="UZ330" s="41"/>
      <c r="VA330" s="41"/>
      <c r="VB330" s="41"/>
      <c r="VC330" s="41"/>
      <c r="VD330" s="41"/>
      <c r="VE330" s="41"/>
      <c r="VF330" s="41"/>
      <c r="VG330" s="41"/>
      <c r="VH330" s="41"/>
      <c r="VI330" s="41"/>
      <c r="VJ330" s="41"/>
      <c r="VK330" s="41"/>
      <c r="VL330" s="41"/>
      <c r="VM330" s="41"/>
      <c r="VN330" s="41"/>
      <c r="VO330" s="41"/>
      <c r="VP330" s="41"/>
      <c r="VQ330" s="41"/>
      <c r="VR330" s="41"/>
      <c r="VS330" s="41"/>
      <c r="VT330" s="41"/>
      <c r="VU330" s="41"/>
      <c r="VV330" s="41"/>
      <c r="VW330" s="41"/>
      <c r="VX330" s="41"/>
      <c r="VY330" s="41"/>
      <c r="VZ330" s="41"/>
      <c r="WA330" s="41"/>
      <c r="WB330" s="41"/>
      <c r="WC330" s="41"/>
      <c r="WD330" s="41"/>
      <c r="WE330" s="41"/>
      <c r="WF330" s="41"/>
      <c r="WG330" s="41"/>
      <c r="WH330" s="41"/>
      <c r="WI330" s="41"/>
      <c r="WJ330" s="41"/>
      <c r="WK330" s="41"/>
      <c r="WL330" s="41"/>
      <c r="WM330" s="41"/>
      <c r="WN330" s="41"/>
      <c r="WO330" s="41"/>
      <c r="WP330" s="41"/>
      <c r="WQ330" s="41"/>
      <c r="WR330" s="41"/>
      <c r="WS330" s="41"/>
      <c r="WT330" s="41"/>
      <c r="WU330" s="41"/>
      <c r="WV330" s="41"/>
      <c r="WW330" s="41"/>
      <c r="WX330" s="41"/>
    </row>
    <row r="331" spans="1:622" s="49" customFormat="1" ht="15" customHeight="1" outlineLevel="1" x14ac:dyDescent="0.25">
      <c r="B331" s="42" t="s">
        <v>86</v>
      </c>
      <c r="C331" s="43">
        <v>88267</v>
      </c>
      <c r="D331" s="44"/>
      <c r="E331" s="44" t="s">
        <v>192</v>
      </c>
      <c r="F331" s="49" t="s">
        <v>83</v>
      </c>
      <c r="H331" s="44">
        <v>29.9</v>
      </c>
      <c r="I331" s="46">
        <v>44.31</v>
      </c>
      <c r="J331" s="46"/>
      <c r="K331" s="46">
        <f>Tabela1[[#This Row],[VALOR UNIT]]*H328</f>
        <v>44.31</v>
      </c>
      <c r="L331" s="46">
        <v>0</v>
      </c>
      <c r="M331" s="47">
        <f t="shared" si="6"/>
        <v>0</v>
      </c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  <c r="AB331" s="41"/>
      <c r="AC331" s="41"/>
      <c r="AD331" s="41"/>
      <c r="AE331" s="41"/>
      <c r="AF331" s="41"/>
      <c r="AG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  <c r="HF331" s="41"/>
      <c r="HG331" s="41"/>
      <c r="HH331" s="41"/>
      <c r="HI331" s="41"/>
      <c r="HJ331" s="41"/>
      <c r="HK331" s="41"/>
      <c r="HL331" s="41"/>
      <c r="HM331" s="41"/>
      <c r="HN331" s="41"/>
      <c r="HO331" s="41"/>
      <c r="HP331" s="41"/>
      <c r="HQ331" s="41"/>
      <c r="HR331" s="41"/>
      <c r="HS331" s="41"/>
      <c r="HT331" s="41"/>
      <c r="HU331" s="41"/>
      <c r="HV331" s="41"/>
      <c r="HW331" s="41"/>
      <c r="HX331" s="41"/>
      <c r="HY331" s="41"/>
      <c r="HZ331" s="41"/>
      <c r="IA331" s="41"/>
      <c r="IB331" s="41"/>
      <c r="IC331" s="41"/>
      <c r="ID331" s="41"/>
      <c r="IE331" s="41"/>
      <c r="IF331" s="41"/>
      <c r="IG331" s="41"/>
      <c r="IH331" s="41"/>
      <c r="II331" s="41"/>
      <c r="IJ331" s="41"/>
      <c r="IK331" s="41"/>
      <c r="IL331" s="41"/>
      <c r="IM331" s="41"/>
      <c r="IN331" s="41"/>
      <c r="IO331" s="41"/>
      <c r="IP331" s="41"/>
      <c r="IQ331" s="41"/>
      <c r="IR331" s="41"/>
      <c r="IS331" s="41"/>
      <c r="IT331" s="41"/>
      <c r="IU331" s="41"/>
      <c r="IV331" s="41"/>
      <c r="IW331" s="41"/>
      <c r="IX331" s="41"/>
      <c r="IY331" s="41"/>
      <c r="IZ331" s="41"/>
      <c r="JA331" s="41"/>
      <c r="JB331" s="41"/>
      <c r="JC331" s="41"/>
      <c r="JD331" s="41"/>
      <c r="JE331" s="41"/>
      <c r="JF331" s="41"/>
      <c r="JG331" s="41"/>
      <c r="JH331" s="41"/>
      <c r="JI331" s="41"/>
      <c r="JJ331" s="41"/>
      <c r="JK331" s="41"/>
      <c r="JL331" s="41"/>
      <c r="JM331" s="41"/>
      <c r="JN331" s="41"/>
      <c r="JO331" s="41"/>
      <c r="JP331" s="41"/>
      <c r="JQ331" s="41"/>
      <c r="JR331" s="41"/>
      <c r="JS331" s="41"/>
      <c r="JT331" s="41"/>
      <c r="JU331" s="41"/>
      <c r="JV331" s="41"/>
      <c r="JW331" s="41"/>
      <c r="JX331" s="41"/>
      <c r="JY331" s="41"/>
      <c r="JZ331" s="41"/>
      <c r="KA331" s="41"/>
      <c r="KB331" s="41"/>
      <c r="KC331" s="41"/>
      <c r="KD331" s="41"/>
      <c r="KE331" s="41"/>
      <c r="KF331" s="41"/>
      <c r="KG331" s="41"/>
      <c r="KH331" s="41"/>
      <c r="KI331" s="41"/>
      <c r="KJ331" s="41"/>
      <c r="KK331" s="41"/>
      <c r="KL331" s="41"/>
      <c r="KM331" s="41"/>
      <c r="KN331" s="41"/>
      <c r="KO331" s="41"/>
      <c r="KP331" s="41"/>
      <c r="KQ331" s="41"/>
      <c r="KR331" s="41"/>
      <c r="KS331" s="41"/>
      <c r="KT331" s="41"/>
      <c r="KU331" s="41"/>
      <c r="KV331" s="41"/>
      <c r="KW331" s="41"/>
      <c r="KX331" s="41"/>
      <c r="KY331" s="41"/>
      <c r="KZ331" s="41"/>
      <c r="LA331" s="41"/>
      <c r="LB331" s="41"/>
      <c r="LC331" s="41"/>
      <c r="LD331" s="41"/>
      <c r="LE331" s="41"/>
      <c r="LF331" s="41"/>
      <c r="LG331" s="41"/>
      <c r="LH331" s="41"/>
      <c r="LI331" s="41"/>
      <c r="LJ331" s="41"/>
      <c r="LK331" s="41"/>
      <c r="LL331" s="41"/>
      <c r="LM331" s="41"/>
      <c r="LN331" s="41"/>
      <c r="LO331" s="41"/>
      <c r="LP331" s="41"/>
      <c r="LQ331" s="41"/>
      <c r="LR331" s="41"/>
      <c r="LS331" s="41"/>
      <c r="LT331" s="41"/>
      <c r="LU331" s="41"/>
      <c r="LV331" s="41"/>
      <c r="LW331" s="41"/>
      <c r="LX331" s="41"/>
      <c r="LY331" s="41"/>
      <c r="LZ331" s="41"/>
      <c r="MA331" s="41"/>
      <c r="MB331" s="41"/>
      <c r="MC331" s="41"/>
      <c r="MD331" s="41"/>
      <c r="ME331" s="41"/>
      <c r="MF331" s="41"/>
      <c r="MG331" s="41"/>
      <c r="MH331" s="41"/>
      <c r="MI331" s="41"/>
      <c r="MJ331" s="41"/>
      <c r="MK331" s="41"/>
      <c r="ML331" s="41"/>
      <c r="MM331" s="41"/>
      <c r="MN331" s="41"/>
      <c r="MO331" s="41"/>
      <c r="MP331" s="41"/>
      <c r="MQ331" s="41"/>
      <c r="MR331" s="41"/>
      <c r="MS331" s="41"/>
      <c r="MT331" s="41"/>
      <c r="MU331" s="41"/>
      <c r="MV331" s="41"/>
      <c r="MW331" s="41"/>
      <c r="MX331" s="41"/>
      <c r="MY331" s="41"/>
      <c r="MZ331" s="41"/>
      <c r="NA331" s="41"/>
      <c r="NB331" s="41"/>
      <c r="NC331" s="41"/>
      <c r="ND331" s="41"/>
      <c r="NE331" s="41"/>
      <c r="NF331" s="41"/>
      <c r="NG331" s="41"/>
      <c r="NH331" s="41"/>
      <c r="NI331" s="41"/>
      <c r="NJ331" s="41"/>
      <c r="NK331" s="41"/>
      <c r="NL331" s="41"/>
      <c r="NM331" s="41"/>
      <c r="NN331" s="41"/>
      <c r="NO331" s="41"/>
      <c r="NP331" s="41"/>
      <c r="NQ331" s="41"/>
      <c r="NR331" s="41"/>
      <c r="NS331" s="41"/>
      <c r="NT331" s="41"/>
      <c r="NU331" s="41"/>
      <c r="NV331" s="41"/>
      <c r="NW331" s="41"/>
      <c r="NX331" s="41"/>
      <c r="NY331" s="41"/>
      <c r="NZ331" s="41"/>
      <c r="OA331" s="41"/>
      <c r="OB331" s="41"/>
      <c r="OC331" s="41"/>
      <c r="OD331" s="41"/>
      <c r="OE331" s="41"/>
      <c r="OF331" s="41"/>
      <c r="OG331" s="41"/>
      <c r="OH331" s="41"/>
      <c r="OI331" s="41"/>
      <c r="OJ331" s="41"/>
      <c r="OK331" s="41"/>
      <c r="OL331" s="41"/>
      <c r="OM331" s="41"/>
      <c r="ON331" s="41"/>
      <c r="OO331" s="41"/>
      <c r="OP331" s="41"/>
      <c r="OQ331" s="41"/>
      <c r="OR331" s="41"/>
      <c r="OS331" s="41"/>
      <c r="OT331" s="41"/>
      <c r="OU331" s="41"/>
      <c r="OV331" s="41"/>
      <c r="OW331" s="41"/>
      <c r="OX331" s="41"/>
      <c r="OY331" s="41"/>
      <c r="OZ331" s="41"/>
      <c r="PA331" s="41"/>
      <c r="PB331" s="41"/>
      <c r="PC331" s="41"/>
      <c r="PD331" s="41"/>
      <c r="PE331" s="41"/>
      <c r="PF331" s="41"/>
      <c r="PG331" s="41"/>
      <c r="PH331" s="41"/>
      <c r="PI331" s="41"/>
      <c r="PJ331" s="41"/>
      <c r="PK331" s="41"/>
      <c r="PL331" s="41"/>
      <c r="PM331" s="41"/>
      <c r="PN331" s="41"/>
      <c r="PO331" s="41"/>
      <c r="PP331" s="41"/>
      <c r="PQ331" s="41"/>
      <c r="PR331" s="41"/>
      <c r="PS331" s="41"/>
      <c r="PT331" s="41"/>
      <c r="PU331" s="41"/>
      <c r="PV331" s="41"/>
      <c r="PW331" s="41"/>
      <c r="PX331" s="41"/>
      <c r="PY331" s="41"/>
      <c r="PZ331" s="41"/>
      <c r="QA331" s="41"/>
      <c r="QB331" s="41"/>
      <c r="QC331" s="41"/>
      <c r="QD331" s="41"/>
      <c r="QE331" s="41"/>
      <c r="QF331" s="41"/>
      <c r="QG331" s="41"/>
      <c r="QH331" s="41"/>
      <c r="QI331" s="41"/>
      <c r="QJ331" s="41"/>
      <c r="QK331" s="41"/>
      <c r="QL331" s="41"/>
      <c r="QM331" s="41"/>
      <c r="QN331" s="41"/>
      <c r="QO331" s="41"/>
      <c r="QP331" s="41"/>
      <c r="QQ331" s="41"/>
      <c r="QR331" s="41"/>
      <c r="QS331" s="41"/>
      <c r="QT331" s="41"/>
      <c r="QU331" s="41"/>
      <c r="QV331" s="41"/>
      <c r="QW331" s="41"/>
      <c r="QX331" s="41"/>
      <c r="QY331" s="41"/>
      <c r="QZ331" s="41"/>
      <c r="RA331" s="41"/>
      <c r="RB331" s="41"/>
      <c r="RC331" s="41"/>
      <c r="RD331" s="41"/>
      <c r="RE331" s="41"/>
      <c r="RF331" s="41"/>
      <c r="RG331" s="41"/>
      <c r="RH331" s="41"/>
      <c r="RI331" s="41"/>
      <c r="RJ331" s="41"/>
      <c r="RK331" s="41"/>
      <c r="RL331" s="41"/>
      <c r="RM331" s="41"/>
      <c r="RN331" s="41"/>
      <c r="RO331" s="41"/>
      <c r="RP331" s="41"/>
      <c r="RQ331" s="41"/>
      <c r="RR331" s="41"/>
      <c r="RS331" s="41"/>
      <c r="RT331" s="41"/>
      <c r="RU331" s="41"/>
      <c r="RV331" s="41"/>
      <c r="RW331" s="41"/>
      <c r="RX331" s="41"/>
      <c r="RY331" s="41"/>
      <c r="RZ331" s="41"/>
      <c r="SA331" s="41"/>
      <c r="SB331" s="41"/>
      <c r="SC331" s="41"/>
      <c r="SD331" s="41"/>
      <c r="SE331" s="41"/>
      <c r="SF331" s="41"/>
      <c r="SG331" s="41"/>
      <c r="SH331" s="41"/>
      <c r="SI331" s="41"/>
      <c r="SJ331" s="41"/>
      <c r="SK331" s="41"/>
      <c r="SL331" s="41"/>
      <c r="SM331" s="41"/>
      <c r="SN331" s="41"/>
      <c r="SO331" s="41"/>
      <c r="SP331" s="41"/>
      <c r="SQ331" s="41"/>
      <c r="SR331" s="41"/>
      <c r="SS331" s="41"/>
      <c r="ST331" s="41"/>
      <c r="SU331" s="41"/>
      <c r="SV331" s="41"/>
      <c r="SW331" s="41"/>
      <c r="SX331" s="41"/>
      <c r="SY331" s="41"/>
      <c r="SZ331" s="41"/>
      <c r="TA331" s="41"/>
      <c r="TB331" s="41"/>
      <c r="TC331" s="41"/>
      <c r="TD331" s="41"/>
      <c r="TE331" s="41"/>
      <c r="TF331" s="41"/>
      <c r="TG331" s="41"/>
      <c r="TH331" s="41"/>
      <c r="TI331" s="41"/>
      <c r="TJ331" s="41"/>
      <c r="TK331" s="41"/>
      <c r="TL331" s="41"/>
      <c r="TM331" s="41"/>
      <c r="TN331" s="41"/>
      <c r="TO331" s="41"/>
      <c r="TP331" s="41"/>
      <c r="TQ331" s="41"/>
      <c r="TR331" s="41"/>
      <c r="TS331" s="41"/>
      <c r="TT331" s="41"/>
      <c r="TU331" s="41"/>
      <c r="TV331" s="41"/>
      <c r="TW331" s="41"/>
      <c r="TX331" s="41"/>
      <c r="TY331" s="41"/>
      <c r="TZ331" s="41"/>
      <c r="UA331" s="41"/>
      <c r="UB331" s="41"/>
      <c r="UC331" s="41"/>
      <c r="UD331" s="41"/>
      <c r="UE331" s="41"/>
      <c r="UF331" s="41"/>
      <c r="UG331" s="41"/>
      <c r="UH331" s="41"/>
      <c r="UI331" s="41"/>
      <c r="UJ331" s="41"/>
      <c r="UK331" s="41"/>
      <c r="UL331" s="41"/>
      <c r="UM331" s="41"/>
      <c r="UN331" s="41"/>
      <c r="UO331" s="41"/>
      <c r="UP331" s="41"/>
      <c r="UQ331" s="41"/>
      <c r="UR331" s="41"/>
      <c r="US331" s="41"/>
      <c r="UT331" s="41"/>
      <c r="UU331" s="41"/>
      <c r="UV331" s="41"/>
      <c r="UW331" s="41"/>
      <c r="UX331" s="41"/>
      <c r="UY331" s="41"/>
      <c r="UZ331" s="41"/>
      <c r="VA331" s="41"/>
      <c r="VB331" s="41"/>
      <c r="VC331" s="41"/>
      <c r="VD331" s="41"/>
      <c r="VE331" s="41"/>
      <c r="VF331" s="41"/>
      <c r="VG331" s="41"/>
      <c r="VH331" s="41"/>
      <c r="VI331" s="41"/>
      <c r="VJ331" s="41"/>
      <c r="VK331" s="41"/>
      <c r="VL331" s="41"/>
      <c r="VM331" s="41"/>
      <c r="VN331" s="41"/>
      <c r="VO331" s="41"/>
      <c r="VP331" s="41"/>
      <c r="VQ331" s="41"/>
      <c r="VR331" s="41"/>
      <c r="VS331" s="41"/>
      <c r="VT331" s="41"/>
      <c r="VU331" s="41"/>
      <c r="VV331" s="41"/>
      <c r="VW331" s="41"/>
      <c r="VX331" s="41"/>
      <c r="VY331" s="41"/>
      <c r="VZ331" s="41"/>
      <c r="WA331" s="41"/>
      <c r="WB331" s="41"/>
      <c r="WC331" s="41"/>
      <c r="WD331" s="41"/>
      <c r="WE331" s="41"/>
      <c r="WF331" s="41"/>
      <c r="WG331" s="41"/>
      <c r="WH331" s="41"/>
      <c r="WI331" s="41"/>
      <c r="WJ331" s="41"/>
      <c r="WK331" s="41"/>
      <c r="WL331" s="41"/>
      <c r="WM331" s="41"/>
      <c r="WN331" s="41"/>
      <c r="WO331" s="41"/>
      <c r="WP331" s="41"/>
      <c r="WQ331" s="41"/>
      <c r="WR331" s="41"/>
      <c r="WS331" s="41"/>
      <c r="WT331" s="41"/>
      <c r="WU331" s="41"/>
      <c r="WV331" s="41"/>
      <c r="WW331" s="41"/>
      <c r="WX331" s="41"/>
    </row>
    <row r="332" spans="1:622" s="49" customFormat="1" ht="15" customHeight="1" outlineLevel="1" x14ac:dyDescent="0.25">
      <c r="B332" s="49" t="s">
        <v>86</v>
      </c>
      <c r="C332" s="49">
        <v>88248</v>
      </c>
      <c r="D332" s="44"/>
      <c r="E332" s="44" t="s">
        <v>193</v>
      </c>
      <c r="F332" s="49" t="s">
        <v>83</v>
      </c>
      <c r="G332" s="44"/>
      <c r="H332" s="44">
        <v>25.72</v>
      </c>
      <c r="I332" s="46">
        <v>38.11</v>
      </c>
      <c r="J332" s="46"/>
      <c r="K332" s="46">
        <f>Tabela1[[#This Row],[VALOR UNIT]]*H328</f>
        <v>38.11</v>
      </c>
      <c r="L332" s="46">
        <v>0</v>
      </c>
      <c r="M332" s="47">
        <f t="shared" si="6"/>
        <v>0</v>
      </c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  <c r="AB332" s="41"/>
      <c r="AC332" s="41"/>
      <c r="AD332" s="41"/>
      <c r="AE332" s="41"/>
      <c r="AF332" s="41"/>
      <c r="AG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  <c r="HF332" s="41"/>
      <c r="HG332" s="41"/>
      <c r="HH332" s="41"/>
      <c r="HI332" s="41"/>
      <c r="HJ332" s="41"/>
      <c r="HK332" s="41"/>
      <c r="HL332" s="41"/>
      <c r="HM332" s="41"/>
      <c r="HN332" s="41"/>
      <c r="HO332" s="41"/>
      <c r="HP332" s="41"/>
      <c r="HQ332" s="41"/>
      <c r="HR332" s="41"/>
      <c r="HS332" s="41"/>
      <c r="HT332" s="41"/>
      <c r="HU332" s="41"/>
      <c r="HV332" s="41"/>
      <c r="HW332" s="41"/>
      <c r="HX332" s="41"/>
      <c r="HY332" s="41"/>
      <c r="HZ332" s="41"/>
      <c r="IA332" s="41"/>
      <c r="IB332" s="41"/>
      <c r="IC332" s="41"/>
      <c r="ID332" s="41"/>
      <c r="IE332" s="41"/>
      <c r="IF332" s="41"/>
      <c r="IG332" s="41"/>
      <c r="IH332" s="41"/>
      <c r="II332" s="41"/>
      <c r="IJ332" s="41"/>
      <c r="IK332" s="41"/>
      <c r="IL332" s="41"/>
      <c r="IM332" s="41"/>
      <c r="IN332" s="41"/>
      <c r="IO332" s="41"/>
      <c r="IP332" s="41"/>
      <c r="IQ332" s="41"/>
      <c r="IR332" s="41"/>
      <c r="IS332" s="41"/>
      <c r="IT332" s="41"/>
      <c r="IU332" s="41"/>
      <c r="IV332" s="41"/>
      <c r="IW332" s="41"/>
      <c r="IX332" s="41"/>
      <c r="IY332" s="41"/>
      <c r="IZ332" s="41"/>
      <c r="JA332" s="41"/>
      <c r="JB332" s="41"/>
      <c r="JC332" s="41"/>
      <c r="JD332" s="41"/>
      <c r="JE332" s="41"/>
      <c r="JF332" s="41"/>
      <c r="JG332" s="41"/>
      <c r="JH332" s="41"/>
      <c r="JI332" s="41"/>
      <c r="JJ332" s="41"/>
      <c r="JK332" s="41"/>
      <c r="JL332" s="41"/>
      <c r="JM332" s="41"/>
      <c r="JN332" s="41"/>
      <c r="JO332" s="41"/>
      <c r="JP332" s="41"/>
      <c r="JQ332" s="41"/>
      <c r="JR332" s="41"/>
      <c r="JS332" s="41"/>
      <c r="JT332" s="41"/>
      <c r="JU332" s="41"/>
      <c r="JV332" s="41"/>
      <c r="JW332" s="41"/>
      <c r="JX332" s="41"/>
      <c r="JY332" s="41"/>
      <c r="JZ332" s="41"/>
      <c r="KA332" s="41"/>
      <c r="KB332" s="41"/>
      <c r="KC332" s="41"/>
      <c r="KD332" s="41"/>
      <c r="KE332" s="41"/>
      <c r="KF332" s="41"/>
      <c r="KG332" s="41"/>
      <c r="KH332" s="41"/>
      <c r="KI332" s="41"/>
      <c r="KJ332" s="41"/>
      <c r="KK332" s="41"/>
      <c r="KL332" s="41"/>
      <c r="KM332" s="41"/>
      <c r="KN332" s="41"/>
      <c r="KO332" s="41"/>
      <c r="KP332" s="41"/>
      <c r="KQ332" s="41"/>
      <c r="KR332" s="41"/>
      <c r="KS332" s="41"/>
      <c r="KT332" s="41"/>
      <c r="KU332" s="41"/>
      <c r="KV332" s="41"/>
      <c r="KW332" s="41"/>
      <c r="KX332" s="41"/>
      <c r="KY332" s="41"/>
      <c r="KZ332" s="41"/>
      <c r="LA332" s="41"/>
      <c r="LB332" s="41"/>
      <c r="LC332" s="41"/>
      <c r="LD332" s="41"/>
      <c r="LE332" s="41"/>
      <c r="LF332" s="41"/>
      <c r="LG332" s="41"/>
      <c r="LH332" s="41"/>
      <c r="LI332" s="41"/>
      <c r="LJ332" s="41"/>
      <c r="LK332" s="41"/>
      <c r="LL332" s="41"/>
      <c r="LM332" s="41"/>
      <c r="LN332" s="41"/>
      <c r="LO332" s="41"/>
      <c r="LP332" s="41"/>
      <c r="LQ332" s="41"/>
      <c r="LR332" s="41"/>
      <c r="LS332" s="41"/>
      <c r="LT332" s="41"/>
      <c r="LU332" s="41"/>
      <c r="LV332" s="41"/>
      <c r="LW332" s="41"/>
      <c r="LX332" s="41"/>
      <c r="LY332" s="41"/>
      <c r="LZ332" s="41"/>
      <c r="MA332" s="41"/>
      <c r="MB332" s="41"/>
      <c r="MC332" s="41"/>
      <c r="MD332" s="41"/>
      <c r="ME332" s="41"/>
      <c r="MF332" s="41"/>
      <c r="MG332" s="41"/>
      <c r="MH332" s="41"/>
      <c r="MI332" s="41"/>
      <c r="MJ332" s="41"/>
      <c r="MK332" s="41"/>
      <c r="ML332" s="41"/>
      <c r="MM332" s="41"/>
      <c r="MN332" s="41"/>
      <c r="MO332" s="41"/>
      <c r="MP332" s="41"/>
      <c r="MQ332" s="41"/>
      <c r="MR332" s="41"/>
      <c r="MS332" s="41"/>
      <c r="MT332" s="41"/>
      <c r="MU332" s="41"/>
      <c r="MV332" s="41"/>
      <c r="MW332" s="41"/>
      <c r="MX332" s="41"/>
      <c r="MY332" s="41"/>
      <c r="MZ332" s="41"/>
      <c r="NA332" s="41"/>
      <c r="NB332" s="41"/>
      <c r="NC332" s="41"/>
      <c r="ND332" s="41"/>
      <c r="NE332" s="41"/>
      <c r="NF332" s="41"/>
      <c r="NG332" s="41"/>
      <c r="NH332" s="41"/>
      <c r="NI332" s="41"/>
      <c r="NJ332" s="41"/>
      <c r="NK332" s="41"/>
      <c r="NL332" s="41"/>
      <c r="NM332" s="41"/>
      <c r="NN332" s="41"/>
      <c r="NO332" s="41"/>
      <c r="NP332" s="41"/>
      <c r="NQ332" s="41"/>
      <c r="NR332" s="41"/>
      <c r="NS332" s="41"/>
      <c r="NT332" s="41"/>
      <c r="NU332" s="41"/>
      <c r="NV332" s="41"/>
      <c r="NW332" s="41"/>
      <c r="NX332" s="41"/>
      <c r="NY332" s="41"/>
      <c r="NZ332" s="41"/>
      <c r="OA332" s="41"/>
      <c r="OB332" s="41"/>
      <c r="OC332" s="41"/>
      <c r="OD332" s="41"/>
      <c r="OE332" s="41"/>
      <c r="OF332" s="41"/>
      <c r="OG332" s="41"/>
      <c r="OH332" s="41"/>
      <c r="OI332" s="41"/>
      <c r="OJ332" s="41"/>
      <c r="OK332" s="41"/>
      <c r="OL332" s="41"/>
      <c r="OM332" s="41"/>
      <c r="ON332" s="41"/>
      <c r="OO332" s="41"/>
      <c r="OP332" s="41"/>
      <c r="OQ332" s="41"/>
      <c r="OR332" s="41"/>
      <c r="OS332" s="41"/>
      <c r="OT332" s="41"/>
      <c r="OU332" s="41"/>
      <c r="OV332" s="41"/>
      <c r="OW332" s="41"/>
      <c r="OX332" s="41"/>
      <c r="OY332" s="41"/>
      <c r="OZ332" s="41"/>
      <c r="PA332" s="41"/>
      <c r="PB332" s="41"/>
      <c r="PC332" s="41"/>
      <c r="PD332" s="41"/>
      <c r="PE332" s="41"/>
      <c r="PF332" s="41"/>
      <c r="PG332" s="41"/>
      <c r="PH332" s="41"/>
      <c r="PI332" s="41"/>
      <c r="PJ332" s="41"/>
      <c r="PK332" s="41"/>
      <c r="PL332" s="41"/>
      <c r="PM332" s="41"/>
      <c r="PN332" s="41"/>
      <c r="PO332" s="41"/>
      <c r="PP332" s="41"/>
      <c r="PQ332" s="41"/>
      <c r="PR332" s="41"/>
      <c r="PS332" s="41"/>
      <c r="PT332" s="41"/>
      <c r="PU332" s="41"/>
      <c r="PV332" s="41"/>
      <c r="PW332" s="41"/>
      <c r="PX332" s="41"/>
      <c r="PY332" s="41"/>
      <c r="PZ332" s="41"/>
      <c r="QA332" s="41"/>
      <c r="QB332" s="41"/>
      <c r="QC332" s="41"/>
      <c r="QD332" s="41"/>
      <c r="QE332" s="41"/>
      <c r="QF332" s="41"/>
      <c r="QG332" s="41"/>
      <c r="QH332" s="41"/>
      <c r="QI332" s="41"/>
      <c r="QJ332" s="41"/>
      <c r="QK332" s="41"/>
      <c r="QL332" s="41"/>
      <c r="QM332" s="41"/>
      <c r="QN332" s="41"/>
      <c r="QO332" s="41"/>
      <c r="QP332" s="41"/>
      <c r="QQ332" s="41"/>
      <c r="QR332" s="41"/>
      <c r="QS332" s="41"/>
      <c r="QT332" s="41"/>
      <c r="QU332" s="41"/>
      <c r="QV332" s="41"/>
      <c r="QW332" s="41"/>
      <c r="QX332" s="41"/>
      <c r="QY332" s="41"/>
      <c r="QZ332" s="41"/>
      <c r="RA332" s="41"/>
      <c r="RB332" s="41"/>
      <c r="RC332" s="41"/>
      <c r="RD332" s="41"/>
      <c r="RE332" s="41"/>
      <c r="RF332" s="41"/>
      <c r="RG332" s="41"/>
      <c r="RH332" s="41"/>
      <c r="RI332" s="41"/>
      <c r="RJ332" s="41"/>
      <c r="RK332" s="41"/>
      <c r="RL332" s="41"/>
      <c r="RM332" s="41"/>
      <c r="RN332" s="41"/>
      <c r="RO332" s="41"/>
      <c r="RP332" s="41"/>
      <c r="RQ332" s="41"/>
      <c r="RR332" s="41"/>
      <c r="RS332" s="41"/>
      <c r="RT332" s="41"/>
      <c r="RU332" s="41"/>
      <c r="RV332" s="41"/>
      <c r="RW332" s="41"/>
      <c r="RX332" s="41"/>
      <c r="RY332" s="41"/>
      <c r="RZ332" s="41"/>
      <c r="SA332" s="41"/>
      <c r="SB332" s="41"/>
      <c r="SC332" s="41"/>
      <c r="SD332" s="41"/>
      <c r="SE332" s="41"/>
      <c r="SF332" s="41"/>
      <c r="SG332" s="41"/>
      <c r="SH332" s="41"/>
      <c r="SI332" s="41"/>
      <c r="SJ332" s="41"/>
      <c r="SK332" s="41"/>
      <c r="SL332" s="41"/>
      <c r="SM332" s="41"/>
      <c r="SN332" s="41"/>
      <c r="SO332" s="41"/>
      <c r="SP332" s="41"/>
      <c r="SQ332" s="41"/>
      <c r="SR332" s="41"/>
      <c r="SS332" s="41"/>
      <c r="ST332" s="41"/>
      <c r="SU332" s="41"/>
      <c r="SV332" s="41"/>
      <c r="SW332" s="41"/>
      <c r="SX332" s="41"/>
      <c r="SY332" s="41"/>
      <c r="SZ332" s="41"/>
      <c r="TA332" s="41"/>
      <c r="TB332" s="41"/>
      <c r="TC332" s="41"/>
      <c r="TD332" s="41"/>
      <c r="TE332" s="41"/>
      <c r="TF332" s="41"/>
      <c r="TG332" s="41"/>
      <c r="TH332" s="41"/>
      <c r="TI332" s="41"/>
      <c r="TJ332" s="41"/>
      <c r="TK332" s="41"/>
      <c r="TL332" s="41"/>
      <c r="TM332" s="41"/>
      <c r="TN332" s="41"/>
      <c r="TO332" s="41"/>
      <c r="TP332" s="41"/>
      <c r="TQ332" s="41"/>
      <c r="TR332" s="41"/>
      <c r="TS332" s="41"/>
      <c r="TT332" s="41"/>
      <c r="TU332" s="41"/>
      <c r="TV332" s="41"/>
      <c r="TW332" s="41"/>
      <c r="TX332" s="41"/>
      <c r="TY332" s="41"/>
      <c r="TZ332" s="41"/>
      <c r="UA332" s="41"/>
      <c r="UB332" s="41"/>
      <c r="UC332" s="41"/>
      <c r="UD332" s="41"/>
      <c r="UE332" s="41"/>
      <c r="UF332" s="41"/>
      <c r="UG332" s="41"/>
      <c r="UH332" s="41"/>
      <c r="UI332" s="41"/>
      <c r="UJ332" s="41"/>
      <c r="UK332" s="41"/>
      <c r="UL332" s="41"/>
      <c r="UM332" s="41"/>
      <c r="UN332" s="41"/>
      <c r="UO332" s="41"/>
      <c r="UP332" s="41"/>
      <c r="UQ332" s="41"/>
      <c r="UR332" s="41"/>
      <c r="US332" s="41"/>
      <c r="UT332" s="41"/>
      <c r="UU332" s="41"/>
      <c r="UV332" s="41"/>
      <c r="UW332" s="41"/>
      <c r="UX332" s="41"/>
      <c r="UY332" s="41"/>
      <c r="UZ332" s="41"/>
      <c r="VA332" s="41"/>
      <c r="VB332" s="41"/>
      <c r="VC332" s="41"/>
      <c r="VD332" s="41"/>
      <c r="VE332" s="41"/>
      <c r="VF332" s="41"/>
      <c r="VG332" s="41"/>
      <c r="VH332" s="41"/>
      <c r="VI332" s="41"/>
      <c r="VJ332" s="41"/>
      <c r="VK332" s="41"/>
      <c r="VL332" s="41"/>
      <c r="VM332" s="41"/>
      <c r="VN332" s="41"/>
      <c r="VO332" s="41"/>
      <c r="VP332" s="41"/>
      <c r="VQ332" s="41"/>
      <c r="VR332" s="41"/>
      <c r="VS332" s="41"/>
      <c r="VT332" s="41"/>
      <c r="VU332" s="41"/>
      <c r="VV332" s="41"/>
      <c r="VW332" s="41"/>
      <c r="VX332" s="41"/>
      <c r="VY332" s="41"/>
      <c r="VZ332" s="41"/>
      <c r="WA332" s="41"/>
      <c r="WB332" s="41"/>
      <c r="WC332" s="41"/>
      <c r="WD332" s="41"/>
      <c r="WE332" s="41"/>
      <c r="WF332" s="41"/>
      <c r="WG332" s="41"/>
      <c r="WH332" s="41"/>
      <c r="WI332" s="41"/>
      <c r="WJ332" s="41"/>
      <c r="WK332" s="41"/>
      <c r="WL332" s="41"/>
      <c r="WM332" s="41"/>
      <c r="WN332" s="41"/>
      <c r="WO332" s="41"/>
      <c r="WP332" s="41"/>
      <c r="WQ332" s="41"/>
      <c r="WR332" s="41"/>
      <c r="WS332" s="41"/>
      <c r="WT332" s="41"/>
      <c r="WU332" s="41"/>
      <c r="WV332" s="41"/>
      <c r="WW332" s="41"/>
      <c r="WX332" s="41"/>
    </row>
    <row r="333" spans="1:622" s="49" customFormat="1" ht="15" customHeight="1" outlineLevel="1" x14ac:dyDescent="0.25">
      <c r="A333" s="42"/>
      <c r="B333" s="42" t="s">
        <v>92</v>
      </c>
      <c r="C333" s="49">
        <v>37106</v>
      </c>
      <c r="D333" s="44"/>
      <c r="E333" s="44" t="s">
        <v>251</v>
      </c>
      <c r="F333" s="49" t="s">
        <v>24</v>
      </c>
      <c r="G333" s="50"/>
      <c r="H333" s="44">
        <v>5299.68</v>
      </c>
      <c r="I333" s="46">
        <v>5299.68</v>
      </c>
      <c r="J333" s="46">
        <f>Tabela1[[#This Row],[VALOR UNIT]]*H328</f>
        <v>5299.68</v>
      </c>
      <c r="K333" s="46"/>
      <c r="L333" s="46">
        <v>0</v>
      </c>
      <c r="M333" s="47">
        <f t="shared" si="6"/>
        <v>0</v>
      </c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  <c r="AB333" s="41"/>
      <c r="AC333" s="41"/>
      <c r="AD333" s="41"/>
      <c r="AE333" s="41"/>
      <c r="AF333" s="41"/>
      <c r="AG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1"/>
      <c r="AR333" s="41"/>
      <c r="AS333" s="41"/>
      <c r="AT333" s="41"/>
      <c r="AU333" s="41"/>
      <c r="AV333" s="41"/>
      <c r="AW333" s="41"/>
      <c r="AX333" s="41"/>
      <c r="AY333" s="41"/>
      <c r="AZ333" s="41"/>
      <c r="BA333" s="41"/>
      <c r="BB333" s="41"/>
      <c r="BC333" s="41"/>
      <c r="BD333" s="41"/>
      <c r="BE333" s="41"/>
      <c r="BF333" s="41"/>
      <c r="BG333" s="41"/>
      <c r="BH333" s="41"/>
      <c r="BI333" s="41"/>
      <c r="BJ333" s="41"/>
      <c r="BK333" s="41"/>
      <c r="BL333" s="41"/>
      <c r="BM333" s="41"/>
      <c r="BN333" s="41"/>
      <c r="BO333" s="41"/>
      <c r="BP333" s="41"/>
      <c r="BQ333" s="41"/>
      <c r="BR333" s="41"/>
      <c r="BS333" s="41"/>
      <c r="BT333" s="41"/>
      <c r="BU333" s="41"/>
      <c r="BV333" s="41"/>
      <c r="BW333" s="41"/>
      <c r="BX333" s="41"/>
      <c r="BY333" s="41"/>
      <c r="BZ333" s="41"/>
      <c r="CA333" s="41"/>
      <c r="CB333" s="41"/>
      <c r="CC333" s="41"/>
      <c r="CD333" s="41"/>
      <c r="CE333" s="41"/>
      <c r="CF333" s="41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41"/>
      <c r="CT333" s="41"/>
      <c r="CU333" s="41"/>
      <c r="CV333" s="41"/>
      <c r="CW333" s="41"/>
      <c r="CX333" s="41"/>
      <c r="CY333" s="41"/>
      <c r="CZ333" s="41"/>
      <c r="DA333" s="41"/>
      <c r="DB333" s="41"/>
      <c r="DC333" s="41"/>
      <c r="DD333" s="41"/>
      <c r="DE333" s="41"/>
      <c r="DF333" s="41"/>
      <c r="DG333" s="41"/>
      <c r="DH333" s="41"/>
      <c r="DI333" s="41"/>
      <c r="DJ333" s="41"/>
      <c r="DK333" s="41"/>
      <c r="DL333" s="41"/>
      <c r="DM333" s="41"/>
      <c r="DN333" s="41"/>
      <c r="DO333" s="41"/>
      <c r="DP333" s="41"/>
      <c r="DQ333" s="41"/>
      <c r="DR333" s="41"/>
      <c r="DS333" s="41"/>
      <c r="DT333" s="41"/>
      <c r="DU333" s="41"/>
      <c r="DV333" s="41"/>
      <c r="DW333" s="41"/>
      <c r="DX333" s="41"/>
      <c r="DY333" s="41"/>
      <c r="DZ333" s="41"/>
      <c r="EA333" s="41"/>
      <c r="EB333" s="41"/>
      <c r="EC333" s="41"/>
      <c r="ED333" s="41"/>
      <c r="EE333" s="41"/>
      <c r="EF333" s="41"/>
      <c r="EG333" s="41"/>
      <c r="EH333" s="41"/>
      <c r="EI333" s="41"/>
      <c r="EJ333" s="41"/>
      <c r="EK333" s="41"/>
      <c r="EL333" s="41"/>
      <c r="EM333" s="41"/>
      <c r="EN333" s="41"/>
      <c r="EO333" s="41"/>
      <c r="EP333" s="41"/>
      <c r="EQ333" s="41"/>
      <c r="ER333" s="41"/>
      <c r="ES333" s="41"/>
      <c r="ET333" s="41"/>
      <c r="EU333" s="41"/>
      <c r="EV333" s="41"/>
      <c r="EW333" s="41"/>
      <c r="EX333" s="41"/>
      <c r="EY333" s="41"/>
      <c r="EZ333" s="41"/>
      <c r="FA333" s="41"/>
      <c r="FB333" s="41"/>
      <c r="FC333" s="41"/>
      <c r="FD333" s="41"/>
      <c r="FE333" s="41"/>
      <c r="FF333" s="41"/>
      <c r="FG333" s="41"/>
      <c r="FH333" s="41"/>
      <c r="FI333" s="41"/>
      <c r="FJ333" s="41"/>
      <c r="FK333" s="41"/>
      <c r="FL333" s="41"/>
      <c r="FM333" s="41"/>
      <c r="FN333" s="41"/>
      <c r="FO333" s="41"/>
      <c r="FP333" s="41"/>
      <c r="FQ333" s="41"/>
      <c r="FR333" s="41"/>
      <c r="FS333" s="41"/>
      <c r="FT333" s="41"/>
      <c r="FU333" s="41"/>
      <c r="FV333" s="41"/>
      <c r="FW333" s="41"/>
      <c r="FX333" s="41"/>
      <c r="FY333" s="41"/>
      <c r="FZ333" s="41"/>
      <c r="GA333" s="41"/>
      <c r="GB333" s="41"/>
      <c r="GC333" s="41"/>
      <c r="GD333" s="41"/>
      <c r="GE333" s="41"/>
      <c r="GF333" s="41"/>
      <c r="GG333" s="41"/>
      <c r="GH333" s="41"/>
      <c r="GI333" s="41"/>
      <c r="GJ333" s="41"/>
      <c r="GK333" s="41"/>
      <c r="GL333" s="41"/>
      <c r="GM333" s="41"/>
      <c r="GN333" s="41"/>
      <c r="GO333" s="41"/>
      <c r="GP333" s="41"/>
      <c r="GQ333" s="41"/>
      <c r="GR333" s="41"/>
      <c r="GS333" s="41"/>
      <c r="GT333" s="41"/>
      <c r="GU333" s="41"/>
      <c r="GV333" s="41"/>
      <c r="GW333" s="41"/>
      <c r="GX333" s="41"/>
      <c r="GY333" s="41"/>
      <c r="GZ333" s="41"/>
      <c r="HA333" s="41"/>
      <c r="HB333" s="41"/>
      <c r="HC333" s="41"/>
      <c r="HD333" s="41"/>
      <c r="HE333" s="41"/>
      <c r="HF333" s="41"/>
      <c r="HG333" s="41"/>
      <c r="HH333" s="41"/>
      <c r="HI333" s="41"/>
      <c r="HJ333" s="41"/>
      <c r="HK333" s="41"/>
      <c r="HL333" s="41"/>
      <c r="HM333" s="41"/>
      <c r="HN333" s="41"/>
      <c r="HO333" s="41"/>
      <c r="HP333" s="41"/>
      <c r="HQ333" s="41"/>
      <c r="HR333" s="41"/>
      <c r="HS333" s="41"/>
      <c r="HT333" s="41"/>
      <c r="HU333" s="41"/>
      <c r="HV333" s="41"/>
      <c r="HW333" s="41"/>
      <c r="HX333" s="41"/>
      <c r="HY333" s="41"/>
      <c r="HZ333" s="41"/>
      <c r="IA333" s="41"/>
      <c r="IB333" s="41"/>
      <c r="IC333" s="41"/>
      <c r="ID333" s="41"/>
      <c r="IE333" s="41"/>
      <c r="IF333" s="41"/>
      <c r="IG333" s="41"/>
      <c r="IH333" s="41"/>
      <c r="II333" s="41"/>
      <c r="IJ333" s="41"/>
      <c r="IK333" s="41"/>
      <c r="IL333" s="41"/>
      <c r="IM333" s="41"/>
      <c r="IN333" s="41"/>
      <c r="IO333" s="41"/>
      <c r="IP333" s="41"/>
      <c r="IQ333" s="41"/>
      <c r="IR333" s="41"/>
      <c r="IS333" s="41"/>
      <c r="IT333" s="41"/>
      <c r="IU333" s="41"/>
      <c r="IV333" s="41"/>
      <c r="IW333" s="41"/>
      <c r="IX333" s="41"/>
      <c r="IY333" s="41"/>
      <c r="IZ333" s="41"/>
      <c r="JA333" s="41"/>
      <c r="JB333" s="41"/>
      <c r="JC333" s="41"/>
      <c r="JD333" s="41"/>
      <c r="JE333" s="41"/>
      <c r="JF333" s="41"/>
      <c r="JG333" s="41"/>
      <c r="JH333" s="41"/>
      <c r="JI333" s="41"/>
      <c r="JJ333" s="41"/>
      <c r="JK333" s="41"/>
      <c r="JL333" s="41"/>
      <c r="JM333" s="41"/>
      <c r="JN333" s="41"/>
      <c r="JO333" s="41"/>
      <c r="JP333" s="41"/>
      <c r="JQ333" s="41"/>
      <c r="JR333" s="41"/>
      <c r="JS333" s="41"/>
      <c r="JT333" s="41"/>
      <c r="JU333" s="41"/>
      <c r="JV333" s="41"/>
      <c r="JW333" s="41"/>
      <c r="JX333" s="41"/>
      <c r="JY333" s="41"/>
      <c r="JZ333" s="41"/>
      <c r="KA333" s="41"/>
      <c r="KB333" s="41"/>
      <c r="KC333" s="41"/>
      <c r="KD333" s="41"/>
      <c r="KE333" s="41"/>
      <c r="KF333" s="41"/>
      <c r="KG333" s="41"/>
      <c r="KH333" s="41"/>
      <c r="KI333" s="41"/>
      <c r="KJ333" s="41"/>
      <c r="KK333" s="41"/>
      <c r="KL333" s="41"/>
      <c r="KM333" s="41"/>
      <c r="KN333" s="41"/>
      <c r="KO333" s="41"/>
      <c r="KP333" s="41"/>
      <c r="KQ333" s="41"/>
      <c r="KR333" s="41"/>
      <c r="KS333" s="41"/>
      <c r="KT333" s="41"/>
      <c r="KU333" s="41"/>
      <c r="KV333" s="41"/>
      <c r="KW333" s="41"/>
      <c r="KX333" s="41"/>
      <c r="KY333" s="41"/>
      <c r="KZ333" s="41"/>
      <c r="LA333" s="41"/>
      <c r="LB333" s="41"/>
      <c r="LC333" s="41"/>
      <c r="LD333" s="41"/>
      <c r="LE333" s="41"/>
      <c r="LF333" s="41"/>
      <c r="LG333" s="41"/>
      <c r="LH333" s="41"/>
      <c r="LI333" s="41"/>
      <c r="LJ333" s="41"/>
      <c r="LK333" s="41"/>
      <c r="LL333" s="41"/>
      <c r="LM333" s="41"/>
      <c r="LN333" s="41"/>
      <c r="LO333" s="41"/>
      <c r="LP333" s="41"/>
      <c r="LQ333" s="41"/>
      <c r="LR333" s="41"/>
      <c r="LS333" s="41"/>
      <c r="LT333" s="41"/>
      <c r="LU333" s="41"/>
      <c r="LV333" s="41"/>
      <c r="LW333" s="41"/>
      <c r="LX333" s="41"/>
      <c r="LY333" s="41"/>
      <c r="LZ333" s="41"/>
      <c r="MA333" s="41"/>
      <c r="MB333" s="41"/>
      <c r="MC333" s="41"/>
      <c r="MD333" s="41"/>
      <c r="ME333" s="41"/>
      <c r="MF333" s="41"/>
      <c r="MG333" s="41"/>
      <c r="MH333" s="41"/>
      <c r="MI333" s="41"/>
      <c r="MJ333" s="41"/>
      <c r="MK333" s="41"/>
      <c r="ML333" s="41"/>
      <c r="MM333" s="41"/>
      <c r="MN333" s="41"/>
      <c r="MO333" s="41"/>
      <c r="MP333" s="41"/>
      <c r="MQ333" s="41"/>
      <c r="MR333" s="41"/>
      <c r="MS333" s="41"/>
      <c r="MT333" s="41"/>
      <c r="MU333" s="41"/>
      <c r="MV333" s="41"/>
      <c r="MW333" s="41"/>
      <c r="MX333" s="41"/>
      <c r="MY333" s="41"/>
      <c r="MZ333" s="41"/>
      <c r="NA333" s="41"/>
      <c r="NB333" s="41"/>
      <c r="NC333" s="41"/>
      <c r="ND333" s="41"/>
      <c r="NE333" s="41"/>
      <c r="NF333" s="41"/>
      <c r="NG333" s="41"/>
      <c r="NH333" s="41"/>
      <c r="NI333" s="41"/>
      <c r="NJ333" s="41"/>
      <c r="NK333" s="41"/>
      <c r="NL333" s="41"/>
      <c r="NM333" s="41"/>
      <c r="NN333" s="41"/>
      <c r="NO333" s="41"/>
      <c r="NP333" s="41"/>
      <c r="NQ333" s="41"/>
      <c r="NR333" s="41"/>
      <c r="NS333" s="41"/>
      <c r="NT333" s="41"/>
      <c r="NU333" s="41"/>
      <c r="NV333" s="41"/>
      <c r="NW333" s="41"/>
      <c r="NX333" s="41"/>
      <c r="NY333" s="41"/>
      <c r="NZ333" s="41"/>
      <c r="OA333" s="41"/>
      <c r="OB333" s="41"/>
      <c r="OC333" s="41"/>
      <c r="OD333" s="41"/>
      <c r="OE333" s="41"/>
      <c r="OF333" s="41"/>
      <c r="OG333" s="41"/>
      <c r="OH333" s="41"/>
      <c r="OI333" s="41"/>
      <c r="OJ333" s="41"/>
      <c r="OK333" s="41"/>
      <c r="OL333" s="41"/>
      <c r="OM333" s="41"/>
      <c r="ON333" s="41"/>
      <c r="OO333" s="41"/>
      <c r="OP333" s="41"/>
      <c r="OQ333" s="41"/>
      <c r="OR333" s="41"/>
      <c r="OS333" s="41"/>
      <c r="OT333" s="41"/>
      <c r="OU333" s="41"/>
      <c r="OV333" s="41"/>
      <c r="OW333" s="41"/>
      <c r="OX333" s="41"/>
      <c r="OY333" s="41"/>
      <c r="OZ333" s="41"/>
      <c r="PA333" s="41"/>
      <c r="PB333" s="41"/>
      <c r="PC333" s="41"/>
      <c r="PD333" s="41"/>
      <c r="PE333" s="41"/>
      <c r="PF333" s="41"/>
      <c r="PG333" s="41"/>
      <c r="PH333" s="41"/>
      <c r="PI333" s="41"/>
      <c r="PJ333" s="41"/>
      <c r="PK333" s="41"/>
      <c r="PL333" s="41"/>
      <c r="PM333" s="41"/>
      <c r="PN333" s="41"/>
      <c r="PO333" s="41"/>
      <c r="PP333" s="41"/>
      <c r="PQ333" s="41"/>
      <c r="PR333" s="41"/>
      <c r="PS333" s="41"/>
      <c r="PT333" s="41"/>
      <c r="PU333" s="41"/>
      <c r="PV333" s="41"/>
      <c r="PW333" s="41"/>
      <c r="PX333" s="41"/>
      <c r="PY333" s="41"/>
      <c r="PZ333" s="41"/>
      <c r="QA333" s="41"/>
      <c r="QB333" s="41"/>
      <c r="QC333" s="41"/>
      <c r="QD333" s="41"/>
      <c r="QE333" s="41"/>
      <c r="QF333" s="41"/>
      <c r="QG333" s="41"/>
      <c r="QH333" s="41"/>
      <c r="QI333" s="41"/>
      <c r="QJ333" s="41"/>
      <c r="QK333" s="41"/>
      <c r="QL333" s="41"/>
      <c r="QM333" s="41"/>
      <c r="QN333" s="41"/>
      <c r="QO333" s="41"/>
      <c r="QP333" s="41"/>
      <c r="QQ333" s="41"/>
      <c r="QR333" s="41"/>
      <c r="QS333" s="41"/>
      <c r="QT333" s="41"/>
      <c r="QU333" s="41"/>
      <c r="QV333" s="41"/>
      <c r="QW333" s="41"/>
      <c r="QX333" s="41"/>
      <c r="QY333" s="41"/>
      <c r="QZ333" s="41"/>
      <c r="RA333" s="41"/>
      <c r="RB333" s="41"/>
      <c r="RC333" s="41"/>
      <c r="RD333" s="41"/>
      <c r="RE333" s="41"/>
      <c r="RF333" s="41"/>
      <c r="RG333" s="41"/>
      <c r="RH333" s="41"/>
      <c r="RI333" s="41"/>
      <c r="RJ333" s="41"/>
      <c r="RK333" s="41"/>
      <c r="RL333" s="41"/>
      <c r="RM333" s="41"/>
      <c r="RN333" s="41"/>
      <c r="RO333" s="41"/>
      <c r="RP333" s="41"/>
      <c r="RQ333" s="41"/>
      <c r="RR333" s="41"/>
      <c r="RS333" s="41"/>
      <c r="RT333" s="41"/>
      <c r="RU333" s="41"/>
      <c r="RV333" s="41"/>
      <c r="RW333" s="41"/>
      <c r="RX333" s="41"/>
      <c r="RY333" s="41"/>
      <c r="RZ333" s="41"/>
      <c r="SA333" s="41"/>
      <c r="SB333" s="41"/>
      <c r="SC333" s="41"/>
      <c r="SD333" s="41"/>
      <c r="SE333" s="41"/>
      <c r="SF333" s="41"/>
      <c r="SG333" s="41"/>
      <c r="SH333" s="41"/>
      <c r="SI333" s="41"/>
      <c r="SJ333" s="41"/>
      <c r="SK333" s="41"/>
      <c r="SL333" s="41"/>
      <c r="SM333" s="41"/>
      <c r="SN333" s="41"/>
      <c r="SO333" s="41"/>
      <c r="SP333" s="41"/>
      <c r="SQ333" s="41"/>
      <c r="SR333" s="41"/>
      <c r="SS333" s="41"/>
      <c r="ST333" s="41"/>
      <c r="SU333" s="41"/>
      <c r="SV333" s="41"/>
      <c r="SW333" s="41"/>
      <c r="SX333" s="41"/>
      <c r="SY333" s="41"/>
      <c r="SZ333" s="41"/>
      <c r="TA333" s="41"/>
      <c r="TB333" s="41"/>
      <c r="TC333" s="41"/>
      <c r="TD333" s="41"/>
      <c r="TE333" s="41"/>
      <c r="TF333" s="41"/>
      <c r="TG333" s="41"/>
      <c r="TH333" s="41"/>
      <c r="TI333" s="41"/>
      <c r="TJ333" s="41"/>
      <c r="TK333" s="41"/>
      <c r="TL333" s="41"/>
      <c r="TM333" s="41"/>
      <c r="TN333" s="41"/>
      <c r="TO333" s="41"/>
      <c r="TP333" s="41"/>
      <c r="TQ333" s="41"/>
      <c r="TR333" s="41"/>
      <c r="TS333" s="41"/>
      <c r="TT333" s="41"/>
      <c r="TU333" s="41"/>
      <c r="TV333" s="41"/>
      <c r="TW333" s="41"/>
      <c r="TX333" s="41"/>
      <c r="TY333" s="41"/>
      <c r="TZ333" s="41"/>
      <c r="UA333" s="41"/>
      <c r="UB333" s="41"/>
      <c r="UC333" s="41"/>
      <c r="UD333" s="41"/>
      <c r="UE333" s="41"/>
      <c r="UF333" s="41"/>
      <c r="UG333" s="41"/>
      <c r="UH333" s="41"/>
      <c r="UI333" s="41"/>
      <c r="UJ333" s="41"/>
      <c r="UK333" s="41"/>
      <c r="UL333" s="41"/>
      <c r="UM333" s="41"/>
      <c r="UN333" s="41"/>
      <c r="UO333" s="41"/>
      <c r="UP333" s="41"/>
      <c r="UQ333" s="41"/>
      <c r="UR333" s="41"/>
      <c r="US333" s="41"/>
      <c r="UT333" s="41"/>
      <c r="UU333" s="41"/>
      <c r="UV333" s="41"/>
      <c r="UW333" s="41"/>
      <c r="UX333" s="41"/>
      <c r="UY333" s="41"/>
      <c r="UZ333" s="41"/>
      <c r="VA333" s="41"/>
      <c r="VB333" s="41"/>
      <c r="VC333" s="41"/>
      <c r="VD333" s="41"/>
      <c r="VE333" s="41"/>
      <c r="VF333" s="41"/>
      <c r="VG333" s="41"/>
      <c r="VH333" s="41"/>
      <c r="VI333" s="41"/>
      <c r="VJ333" s="41"/>
      <c r="VK333" s="41"/>
      <c r="VL333" s="41"/>
      <c r="VM333" s="41"/>
      <c r="VN333" s="41"/>
      <c r="VO333" s="41"/>
      <c r="VP333" s="41"/>
      <c r="VQ333" s="41"/>
      <c r="VR333" s="41"/>
      <c r="VS333" s="41"/>
      <c r="VT333" s="41"/>
      <c r="VU333" s="41"/>
      <c r="VV333" s="41"/>
      <c r="VW333" s="41"/>
      <c r="VX333" s="41"/>
      <c r="VY333" s="41"/>
      <c r="VZ333" s="41"/>
      <c r="WA333" s="41"/>
      <c r="WB333" s="41"/>
      <c r="WC333" s="41"/>
      <c r="WD333" s="41"/>
      <c r="WE333" s="41"/>
      <c r="WF333" s="41"/>
      <c r="WG333" s="41"/>
      <c r="WH333" s="41"/>
      <c r="WI333" s="41"/>
      <c r="WJ333" s="41"/>
      <c r="WK333" s="41"/>
      <c r="WL333" s="41"/>
      <c r="WM333" s="41"/>
      <c r="WN333" s="41"/>
      <c r="WO333" s="41"/>
      <c r="WP333" s="41"/>
      <c r="WQ333" s="41"/>
      <c r="WR333" s="41"/>
      <c r="WS333" s="41"/>
      <c r="WT333" s="41"/>
      <c r="WU333" s="41"/>
      <c r="WV333" s="41"/>
      <c r="WW333" s="41"/>
      <c r="WX333" s="41"/>
    </row>
    <row r="334" spans="1:622" s="67" customFormat="1" ht="15" customHeight="1" x14ac:dyDescent="0.25">
      <c r="A334" s="58"/>
      <c r="B334" s="58">
        <v>96113</v>
      </c>
      <c r="C334" s="74"/>
      <c r="D334" s="63" t="s">
        <v>80</v>
      </c>
      <c r="E334" s="75" t="s">
        <v>27</v>
      </c>
      <c r="F334" s="63" t="s">
        <v>16</v>
      </c>
      <c r="G334" s="63"/>
      <c r="H334" s="63">
        <v>95</v>
      </c>
      <c r="I334" s="65">
        <v>52.75</v>
      </c>
      <c r="J334" s="65"/>
      <c r="K334" s="65">
        <f>Tabela1[[#This Row],[Coluna1]]*H332</f>
        <v>0</v>
      </c>
      <c r="L334" s="65">
        <f>H334*I334</f>
        <v>5011.25</v>
      </c>
      <c r="M334" s="47">
        <f t="shared" si="6"/>
        <v>6240.4919508150879</v>
      </c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66"/>
      <c r="AE334" s="66"/>
      <c r="AF334" s="66"/>
      <c r="AG334" s="66"/>
      <c r="AH334" s="66"/>
      <c r="AI334" s="66"/>
      <c r="AJ334" s="66"/>
      <c r="AK334" s="66"/>
      <c r="AL334" s="66"/>
      <c r="AM334" s="66"/>
      <c r="AN334" s="66"/>
      <c r="AO334" s="66"/>
      <c r="AP334" s="66"/>
      <c r="AQ334" s="66"/>
      <c r="AR334" s="66"/>
      <c r="AS334" s="66"/>
      <c r="AT334" s="66"/>
      <c r="AU334" s="66"/>
      <c r="AV334" s="66"/>
      <c r="AW334" s="66"/>
      <c r="AX334" s="66"/>
      <c r="AY334" s="66"/>
      <c r="AZ334" s="66"/>
      <c r="BA334" s="66"/>
      <c r="BB334" s="66"/>
      <c r="BC334" s="66"/>
      <c r="BD334" s="66"/>
      <c r="BE334" s="66"/>
      <c r="BF334" s="66"/>
      <c r="BG334" s="66"/>
      <c r="BH334" s="66"/>
      <c r="BI334" s="66"/>
      <c r="BJ334" s="66"/>
      <c r="BK334" s="66"/>
      <c r="BL334" s="66"/>
      <c r="BM334" s="66"/>
      <c r="BN334" s="66"/>
      <c r="BO334" s="66"/>
      <c r="BP334" s="66"/>
      <c r="BQ334" s="66"/>
      <c r="BR334" s="66"/>
      <c r="BS334" s="66"/>
      <c r="BT334" s="66"/>
      <c r="BU334" s="66"/>
      <c r="BV334" s="66"/>
      <c r="BW334" s="66"/>
      <c r="BX334" s="66"/>
      <c r="BY334" s="66"/>
      <c r="BZ334" s="66"/>
      <c r="CA334" s="66"/>
      <c r="CB334" s="66"/>
      <c r="CC334" s="66"/>
      <c r="CD334" s="66"/>
      <c r="CE334" s="66"/>
      <c r="CF334" s="66"/>
      <c r="CG334" s="66"/>
      <c r="CH334" s="66"/>
      <c r="CI334" s="66"/>
      <c r="CJ334" s="66"/>
      <c r="CK334" s="66"/>
      <c r="CL334" s="66"/>
      <c r="CM334" s="66"/>
      <c r="CN334" s="66"/>
      <c r="CO334" s="66"/>
      <c r="CP334" s="66"/>
      <c r="CQ334" s="66"/>
      <c r="CR334" s="66"/>
      <c r="CS334" s="66"/>
      <c r="CT334" s="66"/>
      <c r="CU334" s="66"/>
      <c r="CV334" s="66"/>
      <c r="CW334" s="66"/>
      <c r="CX334" s="66"/>
      <c r="CY334" s="66"/>
      <c r="CZ334" s="66"/>
      <c r="DA334" s="66"/>
      <c r="DB334" s="66"/>
      <c r="DC334" s="66"/>
      <c r="DD334" s="66"/>
      <c r="DE334" s="66"/>
      <c r="DF334" s="66"/>
      <c r="DG334" s="66"/>
      <c r="DH334" s="66"/>
      <c r="DI334" s="66"/>
      <c r="DJ334" s="66"/>
      <c r="DK334" s="66"/>
      <c r="DL334" s="66"/>
      <c r="DM334" s="66"/>
      <c r="DN334" s="66"/>
      <c r="DO334" s="66"/>
      <c r="DP334" s="66"/>
      <c r="DQ334" s="66"/>
      <c r="DR334" s="66"/>
      <c r="DS334" s="66"/>
      <c r="DT334" s="66"/>
      <c r="DU334" s="66"/>
      <c r="DV334" s="66"/>
      <c r="DW334" s="66"/>
      <c r="DX334" s="66"/>
      <c r="DY334" s="66"/>
      <c r="DZ334" s="66"/>
      <c r="EA334" s="66"/>
      <c r="EB334" s="66"/>
      <c r="EC334" s="66"/>
      <c r="ED334" s="66"/>
      <c r="EE334" s="66"/>
      <c r="EF334" s="66"/>
      <c r="EG334" s="66"/>
      <c r="EH334" s="66"/>
      <c r="EI334" s="66"/>
      <c r="EJ334" s="66"/>
      <c r="EK334" s="66"/>
      <c r="EL334" s="66"/>
      <c r="EM334" s="66"/>
      <c r="EN334" s="66"/>
      <c r="EO334" s="66"/>
      <c r="EP334" s="66"/>
      <c r="EQ334" s="66"/>
      <c r="ER334" s="66"/>
      <c r="ES334" s="66"/>
      <c r="ET334" s="66"/>
      <c r="EU334" s="66"/>
      <c r="EV334" s="66"/>
      <c r="EW334" s="66"/>
      <c r="EX334" s="66"/>
      <c r="EY334" s="66"/>
      <c r="EZ334" s="66"/>
      <c r="FA334" s="66"/>
      <c r="FB334" s="66"/>
      <c r="FC334" s="66"/>
      <c r="FD334" s="66"/>
      <c r="FE334" s="66"/>
      <c r="FF334" s="66"/>
      <c r="FG334" s="66"/>
      <c r="FH334" s="66"/>
      <c r="FI334" s="66"/>
      <c r="FJ334" s="66"/>
      <c r="FK334" s="66"/>
      <c r="FL334" s="66"/>
      <c r="FM334" s="66"/>
      <c r="FN334" s="66"/>
      <c r="FO334" s="66"/>
      <c r="FP334" s="66"/>
      <c r="FQ334" s="66"/>
      <c r="FR334" s="66"/>
      <c r="FS334" s="66"/>
      <c r="FT334" s="66"/>
      <c r="FU334" s="66"/>
      <c r="FV334" s="66"/>
      <c r="FW334" s="66"/>
      <c r="FX334" s="66"/>
      <c r="FY334" s="66"/>
      <c r="FZ334" s="66"/>
      <c r="GA334" s="66"/>
      <c r="GB334" s="66"/>
      <c r="GC334" s="66"/>
      <c r="GD334" s="66"/>
      <c r="GE334" s="66"/>
      <c r="GF334" s="66"/>
      <c r="GG334" s="66"/>
      <c r="GH334" s="66"/>
      <c r="GI334" s="66"/>
      <c r="GJ334" s="66"/>
      <c r="GK334" s="66"/>
      <c r="GL334" s="66"/>
      <c r="GM334" s="66"/>
      <c r="GN334" s="66"/>
      <c r="GO334" s="66"/>
      <c r="GP334" s="66"/>
      <c r="GQ334" s="66"/>
      <c r="GR334" s="66"/>
      <c r="GS334" s="66"/>
      <c r="GT334" s="66"/>
      <c r="GU334" s="66"/>
      <c r="GV334" s="66"/>
      <c r="GW334" s="66"/>
      <c r="GX334" s="66"/>
      <c r="GY334" s="66"/>
      <c r="GZ334" s="66"/>
      <c r="HA334" s="66"/>
      <c r="HB334" s="66"/>
      <c r="HC334" s="66"/>
      <c r="HD334" s="66"/>
      <c r="HE334" s="66"/>
      <c r="HF334" s="66"/>
      <c r="HG334" s="66"/>
      <c r="HH334" s="66"/>
      <c r="HI334" s="66"/>
      <c r="HJ334" s="66"/>
      <c r="HK334" s="66"/>
      <c r="HL334" s="66"/>
      <c r="HM334" s="66"/>
      <c r="HN334" s="66"/>
      <c r="HO334" s="66"/>
      <c r="HP334" s="66"/>
      <c r="HQ334" s="66"/>
      <c r="HR334" s="66"/>
      <c r="HS334" s="66"/>
      <c r="HT334" s="66"/>
      <c r="HU334" s="66"/>
      <c r="HV334" s="66"/>
      <c r="HW334" s="66"/>
      <c r="HX334" s="66"/>
      <c r="HY334" s="66"/>
      <c r="HZ334" s="66"/>
      <c r="IA334" s="66"/>
      <c r="IB334" s="66"/>
      <c r="IC334" s="66"/>
      <c r="ID334" s="66"/>
      <c r="IE334" s="66"/>
      <c r="IF334" s="66"/>
      <c r="IG334" s="66"/>
      <c r="IH334" s="66"/>
      <c r="II334" s="66"/>
      <c r="IJ334" s="66"/>
      <c r="IK334" s="66"/>
      <c r="IL334" s="66"/>
      <c r="IM334" s="66"/>
      <c r="IN334" s="66"/>
      <c r="IO334" s="66"/>
      <c r="IP334" s="66"/>
      <c r="IQ334" s="66"/>
      <c r="IR334" s="66"/>
      <c r="IS334" s="66"/>
      <c r="IT334" s="66"/>
      <c r="IU334" s="66"/>
      <c r="IV334" s="66"/>
      <c r="IW334" s="66"/>
      <c r="IX334" s="66"/>
      <c r="IY334" s="66"/>
      <c r="IZ334" s="66"/>
      <c r="JA334" s="66"/>
      <c r="JB334" s="66"/>
      <c r="JC334" s="66"/>
      <c r="JD334" s="66"/>
      <c r="JE334" s="66"/>
      <c r="JF334" s="66"/>
      <c r="JG334" s="66"/>
      <c r="JH334" s="66"/>
      <c r="JI334" s="66"/>
      <c r="JJ334" s="66"/>
      <c r="JK334" s="66"/>
      <c r="JL334" s="66"/>
      <c r="JM334" s="66"/>
      <c r="JN334" s="66"/>
      <c r="JO334" s="66"/>
      <c r="JP334" s="66"/>
      <c r="JQ334" s="66"/>
      <c r="JR334" s="66"/>
      <c r="JS334" s="66"/>
      <c r="JT334" s="66"/>
      <c r="JU334" s="66"/>
      <c r="JV334" s="66"/>
      <c r="JW334" s="66"/>
      <c r="JX334" s="66"/>
      <c r="JY334" s="66"/>
      <c r="JZ334" s="66"/>
      <c r="KA334" s="66"/>
      <c r="KB334" s="66"/>
      <c r="KC334" s="66"/>
      <c r="KD334" s="66"/>
      <c r="KE334" s="66"/>
      <c r="KF334" s="66"/>
      <c r="KG334" s="66"/>
      <c r="KH334" s="66"/>
      <c r="KI334" s="66"/>
      <c r="KJ334" s="66"/>
      <c r="KK334" s="66"/>
      <c r="KL334" s="66"/>
      <c r="KM334" s="66"/>
      <c r="KN334" s="66"/>
      <c r="KO334" s="66"/>
      <c r="KP334" s="66"/>
      <c r="KQ334" s="66"/>
      <c r="KR334" s="66"/>
      <c r="KS334" s="66"/>
      <c r="KT334" s="66"/>
      <c r="KU334" s="66"/>
      <c r="KV334" s="66"/>
      <c r="KW334" s="66"/>
      <c r="KX334" s="66"/>
      <c r="KY334" s="66"/>
      <c r="KZ334" s="66"/>
      <c r="LA334" s="66"/>
      <c r="LB334" s="66"/>
      <c r="LC334" s="66"/>
      <c r="LD334" s="66"/>
      <c r="LE334" s="66"/>
      <c r="LF334" s="66"/>
      <c r="LG334" s="66"/>
      <c r="LH334" s="66"/>
      <c r="LI334" s="66"/>
      <c r="LJ334" s="66"/>
      <c r="LK334" s="66"/>
      <c r="LL334" s="66"/>
      <c r="LM334" s="66"/>
      <c r="LN334" s="66"/>
      <c r="LO334" s="66"/>
      <c r="LP334" s="66"/>
      <c r="LQ334" s="66"/>
      <c r="LR334" s="66"/>
      <c r="LS334" s="66"/>
      <c r="LT334" s="66"/>
      <c r="LU334" s="66"/>
      <c r="LV334" s="66"/>
      <c r="LW334" s="66"/>
      <c r="LX334" s="66"/>
      <c r="LY334" s="66"/>
      <c r="LZ334" s="66"/>
      <c r="MA334" s="66"/>
      <c r="MB334" s="66"/>
      <c r="MC334" s="66"/>
      <c r="MD334" s="66"/>
      <c r="ME334" s="66"/>
      <c r="MF334" s="66"/>
      <c r="MG334" s="66"/>
      <c r="MH334" s="66"/>
      <c r="MI334" s="66"/>
      <c r="MJ334" s="66"/>
      <c r="MK334" s="66"/>
      <c r="ML334" s="66"/>
      <c r="MM334" s="66"/>
      <c r="MN334" s="66"/>
      <c r="MO334" s="66"/>
      <c r="MP334" s="66"/>
      <c r="MQ334" s="66"/>
      <c r="MR334" s="66"/>
      <c r="MS334" s="66"/>
      <c r="MT334" s="66"/>
      <c r="MU334" s="66"/>
      <c r="MV334" s="66"/>
      <c r="MW334" s="66"/>
      <c r="MX334" s="66"/>
      <c r="MY334" s="66"/>
      <c r="MZ334" s="66"/>
      <c r="NA334" s="66"/>
      <c r="NB334" s="66"/>
      <c r="NC334" s="66"/>
      <c r="ND334" s="66"/>
      <c r="NE334" s="66"/>
      <c r="NF334" s="66"/>
      <c r="NG334" s="66"/>
      <c r="NH334" s="66"/>
      <c r="NI334" s="66"/>
      <c r="NJ334" s="66"/>
      <c r="NK334" s="66"/>
      <c r="NL334" s="66"/>
      <c r="NM334" s="66"/>
      <c r="NN334" s="66"/>
      <c r="NO334" s="66"/>
      <c r="NP334" s="66"/>
      <c r="NQ334" s="66"/>
      <c r="NR334" s="66"/>
      <c r="NS334" s="66"/>
      <c r="NT334" s="66"/>
      <c r="NU334" s="66"/>
      <c r="NV334" s="66"/>
      <c r="NW334" s="66"/>
      <c r="NX334" s="66"/>
      <c r="NY334" s="66"/>
      <c r="NZ334" s="66"/>
      <c r="OA334" s="66"/>
      <c r="OB334" s="66"/>
      <c r="OC334" s="66"/>
      <c r="OD334" s="66"/>
      <c r="OE334" s="66"/>
      <c r="OF334" s="66"/>
      <c r="OG334" s="66"/>
      <c r="OH334" s="66"/>
      <c r="OI334" s="66"/>
      <c r="OJ334" s="66"/>
      <c r="OK334" s="66"/>
      <c r="OL334" s="66"/>
      <c r="OM334" s="66"/>
      <c r="ON334" s="66"/>
      <c r="OO334" s="66"/>
      <c r="OP334" s="66"/>
      <c r="OQ334" s="66"/>
      <c r="OR334" s="66"/>
      <c r="OS334" s="66"/>
      <c r="OT334" s="66"/>
      <c r="OU334" s="66"/>
      <c r="OV334" s="66"/>
      <c r="OW334" s="66"/>
      <c r="OX334" s="66"/>
      <c r="OY334" s="66"/>
      <c r="OZ334" s="66"/>
      <c r="PA334" s="66"/>
      <c r="PB334" s="66"/>
      <c r="PC334" s="66"/>
      <c r="PD334" s="66"/>
      <c r="PE334" s="66"/>
      <c r="PF334" s="66"/>
      <c r="PG334" s="66"/>
      <c r="PH334" s="66"/>
      <c r="PI334" s="66"/>
      <c r="PJ334" s="66"/>
      <c r="PK334" s="66"/>
      <c r="PL334" s="66"/>
      <c r="PM334" s="66"/>
      <c r="PN334" s="66"/>
      <c r="PO334" s="66"/>
      <c r="PP334" s="66"/>
      <c r="PQ334" s="66"/>
      <c r="PR334" s="66"/>
      <c r="PS334" s="66"/>
      <c r="PT334" s="66"/>
      <c r="PU334" s="66"/>
      <c r="PV334" s="66"/>
      <c r="PW334" s="66"/>
      <c r="PX334" s="66"/>
      <c r="PY334" s="66"/>
      <c r="PZ334" s="66"/>
      <c r="QA334" s="66"/>
      <c r="QB334" s="66"/>
      <c r="QC334" s="66"/>
      <c r="QD334" s="66"/>
      <c r="QE334" s="66"/>
      <c r="QF334" s="66"/>
      <c r="QG334" s="66"/>
      <c r="QH334" s="66"/>
      <c r="QI334" s="66"/>
      <c r="QJ334" s="66"/>
      <c r="QK334" s="66"/>
      <c r="QL334" s="66"/>
      <c r="QM334" s="66"/>
      <c r="QN334" s="66"/>
      <c r="QO334" s="66"/>
      <c r="QP334" s="66"/>
      <c r="QQ334" s="66"/>
      <c r="QR334" s="66"/>
      <c r="QS334" s="66"/>
      <c r="QT334" s="66"/>
      <c r="QU334" s="66"/>
      <c r="QV334" s="66"/>
      <c r="QW334" s="66"/>
      <c r="QX334" s="66"/>
      <c r="QY334" s="66"/>
      <c r="QZ334" s="66"/>
      <c r="RA334" s="66"/>
      <c r="RB334" s="66"/>
      <c r="RC334" s="66"/>
      <c r="RD334" s="66"/>
      <c r="RE334" s="66"/>
      <c r="RF334" s="66"/>
      <c r="RG334" s="66"/>
      <c r="RH334" s="66"/>
      <c r="RI334" s="66"/>
      <c r="RJ334" s="66"/>
      <c r="RK334" s="66"/>
      <c r="RL334" s="66"/>
      <c r="RM334" s="66"/>
      <c r="RN334" s="66"/>
      <c r="RO334" s="66"/>
      <c r="RP334" s="66"/>
      <c r="RQ334" s="66"/>
      <c r="RR334" s="66"/>
      <c r="RS334" s="66"/>
      <c r="RT334" s="66"/>
      <c r="RU334" s="66"/>
      <c r="RV334" s="66"/>
      <c r="RW334" s="66"/>
      <c r="RX334" s="66"/>
      <c r="RY334" s="66"/>
      <c r="RZ334" s="66"/>
      <c r="SA334" s="66"/>
      <c r="SB334" s="66"/>
      <c r="SC334" s="66"/>
      <c r="SD334" s="66"/>
      <c r="SE334" s="66"/>
      <c r="SF334" s="66"/>
      <c r="SG334" s="66"/>
      <c r="SH334" s="66"/>
      <c r="SI334" s="66"/>
      <c r="SJ334" s="66"/>
      <c r="SK334" s="66"/>
      <c r="SL334" s="66"/>
      <c r="SM334" s="66"/>
      <c r="SN334" s="66"/>
      <c r="SO334" s="66"/>
      <c r="SP334" s="66"/>
      <c r="SQ334" s="66"/>
      <c r="SR334" s="66"/>
      <c r="SS334" s="66"/>
      <c r="ST334" s="66"/>
      <c r="SU334" s="66"/>
      <c r="SV334" s="66"/>
      <c r="SW334" s="66"/>
      <c r="SX334" s="66"/>
      <c r="SY334" s="66"/>
      <c r="SZ334" s="66"/>
      <c r="TA334" s="66"/>
      <c r="TB334" s="66"/>
      <c r="TC334" s="66"/>
      <c r="TD334" s="66"/>
      <c r="TE334" s="66"/>
      <c r="TF334" s="66"/>
      <c r="TG334" s="66"/>
      <c r="TH334" s="66"/>
      <c r="TI334" s="66"/>
      <c r="TJ334" s="66"/>
      <c r="TK334" s="66"/>
      <c r="TL334" s="66"/>
      <c r="TM334" s="66"/>
      <c r="TN334" s="66"/>
      <c r="TO334" s="66"/>
      <c r="TP334" s="66"/>
      <c r="TQ334" s="66"/>
      <c r="TR334" s="66"/>
      <c r="TS334" s="66"/>
      <c r="TT334" s="66"/>
      <c r="TU334" s="66"/>
      <c r="TV334" s="66"/>
      <c r="TW334" s="66"/>
      <c r="TX334" s="66"/>
      <c r="TY334" s="66"/>
      <c r="TZ334" s="66"/>
      <c r="UA334" s="66"/>
      <c r="UB334" s="66"/>
      <c r="UC334" s="66"/>
      <c r="UD334" s="66"/>
      <c r="UE334" s="66"/>
      <c r="UF334" s="66"/>
      <c r="UG334" s="66"/>
      <c r="UH334" s="66"/>
      <c r="UI334" s="66"/>
      <c r="UJ334" s="66"/>
      <c r="UK334" s="66"/>
      <c r="UL334" s="66"/>
      <c r="UM334" s="66"/>
      <c r="UN334" s="66"/>
      <c r="UO334" s="66"/>
      <c r="UP334" s="66"/>
      <c r="UQ334" s="66"/>
      <c r="UR334" s="66"/>
      <c r="US334" s="66"/>
      <c r="UT334" s="66"/>
      <c r="UU334" s="66"/>
      <c r="UV334" s="66"/>
      <c r="UW334" s="66"/>
      <c r="UX334" s="66"/>
      <c r="UY334" s="66"/>
      <c r="UZ334" s="66"/>
      <c r="VA334" s="66"/>
      <c r="VB334" s="66"/>
      <c r="VC334" s="66"/>
      <c r="VD334" s="66"/>
      <c r="VE334" s="66"/>
      <c r="VF334" s="66"/>
      <c r="VG334" s="66"/>
      <c r="VH334" s="66"/>
      <c r="VI334" s="66"/>
      <c r="VJ334" s="66"/>
      <c r="VK334" s="66"/>
      <c r="VL334" s="66"/>
      <c r="VM334" s="66"/>
      <c r="VN334" s="66"/>
      <c r="VO334" s="66"/>
      <c r="VP334" s="66"/>
      <c r="VQ334" s="66"/>
      <c r="VR334" s="66"/>
      <c r="VS334" s="66"/>
      <c r="VT334" s="66"/>
      <c r="VU334" s="66"/>
      <c r="VV334" s="66"/>
      <c r="VW334" s="66"/>
      <c r="VX334" s="66"/>
      <c r="VY334" s="66"/>
      <c r="VZ334" s="66"/>
      <c r="WA334" s="66"/>
      <c r="WB334" s="66"/>
      <c r="WC334" s="66"/>
      <c r="WD334" s="66"/>
      <c r="WE334" s="66"/>
      <c r="WF334" s="66"/>
      <c r="WG334" s="66"/>
      <c r="WH334" s="66"/>
      <c r="WI334" s="66"/>
      <c r="WJ334" s="66"/>
      <c r="WK334" s="66"/>
      <c r="WL334" s="66"/>
      <c r="WM334" s="66"/>
      <c r="WN334" s="66"/>
      <c r="WO334" s="66"/>
      <c r="WP334" s="66"/>
      <c r="WQ334" s="66"/>
      <c r="WR334" s="66"/>
      <c r="WS334" s="66"/>
      <c r="WT334" s="66"/>
      <c r="WU334" s="66"/>
      <c r="WV334" s="66"/>
      <c r="WW334" s="66"/>
      <c r="WX334" s="66"/>
    </row>
    <row r="335" spans="1:622" s="49" customFormat="1" ht="15" customHeight="1" outlineLevel="1" x14ac:dyDescent="0.25">
      <c r="B335" s="42" t="s">
        <v>86</v>
      </c>
      <c r="C335" s="49">
        <v>88316</v>
      </c>
      <c r="D335" s="44" t="s">
        <v>80</v>
      </c>
      <c r="E335" s="49" t="s">
        <v>82</v>
      </c>
      <c r="F335" s="50" t="s">
        <v>83</v>
      </c>
      <c r="G335" s="50"/>
      <c r="H335" s="44">
        <v>24.83</v>
      </c>
      <c r="I335" s="46">
        <v>11.22</v>
      </c>
      <c r="J335" s="46"/>
      <c r="K335" s="46">
        <f>Tabela1[[#This Row],[VALOR UNIT]]*H334</f>
        <v>1065.9000000000001</v>
      </c>
      <c r="L335" s="46">
        <v>0</v>
      </c>
      <c r="M335" s="47">
        <f t="shared" si="6"/>
        <v>0</v>
      </c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1"/>
      <c r="AG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  <c r="HF335" s="41"/>
      <c r="HG335" s="41"/>
      <c r="HH335" s="41"/>
      <c r="HI335" s="41"/>
      <c r="HJ335" s="41"/>
      <c r="HK335" s="41"/>
      <c r="HL335" s="41"/>
      <c r="HM335" s="41"/>
      <c r="HN335" s="41"/>
      <c r="HO335" s="41"/>
      <c r="HP335" s="41"/>
      <c r="HQ335" s="41"/>
      <c r="HR335" s="41"/>
      <c r="HS335" s="41"/>
      <c r="HT335" s="41"/>
      <c r="HU335" s="41"/>
      <c r="HV335" s="41"/>
      <c r="HW335" s="41"/>
      <c r="HX335" s="41"/>
      <c r="HY335" s="41"/>
      <c r="HZ335" s="41"/>
      <c r="IA335" s="41"/>
      <c r="IB335" s="41"/>
      <c r="IC335" s="41"/>
      <c r="ID335" s="41"/>
      <c r="IE335" s="41"/>
      <c r="IF335" s="41"/>
      <c r="IG335" s="41"/>
      <c r="IH335" s="41"/>
      <c r="II335" s="41"/>
      <c r="IJ335" s="41"/>
      <c r="IK335" s="41"/>
      <c r="IL335" s="41"/>
      <c r="IM335" s="41"/>
      <c r="IN335" s="41"/>
      <c r="IO335" s="41"/>
      <c r="IP335" s="41"/>
      <c r="IQ335" s="41"/>
      <c r="IR335" s="41"/>
      <c r="IS335" s="41"/>
      <c r="IT335" s="41"/>
      <c r="IU335" s="41"/>
      <c r="IV335" s="41"/>
      <c r="IW335" s="41"/>
      <c r="IX335" s="41"/>
      <c r="IY335" s="41"/>
      <c r="IZ335" s="41"/>
      <c r="JA335" s="41"/>
      <c r="JB335" s="41"/>
      <c r="JC335" s="41"/>
      <c r="JD335" s="41"/>
      <c r="JE335" s="41"/>
      <c r="JF335" s="41"/>
      <c r="JG335" s="41"/>
      <c r="JH335" s="41"/>
      <c r="JI335" s="41"/>
      <c r="JJ335" s="41"/>
      <c r="JK335" s="41"/>
      <c r="JL335" s="41"/>
      <c r="JM335" s="41"/>
      <c r="JN335" s="41"/>
      <c r="JO335" s="41"/>
      <c r="JP335" s="41"/>
      <c r="JQ335" s="41"/>
      <c r="JR335" s="41"/>
      <c r="JS335" s="41"/>
      <c r="JT335" s="41"/>
      <c r="JU335" s="41"/>
      <c r="JV335" s="41"/>
      <c r="JW335" s="41"/>
      <c r="JX335" s="41"/>
      <c r="JY335" s="41"/>
      <c r="JZ335" s="41"/>
      <c r="KA335" s="41"/>
      <c r="KB335" s="41"/>
      <c r="KC335" s="41"/>
      <c r="KD335" s="41"/>
      <c r="KE335" s="41"/>
      <c r="KF335" s="41"/>
      <c r="KG335" s="41"/>
      <c r="KH335" s="41"/>
      <c r="KI335" s="41"/>
      <c r="KJ335" s="41"/>
      <c r="KK335" s="41"/>
      <c r="KL335" s="41"/>
      <c r="KM335" s="41"/>
      <c r="KN335" s="41"/>
      <c r="KO335" s="41"/>
      <c r="KP335" s="41"/>
      <c r="KQ335" s="41"/>
      <c r="KR335" s="41"/>
      <c r="KS335" s="41"/>
      <c r="KT335" s="41"/>
      <c r="KU335" s="41"/>
      <c r="KV335" s="41"/>
      <c r="KW335" s="41"/>
      <c r="KX335" s="41"/>
      <c r="KY335" s="41"/>
      <c r="KZ335" s="41"/>
      <c r="LA335" s="41"/>
      <c r="LB335" s="41"/>
      <c r="LC335" s="41"/>
      <c r="LD335" s="41"/>
      <c r="LE335" s="41"/>
      <c r="LF335" s="41"/>
      <c r="LG335" s="41"/>
      <c r="LH335" s="41"/>
      <c r="LI335" s="41"/>
      <c r="LJ335" s="41"/>
      <c r="LK335" s="41"/>
      <c r="LL335" s="41"/>
      <c r="LM335" s="41"/>
      <c r="LN335" s="41"/>
      <c r="LO335" s="41"/>
      <c r="LP335" s="41"/>
      <c r="LQ335" s="41"/>
      <c r="LR335" s="41"/>
      <c r="LS335" s="41"/>
      <c r="LT335" s="41"/>
      <c r="LU335" s="41"/>
      <c r="LV335" s="41"/>
      <c r="LW335" s="41"/>
      <c r="LX335" s="41"/>
      <c r="LY335" s="41"/>
      <c r="LZ335" s="41"/>
      <c r="MA335" s="41"/>
      <c r="MB335" s="41"/>
      <c r="MC335" s="41"/>
      <c r="MD335" s="41"/>
      <c r="ME335" s="41"/>
      <c r="MF335" s="41"/>
      <c r="MG335" s="41"/>
      <c r="MH335" s="41"/>
      <c r="MI335" s="41"/>
      <c r="MJ335" s="41"/>
      <c r="MK335" s="41"/>
      <c r="ML335" s="41"/>
      <c r="MM335" s="41"/>
      <c r="MN335" s="41"/>
      <c r="MO335" s="41"/>
      <c r="MP335" s="41"/>
      <c r="MQ335" s="41"/>
      <c r="MR335" s="41"/>
      <c r="MS335" s="41"/>
      <c r="MT335" s="41"/>
      <c r="MU335" s="41"/>
      <c r="MV335" s="41"/>
      <c r="MW335" s="41"/>
      <c r="MX335" s="41"/>
      <c r="MY335" s="41"/>
      <c r="MZ335" s="41"/>
      <c r="NA335" s="41"/>
      <c r="NB335" s="41"/>
      <c r="NC335" s="41"/>
      <c r="ND335" s="41"/>
      <c r="NE335" s="41"/>
      <c r="NF335" s="41"/>
      <c r="NG335" s="41"/>
      <c r="NH335" s="41"/>
      <c r="NI335" s="41"/>
      <c r="NJ335" s="41"/>
      <c r="NK335" s="41"/>
      <c r="NL335" s="41"/>
      <c r="NM335" s="41"/>
      <c r="NN335" s="41"/>
      <c r="NO335" s="41"/>
      <c r="NP335" s="41"/>
      <c r="NQ335" s="41"/>
      <c r="NR335" s="41"/>
      <c r="NS335" s="41"/>
      <c r="NT335" s="41"/>
      <c r="NU335" s="41"/>
      <c r="NV335" s="41"/>
      <c r="NW335" s="41"/>
      <c r="NX335" s="41"/>
      <c r="NY335" s="41"/>
      <c r="NZ335" s="41"/>
      <c r="OA335" s="41"/>
      <c r="OB335" s="41"/>
      <c r="OC335" s="41"/>
      <c r="OD335" s="41"/>
      <c r="OE335" s="41"/>
      <c r="OF335" s="41"/>
      <c r="OG335" s="41"/>
      <c r="OH335" s="41"/>
      <c r="OI335" s="41"/>
      <c r="OJ335" s="41"/>
      <c r="OK335" s="41"/>
      <c r="OL335" s="41"/>
      <c r="OM335" s="41"/>
      <c r="ON335" s="41"/>
      <c r="OO335" s="41"/>
      <c r="OP335" s="41"/>
      <c r="OQ335" s="41"/>
      <c r="OR335" s="41"/>
      <c r="OS335" s="41"/>
      <c r="OT335" s="41"/>
      <c r="OU335" s="41"/>
      <c r="OV335" s="41"/>
      <c r="OW335" s="41"/>
      <c r="OX335" s="41"/>
      <c r="OY335" s="41"/>
      <c r="OZ335" s="41"/>
      <c r="PA335" s="41"/>
      <c r="PB335" s="41"/>
      <c r="PC335" s="41"/>
      <c r="PD335" s="41"/>
      <c r="PE335" s="41"/>
      <c r="PF335" s="41"/>
      <c r="PG335" s="41"/>
      <c r="PH335" s="41"/>
      <c r="PI335" s="41"/>
      <c r="PJ335" s="41"/>
      <c r="PK335" s="41"/>
      <c r="PL335" s="41"/>
      <c r="PM335" s="41"/>
      <c r="PN335" s="41"/>
      <c r="PO335" s="41"/>
      <c r="PP335" s="41"/>
      <c r="PQ335" s="41"/>
      <c r="PR335" s="41"/>
      <c r="PS335" s="41"/>
      <c r="PT335" s="41"/>
      <c r="PU335" s="41"/>
      <c r="PV335" s="41"/>
      <c r="PW335" s="41"/>
      <c r="PX335" s="41"/>
      <c r="PY335" s="41"/>
      <c r="PZ335" s="41"/>
      <c r="QA335" s="41"/>
      <c r="QB335" s="41"/>
      <c r="QC335" s="41"/>
      <c r="QD335" s="41"/>
      <c r="QE335" s="41"/>
      <c r="QF335" s="41"/>
      <c r="QG335" s="41"/>
      <c r="QH335" s="41"/>
      <c r="QI335" s="41"/>
      <c r="QJ335" s="41"/>
      <c r="QK335" s="41"/>
      <c r="QL335" s="41"/>
      <c r="QM335" s="41"/>
      <c r="QN335" s="41"/>
      <c r="QO335" s="41"/>
      <c r="QP335" s="41"/>
      <c r="QQ335" s="41"/>
      <c r="QR335" s="41"/>
      <c r="QS335" s="41"/>
      <c r="QT335" s="41"/>
      <c r="QU335" s="41"/>
      <c r="QV335" s="41"/>
      <c r="QW335" s="41"/>
      <c r="QX335" s="41"/>
      <c r="QY335" s="41"/>
      <c r="QZ335" s="41"/>
      <c r="RA335" s="41"/>
      <c r="RB335" s="41"/>
      <c r="RC335" s="41"/>
      <c r="RD335" s="41"/>
      <c r="RE335" s="41"/>
      <c r="RF335" s="41"/>
      <c r="RG335" s="41"/>
      <c r="RH335" s="41"/>
      <c r="RI335" s="41"/>
      <c r="RJ335" s="41"/>
      <c r="RK335" s="41"/>
      <c r="RL335" s="41"/>
      <c r="RM335" s="41"/>
      <c r="RN335" s="41"/>
      <c r="RO335" s="41"/>
      <c r="RP335" s="41"/>
      <c r="RQ335" s="41"/>
      <c r="RR335" s="41"/>
      <c r="RS335" s="41"/>
      <c r="RT335" s="41"/>
      <c r="RU335" s="41"/>
      <c r="RV335" s="41"/>
      <c r="RW335" s="41"/>
      <c r="RX335" s="41"/>
      <c r="RY335" s="41"/>
      <c r="RZ335" s="41"/>
      <c r="SA335" s="41"/>
      <c r="SB335" s="41"/>
      <c r="SC335" s="41"/>
      <c r="SD335" s="41"/>
      <c r="SE335" s="41"/>
      <c r="SF335" s="41"/>
      <c r="SG335" s="41"/>
      <c r="SH335" s="41"/>
      <c r="SI335" s="41"/>
      <c r="SJ335" s="41"/>
      <c r="SK335" s="41"/>
      <c r="SL335" s="41"/>
      <c r="SM335" s="41"/>
      <c r="SN335" s="41"/>
      <c r="SO335" s="41"/>
      <c r="SP335" s="41"/>
      <c r="SQ335" s="41"/>
      <c r="SR335" s="41"/>
      <c r="SS335" s="41"/>
      <c r="ST335" s="41"/>
      <c r="SU335" s="41"/>
      <c r="SV335" s="41"/>
      <c r="SW335" s="41"/>
      <c r="SX335" s="41"/>
      <c r="SY335" s="41"/>
      <c r="SZ335" s="41"/>
      <c r="TA335" s="41"/>
      <c r="TB335" s="41"/>
      <c r="TC335" s="41"/>
      <c r="TD335" s="41"/>
      <c r="TE335" s="41"/>
      <c r="TF335" s="41"/>
      <c r="TG335" s="41"/>
      <c r="TH335" s="41"/>
      <c r="TI335" s="41"/>
      <c r="TJ335" s="41"/>
      <c r="TK335" s="41"/>
      <c r="TL335" s="41"/>
      <c r="TM335" s="41"/>
      <c r="TN335" s="41"/>
      <c r="TO335" s="41"/>
      <c r="TP335" s="41"/>
      <c r="TQ335" s="41"/>
      <c r="TR335" s="41"/>
      <c r="TS335" s="41"/>
      <c r="TT335" s="41"/>
      <c r="TU335" s="41"/>
      <c r="TV335" s="41"/>
      <c r="TW335" s="41"/>
      <c r="TX335" s="41"/>
      <c r="TY335" s="41"/>
      <c r="TZ335" s="41"/>
      <c r="UA335" s="41"/>
      <c r="UB335" s="41"/>
      <c r="UC335" s="41"/>
      <c r="UD335" s="41"/>
      <c r="UE335" s="41"/>
      <c r="UF335" s="41"/>
      <c r="UG335" s="41"/>
      <c r="UH335" s="41"/>
      <c r="UI335" s="41"/>
      <c r="UJ335" s="41"/>
      <c r="UK335" s="41"/>
      <c r="UL335" s="41"/>
      <c r="UM335" s="41"/>
      <c r="UN335" s="41"/>
      <c r="UO335" s="41"/>
      <c r="UP335" s="41"/>
      <c r="UQ335" s="41"/>
      <c r="UR335" s="41"/>
      <c r="US335" s="41"/>
      <c r="UT335" s="41"/>
      <c r="UU335" s="41"/>
      <c r="UV335" s="41"/>
      <c r="UW335" s="41"/>
      <c r="UX335" s="41"/>
      <c r="UY335" s="41"/>
      <c r="UZ335" s="41"/>
      <c r="VA335" s="41"/>
      <c r="VB335" s="41"/>
      <c r="VC335" s="41"/>
      <c r="VD335" s="41"/>
      <c r="VE335" s="41"/>
      <c r="VF335" s="41"/>
      <c r="VG335" s="41"/>
      <c r="VH335" s="41"/>
      <c r="VI335" s="41"/>
      <c r="VJ335" s="41"/>
      <c r="VK335" s="41"/>
      <c r="VL335" s="41"/>
      <c r="VM335" s="41"/>
      <c r="VN335" s="41"/>
      <c r="VO335" s="41"/>
      <c r="VP335" s="41"/>
      <c r="VQ335" s="41"/>
      <c r="VR335" s="41"/>
      <c r="VS335" s="41"/>
      <c r="VT335" s="41"/>
      <c r="VU335" s="41"/>
      <c r="VV335" s="41"/>
      <c r="VW335" s="41"/>
      <c r="VX335" s="41"/>
      <c r="VY335" s="41"/>
      <c r="VZ335" s="41"/>
      <c r="WA335" s="41"/>
      <c r="WB335" s="41"/>
      <c r="WC335" s="41"/>
      <c r="WD335" s="41"/>
      <c r="WE335" s="41"/>
      <c r="WF335" s="41"/>
      <c r="WG335" s="41"/>
      <c r="WH335" s="41"/>
      <c r="WI335" s="41"/>
      <c r="WJ335" s="41"/>
      <c r="WK335" s="41"/>
      <c r="WL335" s="41"/>
      <c r="WM335" s="41"/>
      <c r="WN335" s="41"/>
      <c r="WO335" s="41"/>
      <c r="WP335" s="41"/>
      <c r="WQ335" s="41"/>
      <c r="WR335" s="41"/>
      <c r="WS335" s="41"/>
      <c r="WT335" s="41"/>
      <c r="WU335" s="41"/>
      <c r="WV335" s="41"/>
      <c r="WW335" s="41"/>
      <c r="WX335" s="41"/>
    </row>
    <row r="336" spans="1:622" s="49" customFormat="1" ht="15" customHeight="1" outlineLevel="1" x14ac:dyDescent="0.25">
      <c r="B336" s="42" t="s">
        <v>86</v>
      </c>
      <c r="C336" s="49">
        <v>88269</v>
      </c>
      <c r="D336" s="44" t="s">
        <v>80</v>
      </c>
      <c r="E336" s="49" t="s">
        <v>252</v>
      </c>
      <c r="F336" s="50" t="s">
        <v>83</v>
      </c>
      <c r="G336" s="50"/>
      <c r="H336" s="44">
        <v>29.66</v>
      </c>
      <c r="I336" s="46">
        <v>23.33</v>
      </c>
      <c r="J336" s="46"/>
      <c r="K336" s="46">
        <f>Tabela1[[#This Row],[VALOR UNIT]]*H334</f>
        <v>2216.35</v>
      </c>
      <c r="L336" s="46">
        <v>0</v>
      </c>
      <c r="M336" s="47">
        <f t="shared" si="6"/>
        <v>0</v>
      </c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  <c r="AB336" s="41"/>
      <c r="AC336" s="41"/>
      <c r="AD336" s="41"/>
      <c r="AE336" s="41"/>
      <c r="AF336" s="41"/>
      <c r="AG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  <c r="HF336" s="41"/>
      <c r="HG336" s="41"/>
      <c r="HH336" s="41"/>
      <c r="HI336" s="41"/>
      <c r="HJ336" s="41"/>
      <c r="HK336" s="41"/>
      <c r="HL336" s="41"/>
      <c r="HM336" s="41"/>
      <c r="HN336" s="41"/>
      <c r="HO336" s="41"/>
      <c r="HP336" s="41"/>
      <c r="HQ336" s="41"/>
      <c r="HR336" s="41"/>
      <c r="HS336" s="41"/>
      <c r="HT336" s="41"/>
      <c r="HU336" s="41"/>
      <c r="HV336" s="41"/>
      <c r="HW336" s="41"/>
      <c r="HX336" s="41"/>
      <c r="HY336" s="41"/>
      <c r="HZ336" s="41"/>
      <c r="IA336" s="41"/>
      <c r="IB336" s="41"/>
      <c r="IC336" s="41"/>
      <c r="ID336" s="41"/>
      <c r="IE336" s="41"/>
      <c r="IF336" s="41"/>
      <c r="IG336" s="41"/>
      <c r="IH336" s="41"/>
      <c r="II336" s="41"/>
      <c r="IJ336" s="41"/>
      <c r="IK336" s="41"/>
      <c r="IL336" s="41"/>
      <c r="IM336" s="41"/>
      <c r="IN336" s="41"/>
      <c r="IO336" s="41"/>
      <c r="IP336" s="41"/>
      <c r="IQ336" s="41"/>
      <c r="IR336" s="41"/>
      <c r="IS336" s="41"/>
      <c r="IT336" s="41"/>
      <c r="IU336" s="41"/>
      <c r="IV336" s="41"/>
      <c r="IW336" s="41"/>
      <c r="IX336" s="41"/>
      <c r="IY336" s="41"/>
      <c r="IZ336" s="41"/>
      <c r="JA336" s="41"/>
      <c r="JB336" s="41"/>
      <c r="JC336" s="41"/>
      <c r="JD336" s="41"/>
      <c r="JE336" s="41"/>
      <c r="JF336" s="41"/>
      <c r="JG336" s="41"/>
      <c r="JH336" s="41"/>
      <c r="JI336" s="41"/>
      <c r="JJ336" s="41"/>
      <c r="JK336" s="41"/>
      <c r="JL336" s="41"/>
      <c r="JM336" s="41"/>
      <c r="JN336" s="41"/>
      <c r="JO336" s="41"/>
      <c r="JP336" s="41"/>
      <c r="JQ336" s="41"/>
      <c r="JR336" s="41"/>
      <c r="JS336" s="41"/>
      <c r="JT336" s="41"/>
      <c r="JU336" s="41"/>
      <c r="JV336" s="41"/>
      <c r="JW336" s="41"/>
      <c r="JX336" s="41"/>
      <c r="JY336" s="41"/>
      <c r="JZ336" s="41"/>
      <c r="KA336" s="41"/>
      <c r="KB336" s="41"/>
      <c r="KC336" s="41"/>
      <c r="KD336" s="41"/>
      <c r="KE336" s="41"/>
      <c r="KF336" s="41"/>
      <c r="KG336" s="41"/>
      <c r="KH336" s="41"/>
      <c r="KI336" s="41"/>
      <c r="KJ336" s="41"/>
      <c r="KK336" s="41"/>
      <c r="KL336" s="41"/>
      <c r="KM336" s="41"/>
      <c r="KN336" s="41"/>
      <c r="KO336" s="41"/>
      <c r="KP336" s="41"/>
      <c r="KQ336" s="41"/>
      <c r="KR336" s="41"/>
      <c r="KS336" s="41"/>
      <c r="KT336" s="41"/>
      <c r="KU336" s="41"/>
      <c r="KV336" s="41"/>
      <c r="KW336" s="41"/>
      <c r="KX336" s="41"/>
      <c r="KY336" s="41"/>
      <c r="KZ336" s="41"/>
      <c r="LA336" s="41"/>
      <c r="LB336" s="41"/>
      <c r="LC336" s="41"/>
      <c r="LD336" s="41"/>
      <c r="LE336" s="41"/>
      <c r="LF336" s="41"/>
      <c r="LG336" s="41"/>
      <c r="LH336" s="41"/>
      <c r="LI336" s="41"/>
      <c r="LJ336" s="41"/>
      <c r="LK336" s="41"/>
      <c r="LL336" s="41"/>
      <c r="LM336" s="41"/>
      <c r="LN336" s="41"/>
      <c r="LO336" s="41"/>
      <c r="LP336" s="41"/>
      <c r="LQ336" s="41"/>
      <c r="LR336" s="41"/>
      <c r="LS336" s="41"/>
      <c r="LT336" s="41"/>
      <c r="LU336" s="41"/>
      <c r="LV336" s="41"/>
      <c r="LW336" s="41"/>
      <c r="LX336" s="41"/>
      <c r="LY336" s="41"/>
      <c r="LZ336" s="41"/>
      <c r="MA336" s="41"/>
      <c r="MB336" s="41"/>
      <c r="MC336" s="41"/>
      <c r="MD336" s="41"/>
      <c r="ME336" s="41"/>
      <c r="MF336" s="41"/>
      <c r="MG336" s="41"/>
      <c r="MH336" s="41"/>
      <c r="MI336" s="41"/>
      <c r="MJ336" s="41"/>
      <c r="MK336" s="41"/>
      <c r="ML336" s="41"/>
      <c r="MM336" s="41"/>
      <c r="MN336" s="41"/>
      <c r="MO336" s="41"/>
      <c r="MP336" s="41"/>
      <c r="MQ336" s="41"/>
      <c r="MR336" s="41"/>
      <c r="MS336" s="41"/>
      <c r="MT336" s="41"/>
      <c r="MU336" s="41"/>
      <c r="MV336" s="41"/>
      <c r="MW336" s="41"/>
      <c r="MX336" s="41"/>
      <c r="MY336" s="41"/>
      <c r="MZ336" s="41"/>
      <c r="NA336" s="41"/>
      <c r="NB336" s="41"/>
      <c r="NC336" s="41"/>
      <c r="ND336" s="41"/>
      <c r="NE336" s="41"/>
      <c r="NF336" s="41"/>
      <c r="NG336" s="41"/>
      <c r="NH336" s="41"/>
      <c r="NI336" s="41"/>
      <c r="NJ336" s="41"/>
      <c r="NK336" s="41"/>
      <c r="NL336" s="41"/>
      <c r="NM336" s="41"/>
      <c r="NN336" s="41"/>
      <c r="NO336" s="41"/>
      <c r="NP336" s="41"/>
      <c r="NQ336" s="41"/>
      <c r="NR336" s="41"/>
      <c r="NS336" s="41"/>
      <c r="NT336" s="41"/>
      <c r="NU336" s="41"/>
      <c r="NV336" s="41"/>
      <c r="NW336" s="41"/>
      <c r="NX336" s="41"/>
      <c r="NY336" s="41"/>
      <c r="NZ336" s="41"/>
      <c r="OA336" s="41"/>
      <c r="OB336" s="41"/>
      <c r="OC336" s="41"/>
      <c r="OD336" s="41"/>
      <c r="OE336" s="41"/>
      <c r="OF336" s="41"/>
      <c r="OG336" s="41"/>
      <c r="OH336" s="41"/>
      <c r="OI336" s="41"/>
      <c r="OJ336" s="41"/>
      <c r="OK336" s="41"/>
      <c r="OL336" s="41"/>
      <c r="OM336" s="41"/>
      <c r="ON336" s="41"/>
      <c r="OO336" s="41"/>
      <c r="OP336" s="41"/>
      <c r="OQ336" s="41"/>
      <c r="OR336" s="41"/>
      <c r="OS336" s="41"/>
      <c r="OT336" s="41"/>
      <c r="OU336" s="41"/>
      <c r="OV336" s="41"/>
      <c r="OW336" s="41"/>
      <c r="OX336" s="41"/>
      <c r="OY336" s="41"/>
      <c r="OZ336" s="41"/>
      <c r="PA336" s="41"/>
      <c r="PB336" s="41"/>
      <c r="PC336" s="41"/>
      <c r="PD336" s="41"/>
      <c r="PE336" s="41"/>
      <c r="PF336" s="41"/>
      <c r="PG336" s="41"/>
      <c r="PH336" s="41"/>
      <c r="PI336" s="41"/>
      <c r="PJ336" s="41"/>
      <c r="PK336" s="41"/>
      <c r="PL336" s="41"/>
      <c r="PM336" s="41"/>
      <c r="PN336" s="41"/>
      <c r="PO336" s="41"/>
      <c r="PP336" s="41"/>
      <c r="PQ336" s="41"/>
      <c r="PR336" s="41"/>
      <c r="PS336" s="41"/>
      <c r="PT336" s="41"/>
      <c r="PU336" s="41"/>
      <c r="PV336" s="41"/>
      <c r="PW336" s="41"/>
      <c r="PX336" s="41"/>
      <c r="PY336" s="41"/>
      <c r="PZ336" s="41"/>
      <c r="QA336" s="41"/>
      <c r="QB336" s="41"/>
      <c r="QC336" s="41"/>
      <c r="QD336" s="41"/>
      <c r="QE336" s="41"/>
      <c r="QF336" s="41"/>
      <c r="QG336" s="41"/>
      <c r="QH336" s="41"/>
      <c r="QI336" s="41"/>
      <c r="QJ336" s="41"/>
      <c r="QK336" s="41"/>
      <c r="QL336" s="41"/>
      <c r="QM336" s="41"/>
      <c r="QN336" s="41"/>
      <c r="QO336" s="41"/>
      <c r="QP336" s="41"/>
      <c r="QQ336" s="41"/>
      <c r="QR336" s="41"/>
      <c r="QS336" s="41"/>
      <c r="QT336" s="41"/>
      <c r="QU336" s="41"/>
      <c r="QV336" s="41"/>
      <c r="QW336" s="41"/>
      <c r="QX336" s="41"/>
      <c r="QY336" s="41"/>
      <c r="QZ336" s="41"/>
      <c r="RA336" s="41"/>
      <c r="RB336" s="41"/>
      <c r="RC336" s="41"/>
      <c r="RD336" s="41"/>
      <c r="RE336" s="41"/>
      <c r="RF336" s="41"/>
      <c r="RG336" s="41"/>
      <c r="RH336" s="41"/>
      <c r="RI336" s="41"/>
      <c r="RJ336" s="41"/>
      <c r="RK336" s="41"/>
      <c r="RL336" s="41"/>
      <c r="RM336" s="41"/>
      <c r="RN336" s="41"/>
      <c r="RO336" s="41"/>
      <c r="RP336" s="41"/>
      <c r="RQ336" s="41"/>
      <c r="RR336" s="41"/>
      <c r="RS336" s="41"/>
      <c r="RT336" s="41"/>
      <c r="RU336" s="41"/>
      <c r="RV336" s="41"/>
      <c r="RW336" s="41"/>
      <c r="RX336" s="41"/>
      <c r="RY336" s="41"/>
      <c r="RZ336" s="41"/>
      <c r="SA336" s="41"/>
      <c r="SB336" s="41"/>
      <c r="SC336" s="41"/>
      <c r="SD336" s="41"/>
      <c r="SE336" s="41"/>
      <c r="SF336" s="41"/>
      <c r="SG336" s="41"/>
      <c r="SH336" s="41"/>
      <c r="SI336" s="41"/>
      <c r="SJ336" s="41"/>
      <c r="SK336" s="41"/>
      <c r="SL336" s="41"/>
      <c r="SM336" s="41"/>
      <c r="SN336" s="41"/>
      <c r="SO336" s="41"/>
      <c r="SP336" s="41"/>
      <c r="SQ336" s="41"/>
      <c r="SR336" s="41"/>
      <c r="SS336" s="41"/>
      <c r="ST336" s="41"/>
      <c r="SU336" s="41"/>
      <c r="SV336" s="41"/>
      <c r="SW336" s="41"/>
      <c r="SX336" s="41"/>
      <c r="SY336" s="41"/>
      <c r="SZ336" s="41"/>
      <c r="TA336" s="41"/>
      <c r="TB336" s="41"/>
      <c r="TC336" s="41"/>
      <c r="TD336" s="41"/>
      <c r="TE336" s="41"/>
      <c r="TF336" s="41"/>
      <c r="TG336" s="41"/>
      <c r="TH336" s="41"/>
      <c r="TI336" s="41"/>
      <c r="TJ336" s="41"/>
      <c r="TK336" s="41"/>
      <c r="TL336" s="41"/>
      <c r="TM336" s="41"/>
      <c r="TN336" s="41"/>
      <c r="TO336" s="41"/>
      <c r="TP336" s="41"/>
      <c r="TQ336" s="41"/>
      <c r="TR336" s="41"/>
      <c r="TS336" s="41"/>
      <c r="TT336" s="41"/>
      <c r="TU336" s="41"/>
      <c r="TV336" s="41"/>
      <c r="TW336" s="41"/>
      <c r="TX336" s="41"/>
      <c r="TY336" s="41"/>
      <c r="TZ336" s="41"/>
      <c r="UA336" s="41"/>
      <c r="UB336" s="41"/>
      <c r="UC336" s="41"/>
      <c r="UD336" s="41"/>
      <c r="UE336" s="41"/>
      <c r="UF336" s="41"/>
      <c r="UG336" s="41"/>
      <c r="UH336" s="41"/>
      <c r="UI336" s="41"/>
      <c r="UJ336" s="41"/>
      <c r="UK336" s="41"/>
      <c r="UL336" s="41"/>
      <c r="UM336" s="41"/>
      <c r="UN336" s="41"/>
      <c r="UO336" s="41"/>
      <c r="UP336" s="41"/>
      <c r="UQ336" s="41"/>
      <c r="UR336" s="41"/>
      <c r="US336" s="41"/>
      <c r="UT336" s="41"/>
      <c r="UU336" s="41"/>
      <c r="UV336" s="41"/>
      <c r="UW336" s="41"/>
      <c r="UX336" s="41"/>
      <c r="UY336" s="41"/>
      <c r="UZ336" s="41"/>
      <c r="VA336" s="41"/>
      <c r="VB336" s="41"/>
      <c r="VC336" s="41"/>
      <c r="VD336" s="41"/>
      <c r="VE336" s="41"/>
      <c r="VF336" s="41"/>
      <c r="VG336" s="41"/>
      <c r="VH336" s="41"/>
      <c r="VI336" s="41"/>
      <c r="VJ336" s="41"/>
      <c r="VK336" s="41"/>
      <c r="VL336" s="41"/>
      <c r="VM336" s="41"/>
      <c r="VN336" s="41"/>
      <c r="VO336" s="41"/>
      <c r="VP336" s="41"/>
      <c r="VQ336" s="41"/>
      <c r="VR336" s="41"/>
      <c r="VS336" s="41"/>
      <c r="VT336" s="41"/>
      <c r="VU336" s="41"/>
      <c r="VV336" s="41"/>
      <c r="VW336" s="41"/>
      <c r="VX336" s="41"/>
      <c r="VY336" s="41"/>
      <c r="VZ336" s="41"/>
      <c r="WA336" s="41"/>
      <c r="WB336" s="41"/>
      <c r="WC336" s="41"/>
      <c r="WD336" s="41"/>
      <c r="WE336" s="41"/>
      <c r="WF336" s="41"/>
      <c r="WG336" s="41"/>
      <c r="WH336" s="41"/>
      <c r="WI336" s="41"/>
      <c r="WJ336" s="41"/>
      <c r="WK336" s="41"/>
      <c r="WL336" s="41"/>
      <c r="WM336" s="41"/>
      <c r="WN336" s="41"/>
      <c r="WO336" s="41"/>
      <c r="WP336" s="41"/>
      <c r="WQ336" s="41"/>
      <c r="WR336" s="41"/>
      <c r="WS336" s="41"/>
      <c r="WT336" s="41"/>
      <c r="WU336" s="41"/>
      <c r="WV336" s="41"/>
      <c r="WW336" s="41"/>
      <c r="WX336" s="41"/>
    </row>
    <row r="337" spans="2:622" s="49" customFormat="1" ht="15" customHeight="1" outlineLevel="1" x14ac:dyDescent="0.25">
      <c r="B337" s="42" t="s">
        <v>92</v>
      </c>
      <c r="C337" s="49">
        <v>40547</v>
      </c>
      <c r="D337" s="44" t="s">
        <v>80</v>
      </c>
      <c r="E337" s="49" t="s">
        <v>253</v>
      </c>
      <c r="F337" s="50" t="s">
        <v>254</v>
      </c>
      <c r="G337" s="50"/>
      <c r="H337" s="44">
        <v>25.25</v>
      </c>
      <c r="I337" s="46">
        <v>0.73</v>
      </c>
      <c r="J337" s="46">
        <f>Tabela1[[#This Row],[VALOR UNIT]]*H334</f>
        <v>69.349999999999994</v>
      </c>
      <c r="K337" s="46">
        <f>Tabela1[[#This Row],[Coluna1]]*H336</f>
        <v>0</v>
      </c>
      <c r="L337" s="46">
        <v>0</v>
      </c>
      <c r="M337" s="47">
        <f t="shared" si="6"/>
        <v>0</v>
      </c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  <c r="AB337" s="41"/>
      <c r="AC337" s="41"/>
      <c r="AD337" s="41"/>
      <c r="AE337" s="41"/>
      <c r="AF337" s="41"/>
      <c r="AG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  <c r="HF337" s="41"/>
      <c r="HG337" s="41"/>
      <c r="HH337" s="41"/>
      <c r="HI337" s="41"/>
      <c r="HJ337" s="41"/>
      <c r="HK337" s="41"/>
      <c r="HL337" s="41"/>
      <c r="HM337" s="41"/>
      <c r="HN337" s="41"/>
      <c r="HO337" s="41"/>
      <c r="HP337" s="41"/>
      <c r="HQ337" s="41"/>
      <c r="HR337" s="41"/>
      <c r="HS337" s="41"/>
      <c r="HT337" s="41"/>
      <c r="HU337" s="41"/>
      <c r="HV337" s="41"/>
      <c r="HW337" s="41"/>
      <c r="HX337" s="41"/>
      <c r="HY337" s="41"/>
      <c r="HZ337" s="41"/>
      <c r="IA337" s="41"/>
      <c r="IB337" s="41"/>
      <c r="IC337" s="41"/>
      <c r="ID337" s="41"/>
      <c r="IE337" s="41"/>
      <c r="IF337" s="41"/>
      <c r="IG337" s="41"/>
      <c r="IH337" s="41"/>
      <c r="II337" s="41"/>
      <c r="IJ337" s="41"/>
      <c r="IK337" s="41"/>
      <c r="IL337" s="41"/>
      <c r="IM337" s="41"/>
      <c r="IN337" s="41"/>
      <c r="IO337" s="41"/>
      <c r="IP337" s="41"/>
      <c r="IQ337" s="41"/>
      <c r="IR337" s="41"/>
      <c r="IS337" s="41"/>
      <c r="IT337" s="41"/>
      <c r="IU337" s="41"/>
      <c r="IV337" s="41"/>
      <c r="IW337" s="41"/>
      <c r="IX337" s="41"/>
      <c r="IY337" s="41"/>
      <c r="IZ337" s="41"/>
      <c r="JA337" s="41"/>
      <c r="JB337" s="41"/>
      <c r="JC337" s="41"/>
      <c r="JD337" s="41"/>
      <c r="JE337" s="41"/>
      <c r="JF337" s="41"/>
      <c r="JG337" s="41"/>
      <c r="JH337" s="41"/>
      <c r="JI337" s="41"/>
      <c r="JJ337" s="41"/>
      <c r="JK337" s="41"/>
      <c r="JL337" s="41"/>
      <c r="JM337" s="41"/>
      <c r="JN337" s="41"/>
      <c r="JO337" s="41"/>
      <c r="JP337" s="41"/>
      <c r="JQ337" s="41"/>
      <c r="JR337" s="41"/>
      <c r="JS337" s="41"/>
      <c r="JT337" s="41"/>
      <c r="JU337" s="41"/>
      <c r="JV337" s="41"/>
      <c r="JW337" s="41"/>
      <c r="JX337" s="41"/>
      <c r="JY337" s="41"/>
      <c r="JZ337" s="41"/>
      <c r="KA337" s="41"/>
      <c r="KB337" s="41"/>
      <c r="KC337" s="41"/>
      <c r="KD337" s="41"/>
      <c r="KE337" s="41"/>
      <c r="KF337" s="41"/>
      <c r="KG337" s="41"/>
      <c r="KH337" s="41"/>
      <c r="KI337" s="41"/>
      <c r="KJ337" s="41"/>
      <c r="KK337" s="41"/>
      <c r="KL337" s="41"/>
      <c r="KM337" s="41"/>
      <c r="KN337" s="41"/>
      <c r="KO337" s="41"/>
      <c r="KP337" s="41"/>
      <c r="KQ337" s="41"/>
      <c r="KR337" s="41"/>
      <c r="KS337" s="41"/>
      <c r="KT337" s="41"/>
      <c r="KU337" s="41"/>
      <c r="KV337" s="41"/>
      <c r="KW337" s="41"/>
      <c r="KX337" s="41"/>
      <c r="KY337" s="41"/>
      <c r="KZ337" s="41"/>
      <c r="LA337" s="41"/>
      <c r="LB337" s="41"/>
      <c r="LC337" s="41"/>
      <c r="LD337" s="41"/>
      <c r="LE337" s="41"/>
      <c r="LF337" s="41"/>
      <c r="LG337" s="41"/>
      <c r="LH337" s="41"/>
      <c r="LI337" s="41"/>
      <c r="LJ337" s="41"/>
      <c r="LK337" s="41"/>
      <c r="LL337" s="41"/>
      <c r="LM337" s="41"/>
      <c r="LN337" s="41"/>
      <c r="LO337" s="41"/>
      <c r="LP337" s="41"/>
      <c r="LQ337" s="41"/>
      <c r="LR337" s="41"/>
      <c r="LS337" s="41"/>
      <c r="LT337" s="41"/>
      <c r="LU337" s="41"/>
      <c r="LV337" s="41"/>
      <c r="LW337" s="41"/>
      <c r="LX337" s="41"/>
      <c r="LY337" s="41"/>
      <c r="LZ337" s="41"/>
      <c r="MA337" s="41"/>
      <c r="MB337" s="41"/>
      <c r="MC337" s="41"/>
      <c r="MD337" s="41"/>
      <c r="ME337" s="41"/>
      <c r="MF337" s="41"/>
      <c r="MG337" s="41"/>
      <c r="MH337" s="41"/>
      <c r="MI337" s="41"/>
      <c r="MJ337" s="41"/>
      <c r="MK337" s="41"/>
      <c r="ML337" s="41"/>
      <c r="MM337" s="41"/>
      <c r="MN337" s="41"/>
      <c r="MO337" s="41"/>
      <c r="MP337" s="41"/>
      <c r="MQ337" s="41"/>
      <c r="MR337" s="41"/>
      <c r="MS337" s="41"/>
      <c r="MT337" s="41"/>
      <c r="MU337" s="41"/>
      <c r="MV337" s="41"/>
      <c r="MW337" s="41"/>
      <c r="MX337" s="41"/>
      <c r="MY337" s="41"/>
      <c r="MZ337" s="41"/>
      <c r="NA337" s="41"/>
      <c r="NB337" s="41"/>
      <c r="NC337" s="41"/>
      <c r="ND337" s="41"/>
      <c r="NE337" s="41"/>
      <c r="NF337" s="41"/>
      <c r="NG337" s="41"/>
      <c r="NH337" s="41"/>
      <c r="NI337" s="41"/>
      <c r="NJ337" s="41"/>
      <c r="NK337" s="41"/>
      <c r="NL337" s="41"/>
      <c r="NM337" s="41"/>
      <c r="NN337" s="41"/>
      <c r="NO337" s="41"/>
      <c r="NP337" s="41"/>
      <c r="NQ337" s="41"/>
      <c r="NR337" s="41"/>
      <c r="NS337" s="41"/>
      <c r="NT337" s="41"/>
      <c r="NU337" s="41"/>
      <c r="NV337" s="41"/>
      <c r="NW337" s="41"/>
      <c r="NX337" s="41"/>
      <c r="NY337" s="41"/>
      <c r="NZ337" s="41"/>
      <c r="OA337" s="41"/>
      <c r="OB337" s="41"/>
      <c r="OC337" s="41"/>
      <c r="OD337" s="41"/>
      <c r="OE337" s="41"/>
      <c r="OF337" s="41"/>
      <c r="OG337" s="41"/>
      <c r="OH337" s="41"/>
      <c r="OI337" s="41"/>
      <c r="OJ337" s="41"/>
      <c r="OK337" s="41"/>
      <c r="OL337" s="41"/>
      <c r="OM337" s="41"/>
      <c r="ON337" s="41"/>
      <c r="OO337" s="41"/>
      <c r="OP337" s="41"/>
      <c r="OQ337" s="41"/>
      <c r="OR337" s="41"/>
      <c r="OS337" s="41"/>
      <c r="OT337" s="41"/>
      <c r="OU337" s="41"/>
      <c r="OV337" s="41"/>
      <c r="OW337" s="41"/>
      <c r="OX337" s="41"/>
      <c r="OY337" s="41"/>
      <c r="OZ337" s="41"/>
      <c r="PA337" s="41"/>
      <c r="PB337" s="41"/>
      <c r="PC337" s="41"/>
      <c r="PD337" s="41"/>
      <c r="PE337" s="41"/>
      <c r="PF337" s="41"/>
      <c r="PG337" s="41"/>
      <c r="PH337" s="41"/>
      <c r="PI337" s="41"/>
      <c r="PJ337" s="41"/>
      <c r="PK337" s="41"/>
      <c r="PL337" s="41"/>
      <c r="PM337" s="41"/>
      <c r="PN337" s="41"/>
      <c r="PO337" s="41"/>
      <c r="PP337" s="41"/>
      <c r="PQ337" s="41"/>
      <c r="PR337" s="41"/>
      <c r="PS337" s="41"/>
      <c r="PT337" s="41"/>
      <c r="PU337" s="41"/>
      <c r="PV337" s="41"/>
      <c r="PW337" s="41"/>
      <c r="PX337" s="41"/>
      <c r="PY337" s="41"/>
      <c r="PZ337" s="41"/>
      <c r="QA337" s="41"/>
      <c r="QB337" s="41"/>
      <c r="QC337" s="41"/>
      <c r="QD337" s="41"/>
      <c r="QE337" s="41"/>
      <c r="QF337" s="41"/>
      <c r="QG337" s="41"/>
      <c r="QH337" s="41"/>
      <c r="QI337" s="41"/>
      <c r="QJ337" s="41"/>
      <c r="QK337" s="41"/>
      <c r="QL337" s="41"/>
      <c r="QM337" s="41"/>
      <c r="QN337" s="41"/>
      <c r="QO337" s="41"/>
      <c r="QP337" s="41"/>
      <c r="QQ337" s="41"/>
      <c r="QR337" s="41"/>
      <c r="QS337" s="41"/>
      <c r="QT337" s="41"/>
      <c r="QU337" s="41"/>
      <c r="QV337" s="41"/>
      <c r="QW337" s="41"/>
      <c r="QX337" s="41"/>
      <c r="QY337" s="41"/>
      <c r="QZ337" s="41"/>
      <c r="RA337" s="41"/>
      <c r="RB337" s="41"/>
      <c r="RC337" s="41"/>
      <c r="RD337" s="41"/>
      <c r="RE337" s="41"/>
      <c r="RF337" s="41"/>
      <c r="RG337" s="41"/>
      <c r="RH337" s="41"/>
      <c r="RI337" s="41"/>
      <c r="RJ337" s="41"/>
      <c r="RK337" s="41"/>
      <c r="RL337" s="41"/>
      <c r="RM337" s="41"/>
      <c r="RN337" s="41"/>
      <c r="RO337" s="41"/>
      <c r="RP337" s="41"/>
      <c r="RQ337" s="41"/>
      <c r="RR337" s="41"/>
      <c r="RS337" s="41"/>
      <c r="RT337" s="41"/>
      <c r="RU337" s="41"/>
      <c r="RV337" s="41"/>
      <c r="RW337" s="41"/>
      <c r="RX337" s="41"/>
      <c r="RY337" s="41"/>
      <c r="RZ337" s="41"/>
      <c r="SA337" s="41"/>
      <c r="SB337" s="41"/>
      <c r="SC337" s="41"/>
      <c r="SD337" s="41"/>
      <c r="SE337" s="41"/>
      <c r="SF337" s="41"/>
      <c r="SG337" s="41"/>
      <c r="SH337" s="41"/>
      <c r="SI337" s="41"/>
      <c r="SJ337" s="41"/>
      <c r="SK337" s="41"/>
      <c r="SL337" s="41"/>
      <c r="SM337" s="41"/>
      <c r="SN337" s="41"/>
      <c r="SO337" s="41"/>
      <c r="SP337" s="41"/>
      <c r="SQ337" s="41"/>
      <c r="SR337" s="41"/>
      <c r="SS337" s="41"/>
      <c r="ST337" s="41"/>
      <c r="SU337" s="41"/>
      <c r="SV337" s="41"/>
      <c r="SW337" s="41"/>
      <c r="SX337" s="41"/>
      <c r="SY337" s="41"/>
      <c r="SZ337" s="41"/>
      <c r="TA337" s="41"/>
      <c r="TB337" s="41"/>
      <c r="TC337" s="41"/>
      <c r="TD337" s="41"/>
      <c r="TE337" s="41"/>
      <c r="TF337" s="41"/>
      <c r="TG337" s="41"/>
      <c r="TH337" s="41"/>
      <c r="TI337" s="41"/>
      <c r="TJ337" s="41"/>
      <c r="TK337" s="41"/>
      <c r="TL337" s="41"/>
      <c r="TM337" s="41"/>
      <c r="TN337" s="41"/>
      <c r="TO337" s="41"/>
      <c r="TP337" s="41"/>
      <c r="TQ337" s="41"/>
      <c r="TR337" s="41"/>
      <c r="TS337" s="41"/>
      <c r="TT337" s="41"/>
      <c r="TU337" s="41"/>
      <c r="TV337" s="41"/>
      <c r="TW337" s="41"/>
      <c r="TX337" s="41"/>
      <c r="TY337" s="41"/>
      <c r="TZ337" s="41"/>
      <c r="UA337" s="41"/>
      <c r="UB337" s="41"/>
      <c r="UC337" s="41"/>
      <c r="UD337" s="41"/>
      <c r="UE337" s="41"/>
      <c r="UF337" s="41"/>
      <c r="UG337" s="41"/>
      <c r="UH337" s="41"/>
      <c r="UI337" s="41"/>
      <c r="UJ337" s="41"/>
      <c r="UK337" s="41"/>
      <c r="UL337" s="41"/>
      <c r="UM337" s="41"/>
      <c r="UN337" s="41"/>
      <c r="UO337" s="41"/>
      <c r="UP337" s="41"/>
      <c r="UQ337" s="41"/>
      <c r="UR337" s="41"/>
      <c r="US337" s="41"/>
      <c r="UT337" s="41"/>
      <c r="UU337" s="41"/>
      <c r="UV337" s="41"/>
      <c r="UW337" s="41"/>
      <c r="UX337" s="41"/>
      <c r="UY337" s="41"/>
      <c r="UZ337" s="41"/>
      <c r="VA337" s="41"/>
      <c r="VB337" s="41"/>
      <c r="VC337" s="41"/>
      <c r="VD337" s="41"/>
      <c r="VE337" s="41"/>
      <c r="VF337" s="41"/>
      <c r="VG337" s="41"/>
      <c r="VH337" s="41"/>
      <c r="VI337" s="41"/>
      <c r="VJ337" s="41"/>
      <c r="VK337" s="41"/>
      <c r="VL337" s="41"/>
      <c r="VM337" s="41"/>
      <c r="VN337" s="41"/>
      <c r="VO337" s="41"/>
      <c r="VP337" s="41"/>
      <c r="VQ337" s="41"/>
      <c r="VR337" s="41"/>
      <c r="VS337" s="41"/>
      <c r="VT337" s="41"/>
      <c r="VU337" s="41"/>
      <c r="VV337" s="41"/>
      <c r="VW337" s="41"/>
      <c r="VX337" s="41"/>
      <c r="VY337" s="41"/>
      <c r="VZ337" s="41"/>
      <c r="WA337" s="41"/>
      <c r="WB337" s="41"/>
      <c r="WC337" s="41"/>
      <c r="WD337" s="41"/>
      <c r="WE337" s="41"/>
      <c r="WF337" s="41"/>
      <c r="WG337" s="41"/>
      <c r="WH337" s="41"/>
      <c r="WI337" s="41"/>
      <c r="WJ337" s="41"/>
      <c r="WK337" s="41"/>
      <c r="WL337" s="41"/>
      <c r="WM337" s="41"/>
      <c r="WN337" s="41"/>
      <c r="WO337" s="41"/>
      <c r="WP337" s="41"/>
      <c r="WQ337" s="41"/>
      <c r="WR337" s="41"/>
      <c r="WS337" s="41"/>
      <c r="WT337" s="41"/>
      <c r="WU337" s="41"/>
      <c r="WV337" s="41"/>
      <c r="WW337" s="41"/>
      <c r="WX337" s="41"/>
    </row>
    <row r="338" spans="2:622" s="49" customFormat="1" ht="15" customHeight="1" outlineLevel="1" x14ac:dyDescent="0.25">
      <c r="B338" s="42" t="s">
        <v>92</v>
      </c>
      <c r="C338" s="49">
        <v>20250</v>
      </c>
      <c r="D338" s="44" t="s">
        <v>80</v>
      </c>
      <c r="E338" s="49" t="s">
        <v>255</v>
      </c>
      <c r="F338" s="50" t="s">
        <v>13</v>
      </c>
      <c r="G338" s="50"/>
      <c r="H338" s="44">
        <v>18</v>
      </c>
      <c r="I338" s="46">
        <v>0.14000000000000001</v>
      </c>
      <c r="J338" s="46">
        <f>Tabela1[[#This Row],[VALOR UNIT]]*H334</f>
        <v>13.3</v>
      </c>
      <c r="K338" s="46">
        <f>Tabela1[[#This Row],[Coluna1]]*H337</f>
        <v>0</v>
      </c>
      <c r="L338" s="46">
        <v>0</v>
      </c>
      <c r="M338" s="47">
        <f t="shared" si="6"/>
        <v>0</v>
      </c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  <c r="AB338" s="41"/>
      <c r="AC338" s="41"/>
      <c r="AD338" s="41"/>
      <c r="AE338" s="41"/>
      <c r="AF338" s="41"/>
      <c r="AG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  <c r="HF338" s="41"/>
      <c r="HG338" s="41"/>
      <c r="HH338" s="41"/>
      <c r="HI338" s="41"/>
      <c r="HJ338" s="41"/>
      <c r="HK338" s="41"/>
      <c r="HL338" s="41"/>
      <c r="HM338" s="41"/>
      <c r="HN338" s="41"/>
      <c r="HO338" s="41"/>
      <c r="HP338" s="41"/>
      <c r="HQ338" s="41"/>
      <c r="HR338" s="41"/>
      <c r="HS338" s="41"/>
      <c r="HT338" s="41"/>
      <c r="HU338" s="41"/>
      <c r="HV338" s="41"/>
      <c r="HW338" s="41"/>
      <c r="HX338" s="41"/>
      <c r="HY338" s="41"/>
      <c r="HZ338" s="41"/>
      <c r="IA338" s="41"/>
      <c r="IB338" s="41"/>
      <c r="IC338" s="41"/>
      <c r="ID338" s="41"/>
      <c r="IE338" s="41"/>
      <c r="IF338" s="41"/>
      <c r="IG338" s="41"/>
      <c r="IH338" s="41"/>
      <c r="II338" s="41"/>
      <c r="IJ338" s="41"/>
      <c r="IK338" s="41"/>
      <c r="IL338" s="41"/>
      <c r="IM338" s="41"/>
      <c r="IN338" s="41"/>
      <c r="IO338" s="41"/>
      <c r="IP338" s="41"/>
      <c r="IQ338" s="41"/>
      <c r="IR338" s="41"/>
      <c r="IS338" s="41"/>
      <c r="IT338" s="41"/>
      <c r="IU338" s="41"/>
      <c r="IV338" s="41"/>
      <c r="IW338" s="41"/>
      <c r="IX338" s="41"/>
      <c r="IY338" s="41"/>
      <c r="IZ338" s="41"/>
      <c r="JA338" s="41"/>
      <c r="JB338" s="41"/>
      <c r="JC338" s="41"/>
      <c r="JD338" s="41"/>
      <c r="JE338" s="41"/>
      <c r="JF338" s="41"/>
      <c r="JG338" s="41"/>
      <c r="JH338" s="41"/>
      <c r="JI338" s="41"/>
      <c r="JJ338" s="41"/>
      <c r="JK338" s="41"/>
      <c r="JL338" s="41"/>
      <c r="JM338" s="41"/>
      <c r="JN338" s="41"/>
      <c r="JO338" s="41"/>
      <c r="JP338" s="41"/>
      <c r="JQ338" s="41"/>
      <c r="JR338" s="41"/>
      <c r="JS338" s="41"/>
      <c r="JT338" s="41"/>
      <c r="JU338" s="41"/>
      <c r="JV338" s="41"/>
      <c r="JW338" s="41"/>
      <c r="JX338" s="41"/>
      <c r="JY338" s="41"/>
      <c r="JZ338" s="41"/>
      <c r="KA338" s="41"/>
      <c r="KB338" s="41"/>
      <c r="KC338" s="41"/>
      <c r="KD338" s="41"/>
      <c r="KE338" s="41"/>
      <c r="KF338" s="41"/>
      <c r="KG338" s="41"/>
      <c r="KH338" s="41"/>
      <c r="KI338" s="41"/>
      <c r="KJ338" s="41"/>
      <c r="KK338" s="41"/>
      <c r="KL338" s="41"/>
      <c r="KM338" s="41"/>
      <c r="KN338" s="41"/>
      <c r="KO338" s="41"/>
      <c r="KP338" s="41"/>
      <c r="KQ338" s="41"/>
      <c r="KR338" s="41"/>
      <c r="KS338" s="41"/>
      <c r="KT338" s="41"/>
      <c r="KU338" s="41"/>
      <c r="KV338" s="41"/>
      <c r="KW338" s="41"/>
      <c r="KX338" s="41"/>
      <c r="KY338" s="41"/>
      <c r="KZ338" s="41"/>
      <c r="LA338" s="41"/>
      <c r="LB338" s="41"/>
      <c r="LC338" s="41"/>
      <c r="LD338" s="41"/>
      <c r="LE338" s="41"/>
      <c r="LF338" s="41"/>
      <c r="LG338" s="41"/>
      <c r="LH338" s="41"/>
      <c r="LI338" s="41"/>
      <c r="LJ338" s="41"/>
      <c r="LK338" s="41"/>
      <c r="LL338" s="41"/>
      <c r="LM338" s="41"/>
      <c r="LN338" s="41"/>
      <c r="LO338" s="41"/>
      <c r="LP338" s="41"/>
      <c r="LQ338" s="41"/>
      <c r="LR338" s="41"/>
      <c r="LS338" s="41"/>
      <c r="LT338" s="41"/>
      <c r="LU338" s="41"/>
      <c r="LV338" s="41"/>
      <c r="LW338" s="41"/>
      <c r="LX338" s="41"/>
      <c r="LY338" s="41"/>
      <c r="LZ338" s="41"/>
      <c r="MA338" s="41"/>
      <c r="MB338" s="41"/>
      <c r="MC338" s="41"/>
      <c r="MD338" s="41"/>
      <c r="ME338" s="41"/>
      <c r="MF338" s="41"/>
      <c r="MG338" s="41"/>
      <c r="MH338" s="41"/>
      <c r="MI338" s="41"/>
      <c r="MJ338" s="41"/>
      <c r="MK338" s="41"/>
      <c r="ML338" s="41"/>
      <c r="MM338" s="41"/>
      <c r="MN338" s="41"/>
      <c r="MO338" s="41"/>
      <c r="MP338" s="41"/>
      <c r="MQ338" s="41"/>
      <c r="MR338" s="41"/>
      <c r="MS338" s="41"/>
      <c r="MT338" s="41"/>
      <c r="MU338" s="41"/>
      <c r="MV338" s="41"/>
      <c r="MW338" s="41"/>
      <c r="MX338" s="41"/>
      <c r="MY338" s="41"/>
      <c r="MZ338" s="41"/>
      <c r="NA338" s="41"/>
      <c r="NB338" s="41"/>
      <c r="NC338" s="41"/>
      <c r="ND338" s="41"/>
      <c r="NE338" s="41"/>
      <c r="NF338" s="41"/>
      <c r="NG338" s="41"/>
      <c r="NH338" s="41"/>
      <c r="NI338" s="41"/>
      <c r="NJ338" s="41"/>
      <c r="NK338" s="41"/>
      <c r="NL338" s="41"/>
      <c r="NM338" s="41"/>
      <c r="NN338" s="41"/>
      <c r="NO338" s="41"/>
      <c r="NP338" s="41"/>
      <c r="NQ338" s="41"/>
      <c r="NR338" s="41"/>
      <c r="NS338" s="41"/>
      <c r="NT338" s="41"/>
      <c r="NU338" s="41"/>
      <c r="NV338" s="41"/>
      <c r="NW338" s="41"/>
      <c r="NX338" s="41"/>
      <c r="NY338" s="41"/>
      <c r="NZ338" s="41"/>
      <c r="OA338" s="41"/>
      <c r="OB338" s="41"/>
      <c r="OC338" s="41"/>
      <c r="OD338" s="41"/>
      <c r="OE338" s="41"/>
      <c r="OF338" s="41"/>
      <c r="OG338" s="41"/>
      <c r="OH338" s="41"/>
      <c r="OI338" s="41"/>
      <c r="OJ338" s="41"/>
      <c r="OK338" s="41"/>
      <c r="OL338" s="41"/>
      <c r="OM338" s="41"/>
      <c r="ON338" s="41"/>
      <c r="OO338" s="41"/>
      <c r="OP338" s="41"/>
      <c r="OQ338" s="41"/>
      <c r="OR338" s="41"/>
      <c r="OS338" s="41"/>
      <c r="OT338" s="41"/>
      <c r="OU338" s="41"/>
      <c r="OV338" s="41"/>
      <c r="OW338" s="41"/>
      <c r="OX338" s="41"/>
      <c r="OY338" s="41"/>
      <c r="OZ338" s="41"/>
      <c r="PA338" s="41"/>
      <c r="PB338" s="41"/>
      <c r="PC338" s="41"/>
      <c r="PD338" s="41"/>
      <c r="PE338" s="41"/>
      <c r="PF338" s="41"/>
      <c r="PG338" s="41"/>
      <c r="PH338" s="41"/>
      <c r="PI338" s="41"/>
      <c r="PJ338" s="41"/>
      <c r="PK338" s="41"/>
      <c r="PL338" s="41"/>
      <c r="PM338" s="41"/>
      <c r="PN338" s="41"/>
      <c r="PO338" s="41"/>
      <c r="PP338" s="41"/>
      <c r="PQ338" s="41"/>
      <c r="PR338" s="41"/>
      <c r="PS338" s="41"/>
      <c r="PT338" s="41"/>
      <c r="PU338" s="41"/>
      <c r="PV338" s="41"/>
      <c r="PW338" s="41"/>
      <c r="PX338" s="41"/>
      <c r="PY338" s="41"/>
      <c r="PZ338" s="41"/>
      <c r="QA338" s="41"/>
      <c r="QB338" s="41"/>
      <c r="QC338" s="41"/>
      <c r="QD338" s="41"/>
      <c r="QE338" s="41"/>
      <c r="QF338" s="41"/>
      <c r="QG338" s="41"/>
      <c r="QH338" s="41"/>
      <c r="QI338" s="41"/>
      <c r="QJ338" s="41"/>
      <c r="QK338" s="41"/>
      <c r="QL338" s="41"/>
      <c r="QM338" s="41"/>
      <c r="QN338" s="41"/>
      <c r="QO338" s="41"/>
      <c r="QP338" s="41"/>
      <c r="QQ338" s="41"/>
      <c r="QR338" s="41"/>
      <c r="QS338" s="41"/>
      <c r="QT338" s="41"/>
      <c r="QU338" s="41"/>
      <c r="QV338" s="41"/>
      <c r="QW338" s="41"/>
      <c r="QX338" s="41"/>
      <c r="QY338" s="41"/>
      <c r="QZ338" s="41"/>
      <c r="RA338" s="41"/>
      <c r="RB338" s="41"/>
      <c r="RC338" s="41"/>
      <c r="RD338" s="41"/>
      <c r="RE338" s="41"/>
      <c r="RF338" s="41"/>
      <c r="RG338" s="41"/>
      <c r="RH338" s="41"/>
      <c r="RI338" s="41"/>
      <c r="RJ338" s="41"/>
      <c r="RK338" s="41"/>
      <c r="RL338" s="41"/>
      <c r="RM338" s="41"/>
      <c r="RN338" s="41"/>
      <c r="RO338" s="41"/>
      <c r="RP338" s="41"/>
      <c r="RQ338" s="41"/>
      <c r="RR338" s="41"/>
      <c r="RS338" s="41"/>
      <c r="RT338" s="41"/>
      <c r="RU338" s="41"/>
      <c r="RV338" s="41"/>
      <c r="RW338" s="41"/>
      <c r="RX338" s="41"/>
      <c r="RY338" s="41"/>
      <c r="RZ338" s="41"/>
      <c r="SA338" s="41"/>
      <c r="SB338" s="41"/>
      <c r="SC338" s="41"/>
      <c r="SD338" s="41"/>
      <c r="SE338" s="41"/>
      <c r="SF338" s="41"/>
      <c r="SG338" s="41"/>
      <c r="SH338" s="41"/>
      <c r="SI338" s="41"/>
      <c r="SJ338" s="41"/>
      <c r="SK338" s="41"/>
      <c r="SL338" s="41"/>
      <c r="SM338" s="41"/>
      <c r="SN338" s="41"/>
      <c r="SO338" s="41"/>
      <c r="SP338" s="41"/>
      <c r="SQ338" s="41"/>
      <c r="SR338" s="41"/>
      <c r="SS338" s="41"/>
      <c r="ST338" s="41"/>
      <c r="SU338" s="41"/>
      <c r="SV338" s="41"/>
      <c r="SW338" s="41"/>
      <c r="SX338" s="41"/>
      <c r="SY338" s="41"/>
      <c r="SZ338" s="41"/>
      <c r="TA338" s="41"/>
      <c r="TB338" s="41"/>
      <c r="TC338" s="41"/>
      <c r="TD338" s="41"/>
      <c r="TE338" s="41"/>
      <c r="TF338" s="41"/>
      <c r="TG338" s="41"/>
      <c r="TH338" s="41"/>
      <c r="TI338" s="41"/>
      <c r="TJ338" s="41"/>
      <c r="TK338" s="41"/>
      <c r="TL338" s="41"/>
      <c r="TM338" s="41"/>
      <c r="TN338" s="41"/>
      <c r="TO338" s="41"/>
      <c r="TP338" s="41"/>
      <c r="TQ338" s="41"/>
      <c r="TR338" s="41"/>
      <c r="TS338" s="41"/>
      <c r="TT338" s="41"/>
      <c r="TU338" s="41"/>
      <c r="TV338" s="41"/>
      <c r="TW338" s="41"/>
      <c r="TX338" s="41"/>
      <c r="TY338" s="41"/>
      <c r="TZ338" s="41"/>
      <c r="UA338" s="41"/>
      <c r="UB338" s="41"/>
      <c r="UC338" s="41"/>
      <c r="UD338" s="41"/>
      <c r="UE338" s="41"/>
      <c r="UF338" s="41"/>
      <c r="UG338" s="41"/>
      <c r="UH338" s="41"/>
      <c r="UI338" s="41"/>
      <c r="UJ338" s="41"/>
      <c r="UK338" s="41"/>
      <c r="UL338" s="41"/>
      <c r="UM338" s="41"/>
      <c r="UN338" s="41"/>
      <c r="UO338" s="41"/>
      <c r="UP338" s="41"/>
      <c r="UQ338" s="41"/>
      <c r="UR338" s="41"/>
      <c r="US338" s="41"/>
      <c r="UT338" s="41"/>
      <c r="UU338" s="41"/>
      <c r="UV338" s="41"/>
      <c r="UW338" s="41"/>
      <c r="UX338" s="41"/>
      <c r="UY338" s="41"/>
      <c r="UZ338" s="41"/>
      <c r="VA338" s="41"/>
      <c r="VB338" s="41"/>
      <c r="VC338" s="41"/>
      <c r="VD338" s="41"/>
      <c r="VE338" s="41"/>
      <c r="VF338" s="41"/>
      <c r="VG338" s="41"/>
      <c r="VH338" s="41"/>
      <c r="VI338" s="41"/>
      <c r="VJ338" s="41"/>
      <c r="VK338" s="41"/>
      <c r="VL338" s="41"/>
      <c r="VM338" s="41"/>
      <c r="VN338" s="41"/>
      <c r="VO338" s="41"/>
      <c r="VP338" s="41"/>
      <c r="VQ338" s="41"/>
      <c r="VR338" s="41"/>
      <c r="VS338" s="41"/>
      <c r="VT338" s="41"/>
      <c r="VU338" s="41"/>
      <c r="VV338" s="41"/>
      <c r="VW338" s="41"/>
      <c r="VX338" s="41"/>
      <c r="VY338" s="41"/>
      <c r="VZ338" s="41"/>
      <c r="WA338" s="41"/>
      <c r="WB338" s="41"/>
      <c r="WC338" s="41"/>
      <c r="WD338" s="41"/>
      <c r="WE338" s="41"/>
      <c r="WF338" s="41"/>
      <c r="WG338" s="41"/>
      <c r="WH338" s="41"/>
      <c r="WI338" s="41"/>
      <c r="WJ338" s="41"/>
      <c r="WK338" s="41"/>
      <c r="WL338" s="41"/>
      <c r="WM338" s="41"/>
      <c r="WN338" s="41"/>
      <c r="WO338" s="41"/>
      <c r="WP338" s="41"/>
      <c r="WQ338" s="41"/>
      <c r="WR338" s="41"/>
      <c r="WS338" s="41"/>
      <c r="WT338" s="41"/>
      <c r="WU338" s="41"/>
      <c r="WV338" s="41"/>
      <c r="WW338" s="41"/>
      <c r="WX338" s="41"/>
    </row>
    <row r="339" spans="2:622" s="49" customFormat="1" ht="15" customHeight="1" outlineLevel="1" x14ac:dyDescent="0.25">
      <c r="B339" s="42" t="s">
        <v>92</v>
      </c>
      <c r="C339" s="49">
        <v>4812</v>
      </c>
      <c r="D339" s="44" t="s">
        <v>80</v>
      </c>
      <c r="E339" s="49" t="s">
        <v>256</v>
      </c>
      <c r="F339" s="50" t="s">
        <v>16</v>
      </c>
      <c r="G339" s="50"/>
      <c r="H339" s="44">
        <v>14.26</v>
      </c>
      <c r="I339" s="46">
        <v>14.85</v>
      </c>
      <c r="J339" s="46">
        <f>Tabela1[[#This Row],[VALOR UNIT]]*H334</f>
        <v>1410.75</v>
      </c>
      <c r="K339" s="46">
        <f>Tabela1[[#This Row],[Coluna1]]*H338</f>
        <v>0</v>
      </c>
      <c r="L339" s="46">
        <v>0</v>
      </c>
      <c r="M339" s="47">
        <f t="shared" si="6"/>
        <v>0</v>
      </c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  <c r="AB339" s="41"/>
      <c r="AC339" s="41"/>
      <c r="AD339" s="41"/>
      <c r="AE339" s="41"/>
      <c r="AF339" s="41"/>
      <c r="AG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  <c r="HF339" s="41"/>
      <c r="HG339" s="41"/>
      <c r="HH339" s="41"/>
      <c r="HI339" s="41"/>
      <c r="HJ339" s="41"/>
      <c r="HK339" s="41"/>
      <c r="HL339" s="41"/>
      <c r="HM339" s="41"/>
      <c r="HN339" s="41"/>
      <c r="HO339" s="41"/>
      <c r="HP339" s="41"/>
      <c r="HQ339" s="41"/>
      <c r="HR339" s="41"/>
      <c r="HS339" s="41"/>
      <c r="HT339" s="41"/>
      <c r="HU339" s="41"/>
      <c r="HV339" s="41"/>
      <c r="HW339" s="41"/>
      <c r="HX339" s="41"/>
      <c r="HY339" s="41"/>
      <c r="HZ339" s="41"/>
      <c r="IA339" s="41"/>
      <c r="IB339" s="41"/>
      <c r="IC339" s="41"/>
      <c r="ID339" s="41"/>
      <c r="IE339" s="41"/>
      <c r="IF339" s="41"/>
      <c r="IG339" s="41"/>
      <c r="IH339" s="41"/>
      <c r="II339" s="41"/>
      <c r="IJ339" s="41"/>
      <c r="IK339" s="41"/>
      <c r="IL339" s="41"/>
      <c r="IM339" s="41"/>
      <c r="IN339" s="41"/>
      <c r="IO339" s="41"/>
      <c r="IP339" s="41"/>
      <c r="IQ339" s="41"/>
      <c r="IR339" s="41"/>
      <c r="IS339" s="41"/>
      <c r="IT339" s="41"/>
      <c r="IU339" s="41"/>
      <c r="IV339" s="41"/>
      <c r="IW339" s="41"/>
      <c r="IX339" s="41"/>
      <c r="IY339" s="41"/>
      <c r="IZ339" s="41"/>
      <c r="JA339" s="41"/>
      <c r="JB339" s="41"/>
      <c r="JC339" s="41"/>
      <c r="JD339" s="41"/>
      <c r="JE339" s="41"/>
      <c r="JF339" s="41"/>
      <c r="JG339" s="41"/>
      <c r="JH339" s="41"/>
      <c r="JI339" s="41"/>
      <c r="JJ339" s="41"/>
      <c r="JK339" s="41"/>
      <c r="JL339" s="41"/>
      <c r="JM339" s="41"/>
      <c r="JN339" s="41"/>
      <c r="JO339" s="41"/>
      <c r="JP339" s="41"/>
      <c r="JQ339" s="41"/>
      <c r="JR339" s="41"/>
      <c r="JS339" s="41"/>
      <c r="JT339" s="41"/>
      <c r="JU339" s="41"/>
      <c r="JV339" s="41"/>
      <c r="JW339" s="41"/>
      <c r="JX339" s="41"/>
      <c r="JY339" s="41"/>
      <c r="JZ339" s="41"/>
      <c r="KA339" s="41"/>
      <c r="KB339" s="41"/>
      <c r="KC339" s="41"/>
      <c r="KD339" s="41"/>
      <c r="KE339" s="41"/>
      <c r="KF339" s="41"/>
      <c r="KG339" s="41"/>
      <c r="KH339" s="41"/>
      <c r="KI339" s="41"/>
      <c r="KJ339" s="41"/>
      <c r="KK339" s="41"/>
      <c r="KL339" s="41"/>
      <c r="KM339" s="41"/>
      <c r="KN339" s="41"/>
      <c r="KO339" s="41"/>
      <c r="KP339" s="41"/>
      <c r="KQ339" s="41"/>
      <c r="KR339" s="41"/>
      <c r="KS339" s="41"/>
      <c r="KT339" s="41"/>
      <c r="KU339" s="41"/>
      <c r="KV339" s="41"/>
      <c r="KW339" s="41"/>
      <c r="KX339" s="41"/>
      <c r="KY339" s="41"/>
      <c r="KZ339" s="41"/>
      <c r="LA339" s="41"/>
      <c r="LB339" s="41"/>
      <c r="LC339" s="41"/>
      <c r="LD339" s="41"/>
      <c r="LE339" s="41"/>
      <c r="LF339" s="41"/>
      <c r="LG339" s="41"/>
      <c r="LH339" s="41"/>
      <c r="LI339" s="41"/>
      <c r="LJ339" s="41"/>
      <c r="LK339" s="41"/>
      <c r="LL339" s="41"/>
      <c r="LM339" s="41"/>
      <c r="LN339" s="41"/>
      <c r="LO339" s="41"/>
      <c r="LP339" s="41"/>
      <c r="LQ339" s="41"/>
      <c r="LR339" s="41"/>
      <c r="LS339" s="41"/>
      <c r="LT339" s="41"/>
      <c r="LU339" s="41"/>
      <c r="LV339" s="41"/>
      <c r="LW339" s="41"/>
      <c r="LX339" s="41"/>
      <c r="LY339" s="41"/>
      <c r="LZ339" s="41"/>
      <c r="MA339" s="41"/>
      <c r="MB339" s="41"/>
      <c r="MC339" s="41"/>
      <c r="MD339" s="41"/>
      <c r="ME339" s="41"/>
      <c r="MF339" s="41"/>
      <c r="MG339" s="41"/>
      <c r="MH339" s="41"/>
      <c r="MI339" s="41"/>
      <c r="MJ339" s="41"/>
      <c r="MK339" s="41"/>
      <c r="ML339" s="41"/>
      <c r="MM339" s="41"/>
      <c r="MN339" s="41"/>
      <c r="MO339" s="41"/>
      <c r="MP339" s="41"/>
      <c r="MQ339" s="41"/>
      <c r="MR339" s="41"/>
      <c r="MS339" s="41"/>
      <c r="MT339" s="41"/>
      <c r="MU339" s="41"/>
      <c r="MV339" s="41"/>
      <c r="MW339" s="41"/>
      <c r="MX339" s="41"/>
      <c r="MY339" s="41"/>
      <c r="MZ339" s="41"/>
      <c r="NA339" s="41"/>
      <c r="NB339" s="41"/>
      <c r="NC339" s="41"/>
      <c r="ND339" s="41"/>
      <c r="NE339" s="41"/>
      <c r="NF339" s="41"/>
      <c r="NG339" s="41"/>
      <c r="NH339" s="41"/>
      <c r="NI339" s="41"/>
      <c r="NJ339" s="41"/>
      <c r="NK339" s="41"/>
      <c r="NL339" s="41"/>
      <c r="NM339" s="41"/>
      <c r="NN339" s="41"/>
      <c r="NO339" s="41"/>
      <c r="NP339" s="41"/>
      <c r="NQ339" s="41"/>
      <c r="NR339" s="41"/>
      <c r="NS339" s="41"/>
      <c r="NT339" s="41"/>
      <c r="NU339" s="41"/>
      <c r="NV339" s="41"/>
      <c r="NW339" s="41"/>
      <c r="NX339" s="41"/>
      <c r="NY339" s="41"/>
      <c r="NZ339" s="41"/>
      <c r="OA339" s="41"/>
      <c r="OB339" s="41"/>
      <c r="OC339" s="41"/>
      <c r="OD339" s="41"/>
      <c r="OE339" s="41"/>
      <c r="OF339" s="41"/>
      <c r="OG339" s="41"/>
      <c r="OH339" s="41"/>
      <c r="OI339" s="41"/>
      <c r="OJ339" s="41"/>
      <c r="OK339" s="41"/>
      <c r="OL339" s="41"/>
      <c r="OM339" s="41"/>
      <c r="ON339" s="41"/>
      <c r="OO339" s="41"/>
      <c r="OP339" s="41"/>
      <c r="OQ339" s="41"/>
      <c r="OR339" s="41"/>
      <c r="OS339" s="41"/>
      <c r="OT339" s="41"/>
      <c r="OU339" s="41"/>
      <c r="OV339" s="41"/>
      <c r="OW339" s="41"/>
      <c r="OX339" s="41"/>
      <c r="OY339" s="41"/>
      <c r="OZ339" s="41"/>
      <c r="PA339" s="41"/>
      <c r="PB339" s="41"/>
      <c r="PC339" s="41"/>
      <c r="PD339" s="41"/>
      <c r="PE339" s="41"/>
      <c r="PF339" s="41"/>
      <c r="PG339" s="41"/>
      <c r="PH339" s="41"/>
      <c r="PI339" s="41"/>
      <c r="PJ339" s="41"/>
      <c r="PK339" s="41"/>
      <c r="PL339" s="41"/>
      <c r="PM339" s="41"/>
      <c r="PN339" s="41"/>
      <c r="PO339" s="41"/>
      <c r="PP339" s="41"/>
      <c r="PQ339" s="41"/>
      <c r="PR339" s="41"/>
      <c r="PS339" s="41"/>
      <c r="PT339" s="41"/>
      <c r="PU339" s="41"/>
      <c r="PV339" s="41"/>
      <c r="PW339" s="41"/>
      <c r="PX339" s="41"/>
      <c r="PY339" s="41"/>
      <c r="PZ339" s="41"/>
      <c r="QA339" s="41"/>
      <c r="QB339" s="41"/>
      <c r="QC339" s="41"/>
      <c r="QD339" s="41"/>
      <c r="QE339" s="41"/>
      <c r="QF339" s="41"/>
      <c r="QG339" s="41"/>
      <c r="QH339" s="41"/>
      <c r="QI339" s="41"/>
      <c r="QJ339" s="41"/>
      <c r="QK339" s="41"/>
      <c r="QL339" s="41"/>
      <c r="QM339" s="41"/>
      <c r="QN339" s="41"/>
      <c r="QO339" s="41"/>
      <c r="QP339" s="41"/>
      <c r="QQ339" s="41"/>
      <c r="QR339" s="41"/>
      <c r="QS339" s="41"/>
      <c r="QT339" s="41"/>
      <c r="QU339" s="41"/>
      <c r="QV339" s="41"/>
      <c r="QW339" s="41"/>
      <c r="QX339" s="41"/>
      <c r="QY339" s="41"/>
      <c r="QZ339" s="41"/>
      <c r="RA339" s="41"/>
      <c r="RB339" s="41"/>
      <c r="RC339" s="41"/>
      <c r="RD339" s="41"/>
      <c r="RE339" s="41"/>
      <c r="RF339" s="41"/>
      <c r="RG339" s="41"/>
      <c r="RH339" s="41"/>
      <c r="RI339" s="41"/>
      <c r="RJ339" s="41"/>
      <c r="RK339" s="41"/>
      <c r="RL339" s="41"/>
      <c r="RM339" s="41"/>
      <c r="RN339" s="41"/>
      <c r="RO339" s="41"/>
      <c r="RP339" s="41"/>
      <c r="RQ339" s="41"/>
      <c r="RR339" s="41"/>
      <c r="RS339" s="41"/>
      <c r="RT339" s="41"/>
      <c r="RU339" s="41"/>
      <c r="RV339" s="41"/>
      <c r="RW339" s="41"/>
      <c r="RX339" s="41"/>
      <c r="RY339" s="41"/>
      <c r="RZ339" s="41"/>
      <c r="SA339" s="41"/>
      <c r="SB339" s="41"/>
      <c r="SC339" s="41"/>
      <c r="SD339" s="41"/>
      <c r="SE339" s="41"/>
      <c r="SF339" s="41"/>
      <c r="SG339" s="41"/>
      <c r="SH339" s="41"/>
      <c r="SI339" s="41"/>
      <c r="SJ339" s="41"/>
      <c r="SK339" s="41"/>
      <c r="SL339" s="41"/>
      <c r="SM339" s="41"/>
      <c r="SN339" s="41"/>
      <c r="SO339" s="41"/>
      <c r="SP339" s="41"/>
      <c r="SQ339" s="41"/>
      <c r="SR339" s="41"/>
      <c r="SS339" s="41"/>
      <c r="ST339" s="41"/>
      <c r="SU339" s="41"/>
      <c r="SV339" s="41"/>
      <c r="SW339" s="41"/>
      <c r="SX339" s="41"/>
      <c r="SY339" s="41"/>
      <c r="SZ339" s="41"/>
      <c r="TA339" s="41"/>
      <c r="TB339" s="41"/>
      <c r="TC339" s="41"/>
      <c r="TD339" s="41"/>
      <c r="TE339" s="41"/>
      <c r="TF339" s="41"/>
      <c r="TG339" s="41"/>
      <c r="TH339" s="41"/>
      <c r="TI339" s="41"/>
      <c r="TJ339" s="41"/>
      <c r="TK339" s="41"/>
      <c r="TL339" s="41"/>
      <c r="TM339" s="41"/>
      <c r="TN339" s="41"/>
      <c r="TO339" s="41"/>
      <c r="TP339" s="41"/>
      <c r="TQ339" s="41"/>
      <c r="TR339" s="41"/>
      <c r="TS339" s="41"/>
      <c r="TT339" s="41"/>
      <c r="TU339" s="41"/>
      <c r="TV339" s="41"/>
      <c r="TW339" s="41"/>
      <c r="TX339" s="41"/>
      <c r="TY339" s="41"/>
      <c r="TZ339" s="41"/>
      <c r="UA339" s="41"/>
      <c r="UB339" s="41"/>
      <c r="UC339" s="41"/>
      <c r="UD339" s="41"/>
      <c r="UE339" s="41"/>
      <c r="UF339" s="41"/>
      <c r="UG339" s="41"/>
      <c r="UH339" s="41"/>
      <c r="UI339" s="41"/>
      <c r="UJ339" s="41"/>
      <c r="UK339" s="41"/>
      <c r="UL339" s="41"/>
      <c r="UM339" s="41"/>
      <c r="UN339" s="41"/>
      <c r="UO339" s="41"/>
      <c r="UP339" s="41"/>
      <c r="UQ339" s="41"/>
      <c r="UR339" s="41"/>
      <c r="US339" s="41"/>
      <c r="UT339" s="41"/>
      <c r="UU339" s="41"/>
      <c r="UV339" s="41"/>
      <c r="UW339" s="41"/>
      <c r="UX339" s="41"/>
      <c r="UY339" s="41"/>
      <c r="UZ339" s="41"/>
      <c r="VA339" s="41"/>
      <c r="VB339" s="41"/>
      <c r="VC339" s="41"/>
      <c r="VD339" s="41"/>
      <c r="VE339" s="41"/>
      <c r="VF339" s="41"/>
      <c r="VG339" s="41"/>
      <c r="VH339" s="41"/>
      <c r="VI339" s="41"/>
      <c r="VJ339" s="41"/>
      <c r="VK339" s="41"/>
      <c r="VL339" s="41"/>
      <c r="VM339" s="41"/>
      <c r="VN339" s="41"/>
      <c r="VO339" s="41"/>
      <c r="VP339" s="41"/>
      <c r="VQ339" s="41"/>
      <c r="VR339" s="41"/>
      <c r="VS339" s="41"/>
      <c r="VT339" s="41"/>
      <c r="VU339" s="41"/>
      <c r="VV339" s="41"/>
      <c r="VW339" s="41"/>
      <c r="VX339" s="41"/>
      <c r="VY339" s="41"/>
      <c r="VZ339" s="41"/>
      <c r="WA339" s="41"/>
      <c r="WB339" s="41"/>
      <c r="WC339" s="41"/>
      <c r="WD339" s="41"/>
      <c r="WE339" s="41"/>
      <c r="WF339" s="41"/>
      <c r="WG339" s="41"/>
      <c r="WH339" s="41"/>
      <c r="WI339" s="41"/>
      <c r="WJ339" s="41"/>
      <c r="WK339" s="41"/>
      <c r="WL339" s="41"/>
      <c r="WM339" s="41"/>
      <c r="WN339" s="41"/>
      <c r="WO339" s="41"/>
      <c r="WP339" s="41"/>
      <c r="WQ339" s="41"/>
      <c r="WR339" s="41"/>
      <c r="WS339" s="41"/>
      <c r="WT339" s="41"/>
      <c r="WU339" s="41"/>
      <c r="WV339" s="41"/>
      <c r="WW339" s="41"/>
      <c r="WX339" s="41"/>
    </row>
    <row r="340" spans="2:622" s="49" customFormat="1" ht="15" customHeight="1" outlineLevel="1" x14ac:dyDescent="0.25">
      <c r="B340" s="42" t="s">
        <v>92</v>
      </c>
      <c r="C340" s="49">
        <v>3315</v>
      </c>
      <c r="D340" s="44" t="s">
        <v>80</v>
      </c>
      <c r="E340" s="49" t="s">
        <v>257</v>
      </c>
      <c r="F340" s="50" t="s">
        <v>13</v>
      </c>
      <c r="G340" s="50"/>
      <c r="H340" s="44">
        <v>1.02</v>
      </c>
      <c r="I340" s="46">
        <v>1.84</v>
      </c>
      <c r="J340" s="46">
        <f>Tabela1[[#This Row],[VALOR UNIT]]*H334</f>
        <v>174.8</v>
      </c>
      <c r="K340" s="46">
        <f>Tabela1[[#This Row],[Coluna1]]*H339</f>
        <v>0</v>
      </c>
      <c r="L340" s="46">
        <v>0</v>
      </c>
      <c r="M340" s="47">
        <f t="shared" si="6"/>
        <v>0</v>
      </c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  <c r="AB340" s="41"/>
      <c r="AC340" s="41"/>
      <c r="AD340" s="41"/>
      <c r="AE340" s="41"/>
      <c r="AF340" s="41"/>
      <c r="AG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  <c r="HF340" s="41"/>
      <c r="HG340" s="41"/>
      <c r="HH340" s="41"/>
      <c r="HI340" s="41"/>
      <c r="HJ340" s="41"/>
      <c r="HK340" s="41"/>
      <c r="HL340" s="41"/>
      <c r="HM340" s="41"/>
      <c r="HN340" s="41"/>
      <c r="HO340" s="41"/>
      <c r="HP340" s="41"/>
      <c r="HQ340" s="41"/>
      <c r="HR340" s="41"/>
      <c r="HS340" s="41"/>
      <c r="HT340" s="41"/>
      <c r="HU340" s="41"/>
      <c r="HV340" s="41"/>
      <c r="HW340" s="41"/>
      <c r="HX340" s="41"/>
      <c r="HY340" s="41"/>
      <c r="HZ340" s="41"/>
      <c r="IA340" s="41"/>
      <c r="IB340" s="41"/>
      <c r="IC340" s="41"/>
      <c r="ID340" s="41"/>
      <c r="IE340" s="41"/>
      <c r="IF340" s="41"/>
      <c r="IG340" s="41"/>
      <c r="IH340" s="41"/>
      <c r="II340" s="41"/>
      <c r="IJ340" s="41"/>
      <c r="IK340" s="41"/>
      <c r="IL340" s="41"/>
      <c r="IM340" s="41"/>
      <c r="IN340" s="41"/>
      <c r="IO340" s="41"/>
      <c r="IP340" s="41"/>
      <c r="IQ340" s="41"/>
      <c r="IR340" s="41"/>
      <c r="IS340" s="41"/>
      <c r="IT340" s="41"/>
      <c r="IU340" s="41"/>
      <c r="IV340" s="41"/>
      <c r="IW340" s="41"/>
      <c r="IX340" s="41"/>
      <c r="IY340" s="41"/>
      <c r="IZ340" s="41"/>
      <c r="JA340" s="41"/>
      <c r="JB340" s="41"/>
      <c r="JC340" s="41"/>
      <c r="JD340" s="41"/>
      <c r="JE340" s="41"/>
      <c r="JF340" s="41"/>
      <c r="JG340" s="41"/>
      <c r="JH340" s="41"/>
      <c r="JI340" s="41"/>
      <c r="JJ340" s="41"/>
      <c r="JK340" s="41"/>
      <c r="JL340" s="41"/>
      <c r="JM340" s="41"/>
      <c r="JN340" s="41"/>
      <c r="JO340" s="41"/>
      <c r="JP340" s="41"/>
      <c r="JQ340" s="41"/>
      <c r="JR340" s="41"/>
      <c r="JS340" s="41"/>
      <c r="JT340" s="41"/>
      <c r="JU340" s="41"/>
      <c r="JV340" s="41"/>
      <c r="JW340" s="41"/>
      <c r="JX340" s="41"/>
      <c r="JY340" s="41"/>
      <c r="JZ340" s="41"/>
      <c r="KA340" s="41"/>
      <c r="KB340" s="41"/>
      <c r="KC340" s="41"/>
      <c r="KD340" s="41"/>
      <c r="KE340" s="41"/>
      <c r="KF340" s="41"/>
      <c r="KG340" s="41"/>
      <c r="KH340" s="41"/>
      <c r="KI340" s="41"/>
      <c r="KJ340" s="41"/>
      <c r="KK340" s="41"/>
      <c r="KL340" s="41"/>
      <c r="KM340" s="41"/>
      <c r="KN340" s="41"/>
      <c r="KO340" s="41"/>
      <c r="KP340" s="41"/>
      <c r="KQ340" s="41"/>
      <c r="KR340" s="41"/>
      <c r="KS340" s="41"/>
      <c r="KT340" s="41"/>
      <c r="KU340" s="41"/>
      <c r="KV340" s="41"/>
      <c r="KW340" s="41"/>
      <c r="KX340" s="41"/>
      <c r="KY340" s="41"/>
      <c r="KZ340" s="41"/>
      <c r="LA340" s="41"/>
      <c r="LB340" s="41"/>
      <c r="LC340" s="41"/>
      <c r="LD340" s="41"/>
      <c r="LE340" s="41"/>
      <c r="LF340" s="41"/>
      <c r="LG340" s="41"/>
      <c r="LH340" s="41"/>
      <c r="LI340" s="41"/>
      <c r="LJ340" s="41"/>
      <c r="LK340" s="41"/>
      <c r="LL340" s="41"/>
      <c r="LM340" s="41"/>
      <c r="LN340" s="41"/>
      <c r="LO340" s="41"/>
      <c r="LP340" s="41"/>
      <c r="LQ340" s="41"/>
      <c r="LR340" s="41"/>
      <c r="LS340" s="41"/>
      <c r="LT340" s="41"/>
      <c r="LU340" s="41"/>
      <c r="LV340" s="41"/>
      <c r="LW340" s="41"/>
      <c r="LX340" s="41"/>
      <c r="LY340" s="41"/>
      <c r="LZ340" s="41"/>
      <c r="MA340" s="41"/>
      <c r="MB340" s="41"/>
      <c r="MC340" s="41"/>
      <c r="MD340" s="41"/>
      <c r="ME340" s="41"/>
      <c r="MF340" s="41"/>
      <c r="MG340" s="41"/>
      <c r="MH340" s="41"/>
      <c r="MI340" s="41"/>
      <c r="MJ340" s="41"/>
      <c r="MK340" s="41"/>
      <c r="ML340" s="41"/>
      <c r="MM340" s="41"/>
      <c r="MN340" s="41"/>
      <c r="MO340" s="41"/>
      <c r="MP340" s="41"/>
      <c r="MQ340" s="41"/>
      <c r="MR340" s="41"/>
      <c r="MS340" s="41"/>
      <c r="MT340" s="41"/>
      <c r="MU340" s="41"/>
      <c r="MV340" s="41"/>
      <c r="MW340" s="41"/>
      <c r="MX340" s="41"/>
      <c r="MY340" s="41"/>
      <c r="MZ340" s="41"/>
      <c r="NA340" s="41"/>
      <c r="NB340" s="41"/>
      <c r="NC340" s="41"/>
      <c r="ND340" s="41"/>
      <c r="NE340" s="41"/>
      <c r="NF340" s="41"/>
      <c r="NG340" s="41"/>
      <c r="NH340" s="41"/>
      <c r="NI340" s="41"/>
      <c r="NJ340" s="41"/>
      <c r="NK340" s="41"/>
      <c r="NL340" s="41"/>
      <c r="NM340" s="41"/>
      <c r="NN340" s="41"/>
      <c r="NO340" s="41"/>
      <c r="NP340" s="41"/>
      <c r="NQ340" s="41"/>
      <c r="NR340" s="41"/>
      <c r="NS340" s="41"/>
      <c r="NT340" s="41"/>
      <c r="NU340" s="41"/>
      <c r="NV340" s="41"/>
      <c r="NW340" s="41"/>
      <c r="NX340" s="41"/>
      <c r="NY340" s="41"/>
      <c r="NZ340" s="41"/>
      <c r="OA340" s="41"/>
      <c r="OB340" s="41"/>
      <c r="OC340" s="41"/>
      <c r="OD340" s="41"/>
      <c r="OE340" s="41"/>
      <c r="OF340" s="41"/>
      <c r="OG340" s="41"/>
      <c r="OH340" s="41"/>
      <c r="OI340" s="41"/>
      <c r="OJ340" s="41"/>
      <c r="OK340" s="41"/>
      <c r="OL340" s="41"/>
      <c r="OM340" s="41"/>
      <c r="ON340" s="41"/>
      <c r="OO340" s="41"/>
      <c r="OP340" s="41"/>
      <c r="OQ340" s="41"/>
      <c r="OR340" s="41"/>
      <c r="OS340" s="41"/>
      <c r="OT340" s="41"/>
      <c r="OU340" s="41"/>
      <c r="OV340" s="41"/>
      <c r="OW340" s="41"/>
      <c r="OX340" s="41"/>
      <c r="OY340" s="41"/>
      <c r="OZ340" s="41"/>
      <c r="PA340" s="41"/>
      <c r="PB340" s="41"/>
      <c r="PC340" s="41"/>
      <c r="PD340" s="41"/>
      <c r="PE340" s="41"/>
      <c r="PF340" s="41"/>
      <c r="PG340" s="41"/>
      <c r="PH340" s="41"/>
      <c r="PI340" s="41"/>
      <c r="PJ340" s="41"/>
      <c r="PK340" s="41"/>
      <c r="PL340" s="41"/>
      <c r="PM340" s="41"/>
      <c r="PN340" s="41"/>
      <c r="PO340" s="41"/>
      <c r="PP340" s="41"/>
      <c r="PQ340" s="41"/>
      <c r="PR340" s="41"/>
      <c r="PS340" s="41"/>
      <c r="PT340" s="41"/>
      <c r="PU340" s="41"/>
      <c r="PV340" s="41"/>
      <c r="PW340" s="41"/>
      <c r="PX340" s="41"/>
      <c r="PY340" s="41"/>
      <c r="PZ340" s="41"/>
      <c r="QA340" s="41"/>
      <c r="QB340" s="41"/>
      <c r="QC340" s="41"/>
      <c r="QD340" s="41"/>
      <c r="QE340" s="41"/>
      <c r="QF340" s="41"/>
      <c r="QG340" s="41"/>
      <c r="QH340" s="41"/>
      <c r="QI340" s="41"/>
      <c r="QJ340" s="41"/>
      <c r="QK340" s="41"/>
      <c r="QL340" s="41"/>
      <c r="QM340" s="41"/>
      <c r="QN340" s="41"/>
      <c r="QO340" s="41"/>
      <c r="QP340" s="41"/>
      <c r="QQ340" s="41"/>
      <c r="QR340" s="41"/>
      <c r="QS340" s="41"/>
      <c r="QT340" s="41"/>
      <c r="QU340" s="41"/>
      <c r="QV340" s="41"/>
      <c r="QW340" s="41"/>
      <c r="QX340" s="41"/>
      <c r="QY340" s="41"/>
      <c r="QZ340" s="41"/>
      <c r="RA340" s="41"/>
      <c r="RB340" s="41"/>
      <c r="RC340" s="41"/>
      <c r="RD340" s="41"/>
      <c r="RE340" s="41"/>
      <c r="RF340" s="41"/>
      <c r="RG340" s="41"/>
      <c r="RH340" s="41"/>
      <c r="RI340" s="41"/>
      <c r="RJ340" s="41"/>
      <c r="RK340" s="41"/>
      <c r="RL340" s="41"/>
      <c r="RM340" s="41"/>
      <c r="RN340" s="41"/>
      <c r="RO340" s="41"/>
      <c r="RP340" s="41"/>
      <c r="RQ340" s="41"/>
      <c r="RR340" s="41"/>
      <c r="RS340" s="41"/>
      <c r="RT340" s="41"/>
      <c r="RU340" s="41"/>
      <c r="RV340" s="41"/>
      <c r="RW340" s="41"/>
      <c r="RX340" s="41"/>
      <c r="RY340" s="41"/>
      <c r="RZ340" s="41"/>
      <c r="SA340" s="41"/>
      <c r="SB340" s="41"/>
      <c r="SC340" s="41"/>
      <c r="SD340" s="41"/>
      <c r="SE340" s="41"/>
      <c r="SF340" s="41"/>
      <c r="SG340" s="41"/>
      <c r="SH340" s="41"/>
      <c r="SI340" s="41"/>
      <c r="SJ340" s="41"/>
      <c r="SK340" s="41"/>
      <c r="SL340" s="41"/>
      <c r="SM340" s="41"/>
      <c r="SN340" s="41"/>
      <c r="SO340" s="41"/>
      <c r="SP340" s="41"/>
      <c r="SQ340" s="41"/>
      <c r="SR340" s="41"/>
      <c r="SS340" s="41"/>
      <c r="ST340" s="41"/>
      <c r="SU340" s="41"/>
      <c r="SV340" s="41"/>
      <c r="SW340" s="41"/>
      <c r="SX340" s="41"/>
      <c r="SY340" s="41"/>
      <c r="SZ340" s="41"/>
      <c r="TA340" s="41"/>
      <c r="TB340" s="41"/>
      <c r="TC340" s="41"/>
      <c r="TD340" s="41"/>
      <c r="TE340" s="41"/>
      <c r="TF340" s="41"/>
      <c r="TG340" s="41"/>
      <c r="TH340" s="41"/>
      <c r="TI340" s="41"/>
      <c r="TJ340" s="41"/>
      <c r="TK340" s="41"/>
      <c r="TL340" s="41"/>
      <c r="TM340" s="41"/>
      <c r="TN340" s="41"/>
      <c r="TO340" s="41"/>
      <c r="TP340" s="41"/>
      <c r="TQ340" s="41"/>
      <c r="TR340" s="41"/>
      <c r="TS340" s="41"/>
      <c r="TT340" s="41"/>
      <c r="TU340" s="41"/>
      <c r="TV340" s="41"/>
      <c r="TW340" s="41"/>
      <c r="TX340" s="41"/>
      <c r="TY340" s="41"/>
      <c r="TZ340" s="41"/>
      <c r="UA340" s="41"/>
      <c r="UB340" s="41"/>
      <c r="UC340" s="41"/>
      <c r="UD340" s="41"/>
      <c r="UE340" s="41"/>
      <c r="UF340" s="41"/>
      <c r="UG340" s="41"/>
      <c r="UH340" s="41"/>
      <c r="UI340" s="41"/>
      <c r="UJ340" s="41"/>
      <c r="UK340" s="41"/>
      <c r="UL340" s="41"/>
      <c r="UM340" s="41"/>
      <c r="UN340" s="41"/>
      <c r="UO340" s="41"/>
      <c r="UP340" s="41"/>
      <c r="UQ340" s="41"/>
      <c r="UR340" s="41"/>
      <c r="US340" s="41"/>
      <c r="UT340" s="41"/>
      <c r="UU340" s="41"/>
      <c r="UV340" s="41"/>
      <c r="UW340" s="41"/>
      <c r="UX340" s="41"/>
      <c r="UY340" s="41"/>
      <c r="UZ340" s="41"/>
      <c r="VA340" s="41"/>
      <c r="VB340" s="41"/>
      <c r="VC340" s="41"/>
      <c r="VD340" s="41"/>
      <c r="VE340" s="41"/>
      <c r="VF340" s="41"/>
      <c r="VG340" s="41"/>
      <c r="VH340" s="41"/>
      <c r="VI340" s="41"/>
      <c r="VJ340" s="41"/>
      <c r="VK340" s="41"/>
      <c r="VL340" s="41"/>
      <c r="VM340" s="41"/>
      <c r="VN340" s="41"/>
      <c r="VO340" s="41"/>
      <c r="VP340" s="41"/>
      <c r="VQ340" s="41"/>
      <c r="VR340" s="41"/>
      <c r="VS340" s="41"/>
      <c r="VT340" s="41"/>
      <c r="VU340" s="41"/>
      <c r="VV340" s="41"/>
      <c r="VW340" s="41"/>
      <c r="VX340" s="41"/>
      <c r="VY340" s="41"/>
      <c r="VZ340" s="41"/>
      <c r="WA340" s="41"/>
      <c r="WB340" s="41"/>
      <c r="WC340" s="41"/>
      <c r="WD340" s="41"/>
      <c r="WE340" s="41"/>
      <c r="WF340" s="41"/>
      <c r="WG340" s="41"/>
      <c r="WH340" s="41"/>
      <c r="WI340" s="41"/>
      <c r="WJ340" s="41"/>
      <c r="WK340" s="41"/>
      <c r="WL340" s="41"/>
      <c r="WM340" s="41"/>
      <c r="WN340" s="41"/>
      <c r="WO340" s="41"/>
      <c r="WP340" s="41"/>
      <c r="WQ340" s="41"/>
      <c r="WR340" s="41"/>
      <c r="WS340" s="41"/>
      <c r="WT340" s="41"/>
      <c r="WU340" s="41"/>
      <c r="WV340" s="41"/>
      <c r="WW340" s="41"/>
      <c r="WX340" s="41"/>
    </row>
    <row r="341" spans="2:622" s="49" customFormat="1" ht="15" customHeight="1" outlineLevel="1" x14ac:dyDescent="0.25">
      <c r="B341" s="42" t="s">
        <v>92</v>
      </c>
      <c r="C341" s="49">
        <v>345</v>
      </c>
      <c r="D341" s="44" t="s">
        <v>80</v>
      </c>
      <c r="E341" s="49" t="s">
        <v>258</v>
      </c>
      <c r="F341" s="50" t="s">
        <v>13</v>
      </c>
      <c r="G341" s="50"/>
      <c r="H341" s="44">
        <v>29.94</v>
      </c>
      <c r="I341" s="46">
        <v>0.64</v>
      </c>
      <c r="J341" s="46">
        <f>Tabela1[[#This Row],[VALOR UNIT]]*H334</f>
        <v>60.800000000000004</v>
      </c>
      <c r="K341" s="46">
        <f>Tabela1[[#This Row],[Coluna1]]*H340</f>
        <v>0</v>
      </c>
      <c r="L341" s="46">
        <v>0</v>
      </c>
      <c r="M341" s="47">
        <f t="shared" si="6"/>
        <v>0</v>
      </c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  <c r="AB341" s="41"/>
      <c r="AC341" s="41"/>
      <c r="AD341" s="41"/>
      <c r="AE341" s="41"/>
      <c r="AF341" s="41"/>
      <c r="AG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  <c r="HF341" s="41"/>
      <c r="HG341" s="41"/>
      <c r="HH341" s="41"/>
      <c r="HI341" s="41"/>
      <c r="HJ341" s="41"/>
      <c r="HK341" s="41"/>
      <c r="HL341" s="41"/>
      <c r="HM341" s="41"/>
      <c r="HN341" s="41"/>
      <c r="HO341" s="41"/>
      <c r="HP341" s="41"/>
      <c r="HQ341" s="41"/>
      <c r="HR341" s="41"/>
      <c r="HS341" s="41"/>
      <c r="HT341" s="41"/>
      <c r="HU341" s="41"/>
      <c r="HV341" s="41"/>
      <c r="HW341" s="41"/>
      <c r="HX341" s="41"/>
      <c r="HY341" s="41"/>
      <c r="HZ341" s="41"/>
      <c r="IA341" s="41"/>
      <c r="IB341" s="41"/>
      <c r="IC341" s="41"/>
      <c r="ID341" s="41"/>
      <c r="IE341" s="41"/>
      <c r="IF341" s="41"/>
      <c r="IG341" s="41"/>
      <c r="IH341" s="41"/>
      <c r="II341" s="41"/>
      <c r="IJ341" s="41"/>
      <c r="IK341" s="41"/>
      <c r="IL341" s="41"/>
      <c r="IM341" s="41"/>
      <c r="IN341" s="41"/>
      <c r="IO341" s="41"/>
      <c r="IP341" s="41"/>
      <c r="IQ341" s="41"/>
      <c r="IR341" s="41"/>
      <c r="IS341" s="41"/>
      <c r="IT341" s="41"/>
      <c r="IU341" s="41"/>
      <c r="IV341" s="41"/>
      <c r="IW341" s="41"/>
      <c r="IX341" s="41"/>
      <c r="IY341" s="41"/>
      <c r="IZ341" s="41"/>
      <c r="JA341" s="41"/>
      <c r="JB341" s="41"/>
      <c r="JC341" s="41"/>
      <c r="JD341" s="41"/>
      <c r="JE341" s="41"/>
      <c r="JF341" s="41"/>
      <c r="JG341" s="41"/>
      <c r="JH341" s="41"/>
      <c r="JI341" s="41"/>
      <c r="JJ341" s="41"/>
      <c r="JK341" s="41"/>
      <c r="JL341" s="41"/>
      <c r="JM341" s="41"/>
      <c r="JN341" s="41"/>
      <c r="JO341" s="41"/>
      <c r="JP341" s="41"/>
      <c r="JQ341" s="41"/>
      <c r="JR341" s="41"/>
      <c r="JS341" s="41"/>
      <c r="JT341" s="41"/>
      <c r="JU341" s="41"/>
      <c r="JV341" s="41"/>
      <c r="JW341" s="41"/>
      <c r="JX341" s="41"/>
      <c r="JY341" s="41"/>
      <c r="JZ341" s="41"/>
      <c r="KA341" s="41"/>
      <c r="KB341" s="41"/>
      <c r="KC341" s="41"/>
      <c r="KD341" s="41"/>
      <c r="KE341" s="41"/>
      <c r="KF341" s="41"/>
      <c r="KG341" s="41"/>
      <c r="KH341" s="41"/>
      <c r="KI341" s="41"/>
      <c r="KJ341" s="41"/>
      <c r="KK341" s="41"/>
      <c r="KL341" s="41"/>
      <c r="KM341" s="41"/>
      <c r="KN341" s="41"/>
      <c r="KO341" s="41"/>
      <c r="KP341" s="41"/>
      <c r="KQ341" s="41"/>
      <c r="KR341" s="41"/>
      <c r="KS341" s="41"/>
      <c r="KT341" s="41"/>
      <c r="KU341" s="41"/>
      <c r="KV341" s="41"/>
      <c r="KW341" s="41"/>
      <c r="KX341" s="41"/>
      <c r="KY341" s="41"/>
      <c r="KZ341" s="41"/>
      <c r="LA341" s="41"/>
      <c r="LB341" s="41"/>
      <c r="LC341" s="41"/>
      <c r="LD341" s="41"/>
      <c r="LE341" s="41"/>
      <c r="LF341" s="41"/>
      <c r="LG341" s="41"/>
      <c r="LH341" s="41"/>
      <c r="LI341" s="41"/>
      <c r="LJ341" s="41"/>
      <c r="LK341" s="41"/>
      <c r="LL341" s="41"/>
      <c r="LM341" s="41"/>
      <c r="LN341" s="41"/>
      <c r="LO341" s="41"/>
      <c r="LP341" s="41"/>
      <c r="LQ341" s="41"/>
      <c r="LR341" s="41"/>
      <c r="LS341" s="41"/>
      <c r="LT341" s="41"/>
      <c r="LU341" s="41"/>
      <c r="LV341" s="41"/>
      <c r="LW341" s="41"/>
      <c r="LX341" s="41"/>
      <c r="LY341" s="41"/>
      <c r="LZ341" s="41"/>
      <c r="MA341" s="41"/>
      <c r="MB341" s="41"/>
      <c r="MC341" s="41"/>
      <c r="MD341" s="41"/>
      <c r="ME341" s="41"/>
      <c r="MF341" s="41"/>
      <c r="MG341" s="41"/>
      <c r="MH341" s="41"/>
      <c r="MI341" s="41"/>
      <c r="MJ341" s="41"/>
      <c r="MK341" s="41"/>
      <c r="ML341" s="41"/>
      <c r="MM341" s="41"/>
      <c r="MN341" s="41"/>
      <c r="MO341" s="41"/>
      <c r="MP341" s="41"/>
      <c r="MQ341" s="41"/>
      <c r="MR341" s="41"/>
      <c r="MS341" s="41"/>
      <c r="MT341" s="41"/>
      <c r="MU341" s="41"/>
      <c r="MV341" s="41"/>
      <c r="MW341" s="41"/>
      <c r="MX341" s="41"/>
      <c r="MY341" s="41"/>
      <c r="MZ341" s="41"/>
      <c r="NA341" s="41"/>
      <c r="NB341" s="41"/>
      <c r="NC341" s="41"/>
      <c r="ND341" s="41"/>
      <c r="NE341" s="41"/>
      <c r="NF341" s="41"/>
      <c r="NG341" s="41"/>
      <c r="NH341" s="41"/>
      <c r="NI341" s="41"/>
      <c r="NJ341" s="41"/>
      <c r="NK341" s="41"/>
      <c r="NL341" s="41"/>
      <c r="NM341" s="41"/>
      <c r="NN341" s="41"/>
      <c r="NO341" s="41"/>
      <c r="NP341" s="41"/>
      <c r="NQ341" s="41"/>
      <c r="NR341" s="41"/>
      <c r="NS341" s="41"/>
      <c r="NT341" s="41"/>
      <c r="NU341" s="41"/>
      <c r="NV341" s="41"/>
      <c r="NW341" s="41"/>
      <c r="NX341" s="41"/>
      <c r="NY341" s="41"/>
      <c r="NZ341" s="41"/>
      <c r="OA341" s="41"/>
      <c r="OB341" s="41"/>
      <c r="OC341" s="41"/>
      <c r="OD341" s="41"/>
      <c r="OE341" s="41"/>
      <c r="OF341" s="41"/>
      <c r="OG341" s="41"/>
      <c r="OH341" s="41"/>
      <c r="OI341" s="41"/>
      <c r="OJ341" s="41"/>
      <c r="OK341" s="41"/>
      <c r="OL341" s="41"/>
      <c r="OM341" s="41"/>
      <c r="ON341" s="41"/>
      <c r="OO341" s="41"/>
      <c r="OP341" s="41"/>
      <c r="OQ341" s="41"/>
      <c r="OR341" s="41"/>
      <c r="OS341" s="41"/>
      <c r="OT341" s="41"/>
      <c r="OU341" s="41"/>
      <c r="OV341" s="41"/>
      <c r="OW341" s="41"/>
      <c r="OX341" s="41"/>
      <c r="OY341" s="41"/>
      <c r="OZ341" s="41"/>
      <c r="PA341" s="41"/>
      <c r="PB341" s="41"/>
      <c r="PC341" s="41"/>
      <c r="PD341" s="41"/>
      <c r="PE341" s="41"/>
      <c r="PF341" s="41"/>
      <c r="PG341" s="41"/>
      <c r="PH341" s="41"/>
      <c r="PI341" s="41"/>
      <c r="PJ341" s="41"/>
      <c r="PK341" s="41"/>
      <c r="PL341" s="41"/>
      <c r="PM341" s="41"/>
      <c r="PN341" s="41"/>
      <c r="PO341" s="41"/>
      <c r="PP341" s="41"/>
      <c r="PQ341" s="41"/>
      <c r="PR341" s="41"/>
      <c r="PS341" s="41"/>
      <c r="PT341" s="41"/>
      <c r="PU341" s="41"/>
      <c r="PV341" s="41"/>
      <c r="PW341" s="41"/>
      <c r="PX341" s="41"/>
      <c r="PY341" s="41"/>
      <c r="PZ341" s="41"/>
      <c r="QA341" s="41"/>
      <c r="QB341" s="41"/>
      <c r="QC341" s="41"/>
      <c r="QD341" s="41"/>
      <c r="QE341" s="41"/>
      <c r="QF341" s="41"/>
      <c r="QG341" s="41"/>
      <c r="QH341" s="41"/>
      <c r="QI341" s="41"/>
      <c r="QJ341" s="41"/>
      <c r="QK341" s="41"/>
      <c r="QL341" s="41"/>
      <c r="QM341" s="41"/>
      <c r="QN341" s="41"/>
      <c r="QO341" s="41"/>
      <c r="QP341" s="41"/>
      <c r="QQ341" s="41"/>
      <c r="QR341" s="41"/>
      <c r="QS341" s="41"/>
      <c r="QT341" s="41"/>
      <c r="QU341" s="41"/>
      <c r="QV341" s="41"/>
      <c r="QW341" s="41"/>
      <c r="QX341" s="41"/>
      <c r="QY341" s="41"/>
      <c r="QZ341" s="41"/>
      <c r="RA341" s="41"/>
      <c r="RB341" s="41"/>
      <c r="RC341" s="41"/>
      <c r="RD341" s="41"/>
      <c r="RE341" s="41"/>
      <c r="RF341" s="41"/>
      <c r="RG341" s="41"/>
      <c r="RH341" s="41"/>
      <c r="RI341" s="41"/>
      <c r="RJ341" s="41"/>
      <c r="RK341" s="41"/>
      <c r="RL341" s="41"/>
      <c r="RM341" s="41"/>
      <c r="RN341" s="41"/>
      <c r="RO341" s="41"/>
      <c r="RP341" s="41"/>
      <c r="RQ341" s="41"/>
      <c r="RR341" s="41"/>
      <c r="RS341" s="41"/>
      <c r="RT341" s="41"/>
      <c r="RU341" s="41"/>
      <c r="RV341" s="41"/>
      <c r="RW341" s="41"/>
      <c r="RX341" s="41"/>
      <c r="RY341" s="41"/>
      <c r="RZ341" s="41"/>
      <c r="SA341" s="41"/>
      <c r="SB341" s="41"/>
      <c r="SC341" s="41"/>
      <c r="SD341" s="41"/>
      <c r="SE341" s="41"/>
      <c r="SF341" s="41"/>
      <c r="SG341" s="41"/>
      <c r="SH341" s="41"/>
      <c r="SI341" s="41"/>
      <c r="SJ341" s="41"/>
      <c r="SK341" s="41"/>
      <c r="SL341" s="41"/>
      <c r="SM341" s="41"/>
      <c r="SN341" s="41"/>
      <c r="SO341" s="41"/>
      <c r="SP341" s="41"/>
      <c r="SQ341" s="41"/>
      <c r="SR341" s="41"/>
      <c r="SS341" s="41"/>
      <c r="ST341" s="41"/>
      <c r="SU341" s="41"/>
      <c r="SV341" s="41"/>
      <c r="SW341" s="41"/>
      <c r="SX341" s="41"/>
      <c r="SY341" s="41"/>
      <c r="SZ341" s="41"/>
      <c r="TA341" s="41"/>
      <c r="TB341" s="41"/>
      <c r="TC341" s="41"/>
      <c r="TD341" s="41"/>
      <c r="TE341" s="41"/>
      <c r="TF341" s="41"/>
      <c r="TG341" s="41"/>
      <c r="TH341" s="41"/>
      <c r="TI341" s="41"/>
      <c r="TJ341" s="41"/>
      <c r="TK341" s="41"/>
      <c r="TL341" s="41"/>
      <c r="TM341" s="41"/>
      <c r="TN341" s="41"/>
      <c r="TO341" s="41"/>
      <c r="TP341" s="41"/>
      <c r="TQ341" s="41"/>
      <c r="TR341" s="41"/>
      <c r="TS341" s="41"/>
      <c r="TT341" s="41"/>
      <c r="TU341" s="41"/>
      <c r="TV341" s="41"/>
      <c r="TW341" s="41"/>
      <c r="TX341" s="41"/>
      <c r="TY341" s="41"/>
      <c r="TZ341" s="41"/>
      <c r="UA341" s="41"/>
      <c r="UB341" s="41"/>
      <c r="UC341" s="41"/>
      <c r="UD341" s="41"/>
      <c r="UE341" s="41"/>
      <c r="UF341" s="41"/>
      <c r="UG341" s="41"/>
      <c r="UH341" s="41"/>
      <c r="UI341" s="41"/>
      <c r="UJ341" s="41"/>
      <c r="UK341" s="41"/>
      <c r="UL341" s="41"/>
      <c r="UM341" s="41"/>
      <c r="UN341" s="41"/>
      <c r="UO341" s="41"/>
      <c r="UP341" s="41"/>
      <c r="UQ341" s="41"/>
      <c r="UR341" s="41"/>
      <c r="US341" s="41"/>
      <c r="UT341" s="41"/>
      <c r="UU341" s="41"/>
      <c r="UV341" s="41"/>
      <c r="UW341" s="41"/>
      <c r="UX341" s="41"/>
      <c r="UY341" s="41"/>
      <c r="UZ341" s="41"/>
      <c r="VA341" s="41"/>
      <c r="VB341" s="41"/>
      <c r="VC341" s="41"/>
      <c r="VD341" s="41"/>
      <c r="VE341" s="41"/>
      <c r="VF341" s="41"/>
      <c r="VG341" s="41"/>
      <c r="VH341" s="41"/>
      <c r="VI341" s="41"/>
      <c r="VJ341" s="41"/>
      <c r="VK341" s="41"/>
      <c r="VL341" s="41"/>
      <c r="VM341" s="41"/>
      <c r="VN341" s="41"/>
      <c r="VO341" s="41"/>
      <c r="VP341" s="41"/>
      <c r="VQ341" s="41"/>
      <c r="VR341" s="41"/>
      <c r="VS341" s="41"/>
      <c r="VT341" s="41"/>
      <c r="VU341" s="41"/>
      <c r="VV341" s="41"/>
      <c r="VW341" s="41"/>
      <c r="VX341" s="41"/>
      <c r="VY341" s="41"/>
      <c r="VZ341" s="41"/>
      <c r="WA341" s="41"/>
      <c r="WB341" s="41"/>
      <c r="WC341" s="41"/>
      <c r="WD341" s="41"/>
      <c r="WE341" s="41"/>
      <c r="WF341" s="41"/>
      <c r="WG341" s="41"/>
      <c r="WH341" s="41"/>
      <c r="WI341" s="41"/>
      <c r="WJ341" s="41"/>
      <c r="WK341" s="41"/>
      <c r="WL341" s="41"/>
      <c r="WM341" s="41"/>
      <c r="WN341" s="41"/>
      <c r="WO341" s="41"/>
      <c r="WP341" s="41"/>
      <c r="WQ341" s="41"/>
      <c r="WR341" s="41"/>
      <c r="WS341" s="41"/>
      <c r="WT341" s="41"/>
      <c r="WU341" s="41"/>
      <c r="WV341" s="41"/>
      <c r="WW341" s="41"/>
      <c r="WX341" s="41"/>
    </row>
    <row r="344" spans="2:622" ht="15" customHeight="1" x14ac:dyDescent="0.25">
      <c r="F344" s="107"/>
      <c r="G344" s="107"/>
      <c r="H344" s="108"/>
    </row>
    <row r="348" spans="2:622" ht="15" customHeight="1" x14ac:dyDescent="0.25">
      <c r="E348" s="109"/>
    </row>
    <row r="355" spans="5:5" ht="15" customHeight="1" x14ac:dyDescent="0.25">
      <c r="E355" s="109"/>
    </row>
    <row r="356" spans="5:5" ht="15" customHeight="1" x14ac:dyDescent="0.25">
      <c r="E356" s="109"/>
    </row>
    <row r="357" spans="5:5" ht="15" customHeight="1" x14ac:dyDescent="0.25">
      <c r="E357" s="109"/>
    </row>
    <row r="358" spans="5:5" ht="15" customHeight="1" x14ac:dyDescent="0.25">
      <c r="E358" s="109"/>
    </row>
    <row r="359" spans="5:5" ht="15" customHeight="1" x14ac:dyDescent="0.25">
      <c r="E359" s="109"/>
    </row>
  </sheetData>
  <pageMargins left="0.51180555555555596" right="0.51180555555555596" top="0.78749999999999998" bottom="0.78749999999999998" header="0.511811023622047" footer="0.511811023622047"/>
  <pageSetup paperSize="9" orientation="portrait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2"/>
  <sheetViews>
    <sheetView showGridLines="0" zoomScaleNormal="100" workbookViewId="0">
      <selection activeCell="G12" sqref="G12"/>
    </sheetView>
  </sheetViews>
  <sheetFormatPr defaultColWidth="8.7109375" defaultRowHeight="15" x14ac:dyDescent="0.25"/>
  <cols>
    <col min="1" max="1" width="28" customWidth="1"/>
    <col min="2" max="2" width="8" customWidth="1"/>
    <col min="3" max="3" width="14" customWidth="1"/>
    <col min="4" max="4" width="40" customWidth="1"/>
  </cols>
  <sheetData>
    <row r="1" spans="1:4" ht="17.25" customHeight="1" x14ac:dyDescent="0.25">
      <c r="A1" s="14" t="s">
        <v>259</v>
      </c>
      <c r="B1" s="14"/>
      <c r="C1" s="14"/>
      <c r="D1" s="14"/>
    </row>
    <row r="2" spans="1:4" ht="45" customHeight="1" x14ac:dyDescent="0.25">
      <c r="A2" s="13" t="s">
        <v>260</v>
      </c>
      <c r="B2" s="13"/>
      <c r="C2" s="13"/>
      <c r="D2" s="13"/>
    </row>
    <row r="4" spans="1:4" ht="15" customHeight="1" x14ac:dyDescent="0.25">
      <c r="A4" s="110" t="s">
        <v>261</v>
      </c>
      <c r="B4" s="110" t="s">
        <v>262</v>
      </c>
      <c r="C4" s="110" t="s">
        <v>263</v>
      </c>
      <c r="D4" s="110" t="s">
        <v>264</v>
      </c>
    </row>
    <row r="5" spans="1:4" ht="15" customHeight="1" x14ac:dyDescent="0.25">
      <c r="A5" s="111" t="s">
        <v>265</v>
      </c>
      <c r="B5" s="112" t="s">
        <v>266</v>
      </c>
      <c r="C5" s="113">
        <v>4.6699999999999998E-2</v>
      </c>
      <c r="D5" s="114" t="s">
        <v>267</v>
      </c>
    </row>
    <row r="6" spans="1:4" ht="15" customHeight="1" x14ac:dyDescent="0.25">
      <c r="A6" s="111" t="s">
        <v>268</v>
      </c>
      <c r="B6" s="112" t="s">
        <v>269</v>
      </c>
      <c r="C6" s="113">
        <v>5.0000000000000001E-3</v>
      </c>
      <c r="D6" s="114" t="s">
        <v>270</v>
      </c>
    </row>
    <row r="7" spans="1:4" ht="15" customHeight="1" x14ac:dyDescent="0.25">
      <c r="A7" s="111" t="s">
        <v>271</v>
      </c>
      <c r="B7" s="112" t="s">
        <v>272</v>
      </c>
      <c r="C7" s="113">
        <v>5.0000000000000001E-3</v>
      </c>
      <c r="D7" s="114" t="s">
        <v>273</v>
      </c>
    </row>
    <row r="8" spans="1:4" ht="15" customHeight="1" x14ac:dyDescent="0.25">
      <c r="A8" s="111" t="s">
        <v>274</v>
      </c>
      <c r="B8" s="112" t="s">
        <v>275</v>
      </c>
      <c r="C8" s="113">
        <v>9.7000000000000003E-3</v>
      </c>
      <c r="D8" s="114" t="s">
        <v>276</v>
      </c>
    </row>
    <row r="9" spans="1:4" ht="15" customHeight="1" x14ac:dyDescent="0.25">
      <c r="A9" s="111" t="s">
        <v>277</v>
      </c>
      <c r="B9" s="112" t="s">
        <v>278</v>
      </c>
      <c r="C9" s="113">
        <v>1.21E-2</v>
      </c>
      <c r="D9" s="114" t="s">
        <v>279</v>
      </c>
    </row>
    <row r="10" spans="1:4" ht="15" customHeight="1" x14ac:dyDescent="0.25">
      <c r="A10" s="111" t="s">
        <v>280</v>
      </c>
      <c r="B10" s="112" t="s">
        <v>227</v>
      </c>
      <c r="C10" s="113">
        <v>7.1300000000000002E-2</v>
      </c>
      <c r="D10" s="114" t="s">
        <v>281</v>
      </c>
    </row>
    <row r="12" spans="1:4" ht="15" customHeight="1" x14ac:dyDescent="0.25">
      <c r="A12" s="115" t="s">
        <v>282</v>
      </c>
      <c r="B12" s="111"/>
      <c r="C12" s="111"/>
      <c r="D12" s="111"/>
    </row>
    <row r="13" spans="1:4" ht="15" customHeight="1" x14ac:dyDescent="0.25">
      <c r="A13" s="111" t="s">
        <v>283</v>
      </c>
      <c r="B13" s="111"/>
      <c r="C13" s="113">
        <v>6.4999999999999997E-3</v>
      </c>
      <c r="D13" s="116" t="s">
        <v>284</v>
      </c>
    </row>
    <row r="14" spans="1:4" ht="15" customHeight="1" x14ac:dyDescent="0.25">
      <c r="A14" s="111" t="s">
        <v>285</v>
      </c>
      <c r="B14" s="111"/>
      <c r="C14" s="113">
        <v>0.03</v>
      </c>
      <c r="D14" s="116" t="s">
        <v>284</v>
      </c>
    </row>
    <row r="15" spans="1:4" ht="32.25" customHeight="1" x14ac:dyDescent="0.25">
      <c r="A15" s="111" t="s">
        <v>286</v>
      </c>
      <c r="B15" s="111"/>
      <c r="C15" s="113">
        <v>3.5000000000000003E-2</v>
      </c>
      <c r="D15" s="116" t="s">
        <v>287</v>
      </c>
    </row>
    <row r="16" spans="1:4" ht="21.75" customHeight="1" x14ac:dyDescent="0.25">
      <c r="A16" s="111" t="s">
        <v>288</v>
      </c>
      <c r="B16" s="111"/>
      <c r="C16" s="113">
        <v>0</v>
      </c>
      <c r="D16" s="116" t="s">
        <v>289</v>
      </c>
    </row>
    <row r="17" spans="1:4" ht="15" customHeight="1" x14ac:dyDescent="0.25">
      <c r="A17" s="115" t="s">
        <v>290</v>
      </c>
      <c r="B17" s="111"/>
      <c r="C17" s="117">
        <f>SUM(C13:C16)</f>
        <v>7.1500000000000008E-2</v>
      </c>
      <c r="D17" s="111"/>
    </row>
    <row r="19" spans="1:4" ht="15" customHeight="1" x14ac:dyDescent="0.25">
      <c r="A19" s="118" t="s">
        <v>291</v>
      </c>
      <c r="B19" s="119"/>
      <c r="C19" s="120">
        <f>((1+C5+C6+C7+C8)*(1+C9)*(1+C10)/(1-C17))-1</f>
        <v>0.24529647309854585</v>
      </c>
      <c r="D19" s="119"/>
    </row>
    <row r="21" spans="1:4" ht="60" customHeight="1" x14ac:dyDescent="0.25">
      <c r="A21" s="12" t="s">
        <v>292</v>
      </c>
      <c r="B21" s="12"/>
      <c r="C21" s="12"/>
      <c r="D21" s="12"/>
    </row>
    <row r="22" spans="1:4" ht="30" customHeight="1" x14ac:dyDescent="0.25">
      <c r="A22" s="12" t="s">
        <v>293</v>
      </c>
      <c r="B22" s="12"/>
      <c r="C22" s="12"/>
      <c r="D22" s="12"/>
    </row>
  </sheetData>
  <mergeCells count="4">
    <mergeCell ref="A1:D1"/>
    <mergeCell ref="A2:D2"/>
    <mergeCell ref="A21:D21"/>
    <mergeCell ref="A22:D22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0"/>
  <sheetViews>
    <sheetView showGridLines="0" tabSelected="1" zoomScaleNormal="100" workbookViewId="0">
      <selection activeCell="K23" sqref="K23"/>
    </sheetView>
  </sheetViews>
  <sheetFormatPr defaultColWidth="8.7109375" defaultRowHeight="15" x14ac:dyDescent="0.25"/>
  <cols>
    <col min="1" max="1" width="30" customWidth="1"/>
    <col min="2" max="2" width="12" customWidth="1"/>
    <col min="3" max="3" width="14" customWidth="1"/>
    <col min="4" max="4" width="22" customWidth="1"/>
  </cols>
  <sheetData>
    <row r="1" spans="1:4" ht="24" customHeight="1" x14ac:dyDescent="0.25">
      <c r="A1" s="11" t="s">
        <v>294</v>
      </c>
      <c r="B1" s="11"/>
      <c r="C1" s="11"/>
      <c r="D1" s="121" t="s">
        <v>295</v>
      </c>
    </row>
    <row r="2" spans="1:4" ht="30" customHeight="1" x14ac:dyDescent="0.25">
      <c r="A2" s="10" t="s">
        <v>296</v>
      </c>
      <c r="B2" s="10"/>
      <c r="C2" s="121" t="s">
        <v>297</v>
      </c>
      <c r="D2" s="121" t="s">
        <v>298</v>
      </c>
    </row>
    <row r="3" spans="1:4" x14ac:dyDescent="0.25">
      <c r="A3" s="9"/>
      <c r="B3" s="9"/>
      <c r="C3" s="122"/>
      <c r="D3" s="122" t="s">
        <v>299</v>
      </c>
    </row>
    <row r="4" spans="1:4" x14ac:dyDescent="0.25">
      <c r="A4" s="8" t="s">
        <v>300</v>
      </c>
      <c r="B4" s="8"/>
      <c r="C4" s="8"/>
      <c r="D4" s="8"/>
    </row>
    <row r="5" spans="1:4" x14ac:dyDescent="0.25">
      <c r="A5" s="9" t="s">
        <v>301</v>
      </c>
      <c r="B5" s="9"/>
      <c r="C5" s="9"/>
      <c r="D5" s="9"/>
    </row>
    <row r="6" spans="1:4" ht="30" customHeight="1" x14ac:dyDescent="0.25">
      <c r="A6" s="7" t="s">
        <v>302</v>
      </c>
      <c r="B6" s="7"/>
      <c r="C6" s="7"/>
      <c r="D6" s="123">
        <v>1</v>
      </c>
    </row>
    <row r="7" spans="1:4" ht="28.35" customHeight="1" x14ac:dyDescent="0.25">
      <c r="A7" s="7" t="s">
        <v>303</v>
      </c>
      <c r="B7" s="7"/>
      <c r="C7" s="7"/>
      <c r="D7" s="124">
        <f>BDI!C15</f>
        <v>3.5000000000000003E-2</v>
      </c>
    </row>
    <row r="8" spans="1:4" ht="21.75" customHeight="1" x14ac:dyDescent="0.25">
      <c r="A8" s="6" t="s">
        <v>304</v>
      </c>
      <c r="B8" s="6"/>
      <c r="C8" s="6"/>
      <c r="D8" s="6"/>
    </row>
    <row r="9" spans="1:4" x14ac:dyDescent="0.25">
      <c r="A9" s="8" t="s">
        <v>305</v>
      </c>
      <c r="B9" s="8"/>
      <c r="C9" s="8"/>
      <c r="D9" s="8"/>
    </row>
    <row r="10" spans="1:4" x14ac:dyDescent="0.25">
      <c r="A10" s="5" t="s">
        <v>306</v>
      </c>
      <c r="B10" s="5"/>
      <c r="C10" s="5"/>
      <c r="D10" s="5"/>
    </row>
    <row r="11" spans="1:4" x14ac:dyDescent="0.25">
      <c r="A11" s="10" t="s">
        <v>307</v>
      </c>
      <c r="B11" s="10"/>
      <c r="C11" s="125" t="s">
        <v>308</v>
      </c>
      <c r="D11" s="125" t="s">
        <v>309</v>
      </c>
    </row>
    <row r="12" spans="1:4" ht="18" customHeight="1" x14ac:dyDescent="0.25">
      <c r="A12" s="7" t="s">
        <v>265</v>
      </c>
      <c r="B12" s="7"/>
      <c r="C12" s="126" t="s">
        <v>266</v>
      </c>
      <c r="D12" s="124">
        <f>BDI!C5</f>
        <v>4.6699999999999998E-2</v>
      </c>
    </row>
    <row r="13" spans="1:4" ht="18" customHeight="1" x14ac:dyDescent="0.25">
      <c r="A13" s="7" t="s">
        <v>310</v>
      </c>
      <c r="B13" s="7"/>
      <c r="C13" s="126" t="s">
        <v>311</v>
      </c>
      <c r="D13" s="124">
        <f>BDI!C6+BDI!C7</f>
        <v>0.01</v>
      </c>
    </row>
    <row r="14" spans="1:4" ht="18" customHeight="1" x14ac:dyDescent="0.25">
      <c r="A14" s="7" t="s">
        <v>274</v>
      </c>
      <c r="B14" s="7"/>
      <c r="C14" s="126" t="s">
        <v>275</v>
      </c>
      <c r="D14" s="124">
        <f>BDI!C8</f>
        <v>9.7000000000000003E-3</v>
      </c>
    </row>
    <row r="15" spans="1:4" ht="18" customHeight="1" x14ac:dyDescent="0.25">
      <c r="A15" s="7" t="s">
        <v>277</v>
      </c>
      <c r="B15" s="7"/>
      <c r="C15" s="126" t="s">
        <v>278</v>
      </c>
      <c r="D15" s="124">
        <f>BDI!C9</f>
        <v>1.21E-2</v>
      </c>
    </row>
    <row r="16" spans="1:4" ht="18" customHeight="1" x14ac:dyDescent="0.25">
      <c r="A16" s="7" t="s">
        <v>280</v>
      </c>
      <c r="B16" s="7"/>
      <c r="C16" s="126" t="s">
        <v>227</v>
      </c>
      <c r="D16" s="124">
        <f>BDI!C10</f>
        <v>7.1300000000000002E-2</v>
      </c>
    </row>
    <row r="17" spans="1:11" ht="18" customHeight="1" x14ac:dyDescent="0.25">
      <c r="A17" s="7" t="s">
        <v>312</v>
      </c>
      <c r="B17" s="7"/>
      <c r="C17" s="126" t="s">
        <v>313</v>
      </c>
      <c r="D17" s="124">
        <f>BDI!C13+BDI!C14</f>
        <v>3.6499999999999998E-2</v>
      </c>
    </row>
    <row r="18" spans="1:11" ht="18" customHeight="1" x14ac:dyDescent="0.25">
      <c r="A18" s="7" t="s">
        <v>314</v>
      </c>
      <c r="B18" s="7"/>
      <c r="C18" s="126" t="s">
        <v>315</v>
      </c>
      <c r="D18" s="124">
        <f>BDI!C15</f>
        <v>3.5000000000000003E-2</v>
      </c>
    </row>
    <row r="19" spans="1:11" ht="27.75" customHeight="1" x14ac:dyDescent="0.25">
      <c r="A19" s="7" t="s">
        <v>316</v>
      </c>
      <c r="B19" s="7"/>
      <c r="C19" s="126" t="s">
        <v>317</v>
      </c>
      <c r="D19" s="124">
        <f>BDI!C16</f>
        <v>0</v>
      </c>
    </row>
    <row r="20" spans="1:11" ht="15.75" x14ac:dyDescent="0.25">
      <c r="A20" s="8" t="s">
        <v>318</v>
      </c>
      <c r="B20" s="8"/>
      <c r="C20" s="125" t="s">
        <v>319</v>
      </c>
      <c r="D20" s="127">
        <f>BDI!C19</f>
        <v>0.24529647309854585</v>
      </c>
    </row>
    <row r="22" spans="1:11" x14ac:dyDescent="0.25">
      <c r="A22" s="4" t="s">
        <v>320</v>
      </c>
      <c r="B22" s="4"/>
      <c r="C22" s="4"/>
      <c r="D22" s="4"/>
    </row>
    <row r="23" spans="1:11" x14ac:dyDescent="0.25">
      <c r="A23" s="3" t="s">
        <v>321</v>
      </c>
      <c r="B23" s="3"/>
      <c r="C23" s="3"/>
      <c r="D23" s="3"/>
      <c r="K23" s="23"/>
    </row>
    <row r="25" spans="1:11" ht="30" customHeight="1" x14ac:dyDescent="0.25">
      <c r="A25" s="2" t="s">
        <v>322</v>
      </c>
      <c r="B25" s="2"/>
      <c r="C25" s="2"/>
      <c r="D25" s="2"/>
    </row>
    <row r="26" spans="1:11" ht="45" customHeight="1" x14ac:dyDescent="0.25">
      <c r="A26" s="2" t="s">
        <v>323</v>
      </c>
      <c r="B26" s="2"/>
      <c r="C26" s="2"/>
      <c r="D26" s="2"/>
    </row>
    <row r="28" spans="1:11" x14ac:dyDescent="0.25">
      <c r="A28" s="8" t="s">
        <v>324</v>
      </c>
      <c r="B28" s="8"/>
      <c r="C28" s="8"/>
      <c r="D28" s="8"/>
    </row>
    <row r="29" spans="1:11" x14ac:dyDescent="0.25">
      <c r="A29" s="1"/>
      <c r="B29" s="1"/>
      <c r="C29" s="1"/>
      <c r="D29" s="1"/>
    </row>
    <row r="30" spans="1:11" x14ac:dyDescent="0.25">
      <c r="A30" s="1"/>
      <c r="B30" s="1"/>
      <c r="C30" s="1"/>
      <c r="D30" s="1"/>
    </row>
    <row r="31" spans="1:11" x14ac:dyDescent="0.25">
      <c r="A31" s="1"/>
      <c r="B31" s="1"/>
      <c r="C31" s="1"/>
      <c r="D31" s="1"/>
    </row>
    <row r="34" spans="1:4" x14ac:dyDescent="0.25">
      <c r="A34" s="128" t="s">
        <v>325</v>
      </c>
      <c r="B34" s="128"/>
      <c r="C34" s="128"/>
      <c r="D34" s="128"/>
    </row>
    <row r="36" spans="1:4" x14ac:dyDescent="0.25">
      <c r="A36" s="129" t="s">
        <v>326</v>
      </c>
      <c r="B36" s="129"/>
      <c r="C36" s="129"/>
      <c r="D36" s="129"/>
    </row>
    <row r="37" spans="1:4" x14ac:dyDescent="0.25">
      <c r="A37" s="130" t="s">
        <v>327</v>
      </c>
      <c r="B37" s="130"/>
      <c r="C37" s="130"/>
      <c r="D37" s="130"/>
    </row>
    <row r="38" spans="1:4" x14ac:dyDescent="0.25">
      <c r="A38" s="130" t="s">
        <v>328</v>
      </c>
      <c r="B38" s="130"/>
      <c r="C38" t="s">
        <v>329</v>
      </c>
    </row>
    <row r="40" spans="1:4" ht="45" customHeight="1" x14ac:dyDescent="0.25">
      <c r="A40" s="131" t="s">
        <v>330</v>
      </c>
      <c r="B40" s="131"/>
      <c r="C40" s="131"/>
      <c r="D40" s="131"/>
    </row>
  </sheetData>
  <mergeCells count="31">
    <mergeCell ref="A40:D40"/>
    <mergeCell ref="A29:D31"/>
    <mergeCell ref="A34:D34"/>
    <mergeCell ref="A36:D36"/>
    <mergeCell ref="A37:D37"/>
    <mergeCell ref="A38:B38"/>
    <mergeCell ref="A22:D22"/>
    <mergeCell ref="A23:D23"/>
    <mergeCell ref="A25:D25"/>
    <mergeCell ref="A26:D26"/>
    <mergeCell ref="A28:D28"/>
    <mergeCell ref="A16:B16"/>
    <mergeCell ref="A17:B17"/>
    <mergeCell ref="A18:B18"/>
    <mergeCell ref="A19:B19"/>
    <mergeCell ref="A20:B20"/>
    <mergeCell ref="A11:B11"/>
    <mergeCell ref="A12:B12"/>
    <mergeCell ref="A13:B13"/>
    <mergeCell ref="A14:B14"/>
    <mergeCell ref="A15:B15"/>
    <mergeCell ref="A6:C6"/>
    <mergeCell ref="A7:C7"/>
    <mergeCell ref="A8:D8"/>
    <mergeCell ref="A9:D9"/>
    <mergeCell ref="A10:D10"/>
    <mergeCell ref="A1:C1"/>
    <mergeCell ref="A2:B2"/>
    <mergeCell ref="A3:B3"/>
    <mergeCell ref="A4:D4"/>
    <mergeCell ref="A5:D5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Planilha1</vt:lpstr>
      <vt:lpstr>Planilha2</vt:lpstr>
      <vt:lpstr>BDI</vt:lpstr>
      <vt:lpstr>Quadro 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Bruno Rangel</dc:creator>
  <dc:description/>
  <cp:lastModifiedBy>Aurus Arquitetura</cp:lastModifiedBy>
  <cp:revision>0</cp:revision>
  <dcterms:created xsi:type="dcterms:W3CDTF">2026-05-18T16:59:03Z</dcterms:created>
  <dcterms:modified xsi:type="dcterms:W3CDTF">2026-08-11T12:38:15Z</dcterms:modified>
  <dc:language>en-US</dc:language>
</cp:coreProperties>
</file>