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1"/>
  </bookViews>
  <sheets>
    <sheet name="Planilha Proposta" sheetId="1" state="visible" r:id="rId2"/>
    <sheet name="TODAS PROPOSTAS " sheetId="2" state="visible" r:id="rId3"/>
    <sheet name="PROJEÇÕES" sheetId="3" state="visible" r:id="rId4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<sst xmlns="http://schemas.openxmlformats.org/spreadsheetml/2006/main" count="398" uniqueCount="57">
  <si>
    <t xml:space="preserve">PROPOSTA COMERCIAL</t>
  </si>
  <si>
    <t xml:space="preserve">PROJEÇÃO DE LINKS E VELOCIDADES</t>
  </si>
  <si>
    <t xml:space="preserve">ANO 1</t>
  </si>
  <si>
    <t xml:space="preserve">A</t>
  </si>
  <si>
    <t xml:space="preserve">B</t>
  </si>
  <si>
    <t xml:space="preserve">C</t>
  </si>
  <si>
    <t xml:space="preserve">D</t>
  </si>
  <si>
    <t xml:space="preserve">E</t>
  </si>
  <si>
    <t xml:space="preserve">F</t>
  </si>
  <si>
    <t xml:space="preserve">G</t>
  </si>
  <si>
    <t xml:space="preserve">H</t>
  </si>
  <si>
    <t xml:space="preserve">Fornecimento de Serviços Materiais e Equipamentos</t>
  </si>
  <si>
    <t xml:space="preserve">Endereços IP</t>
  </si>
  <si>
    <t xml:space="preserve">Valor Unit. Serviço</t>
  </si>
  <si>
    <t xml:space="preserve">Valor Unit Anti DDoS</t>
  </si>
  <si>
    <t xml:space="preserve">Valor Unit. Mat. + Equip</t>
  </si>
  <si>
    <t xml:space="preserve">Total Mensal (C+D+E)</t>
  </si>
  <si>
    <t xml:space="preserve">Período (meses)</t>
  </si>
  <si>
    <t xml:space="preserve">TOTAL ANO (FxG)</t>
  </si>
  <si>
    <t xml:space="preserve">Link Principal 100 Mbps</t>
  </si>
  <si>
    <t xml:space="preserve">Link Secundário 50 Mbps</t>
  </si>
  <si>
    <t xml:space="preserve">Link Secundário 30 Mbps</t>
  </si>
  <si>
    <t xml:space="preserve">SUBTOTAL 1 (SOMATÓRIO COLUNA "H")</t>
  </si>
  <si>
    <t xml:space="preserve">ANO 2</t>
  </si>
  <si>
    <t xml:space="preserve">Link Principal 150 Mbps</t>
  </si>
  <si>
    <t xml:space="preserve">SUBTOTAL 1 (SOMATÓRIO COLUNA  "H")</t>
  </si>
  <si>
    <t xml:space="preserve">ANO 3</t>
  </si>
  <si>
    <t xml:space="preserve">Link Principal 200 Mbps</t>
  </si>
  <si>
    <t xml:space="preserve">Link Secundário 100 Mbps</t>
  </si>
  <si>
    <t xml:space="preserve">ANO 4</t>
  </si>
  <si>
    <t xml:space="preserve">Link Principal 250 Mbps</t>
  </si>
  <si>
    <t xml:space="preserve">ANO 5</t>
  </si>
  <si>
    <t xml:space="preserve">Link Principal 300 Mbps</t>
  </si>
  <si>
    <t xml:space="preserve">PROPOSTA TOTAL GLOBAL (SOMATÓRIO TOTAIS ANUAIS ANOS 1, 2, 3, 4 e 5)</t>
  </si>
  <si>
    <t xml:space="preserve">Valor Global por extenso:</t>
  </si>
  <si>
    <t xml:space="preserve">PROPOSTA COMERCIAL ALGAR</t>
  </si>
  <si>
    <t xml:space="preserve">PROPOSTA COMERCIAL VIVO</t>
  </si>
  <si>
    <t xml:space="preserve">PROPOSTA COMERCIAL PONTUAL</t>
  </si>
  <si>
    <t xml:space="preserve">Total Mensal (C+D)</t>
  </si>
  <si>
    <t xml:space="preserve">TOTAL ANO (E x F)</t>
  </si>
  <si>
    <t xml:space="preserve">SUBTOTAL 1 (SOMATÓRIO COLUNA "G")</t>
  </si>
  <si>
    <t xml:space="preserve">PROPOSTA TOTAL GLOBAL </t>
  </si>
  <si>
    <t xml:space="preserve">Ano 1</t>
  </si>
  <si>
    <t xml:space="preserve">ALGAR</t>
  </si>
  <si>
    <t xml:space="preserve">VIVO</t>
  </si>
  <si>
    <t xml:space="preserve">PONTUAL</t>
  </si>
  <si>
    <t xml:space="preserve">MÉDIA</t>
  </si>
  <si>
    <t xml:space="preserve">Atual</t>
  </si>
  <si>
    <t xml:space="preserve">Pessimista</t>
  </si>
  <si>
    <t xml:space="preserve">Realista</t>
  </si>
  <si>
    <t xml:space="preserve">Otimista</t>
  </si>
  <si>
    <t xml:space="preserve">TOTAL</t>
  </si>
  <si>
    <t xml:space="preserve">Ano 2</t>
  </si>
  <si>
    <t xml:space="preserve">Ano 3</t>
  </si>
  <si>
    <t xml:space="preserve">Ano 4</t>
  </si>
  <si>
    <t xml:space="preserve">Ano 5</t>
  </si>
  <si>
    <t xml:space="preserve">TOTAL 5 ANOS</t>
  </si>
</sst>
</file>

<file path=xl/styles.xml><?xml version="1.0" encoding="utf-8"?>
<styleSheet xmlns="http://schemas.openxmlformats.org/spreadsheetml/2006/main">
  <numFmts count="3">
    <numFmt numFmtId="164" formatCode="General"/>
    <numFmt numFmtId="165" formatCode="_-&quot;R$ &quot;* #,##0.00_-;&quot;-R$ &quot;* #,##0.00_-;_-&quot;R$ &quot;* \-??_-;_-@_-"/>
    <numFmt numFmtId="166" formatCode="&quot;R$ &quot;#,##0.00;[RED]&quot;-R$ &quot;#,##0.00"/>
  </numFmts>
  <fonts count="6">
    <font>
      <sz val="11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1"/>
      <color rgb="FF000000"/>
      <name val="Arial"/>
      <family val="0"/>
      <charset val="1"/>
    </font>
    <font>
      <b val="true"/>
      <sz val="11"/>
      <color rgb="FF000000"/>
      <name val="Calibri"/>
      <family val="2"/>
      <charset val="1"/>
    </font>
  </fonts>
  <fills count="5">
    <fill>
      <patternFill patternType="none"/>
    </fill>
    <fill>
      <patternFill patternType="gray125"/>
    </fill>
    <fill>
      <patternFill patternType="solid">
        <fgColor rgb="FFD9D9D9"/>
        <bgColor rgb="FFC0C0C0"/>
      </patternFill>
    </fill>
    <fill>
      <patternFill patternType="solid">
        <fgColor rgb="FFCCFFFF"/>
        <bgColor rgb="FFCCFFFF"/>
      </patternFill>
    </fill>
    <fill>
      <patternFill patternType="solid">
        <fgColor rgb="FFFFFFCC"/>
        <bgColor rgb="FFFFFFFF"/>
      </patternFill>
    </fill>
  </fills>
  <borders count="16">
    <border diagonalUp="false" diagonalDown="false">
      <left/>
      <right/>
      <top/>
      <bottom/>
      <diagonal/>
    </border>
    <border diagonalUp="false" diagonalDown="false">
      <left style="medium"/>
      <right style="medium"/>
      <top style="medium"/>
      <bottom style="medium"/>
      <diagonal/>
    </border>
    <border diagonalUp="false" diagonalDown="false">
      <left style="medium"/>
      <right/>
      <top style="medium"/>
      <bottom style="medium"/>
      <diagonal/>
    </border>
    <border diagonalUp="false" diagonalDown="false">
      <left/>
      <right/>
      <top style="medium"/>
      <bottom style="medium"/>
      <diagonal/>
    </border>
    <border diagonalUp="false" diagonalDown="false">
      <left/>
      <right style="medium"/>
      <top style="medium"/>
      <bottom style="medium"/>
      <diagonal/>
    </border>
    <border diagonalUp="false" diagonalDown="false">
      <left style="medium"/>
      <right/>
      <top style="thin"/>
      <bottom style="thin"/>
      <diagonal/>
    </border>
    <border diagonalUp="false" diagonalDown="false">
      <left style="medium"/>
      <right style="medium"/>
      <top style="thin"/>
      <bottom style="thin"/>
      <diagonal/>
    </border>
    <border diagonalUp="false" diagonalDown="false">
      <left/>
      <right/>
      <top style="thin"/>
      <bottom style="thin"/>
      <diagonal/>
    </border>
    <border diagonalUp="false" diagonalDown="false">
      <left style="medium"/>
      <right style="medium"/>
      <top style="medium"/>
      <bottom style="thin"/>
      <diagonal/>
    </border>
    <border diagonalUp="false" diagonalDown="false">
      <left/>
      <right style="medium"/>
      <top style="thin"/>
      <bottom style="thin"/>
      <diagonal/>
    </border>
    <border diagonalUp="false" diagonalDown="false">
      <left style="medium"/>
      <right style="medium"/>
      <top style="thin"/>
      <bottom style="medium"/>
      <diagonal/>
    </border>
    <border diagonalUp="false" diagonalDown="false">
      <left style="medium"/>
      <right/>
      <top/>
      <bottom/>
      <diagonal/>
    </border>
    <border diagonalUp="false" diagonalDown="false">
      <left/>
      <right style="medium"/>
      <top/>
      <bottom/>
      <diagonal/>
    </border>
    <border diagonalUp="false" diagonalDown="false">
      <left/>
      <right style="medium"/>
      <top style="medium"/>
      <bottom style="thin"/>
      <diagonal/>
    </border>
    <border diagonalUp="false" diagonalDown="false">
      <left style="medium"/>
      <right style="medium"/>
      <top style="medium"/>
      <bottom/>
      <diagonal/>
    </border>
    <border diagonalUp="false" diagonalDown="false">
      <left style="medium"/>
      <right style="medium"/>
      <top/>
      <bottom style="medium"/>
      <diagonal/>
    </border>
  </borders>
  <cellStyleXfs count="21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165" fontId="0" fillId="0" borderId="0" applyFont="true" applyBorder="false" applyAlignment="true" applyProtection="false">
      <alignment horizontal="general" vertical="bottom" textRotation="0" wrapText="false" indent="0" shrinkToFit="false"/>
    </xf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</cellStyleXfs>
  <cellXfs count="51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5" fillId="2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5" fillId="0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5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5" fillId="0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5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5" fillId="0" borderId="3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5" fillId="0" borderId="4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5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5" fillId="0" borderId="4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0" borderId="5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6" xfId="0" applyFont="false" applyBorder="true" applyAlignment="true" applyProtection="false">
      <alignment horizontal="center" vertical="bottom" textRotation="0" wrapText="false" indent="0" shrinkToFit="false"/>
      <protection locked="true" hidden="false"/>
    </xf>
    <xf numFmtId="165" fontId="0" fillId="0" borderId="6" xfId="17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5" fontId="0" fillId="0" borderId="7" xfId="17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5" fontId="0" fillId="0" borderId="8" xfId="17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5" fontId="0" fillId="0" borderId="9" xfId="17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5" fontId="0" fillId="0" borderId="10" xfId="17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5" fillId="0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5" fontId="0" fillId="0" borderId="1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5" fontId="0" fillId="2" borderId="1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5" fillId="2" borderId="1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5" fillId="0" borderId="1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5" fontId="0" fillId="0" borderId="12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5" fillId="0" borderId="2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5" fillId="0" borderId="3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5" fillId="0" borderId="4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6" fontId="0" fillId="0" borderId="6" xfId="17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5" fillId="3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5" fillId="3" borderId="3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5" fillId="4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3" borderId="8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5" fontId="0" fillId="3" borderId="8" xfId="17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5" fontId="0" fillId="3" borderId="13" xfId="17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5" fontId="5" fillId="4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0" fillId="4" borderId="13" xfId="17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3" borderId="6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5" fontId="0" fillId="3" borderId="6" xfId="17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5" fontId="0" fillId="3" borderId="9" xfId="17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5" fontId="0" fillId="4" borderId="9" xfId="17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3" borderId="10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5" fillId="3" borderId="14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5" fontId="5" fillId="3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5" fontId="5" fillId="4" borderId="15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5" fontId="5" fillId="4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5" fillId="4" borderId="14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5" fillId="4" borderId="3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4" borderId="8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5" fontId="0" fillId="4" borderId="8" xfId="17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4" borderId="6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5" fontId="0" fillId="4" borderId="6" xfId="17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4" borderId="10" xfId="0" applyFont="true" applyBorder="true" applyAlignment="false" applyProtection="false">
      <alignment horizontal="general" vertical="bottom" textRotation="0" wrapText="false" indent="0" shrinkToFit="false"/>
      <protection locked="true" hidden="false"/>
    </xf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Normal 2" xfId="20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D9D9D9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H44"/>
  <sheetViews>
    <sheetView showFormulas="false" showGridLines="false" showRowColHeaders="true" showZeros="true" rightToLeft="false" tabSelected="false" showOutlineSymbols="true" defaultGridColor="true" view="normal" topLeftCell="A23" colorId="64" zoomScale="100" zoomScaleNormal="100" zoomScalePageLayoutView="100" workbookViewId="0">
      <selection pane="topLeft" activeCell="M7" activeCellId="0" sqref="M7"/>
    </sheetView>
  </sheetViews>
  <sheetFormatPr defaultColWidth="8.6875" defaultRowHeight="14.4" zeroHeight="false" outlineLevelRow="0" outlineLevelCol="0"/>
  <cols>
    <col collapsed="false" customWidth="true" hidden="false" outlineLevel="0" max="1" min="1" style="0" width="27.77"/>
    <col collapsed="false" customWidth="true" hidden="false" outlineLevel="0" max="2" min="2" style="0" width="9.56"/>
    <col collapsed="false" customWidth="true" hidden="false" outlineLevel="0" max="3" min="3" style="0" width="9.89"/>
    <col collapsed="false" customWidth="true" hidden="false" outlineLevel="0" max="4" min="4" style="0" width="9.44"/>
    <col collapsed="false" customWidth="true" hidden="false" outlineLevel="0" max="6" min="5" style="0" width="11.77"/>
    <col collapsed="false" customWidth="true" hidden="false" outlineLevel="0" max="7" min="7" style="0" width="7.56"/>
    <col collapsed="false" customWidth="true" hidden="false" outlineLevel="0" max="8" min="8" style="0" width="11.56"/>
  </cols>
  <sheetData>
    <row r="1" customFormat="false" ht="13.2" hidden="false" customHeight="true" outlineLevel="0" collapsed="false">
      <c r="A1" s="1" t="s">
        <v>0</v>
      </c>
      <c r="B1" s="1"/>
      <c r="C1" s="1"/>
      <c r="D1" s="1"/>
      <c r="E1" s="1"/>
      <c r="F1" s="1"/>
      <c r="G1" s="1"/>
      <c r="H1" s="1"/>
    </row>
    <row r="2" customFormat="false" ht="7.2" hidden="false" customHeight="true" outlineLevel="0" collapsed="false">
      <c r="A2" s="2"/>
      <c r="B2" s="2"/>
      <c r="C2" s="2"/>
      <c r="D2" s="2"/>
      <c r="E2" s="2"/>
      <c r="F2" s="2"/>
      <c r="G2" s="2"/>
      <c r="H2" s="3"/>
    </row>
    <row r="3" customFormat="false" ht="15" hidden="false" customHeight="false" outlineLevel="0" collapsed="false">
      <c r="A3" s="1" t="s">
        <v>1</v>
      </c>
      <c r="B3" s="1"/>
      <c r="C3" s="1"/>
      <c r="D3" s="1"/>
      <c r="E3" s="1"/>
      <c r="F3" s="1"/>
      <c r="G3" s="1" t="s">
        <v>2</v>
      </c>
      <c r="H3" s="1"/>
    </row>
    <row r="4" customFormat="false" ht="15" hidden="false" customHeight="false" outlineLevel="0" collapsed="false">
      <c r="A4" s="4" t="s">
        <v>3</v>
      </c>
      <c r="B4" s="5" t="s">
        <v>4</v>
      </c>
      <c r="C4" s="6" t="s">
        <v>5</v>
      </c>
      <c r="D4" s="5" t="s">
        <v>6</v>
      </c>
      <c r="E4" s="5" t="s">
        <v>7</v>
      </c>
      <c r="F4" s="6" t="s">
        <v>8</v>
      </c>
      <c r="G4" s="5" t="s">
        <v>9</v>
      </c>
      <c r="H4" s="7" t="s">
        <v>10</v>
      </c>
    </row>
    <row r="5" customFormat="false" ht="28.2" hidden="false" customHeight="true" outlineLevel="0" collapsed="false">
      <c r="A5" s="8" t="s">
        <v>11</v>
      </c>
      <c r="B5" s="8" t="s">
        <v>12</v>
      </c>
      <c r="C5" s="8" t="s">
        <v>13</v>
      </c>
      <c r="D5" s="8" t="s">
        <v>14</v>
      </c>
      <c r="E5" s="8" t="s">
        <v>15</v>
      </c>
      <c r="F5" s="8" t="s">
        <v>16</v>
      </c>
      <c r="G5" s="8" t="s">
        <v>17</v>
      </c>
      <c r="H5" s="9" t="s">
        <v>18</v>
      </c>
    </row>
    <row r="6" customFormat="false" ht="14.4" hidden="false" customHeight="false" outlineLevel="0" collapsed="false">
      <c r="A6" s="10" t="s">
        <v>19</v>
      </c>
      <c r="B6" s="11" t="n">
        <v>8</v>
      </c>
      <c r="C6" s="12"/>
      <c r="D6" s="13"/>
      <c r="E6" s="14"/>
      <c r="F6" s="12" t="n">
        <f aca="false">(C6+D6+E6)</f>
        <v>0</v>
      </c>
      <c r="G6" s="11" t="n">
        <v>12</v>
      </c>
      <c r="H6" s="15" t="n">
        <f aca="false">F6*G6</f>
        <v>0</v>
      </c>
    </row>
    <row r="7" customFormat="false" ht="14.4" hidden="false" customHeight="false" outlineLevel="0" collapsed="false">
      <c r="A7" s="10" t="s">
        <v>20</v>
      </c>
      <c r="B7" s="11" t="n">
        <v>1</v>
      </c>
      <c r="C7" s="12"/>
      <c r="D7" s="13"/>
      <c r="E7" s="12"/>
      <c r="F7" s="12" t="n">
        <f aca="false">(C7+D7+E7)</f>
        <v>0</v>
      </c>
      <c r="G7" s="11" t="n">
        <v>12</v>
      </c>
      <c r="H7" s="15" t="n">
        <f aca="false">F7*G7</f>
        <v>0</v>
      </c>
    </row>
    <row r="8" customFormat="false" ht="15" hidden="false" customHeight="false" outlineLevel="0" collapsed="false">
      <c r="A8" s="10" t="s">
        <v>21</v>
      </c>
      <c r="B8" s="11" t="n">
        <v>1</v>
      </c>
      <c r="C8" s="12"/>
      <c r="D8" s="13"/>
      <c r="E8" s="16"/>
      <c r="F8" s="12" t="n">
        <f aca="false">(C8+D8+E8)</f>
        <v>0</v>
      </c>
      <c r="G8" s="11" t="n">
        <v>12</v>
      </c>
      <c r="H8" s="15" t="n">
        <f aca="false">F8*G8</f>
        <v>0</v>
      </c>
    </row>
    <row r="9" customFormat="false" ht="15" hidden="false" customHeight="false" outlineLevel="0" collapsed="false">
      <c r="A9" s="17" t="s">
        <v>22</v>
      </c>
      <c r="B9" s="17"/>
      <c r="C9" s="17"/>
      <c r="D9" s="17"/>
      <c r="E9" s="17"/>
      <c r="F9" s="17"/>
      <c r="G9" s="17"/>
      <c r="H9" s="18" t="n">
        <f aca="false">SUM(H6:H8)</f>
        <v>0</v>
      </c>
    </row>
    <row r="10" customFormat="false" ht="7.2" hidden="false" customHeight="true" outlineLevel="0" collapsed="false">
      <c r="A10" s="2"/>
      <c r="B10" s="2"/>
      <c r="C10" s="2"/>
      <c r="D10" s="2"/>
      <c r="E10" s="2"/>
      <c r="F10" s="2"/>
      <c r="G10" s="2"/>
      <c r="H10" s="3"/>
    </row>
    <row r="11" customFormat="false" ht="15" hidden="false" customHeight="false" outlineLevel="0" collapsed="false">
      <c r="A11" s="1" t="s">
        <v>1</v>
      </c>
      <c r="B11" s="1"/>
      <c r="C11" s="1"/>
      <c r="D11" s="1"/>
      <c r="E11" s="1"/>
      <c r="F11" s="1"/>
      <c r="G11" s="1" t="s">
        <v>23</v>
      </c>
      <c r="H11" s="1"/>
    </row>
    <row r="12" customFormat="false" ht="15" hidden="false" customHeight="false" outlineLevel="0" collapsed="false">
      <c r="A12" s="4" t="s">
        <v>3</v>
      </c>
      <c r="B12" s="5" t="s">
        <v>4</v>
      </c>
      <c r="C12" s="6" t="s">
        <v>5</v>
      </c>
      <c r="D12" s="5" t="s">
        <v>6</v>
      </c>
      <c r="E12" s="5" t="s">
        <v>7</v>
      </c>
      <c r="F12" s="6" t="s">
        <v>8</v>
      </c>
      <c r="G12" s="5" t="s">
        <v>9</v>
      </c>
      <c r="H12" s="7" t="s">
        <v>10</v>
      </c>
    </row>
    <row r="13" customFormat="false" ht="43.8" hidden="false" customHeight="false" outlineLevel="0" collapsed="false">
      <c r="A13" s="8" t="s">
        <v>11</v>
      </c>
      <c r="B13" s="8" t="s">
        <v>12</v>
      </c>
      <c r="C13" s="8" t="s">
        <v>13</v>
      </c>
      <c r="D13" s="8" t="s">
        <v>14</v>
      </c>
      <c r="E13" s="8" t="s">
        <v>15</v>
      </c>
      <c r="F13" s="8" t="s">
        <v>16</v>
      </c>
      <c r="G13" s="8" t="s">
        <v>17</v>
      </c>
      <c r="H13" s="9" t="s">
        <v>18</v>
      </c>
    </row>
    <row r="14" customFormat="false" ht="14.4" hidden="false" customHeight="false" outlineLevel="0" collapsed="false">
      <c r="A14" s="10" t="s">
        <v>24</v>
      </c>
      <c r="B14" s="11" t="n">
        <v>8</v>
      </c>
      <c r="C14" s="12"/>
      <c r="D14" s="13"/>
      <c r="E14" s="14"/>
      <c r="F14" s="12" t="n">
        <f aca="false">(C14+D14+E14)</f>
        <v>0</v>
      </c>
      <c r="G14" s="11" t="n">
        <v>12</v>
      </c>
      <c r="H14" s="15" t="n">
        <f aca="false">F14*G14</f>
        <v>0</v>
      </c>
    </row>
    <row r="15" customFormat="false" ht="14.4" hidden="false" customHeight="false" outlineLevel="0" collapsed="false">
      <c r="A15" s="10" t="s">
        <v>20</v>
      </c>
      <c r="B15" s="11" t="n">
        <v>1</v>
      </c>
      <c r="C15" s="12"/>
      <c r="D15" s="13"/>
      <c r="E15" s="12"/>
      <c r="F15" s="12" t="n">
        <f aca="false">(C15+D15+E15)</f>
        <v>0</v>
      </c>
      <c r="G15" s="11" t="n">
        <v>12</v>
      </c>
      <c r="H15" s="15" t="n">
        <f aca="false">F15*G15</f>
        <v>0</v>
      </c>
    </row>
    <row r="16" customFormat="false" ht="15" hidden="false" customHeight="false" outlineLevel="0" collapsed="false">
      <c r="A16" s="10" t="s">
        <v>21</v>
      </c>
      <c r="B16" s="11" t="n">
        <v>1</v>
      </c>
      <c r="C16" s="12"/>
      <c r="D16" s="13"/>
      <c r="E16" s="16"/>
      <c r="F16" s="12" t="n">
        <f aca="false">(C16+D16+E16)</f>
        <v>0</v>
      </c>
      <c r="G16" s="11" t="n">
        <v>12</v>
      </c>
      <c r="H16" s="15" t="n">
        <f aca="false">F16*G16</f>
        <v>0</v>
      </c>
    </row>
    <row r="17" customFormat="false" ht="15" hidden="false" customHeight="false" outlineLevel="0" collapsed="false">
      <c r="A17" s="17" t="s">
        <v>25</v>
      </c>
      <c r="B17" s="17"/>
      <c r="C17" s="17"/>
      <c r="D17" s="17"/>
      <c r="E17" s="17"/>
      <c r="F17" s="17"/>
      <c r="G17" s="17"/>
      <c r="H17" s="18" t="n">
        <f aca="false">SUM(H14:H16)</f>
        <v>0</v>
      </c>
    </row>
    <row r="18" customFormat="false" ht="7.2" hidden="false" customHeight="true" outlineLevel="0" collapsed="false">
      <c r="A18" s="2"/>
      <c r="B18" s="2"/>
      <c r="C18" s="2"/>
      <c r="D18" s="2"/>
      <c r="E18" s="2"/>
      <c r="F18" s="2"/>
      <c r="G18" s="2"/>
      <c r="H18" s="3"/>
    </row>
    <row r="19" customFormat="false" ht="15" hidden="false" customHeight="false" outlineLevel="0" collapsed="false">
      <c r="A19" s="1" t="s">
        <v>1</v>
      </c>
      <c r="B19" s="1"/>
      <c r="C19" s="1"/>
      <c r="D19" s="1"/>
      <c r="E19" s="1"/>
      <c r="F19" s="1"/>
      <c r="G19" s="1" t="s">
        <v>26</v>
      </c>
      <c r="H19" s="1"/>
    </row>
    <row r="20" customFormat="false" ht="15" hidden="false" customHeight="false" outlineLevel="0" collapsed="false">
      <c r="A20" s="4" t="s">
        <v>3</v>
      </c>
      <c r="B20" s="5" t="s">
        <v>4</v>
      </c>
      <c r="C20" s="6" t="s">
        <v>5</v>
      </c>
      <c r="D20" s="5" t="s">
        <v>6</v>
      </c>
      <c r="E20" s="5" t="s">
        <v>7</v>
      </c>
      <c r="F20" s="6" t="s">
        <v>8</v>
      </c>
      <c r="G20" s="5" t="s">
        <v>9</v>
      </c>
      <c r="H20" s="7" t="s">
        <v>10</v>
      </c>
    </row>
    <row r="21" customFormat="false" ht="43.8" hidden="false" customHeight="false" outlineLevel="0" collapsed="false">
      <c r="A21" s="8" t="s">
        <v>11</v>
      </c>
      <c r="B21" s="8" t="s">
        <v>12</v>
      </c>
      <c r="C21" s="8" t="s">
        <v>13</v>
      </c>
      <c r="D21" s="8" t="s">
        <v>14</v>
      </c>
      <c r="E21" s="8" t="s">
        <v>15</v>
      </c>
      <c r="F21" s="8" t="s">
        <v>16</v>
      </c>
      <c r="G21" s="8" t="s">
        <v>17</v>
      </c>
      <c r="H21" s="9" t="s">
        <v>18</v>
      </c>
    </row>
    <row r="22" customFormat="false" ht="14.4" hidden="false" customHeight="false" outlineLevel="0" collapsed="false">
      <c r="A22" s="10" t="s">
        <v>27</v>
      </c>
      <c r="B22" s="11" t="n">
        <v>8</v>
      </c>
      <c r="C22" s="12"/>
      <c r="D22" s="13"/>
      <c r="E22" s="14"/>
      <c r="F22" s="12" t="n">
        <f aca="false">(C22+D22+E22)</f>
        <v>0</v>
      </c>
      <c r="G22" s="11" t="n">
        <v>12</v>
      </c>
      <c r="H22" s="15" t="n">
        <f aca="false">F22*G22</f>
        <v>0</v>
      </c>
    </row>
    <row r="23" customFormat="false" ht="14.4" hidden="false" customHeight="false" outlineLevel="0" collapsed="false">
      <c r="A23" s="10" t="s">
        <v>28</v>
      </c>
      <c r="B23" s="11" t="n">
        <v>1</v>
      </c>
      <c r="C23" s="12"/>
      <c r="D23" s="13"/>
      <c r="E23" s="12"/>
      <c r="F23" s="12" t="n">
        <f aca="false">(C23+D23+E23)</f>
        <v>0</v>
      </c>
      <c r="G23" s="11" t="n">
        <v>12</v>
      </c>
      <c r="H23" s="15" t="n">
        <f aca="false">F23*G23</f>
        <v>0</v>
      </c>
    </row>
    <row r="24" customFormat="false" ht="15" hidden="false" customHeight="false" outlineLevel="0" collapsed="false">
      <c r="A24" s="10" t="s">
        <v>20</v>
      </c>
      <c r="B24" s="11" t="n">
        <v>1</v>
      </c>
      <c r="C24" s="12"/>
      <c r="D24" s="13"/>
      <c r="E24" s="16"/>
      <c r="F24" s="12" t="n">
        <f aca="false">(C24+D24+E24)</f>
        <v>0</v>
      </c>
      <c r="G24" s="11" t="n">
        <v>12</v>
      </c>
      <c r="H24" s="15" t="n">
        <f aca="false">F24*G24</f>
        <v>0</v>
      </c>
    </row>
    <row r="25" customFormat="false" ht="15" hidden="false" customHeight="false" outlineLevel="0" collapsed="false">
      <c r="A25" s="17" t="s">
        <v>25</v>
      </c>
      <c r="B25" s="17"/>
      <c r="C25" s="17"/>
      <c r="D25" s="17"/>
      <c r="E25" s="17"/>
      <c r="F25" s="17"/>
      <c r="G25" s="17"/>
      <c r="H25" s="18" t="n">
        <f aca="false">SUM(H22:H24)</f>
        <v>0</v>
      </c>
    </row>
    <row r="26" customFormat="false" ht="7.2" hidden="false" customHeight="true" outlineLevel="0" collapsed="false">
      <c r="A26" s="2"/>
      <c r="B26" s="2"/>
      <c r="C26" s="2"/>
      <c r="D26" s="2"/>
      <c r="E26" s="2"/>
      <c r="F26" s="2"/>
      <c r="G26" s="2"/>
      <c r="H26" s="3"/>
    </row>
    <row r="27" customFormat="false" ht="15" hidden="false" customHeight="false" outlineLevel="0" collapsed="false">
      <c r="A27" s="1" t="s">
        <v>1</v>
      </c>
      <c r="B27" s="1"/>
      <c r="C27" s="1"/>
      <c r="D27" s="1"/>
      <c r="E27" s="1"/>
      <c r="F27" s="1"/>
      <c r="G27" s="1" t="s">
        <v>29</v>
      </c>
      <c r="H27" s="1"/>
    </row>
    <row r="28" customFormat="false" ht="15" hidden="false" customHeight="false" outlineLevel="0" collapsed="false">
      <c r="A28" s="4" t="s">
        <v>3</v>
      </c>
      <c r="B28" s="5" t="s">
        <v>4</v>
      </c>
      <c r="C28" s="6" t="s">
        <v>5</v>
      </c>
      <c r="D28" s="5" t="s">
        <v>6</v>
      </c>
      <c r="E28" s="5" t="s">
        <v>7</v>
      </c>
      <c r="F28" s="6" t="s">
        <v>8</v>
      </c>
      <c r="G28" s="5" t="s">
        <v>9</v>
      </c>
      <c r="H28" s="7" t="s">
        <v>10</v>
      </c>
    </row>
    <row r="29" customFormat="false" ht="43.8" hidden="false" customHeight="false" outlineLevel="0" collapsed="false">
      <c r="A29" s="8" t="s">
        <v>11</v>
      </c>
      <c r="B29" s="8" t="s">
        <v>12</v>
      </c>
      <c r="C29" s="8" t="s">
        <v>13</v>
      </c>
      <c r="D29" s="8" t="s">
        <v>14</v>
      </c>
      <c r="E29" s="8" t="s">
        <v>15</v>
      </c>
      <c r="F29" s="8" t="s">
        <v>16</v>
      </c>
      <c r="G29" s="8" t="s">
        <v>17</v>
      </c>
      <c r="H29" s="9" t="s">
        <v>18</v>
      </c>
    </row>
    <row r="30" customFormat="false" ht="14.4" hidden="false" customHeight="false" outlineLevel="0" collapsed="false">
      <c r="A30" s="10" t="s">
        <v>30</v>
      </c>
      <c r="B30" s="11" t="n">
        <v>8</v>
      </c>
      <c r="C30" s="12"/>
      <c r="D30" s="13"/>
      <c r="E30" s="14"/>
      <c r="F30" s="12" t="n">
        <f aca="false">(C30+D30+E30)</f>
        <v>0</v>
      </c>
      <c r="G30" s="11" t="n">
        <v>12</v>
      </c>
      <c r="H30" s="15" t="n">
        <f aca="false">F30*G30</f>
        <v>0</v>
      </c>
    </row>
    <row r="31" customFormat="false" ht="14.4" hidden="false" customHeight="false" outlineLevel="0" collapsed="false">
      <c r="A31" s="10" t="s">
        <v>28</v>
      </c>
      <c r="B31" s="11" t="n">
        <v>1</v>
      </c>
      <c r="C31" s="12"/>
      <c r="D31" s="13"/>
      <c r="E31" s="12"/>
      <c r="F31" s="12" t="n">
        <f aca="false">(C31+D31+E31)</f>
        <v>0</v>
      </c>
      <c r="G31" s="11" t="n">
        <v>12</v>
      </c>
      <c r="H31" s="15" t="n">
        <f aca="false">F31*G31</f>
        <v>0</v>
      </c>
    </row>
    <row r="32" customFormat="false" ht="15" hidden="false" customHeight="false" outlineLevel="0" collapsed="false">
      <c r="A32" s="10" t="s">
        <v>20</v>
      </c>
      <c r="B32" s="11" t="n">
        <v>1</v>
      </c>
      <c r="C32" s="12"/>
      <c r="D32" s="13"/>
      <c r="E32" s="16"/>
      <c r="F32" s="12" t="n">
        <f aca="false">(C32+D32+E32)</f>
        <v>0</v>
      </c>
      <c r="G32" s="11" t="n">
        <v>12</v>
      </c>
      <c r="H32" s="15" t="n">
        <f aca="false">F32*G32</f>
        <v>0</v>
      </c>
    </row>
    <row r="33" customFormat="false" ht="15" hidden="false" customHeight="false" outlineLevel="0" collapsed="false">
      <c r="A33" s="17" t="s">
        <v>25</v>
      </c>
      <c r="B33" s="17"/>
      <c r="C33" s="17"/>
      <c r="D33" s="17"/>
      <c r="E33" s="17"/>
      <c r="F33" s="17"/>
      <c r="G33" s="17"/>
      <c r="H33" s="18" t="n">
        <f aca="false">SUM(H30:H32)</f>
        <v>0</v>
      </c>
    </row>
    <row r="34" customFormat="false" ht="7.2" hidden="false" customHeight="true" outlineLevel="0" collapsed="false">
      <c r="A34" s="2"/>
      <c r="B34" s="2"/>
      <c r="C34" s="2"/>
      <c r="D34" s="2"/>
      <c r="E34" s="2"/>
      <c r="F34" s="2"/>
      <c r="G34" s="2"/>
      <c r="H34" s="3"/>
    </row>
    <row r="35" customFormat="false" ht="15" hidden="false" customHeight="false" outlineLevel="0" collapsed="false">
      <c r="A35" s="1" t="s">
        <v>1</v>
      </c>
      <c r="B35" s="1"/>
      <c r="C35" s="1"/>
      <c r="D35" s="1"/>
      <c r="E35" s="1"/>
      <c r="F35" s="1"/>
      <c r="G35" s="1" t="s">
        <v>31</v>
      </c>
      <c r="H35" s="1"/>
    </row>
    <row r="36" customFormat="false" ht="15" hidden="false" customHeight="false" outlineLevel="0" collapsed="false">
      <c r="A36" s="4" t="s">
        <v>3</v>
      </c>
      <c r="B36" s="5" t="s">
        <v>4</v>
      </c>
      <c r="C36" s="6" t="s">
        <v>5</v>
      </c>
      <c r="D36" s="5" t="s">
        <v>6</v>
      </c>
      <c r="E36" s="5" t="s">
        <v>7</v>
      </c>
      <c r="F36" s="6" t="s">
        <v>8</v>
      </c>
      <c r="G36" s="5" t="s">
        <v>9</v>
      </c>
      <c r="H36" s="7" t="s">
        <v>10</v>
      </c>
    </row>
    <row r="37" customFormat="false" ht="43.8" hidden="false" customHeight="false" outlineLevel="0" collapsed="false">
      <c r="A37" s="8" t="s">
        <v>11</v>
      </c>
      <c r="B37" s="8" t="s">
        <v>12</v>
      </c>
      <c r="C37" s="8" t="s">
        <v>13</v>
      </c>
      <c r="D37" s="8" t="s">
        <v>14</v>
      </c>
      <c r="E37" s="8" t="s">
        <v>15</v>
      </c>
      <c r="F37" s="8" t="s">
        <v>16</v>
      </c>
      <c r="G37" s="8" t="s">
        <v>17</v>
      </c>
      <c r="H37" s="9" t="s">
        <v>18</v>
      </c>
    </row>
    <row r="38" customFormat="false" ht="14.4" hidden="false" customHeight="false" outlineLevel="0" collapsed="false">
      <c r="A38" s="10" t="s">
        <v>32</v>
      </c>
      <c r="B38" s="11" t="n">
        <v>8</v>
      </c>
      <c r="C38" s="12"/>
      <c r="D38" s="13"/>
      <c r="E38" s="14"/>
      <c r="F38" s="12" t="n">
        <f aca="false">(C38+D38+E38)</f>
        <v>0</v>
      </c>
      <c r="G38" s="11" t="n">
        <v>12</v>
      </c>
      <c r="H38" s="15" t="n">
        <f aca="false">F38*G38</f>
        <v>0</v>
      </c>
    </row>
    <row r="39" customFormat="false" ht="14.4" hidden="false" customHeight="false" outlineLevel="0" collapsed="false">
      <c r="A39" s="10" t="s">
        <v>28</v>
      </c>
      <c r="B39" s="11" t="n">
        <v>1</v>
      </c>
      <c r="C39" s="12"/>
      <c r="D39" s="13"/>
      <c r="E39" s="12"/>
      <c r="F39" s="12" t="n">
        <f aca="false">(C39+D39+E39)</f>
        <v>0</v>
      </c>
      <c r="G39" s="11" t="n">
        <v>12</v>
      </c>
      <c r="H39" s="15" t="n">
        <f aca="false">F39*G39</f>
        <v>0</v>
      </c>
    </row>
    <row r="40" customFormat="false" ht="15" hidden="false" customHeight="false" outlineLevel="0" collapsed="false">
      <c r="A40" s="10" t="s">
        <v>20</v>
      </c>
      <c r="B40" s="11" t="n">
        <v>1</v>
      </c>
      <c r="C40" s="12"/>
      <c r="D40" s="13"/>
      <c r="E40" s="16"/>
      <c r="F40" s="12" t="n">
        <f aca="false">(C40+D40+E40)</f>
        <v>0</v>
      </c>
      <c r="G40" s="11" t="n">
        <v>12</v>
      </c>
      <c r="H40" s="15" t="n">
        <f aca="false">F40*G40</f>
        <v>0</v>
      </c>
    </row>
    <row r="41" customFormat="false" ht="15" hidden="false" customHeight="false" outlineLevel="0" collapsed="false">
      <c r="A41" s="17" t="s">
        <v>25</v>
      </c>
      <c r="B41" s="17"/>
      <c r="C41" s="17"/>
      <c r="D41" s="17"/>
      <c r="E41" s="17"/>
      <c r="F41" s="17"/>
      <c r="G41" s="17"/>
      <c r="H41" s="18" t="n">
        <f aca="false">SUM(H38:H40)</f>
        <v>0</v>
      </c>
    </row>
    <row r="42" customFormat="false" ht="7.2" hidden="false" customHeight="true" outlineLevel="0" collapsed="false">
      <c r="A42" s="2"/>
      <c r="B42" s="2"/>
      <c r="C42" s="2"/>
      <c r="D42" s="2"/>
      <c r="E42" s="2"/>
      <c r="F42" s="2"/>
      <c r="G42" s="2"/>
      <c r="H42" s="3"/>
    </row>
    <row r="43" customFormat="false" ht="15" hidden="false" customHeight="false" outlineLevel="0" collapsed="false">
      <c r="A43" s="1" t="s">
        <v>33</v>
      </c>
      <c r="B43" s="1"/>
      <c r="C43" s="1"/>
      <c r="D43" s="1"/>
      <c r="E43" s="1"/>
      <c r="F43" s="1"/>
      <c r="G43" s="1"/>
      <c r="H43" s="19" t="n">
        <f aca="false">H9+H17+H25+H33+H41</f>
        <v>0</v>
      </c>
    </row>
    <row r="44" customFormat="false" ht="15" hidden="false" customHeight="false" outlineLevel="0" collapsed="false">
      <c r="A44" s="20" t="s">
        <v>34</v>
      </c>
      <c r="B44" s="20"/>
      <c r="C44" s="20"/>
      <c r="D44" s="20"/>
      <c r="E44" s="20"/>
      <c r="F44" s="20"/>
      <c r="G44" s="20"/>
      <c r="H44" s="20"/>
    </row>
  </sheetData>
  <mergeCells count="18">
    <mergeCell ref="A1:H1"/>
    <mergeCell ref="A3:F3"/>
    <mergeCell ref="G3:H3"/>
    <mergeCell ref="A9:G9"/>
    <mergeCell ref="A11:F11"/>
    <mergeCell ref="G11:H11"/>
    <mergeCell ref="A17:G17"/>
    <mergeCell ref="A19:F19"/>
    <mergeCell ref="G19:H19"/>
    <mergeCell ref="A25:G25"/>
    <mergeCell ref="A27:F27"/>
    <mergeCell ref="G27:H27"/>
    <mergeCell ref="A33:G33"/>
    <mergeCell ref="A35:F35"/>
    <mergeCell ref="G35:H35"/>
    <mergeCell ref="A41:G41"/>
    <mergeCell ref="A43:G43"/>
    <mergeCell ref="A44:H44"/>
  </mergeCells>
  <printOptions headings="false" gridLines="false" gridLinesSet="true" horizontalCentered="false" verticalCentered="false"/>
  <pageMargins left="0.511805555555555" right="0.511805555555555" top="0.7875" bottom="0.78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U46"/>
  <sheetViews>
    <sheetView showFormulas="false" showGridLines="true" showRowColHeaders="true" showZeros="true" rightToLeft="false" tabSelected="true" showOutlineSymbols="true" defaultGridColor="true" view="normal" topLeftCell="A16" colorId="64" zoomScale="100" zoomScaleNormal="100" zoomScalePageLayoutView="100" workbookViewId="0">
      <selection pane="topLeft" activeCell="U36" activeCellId="0" sqref="U36"/>
    </sheetView>
  </sheetViews>
  <sheetFormatPr defaultColWidth="8.6875" defaultRowHeight="14.4" zeroHeight="false" outlineLevelRow="0" outlineLevelCol="0"/>
  <cols>
    <col collapsed="false" customWidth="true" hidden="false" outlineLevel="0" max="1" min="1" style="0" width="22.33"/>
    <col collapsed="false" customWidth="true" hidden="false" outlineLevel="0" max="2" min="2" style="0" width="6.34"/>
    <col collapsed="false" customWidth="true" hidden="false" outlineLevel="0" max="3" min="3" style="0" width="11.89"/>
    <col collapsed="false" customWidth="true" hidden="false" outlineLevel="0" max="4" min="4" style="0" width="11.77"/>
    <col collapsed="false" customWidth="true" hidden="false" outlineLevel="0" max="5" min="5" style="0" width="12.89"/>
    <col collapsed="false" customWidth="true" hidden="false" outlineLevel="0" max="6" min="6" style="0" width="7.56"/>
    <col collapsed="false" customWidth="true" hidden="false" outlineLevel="0" max="7" min="7" style="0" width="14.01"/>
    <col collapsed="false" customWidth="true" hidden="false" outlineLevel="0" max="8" min="8" style="0" width="1.66"/>
    <col collapsed="false" customWidth="true" hidden="false" outlineLevel="0" max="9" min="9" style="0" width="11.89"/>
    <col collapsed="false" customWidth="true" hidden="false" outlineLevel="0" max="10" min="10" style="0" width="11.77"/>
    <col collapsed="false" customWidth="true" hidden="false" outlineLevel="0" max="11" min="11" style="0" width="12.89"/>
    <col collapsed="false" customWidth="true" hidden="false" outlineLevel="0" max="12" min="12" style="0" width="7.56"/>
    <col collapsed="false" customWidth="true" hidden="false" outlineLevel="0" max="13" min="13" style="0" width="14.01"/>
    <col collapsed="false" customWidth="true" hidden="false" outlineLevel="0" max="14" min="14" style="0" width="1.66"/>
    <col collapsed="false" customWidth="true" hidden="false" outlineLevel="0" max="15" min="15" style="0" width="11.89"/>
    <col collapsed="false" customWidth="true" hidden="false" outlineLevel="0" max="16" min="16" style="0" width="11.77"/>
    <col collapsed="false" customWidth="true" hidden="false" outlineLevel="0" max="17" min="17" style="0" width="12.89"/>
    <col collapsed="false" customWidth="true" hidden="false" outlineLevel="0" max="18" min="18" style="0" width="7.56"/>
    <col collapsed="false" customWidth="true" hidden="false" outlineLevel="0" max="19" min="19" style="0" width="14.01"/>
    <col collapsed="false" customWidth="true" hidden="false" outlineLevel="0" max="20" min="20" style="0" width="11.89"/>
    <col collapsed="false" customWidth="true" hidden="false" outlineLevel="0" max="21" min="21" style="0" width="14.01"/>
  </cols>
  <sheetData>
    <row r="1" customFormat="false" ht="15" hidden="false" customHeight="false" outlineLevel="0" collapsed="false">
      <c r="A1" s="1" t="s">
        <v>35</v>
      </c>
      <c r="B1" s="1"/>
      <c r="C1" s="1"/>
      <c r="D1" s="1"/>
      <c r="E1" s="1"/>
      <c r="F1" s="1"/>
      <c r="G1" s="1"/>
      <c r="I1" s="1" t="s">
        <v>36</v>
      </c>
      <c r="J1" s="1"/>
      <c r="K1" s="1"/>
      <c r="L1" s="1"/>
      <c r="M1" s="1"/>
      <c r="O1" s="1" t="s">
        <v>37</v>
      </c>
      <c r="P1" s="1"/>
      <c r="Q1" s="1"/>
      <c r="R1" s="1"/>
      <c r="S1" s="1"/>
    </row>
    <row r="2" customFormat="false" ht="15" hidden="false" customHeight="false" outlineLevel="0" collapsed="false">
      <c r="A2" s="2"/>
      <c r="B2" s="2"/>
      <c r="C2" s="2"/>
      <c r="D2" s="2"/>
      <c r="E2" s="2"/>
      <c r="F2" s="2"/>
      <c r="G2" s="3"/>
      <c r="I2" s="21"/>
      <c r="J2" s="2"/>
      <c r="K2" s="2"/>
      <c r="L2" s="2"/>
      <c r="M2" s="22"/>
      <c r="O2" s="21"/>
      <c r="P2" s="2"/>
      <c r="Q2" s="2"/>
      <c r="R2" s="2"/>
      <c r="S2" s="22"/>
    </row>
    <row r="3" customFormat="false" ht="15" hidden="false" customHeight="false" outlineLevel="0" collapsed="false">
      <c r="A3" s="1" t="s">
        <v>1</v>
      </c>
      <c r="B3" s="1"/>
      <c r="C3" s="1"/>
      <c r="D3" s="1"/>
      <c r="E3" s="1"/>
      <c r="F3" s="1" t="s">
        <v>2</v>
      </c>
      <c r="G3" s="1"/>
      <c r="I3" s="1" t="s">
        <v>1</v>
      </c>
      <c r="J3" s="1"/>
      <c r="K3" s="1"/>
      <c r="L3" s="1" t="s">
        <v>2</v>
      </c>
      <c r="M3" s="1"/>
      <c r="O3" s="1" t="s">
        <v>1</v>
      </c>
      <c r="P3" s="1"/>
      <c r="Q3" s="1"/>
      <c r="R3" s="1" t="s">
        <v>2</v>
      </c>
      <c r="S3" s="1"/>
    </row>
    <row r="4" customFormat="false" ht="15" hidden="false" customHeight="false" outlineLevel="0" collapsed="false">
      <c r="A4" s="4" t="s">
        <v>3</v>
      </c>
      <c r="B4" s="5" t="s">
        <v>4</v>
      </c>
      <c r="C4" s="6" t="s">
        <v>5</v>
      </c>
      <c r="D4" s="5" t="s">
        <v>6</v>
      </c>
      <c r="E4" s="6" t="s">
        <v>7</v>
      </c>
      <c r="F4" s="5" t="s">
        <v>8</v>
      </c>
      <c r="G4" s="7" t="s">
        <v>9</v>
      </c>
      <c r="I4" s="4" t="s">
        <v>5</v>
      </c>
      <c r="J4" s="5" t="s">
        <v>6</v>
      </c>
      <c r="K4" s="6" t="s">
        <v>7</v>
      </c>
      <c r="L4" s="5" t="s">
        <v>8</v>
      </c>
      <c r="M4" s="7" t="s">
        <v>9</v>
      </c>
      <c r="O4" s="4" t="s">
        <v>5</v>
      </c>
      <c r="P4" s="5" t="s">
        <v>6</v>
      </c>
      <c r="Q4" s="6" t="s">
        <v>7</v>
      </c>
      <c r="R4" s="5" t="s">
        <v>8</v>
      </c>
      <c r="S4" s="7" t="s">
        <v>9</v>
      </c>
    </row>
    <row r="5" customFormat="false" ht="43.8" hidden="false" customHeight="false" outlineLevel="0" collapsed="false">
      <c r="A5" s="8" t="s">
        <v>11</v>
      </c>
      <c r="B5" s="8" t="s">
        <v>12</v>
      </c>
      <c r="C5" s="8" t="s">
        <v>13</v>
      </c>
      <c r="D5" s="8" t="s">
        <v>15</v>
      </c>
      <c r="E5" s="8" t="s">
        <v>38</v>
      </c>
      <c r="F5" s="8" t="s">
        <v>17</v>
      </c>
      <c r="G5" s="9" t="s">
        <v>39</v>
      </c>
      <c r="I5" s="8" t="s">
        <v>13</v>
      </c>
      <c r="J5" s="8" t="s">
        <v>15</v>
      </c>
      <c r="K5" s="8" t="s">
        <v>38</v>
      </c>
      <c r="L5" s="8" t="s">
        <v>17</v>
      </c>
      <c r="M5" s="9" t="s">
        <v>39</v>
      </c>
      <c r="O5" s="8" t="s">
        <v>13</v>
      </c>
      <c r="P5" s="8" t="s">
        <v>15</v>
      </c>
      <c r="Q5" s="8" t="s">
        <v>38</v>
      </c>
      <c r="R5" s="8" t="s">
        <v>17</v>
      </c>
      <c r="S5" s="9" t="s">
        <v>39</v>
      </c>
    </row>
    <row r="6" customFormat="false" ht="14.4" hidden="false" customHeight="false" outlineLevel="0" collapsed="false">
      <c r="A6" s="10" t="s">
        <v>19</v>
      </c>
      <c r="B6" s="11" t="n">
        <v>8</v>
      </c>
      <c r="C6" s="12" t="n">
        <v>2438.1</v>
      </c>
      <c r="D6" s="13"/>
      <c r="E6" s="12" t="n">
        <f aca="false">(C6+D6)</f>
        <v>2438.1</v>
      </c>
      <c r="F6" s="11" t="n">
        <v>12</v>
      </c>
      <c r="G6" s="15" t="n">
        <f aca="false">E6*F6</f>
        <v>29257.2</v>
      </c>
      <c r="I6" s="12"/>
      <c r="J6" s="13"/>
      <c r="K6" s="12" t="n">
        <v>1679</v>
      </c>
      <c r="L6" s="11" t="n">
        <v>12</v>
      </c>
      <c r="M6" s="15" t="n">
        <f aca="false">K6*L6</f>
        <v>20148</v>
      </c>
      <c r="O6" s="12"/>
      <c r="P6" s="13"/>
      <c r="Q6" s="12" t="n">
        <v>1500</v>
      </c>
      <c r="R6" s="11" t="n">
        <v>12</v>
      </c>
      <c r="S6" s="15" t="n">
        <f aca="false">Q6*R6</f>
        <v>18000</v>
      </c>
      <c r="U6" s="3" t="n">
        <f aca="false">(G6+M6+S6)/3</f>
        <v>22468.4</v>
      </c>
    </row>
    <row r="7" customFormat="false" ht="14.4" hidden="false" customHeight="false" outlineLevel="0" collapsed="false">
      <c r="A7" s="10" t="s">
        <v>20</v>
      </c>
      <c r="B7" s="11" t="n">
        <v>1</v>
      </c>
      <c r="C7" s="12" t="n">
        <v>1915.65</v>
      </c>
      <c r="D7" s="13"/>
      <c r="E7" s="12" t="n">
        <f aca="false">(C7+D7)</f>
        <v>1915.65</v>
      </c>
      <c r="F7" s="11" t="n">
        <v>12</v>
      </c>
      <c r="G7" s="15" t="n">
        <f aca="false">E7*F7</f>
        <v>22987.8</v>
      </c>
      <c r="I7" s="12"/>
      <c r="J7" s="13"/>
      <c r="K7" s="12" t="n">
        <v>1529</v>
      </c>
      <c r="L7" s="11" t="n">
        <v>12</v>
      </c>
      <c r="M7" s="15" t="n">
        <f aca="false">K7*L7</f>
        <v>18348</v>
      </c>
      <c r="O7" s="12"/>
      <c r="P7" s="13"/>
      <c r="Q7" s="12" t="n">
        <v>1400</v>
      </c>
      <c r="R7" s="11" t="n">
        <v>12</v>
      </c>
      <c r="S7" s="15" t="n">
        <f aca="false">Q7*R7</f>
        <v>16800</v>
      </c>
      <c r="U7" s="3" t="n">
        <f aca="false">(G7+M7+S7)/3</f>
        <v>19378.6</v>
      </c>
    </row>
    <row r="8" customFormat="false" ht="15" hidden="false" customHeight="false" outlineLevel="0" collapsed="false">
      <c r="A8" s="10" t="s">
        <v>21</v>
      </c>
      <c r="B8" s="11" t="n">
        <v>1</v>
      </c>
      <c r="C8" s="12" t="n">
        <v>1673.78</v>
      </c>
      <c r="D8" s="13"/>
      <c r="E8" s="12" t="n">
        <f aca="false">(C8+D8)</f>
        <v>1673.78</v>
      </c>
      <c r="F8" s="11" t="n">
        <v>12</v>
      </c>
      <c r="G8" s="15" t="n">
        <f aca="false">E8*F8</f>
        <v>20085.36</v>
      </c>
      <c r="I8" s="12"/>
      <c r="J8" s="13"/>
      <c r="K8" s="12" t="n">
        <v>1499</v>
      </c>
      <c r="L8" s="11" t="n">
        <v>12</v>
      </c>
      <c r="M8" s="15" t="n">
        <f aca="false">K8*L8</f>
        <v>17988</v>
      </c>
      <c r="O8" s="12"/>
      <c r="P8" s="13"/>
      <c r="Q8" s="12" t="n">
        <v>1300</v>
      </c>
      <c r="R8" s="11" t="n">
        <v>12</v>
      </c>
      <c r="S8" s="15" t="n">
        <f aca="false">Q8*R8</f>
        <v>15600</v>
      </c>
      <c r="U8" s="3" t="n">
        <f aca="false">(G8+M8+S8)/3</f>
        <v>17891.12</v>
      </c>
    </row>
    <row r="9" customFormat="false" ht="15" hidden="false" customHeight="false" outlineLevel="0" collapsed="false">
      <c r="A9" s="17" t="s">
        <v>40</v>
      </c>
      <c r="B9" s="17"/>
      <c r="C9" s="17"/>
      <c r="D9" s="17"/>
      <c r="E9" s="17"/>
      <c r="F9" s="17"/>
      <c r="G9" s="18" t="n">
        <f aca="false">SUM(G6:G8)</f>
        <v>72330.36</v>
      </c>
      <c r="I9" s="23"/>
      <c r="J9" s="24"/>
      <c r="K9" s="24"/>
      <c r="L9" s="25"/>
      <c r="M9" s="18" t="n">
        <f aca="false">SUM(M6:M8)</f>
        <v>56484</v>
      </c>
      <c r="O9" s="23"/>
      <c r="P9" s="24"/>
      <c r="Q9" s="24"/>
      <c r="R9" s="25"/>
      <c r="S9" s="18" t="n">
        <f aca="false">SUM(S6:S8)</f>
        <v>50400</v>
      </c>
      <c r="T9" s="3" t="n">
        <f aca="false">S9/12</f>
        <v>4200</v>
      </c>
      <c r="U9" s="3" t="n">
        <f aca="false">(G9+M9+S9)/3</f>
        <v>59738.12</v>
      </c>
    </row>
    <row r="10" customFormat="false" ht="15" hidden="false" customHeight="false" outlineLevel="0" collapsed="false">
      <c r="A10" s="2"/>
      <c r="B10" s="2"/>
      <c r="C10" s="2"/>
      <c r="D10" s="2"/>
      <c r="E10" s="2"/>
      <c r="F10" s="2"/>
      <c r="G10" s="3"/>
      <c r="I10" s="21"/>
      <c r="J10" s="2"/>
      <c r="K10" s="2"/>
      <c r="L10" s="2"/>
      <c r="M10" s="22"/>
      <c r="O10" s="21"/>
      <c r="P10" s="2"/>
      <c r="Q10" s="2"/>
      <c r="R10" s="2"/>
      <c r="S10" s="22"/>
    </row>
    <row r="11" customFormat="false" ht="15" hidden="false" customHeight="false" outlineLevel="0" collapsed="false">
      <c r="A11" s="1" t="s">
        <v>1</v>
      </c>
      <c r="B11" s="1"/>
      <c r="C11" s="1"/>
      <c r="D11" s="1"/>
      <c r="E11" s="1"/>
      <c r="F11" s="1" t="s">
        <v>23</v>
      </c>
      <c r="G11" s="1"/>
      <c r="I11" s="1" t="s">
        <v>1</v>
      </c>
      <c r="J11" s="1"/>
      <c r="K11" s="1"/>
      <c r="L11" s="1" t="s">
        <v>23</v>
      </c>
      <c r="M11" s="1"/>
      <c r="O11" s="1" t="s">
        <v>1</v>
      </c>
      <c r="P11" s="1"/>
      <c r="Q11" s="1"/>
      <c r="R11" s="1" t="s">
        <v>23</v>
      </c>
      <c r="S11" s="1"/>
    </row>
    <row r="12" customFormat="false" ht="15" hidden="false" customHeight="false" outlineLevel="0" collapsed="false">
      <c r="A12" s="4" t="s">
        <v>3</v>
      </c>
      <c r="B12" s="5" t="s">
        <v>4</v>
      </c>
      <c r="C12" s="6" t="s">
        <v>5</v>
      </c>
      <c r="D12" s="5" t="s">
        <v>6</v>
      </c>
      <c r="E12" s="6" t="s">
        <v>7</v>
      </c>
      <c r="F12" s="5" t="s">
        <v>8</v>
      </c>
      <c r="G12" s="7" t="s">
        <v>9</v>
      </c>
      <c r="I12" s="4" t="s">
        <v>5</v>
      </c>
      <c r="J12" s="5" t="s">
        <v>6</v>
      </c>
      <c r="K12" s="6" t="s">
        <v>7</v>
      </c>
      <c r="L12" s="5" t="s">
        <v>8</v>
      </c>
      <c r="M12" s="7" t="s">
        <v>9</v>
      </c>
      <c r="O12" s="4" t="s">
        <v>5</v>
      </c>
      <c r="P12" s="5" t="s">
        <v>6</v>
      </c>
      <c r="Q12" s="6" t="s">
        <v>7</v>
      </c>
      <c r="R12" s="5" t="s">
        <v>8</v>
      </c>
      <c r="S12" s="7" t="s">
        <v>9</v>
      </c>
    </row>
    <row r="13" customFormat="false" ht="43.8" hidden="false" customHeight="false" outlineLevel="0" collapsed="false">
      <c r="A13" s="8" t="s">
        <v>11</v>
      </c>
      <c r="B13" s="8" t="s">
        <v>12</v>
      </c>
      <c r="C13" s="8" t="s">
        <v>13</v>
      </c>
      <c r="D13" s="8" t="s">
        <v>15</v>
      </c>
      <c r="E13" s="8" t="s">
        <v>38</v>
      </c>
      <c r="F13" s="8" t="s">
        <v>17</v>
      </c>
      <c r="G13" s="9" t="s">
        <v>39</v>
      </c>
      <c r="I13" s="8" t="s">
        <v>13</v>
      </c>
      <c r="J13" s="8" t="s">
        <v>15</v>
      </c>
      <c r="K13" s="8" t="s">
        <v>38</v>
      </c>
      <c r="L13" s="8" t="s">
        <v>17</v>
      </c>
      <c r="M13" s="9" t="s">
        <v>39</v>
      </c>
      <c r="O13" s="8" t="s">
        <v>13</v>
      </c>
      <c r="P13" s="8" t="s">
        <v>15</v>
      </c>
      <c r="Q13" s="8" t="s">
        <v>38</v>
      </c>
      <c r="R13" s="8" t="s">
        <v>17</v>
      </c>
      <c r="S13" s="9" t="s">
        <v>39</v>
      </c>
    </row>
    <row r="14" customFormat="false" ht="14.4" hidden="false" customHeight="false" outlineLevel="0" collapsed="false">
      <c r="A14" s="10" t="s">
        <v>24</v>
      </c>
      <c r="B14" s="11" t="n">
        <v>8</v>
      </c>
      <c r="C14" s="12" t="n">
        <v>3024.44</v>
      </c>
      <c r="D14" s="13"/>
      <c r="E14" s="12" t="n">
        <f aca="false">(C14+D14)</f>
        <v>3024.44</v>
      </c>
      <c r="F14" s="11" t="n">
        <v>12</v>
      </c>
      <c r="G14" s="15" t="n">
        <f aca="false">E14*F14</f>
        <v>36293.28</v>
      </c>
      <c r="I14" s="12"/>
      <c r="J14" s="13"/>
      <c r="K14" s="12" t="n">
        <v>2049</v>
      </c>
      <c r="L14" s="11" t="n">
        <v>12</v>
      </c>
      <c r="M14" s="15" t="n">
        <f aca="false">K14*L14</f>
        <v>24588</v>
      </c>
      <c r="O14" s="12"/>
      <c r="P14" s="13"/>
      <c r="Q14" s="12" t="n">
        <v>1800</v>
      </c>
      <c r="R14" s="11" t="n">
        <v>12</v>
      </c>
      <c r="S14" s="15" t="n">
        <f aca="false">Q14*R14</f>
        <v>21600</v>
      </c>
      <c r="U14" s="3" t="n">
        <f aca="false">(G14+M14+S14)/3</f>
        <v>27493.76</v>
      </c>
    </row>
    <row r="15" customFormat="false" ht="14.4" hidden="false" customHeight="false" outlineLevel="0" collapsed="false">
      <c r="A15" s="10" t="s">
        <v>20</v>
      </c>
      <c r="B15" s="11" t="n">
        <v>1</v>
      </c>
      <c r="C15" s="12" t="n">
        <v>1979.63</v>
      </c>
      <c r="D15" s="13"/>
      <c r="E15" s="12" t="n">
        <f aca="false">(C15+D15)</f>
        <v>1979.63</v>
      </c>
      <c r="F15" s="11" t="n">
        <v>12</v>
      </c>
      <c r="G15" s="15" t="n">
        <f aca="false">E15*F15</f>
        <v>23755.56</v>
      </c>
      <c r="I15" s="12"/>
      <c r="J15" s="13"/>
      <c r="K15" s="12" t="n">
        <v>1529</v>
      </c>
      <c r="L15" s="11" t="n">
        <v>12</v>
      </c>
      <c r="M15" s="15" t="n">
        <f aca="false">K15*L15</f>
        <v>18348</v>
      </c>
      <c r="O15" s="12"/>
      <c r="P15" s="13"/>
      <c r="Q15" s="12" t="n">
        <v>1400</v>
      </c>
      <c r="R15" s="11" t="n">
        <v>12</v>
      </c>
      <c r="S15" s="15" t="n">
        <f aca="false">Q15*R15</f>
        <v>16800</v>
      </c>
      <c r="U15" s="3" t="n">
        <f aca="false">(G15+M15+S15)/3</f>
        <v>19634.52</v>
      </c>
    </row>
    <row r="16" customFormat="false" ht="15" hidden="false" customHeight="false" outlineLevel="0" collapsed="false">
      <c r="A16" s="10" t="s">
        <v>21</v>
      </c>
      <c r="B16" s="11" t="n">
        <v>1</v>
      </c>
      <c r="C16" s="12" t="n">
        <v>1729.68</v>
      </c>
      <c r="D16" s="13"/>
      <c r="E16" s="12" t="n">
        <f aca="false">(C16+D16)</f>
        <v>1729.68</v>
      </c>
      <c r="F16" s="11" t="n">
        <v>12</v>
      </c>
      <c r="G16" s="15" t="n">
        <f aca="false">E16*F16</f>
        <v>20756.16</v>
      </c>
      <c r="I16" s="12"/>
      <c r="J16" s="13"/>
      <c r="K16" s="12" t="n">
        <v>1499</v>
      </c>
      <c r="L16" s="11" t="n">
        <v>12</v>
      </c>
      <c r="M16" s="15" t="n">
        <f aca="false">K16*L16</f>
        <v>17988</v>
      </c>
      <c r="O16" s="12"/>
      <c r="P16" s="13"/>
      <c r="Q16" s="12" t="n">
        <v>1300</v>
      </c>
      <c r="R16" s="11" t="n">
        <v>12</v>
      </c>
      <c r="S16" s="15" t="n">
        <f aca="false">Q16*R16</f>
        <v>15600</v>
      </c>
      <c r="U16" s="3" t="n">
        <f aca="false">(G16+M16+S16)/3</f>
        <v>18114.72</v>
      </c>
    </row>
    <row r="17" customFormat="false" ht="15" hidden="false" customHeight="false" outlineLevel="0" collapsed="false">
      <c r="A17" s="17" t="s">
        <v>40</v>
      </c>
      <c r="B17" s="17"/>
      <c r="C17" s="17"/>
      <c r="D17" s="17"/>
      <c r="E17" s="17"/>
      <c r="F17" s="17"/>
      <c r="G17" s="18" t="n">
        <f aca="false">SUM(G14:G16)</f>
        <v>80805</v>
      </c>
      <c r="I17" s="23"/>
      <c r="J17" s="24"/>
      <c r="K17" s="24"/>
      <c r="L17" s="25"/>
      <c r="M17" s="18" t="n">
        <f aca="false">SUM(M14:M16)</f>
        <v>60924</v>
      </c>
      <c r="O17" s="23"/>
      <c r="P17" s="24"/>
      <c r="Q17" s="24"/>
      <c r="R17" s="25"/>
      <c r="S17" s="18" t="n">
        <f aca="false">SUM(S14:S16)</f>
        <v>54000</v>
      </c>
      <c r="T17" s="3" t="n">
        <f aca="false">S17/12</f>
        <v>4500</v>
      </c>
      <c r="U17" s="3" t="n">
        <f aca="false">(G17+M17+S17)/3</f>
        <v>65243</v>
      </c>
    </row>
    <row r="18" customFormat="false" ht="15" hidden="false" customHeight="false" outlineLevel="0" collapsed="false">
      <c r="A18" s="2"/>
      <c r="B18" s="2"/>
      <c r="C18" s="2"/>
      <c r="D18" s="2"/>
      <c r="E18" s="2"/>
      <c r="F18" s="2"/>
      <c r="G18" s="3"/>
      <c r="I18" s="21"/>
      <c r="J18" s="2"/>
      <c r="K18" s="2"/>
      <c r="L18" s="2"/>
      <c r="M18" s="22"/>
      <c r="O18" s="21"/>
      <c r="P18" s="2"/>
      <c r="Q18" s="2"/>
      <c r="R18" s="2"/>
      <c r="S18" s="22"/>
    </row>
    <row r="19" customFormat="false" ht="15" hidden="false" customHeight="false" outlineLevel="0" collapsed="false">
      <c r="A19" s="1" t="s">
        <v>1</v>
      </c>
      <c r="B19" s="1"/>
      <c r="C19" s="1"/>
      <c r="D19" s="1"/>
      <c r="E19" s="1"/>
      <c r="F19" s="1" t="s">
        <v>26</v>
      </c>
      <c r="G19" s="1"/>
      <c r="I19" s="1" t="s">
        <v>1</v>
      </c>
      <c r="J19" s="1"/>
      <c r="K19" s="1"/>
      <c r="L19" s="1" t="s">
        <v>26</v>
      </c>
      <c r="M19" s="1"/>
      <c r="O19" s="1" t="s">
        <v>1</v>
      </c>
      <c r="P19" s="1"/>
      <c r="Q19" s="1"/>
      <c r="R19" s="1" t="s">
        <v>26</v>
      </c>
      <c r="S19" s="1"/>
    </row>
    <row r="20" customFormat="false" ht="15" hidden="false" customHeight="false" outlineLevel="0" collapsed="false">
      <c r="A20" s="4" t="s">
        <v>3</v>
      </c>
      <c r="B20" s="5" t="s">
        <v>4</v>
      </c>
      <c r="C20" s="6" t="s">
        <v>5</v>
      </c>
      <c r="D20" s="5" t="s">
        <v>6</v>
      </c>
      <c r="E20" s="6" t="s">
        <v>7</v>
      </c>
      <c r="F20" s="5" t="s">
        <v>8</v>
      </c>
      <c r="G20" s="7" t="s">
        <v>9</v>
      </c>
      <c r="I20" s="4" t="s">
        <v>5</v>
      </c>
      <c r="J20" s="5" t="s">
        <v>6</v>
      </c>
      <c r="K20" s="6" t="s">
        <v>7</v>
      </c>
      <c r="L20" s="5" t="s">
        <v>8</v>
      </c>
      <c r="M20" s="7" t="s">
        <v>9</v>
      </c>
      <c r="O20" s="4" t="s">
        <v>5</v>
      </c>
      <c r="P20" s="5" t="s">
        <v>6</v>
      </c>
      <c r="Q20" s="6" t="s">
        <v>7</v>
      </c>
      <c r="R20" s="5" t="s">
        <v>8</v>
      </c>
      <c r="S20" s="7" t="s">
        <v>9</v>
      </c>
    </row>
    <row r="21" customFormat="false" ht="43.8" hidden="false" customHeight="false" outlineLevel="0" collapsed="false">
      <c r="A21" s="8" t="s">
        <v>11</v>
      </c>
      <c r="B21" s="8" t="s">
        <v>12</v>
      </c>
      <c r="C21" s="8" t="s">
        <v>13</v>
      </c>
      <c r="D21" s="8" t="s">
        <v>15</v>
      </c>
      <c r="E21" s="8" t="s">
        <v>38</v>
      </c>
      <c r="F21" s="8" t="s">
        <v>17</v>
      </c>
      <c r="G21" s="9" t="s">
        <v>39</v>
      </c>
      <c r="I21" s="8" t="s">
        <v>13</v>
      </c>
      <c r="J21" s="8" t="s">
        <v>15</v>
      </c>
      <c r="K21" s="8" t="s">
        <v>38</v>
      </c>
      <c r="L21" s="8" t="s">
        <v>17</v>
      </c>
      <c r="M21" s="9" t="s">
        <v>39</v>
      </c>
      <c r="O21" s="8" t="s">
        <v>13</v>
      </c>
      <c r="P21" s="8" t="s">
        <v>15</v>
      </c>
      <c r="Q21" s="8" t="s">
        <v>38</v>
      </c>
      <c r="R21" s="8" t="s">
        <v>17</v>
      </c>
      <c r="S21" s="9" t="s">
        <v>39</v>
      </c>
    </row>
    <row r="22" customFormat="false" ht="14.4" hidden="false" customHeight="false" outlineLevel="0" collapsed="false">
      <c r="A22" s="10" t="s">
        <v>27</v>
      </c>
      <c r="B22" s="11" t="n">
        <v>8</v>
      </c>
      <c r="C22" s="26" t="n">
        <v>3337.26</v>
      </c>
      <c r="D22" s="13"/>
      <c r="E22" s="12" t="n">
        <f aca="false">(C22+D22)</f>
        <v>3337.26</v>
      </c>
      <c r="F22" s="11" t="n">
        <v>12</v>
      </c>
      <c r="G22" s="15" t="n">
        <f aca="false">E22*F22</f>
        <v>40047.12</v>
      </c>
      <c r="I22" s="26"/>
      <c r="J22" s="13"/>
      <c r="K22" s="12" t="n">
        <v>2049</v>
      </c>
      <c r="L22" s="11" t="n">
        <v>12</v>
      </c>
      <c r="M22" s="15" t="n">
        <f aca="false">K22*L22</f>
        <v>24588</v>
      </c>
      <c r="O22" s="26"/>
      <c r="P22" s="13"/>
      <c r="Q22" s="12" t="n">
        <v>2000</v>
      </c>
      <c r="R22" s="11" t="n">
        <v>12</v>
      </c>
      <c r="S22" s="15" t="n">
        <f aca="false">Q22*R22</f>
        <v>24000</v>
      </c>
      <c r="U22" s="3" t="n">
        <f aca="false">(G22+M22+S22)/3</f>
        <v>29545.04</v>
      </c>
    </row>
    <row r="23" customFormat="false" ht="14.4" hidden="false" customHeight="false" outlineLevel="0" collapsed="false">
      <c r="A23" s="10" t="s">
        <v>28</v>
      </c>
      <c r="B23" s="11" t="n">
        <v>1</v>
      </c>
      <c r="C23" s="12" t="n">
        <v>2603.68</v>
      </c>
      <c r="D23" s="13"/>
      <c r="E23" s="12" t="n">
        <f aca="false">(C23+D23)</f>
        <v>2603.68</v>
      </c>
      <c r="F23" s="11" t="n">
        <v>12</v>
      </c>
      <c r="G23" s="15" t="n">
        <f aca="false">E23*F23</f>
        <v>31244.16</v>
      </c>
      <c r="I23" s="12"/>
      <c r="J23" s="13"/>
      <c r="K23" s="12" t="n">
        <v>1679</v>
      </c>
      <c r="L23" s="11" t="n">
        <v>12</v>
      </c>
      <c r="M23" s="15" t="n">
        <f aca="false">K23*L23</f>
        <v>20148</v>
      </c>
      <c r="O23" s="12"/>
      <c r="P23" s="13"/>
      <c r="Q23" s="12" t="n">
        <v>1500</v>
      </c>
      <c r="R23" s="11" t="n">
        <v>12</v>
      </c>
      <c r="S23" s="15" t="n">
        <f aca="false">Q23*R23</f>
        <v>18000</v>
      </c>
      <c r="U23" s="3" t="n">
        <f aca="false">(G23+M23+S23)/3</f>
        <v>23130.72</v>
      </c>
    </row>
    <row r="24" customFormat="false" ht="15" hidden="false" customHeight="false" outlineLevel="0" collapsed="false">
      <c r="A24" s="10" t="s">
        <v>20</v>
      </c>
      <c r="B24" s="11" t="n">
        <v>1</v>
      </c>
      <c r="C24" s="12" t="n">
        <v>2045.75</v>
      </c>
      <c r="D24" s="13"/>
      <c r="E24" s="12" t="n">
        <f aca="false">(C24+D24)</f>
        <v>2045.75</v>
      </c>
      <c r="F24" s="11" t="n">
        <v>12</v>
      </c>
      <c r="G24" s="15" t="n">
        <f aca="false">E24*F24</f>
        <v>24549</v>
      </c>
      <c r="I24" s="12"/>
      <c r="J24" s="13"/>
      <c r="K24" s="12" t="n">
        <v>1529</v>
      </c>
      <c r="L24" s="11" t="n">
        <v>12</v>
      </c>
      <c r="M24" s="15" t="n">
        <f aca="false">K24*L24</f>
        <v>18348</v>
      </c>
      <c r="O24" s="12"/>
      <c r="P24" s="13"/>
      <c r="Q24" s="12" t="n">
        <v>1400</v>
      </c>
      <c r="R24" s="11" t="n">
        <v>12</v>
      </c>
      <c r="S24" s="15" t="n">
        <f aca="false">Q24*R24</f>
        <v>16800</v>
      </c>
      <c r="U24" s="3" t="n">
        <f aca="false">(G24+M24+S24)/3</f>
        <v>19899</v>
      </c>
    </row>
    <row r="25" customFormat="false" ht="15" hidden="false" customHeight="false" outlineLevel="0" collapsed="false">
      <c r="A25" s="17" t="s">
        <v>40</v>
      </c>
      <c r="B25" s="17"/>
      <c r="C25" s="17"/>
      <c r="D25" s="17"/>
      <c r="E25" s="17"/>
      <c r="F25" s="17"/>
      <c r="G25" s="18" t="n">
        <f aca="false">SUM(G22:G24)</f>
        <v>95840.28</v>
      </c>
      <c r="I25" s="23"/>
      <c r="J25" s="24"/>
      <c r="K25" s="24"/>
      <c r="L25" s="25"/>
      <c r="M25" s="18" t="n">
        <f aca="false">SUM(M22:M24)</f>
        <v>63084</v>
      </c>
      <c r="O25" s="23"/>
      <c r="P25" s="24"/>
      <c r="Q25" s="24"/>
      <c r="R25" s="25"/>
      <c r="S25" s="18" t="n">
        <f aca="false">SUM(S22:S24)</f>
        <v>58800</v>
      </c>
      <c r="T25" s="3" t="n">
        <f aca="false">S25/12</f>
        <v>4900</v>
      </c>
      <c r="U25" s="3" t="n">
        <f aca="false">(G25+M25+S25)/3</f>
        <v>72574.76</v>
      </c>
    </row>
    <row r="26" customFormat="false" ht="15" hidden="false" customHeight="false" outlineLevel="0" collapsed="false">
      <c r="A26" s="2"/>
      <c r="B26" s="2"/>
      <c r="C26" s="2"/>
      <c r="D26" s="2"/>
      <c r="E26" s="2"/>
      <c r="F26" s="2"/>
      <c r="G26" s="3"/>
      <c r="I26" s="21"/>
      <c r="J26" s="2"/>
      <c r="K26" s="2"/>
      <c r="L26" s="2"/>
      <c r="M26" s="22"/>
      <c r="O26" s="21"/>
      <c r="P26" s="2"/>
      <c r="Q26" s="2"/>
      <c r="R26" s="2"/>
      <c r="S26" s="22"/>
    </row>
    <row r="27" customFormat="false" ht="15" hidden="false" customHeight="false" outlineLevel="0" collapsed="false">
      <c r="A27" s="1" t="s">
        <v>1</v>
      </c>
      <c r="B27" s="1"/>
      <c r="C27" s="1"/>
      <c r="D27" s="1"/>
      <c r="E27" s="1"/>
      <c r="F27" s="1" t="s">
        <v>29</v>
      </c>
      <c r="G27" s="1"/>
      <c r="I27" s="1" t="s">
        <v>1</v>
      </c>
      <c r="J27" s="1"/>
      <c r="K27" s="1"/>
      <c r="L27" s="1" t="s">
        <v>29</v>
      </c>
      <c r="M27" s="1"/>
      <c r="O27" s="1" t="s">
        <v>1</v>
      </c>
      <c r="P27" s="1"/>
      <c r="Q27" s="1"/>
      <c r="R27" s="1" t="s">
        <v>29</v>
      </c>
      <c r="S27" s="1"/>
    </row>
    <row r="28" customFormat="false" ht="15" hidden="false" customHeight="false" outlineLevel="0" collapsed="false">
      <c r="A28" s="4" t="s">
        <v>3</v>
      </c>
      <c r="B28" s="5" t="s">
        <v>4</v>
      </c>
      <c r="C28" s="6" t="s">
        <v>5</v>
      </c>
      <c r="D28" s="5" t="s">
        <v>6</v>
      </c>
      <c r="E28" s="6" t="s">
        <v>7</v>
      </c>
      <c r="F28" s="5" t="s">
        <v>8</v>
      </c>
      <c r="G28" s="7" t="s">
        <v>9</v>
      </c>
      <c r="I28" s="4" t="s">
        <v>5</v>
      </c>
      <c r="J28" s="5" t="s">
        <v>6</v>
      </c>
      <c r="K28" s="6" t="s">
        <v>7</v>
      </c>
      <c r="L28" s="5" t="s">
        <v>8</v>
      </c>
      <c r="M28" s="7" t="s">
        <v>9</v>
      </c>
      <c r="O28" s="4" t="s">
        <v>5</v>
      </c>
      <c r="P28" s="5" t="s">
        <v>6</v>
      </c>
      <c r="Q28" s="6" t="s">
        <v>7</v>
      </c>
      <c r="R28" s="5" t="s">
        <v>8</v>
      </c>
      <c r="S28" s="7" t="s">
        <v>9</v>
      </c>
    </row>
    <row r="29" customFormat="false" ht="43.8" hidden="false" customHeight="false" outlineLevel="0" collapsed="false">
      <c r="A29" s="8" t="s">
        <v>11</v>
      </c>
      <c r="B29" s="8" t="s">
        <v>12</v>
      </c>
      <c r="C29" s="8" t="s">
        <v>13</v>
      </c>
      <c r="D29" s="8" t="s">
        <v>15</v>
      </c>
      <c r="E29" s="8" t="s">
        <v>38</v>
      </c>
      <c r="F29" s="8" t="s">
        <v>17</v>
      </c>
      <c r="G29" s="9" t="s">
        <v>39</v>
      </c>
      <c r="I29" s="8" t="s">
        <v>13</v>
      </c>
      <c r="J29" s="8" t="s">
        <v>15</v>
      </c>
      <c r="K29" s="8" t="s">
        <v>38</v>
      </c>
      <c r="L29" s="8" t="s">
        <v>17</v>
      </c>
      <c r="M29" s="9" t="s">
        <v>39</v>
      </c>
      <c r="O29" s="8" t="s">
        <v>13</v>
      </c>
      <c r="P29" s="8" t="s">
        <v>15</v>
      </c>
      <c r="Q29" s="8" t="s">
        <v>38</v>
      </c>
      <c r="R29" s="8" t="s">
        <v>17</v>
      </c>
      <c r="S29" s="9" t="s">
        <v>39</v>
      </c>
    </row>
    <row r="30" customFormat="false" ht="14.4" hidden="false" customHeight="false" outlineLevel="0" collapsed="false">
      <c r="A30" s="10" t="s">
        <v>30</v>
      </c>
      <c r="B30" s="11" t="n">
        <v>8</v>
      </c>
      <c r="C30" s="12" t="n">
        <v>3646.26</v>
      </c>
      <c r="D30" s="13"/>
      <c r="E30" s="12" t="n">
        <f aca="false">(C30+D30)</f>
        <v>3646.26</v>
      </c>
      <c r="F30" s="11" t="n">
        <v>12</v>
      </c>
      <c r="G30" s="15" t="n">
        <f aca="false">E30*F30</f>
        <v>43755.12</v>
      </c>
      <c r="I30" s="12"/>
      <c r="J30" s="13"/>
      <c r="K30" s="12" t="n">
        <v>2749</v>
      </c>
      <c r="L30" s="11" t="n">
        <v>12</v>
      </c>
      <c r="M30" s="15" t="n">
        <f aca="false">K30*L30</f>
        <v>32988</v>
      </c>
      <c r="O30" s="12"/>
      <c r="P30" s="13"/>
      <c r="Q30" s="12" t="n">
        <v>2300</v>
      </c>
      <c r="R30" s="11" t="n">
        <v>12</v>
      </c>
      <c r="S30" s="15" t="n">
        <f aca="false">Q30*R30</f>
        <v>27600</v>
      </c>
      <c r="U30" s="3" t="n">
        <f aca="false">(G30+M30+S30)/3</f>
        <v>34781.04</v>
      </c>
    </row>
    <row r="31" customFormat="false" ht="14.4" hidden="false" customHeight="false" outlineLevel="0" collapsed="false">
      <c r="A31" s="10" t="s">
        <v>28</v>
      </c>
      <c r="B31" s="11" t="n">
        <v>1</v>
      </c>
      <c r="C31" s="12" t="n">
        <v>2690.65</v>
      </c>
      <c r="D31" s="13"/>
      <c r="E31" s="12" t="n">
        <f aca="false">(C31+D31)</f>
        <v>2690.65</v>
      </c>
      <c r="F31" s="11" t="n">
        <v>12</v>
      </c>
      <c r="G31" s="15" t="n">
        <f aca="false">E31*F31</f>
        <v>32287.8</v>
      </c>
      <c r="I31" s="12"/>
      <c r="J31" s="13"/>
      <c r="K31" s="12" t="n">
        <v>1679</v>
      </c>
      <c r="L31" s="11" t="n">
        <v>12</v>
      </c>
      <c r="M31" s="15" t="n">
        <f aca="false">K31*L31</f>
        <v>20148</v>
      </c>
      <c r="O31" s="12"/>
      <c r="P31" s="13"/>
      <c r="Q31" s="12" t="n">
        <v>1500</v>
      </c>
      <c r="R31" s="11" t="n">
        <v>12</v>
      </c>
      <c r="S31" s="15" t="n">
        <f aca="false">Q31*R31</f>
        <v>18000</v>
      </c>
      <c r="U31" s="3" t="n">
        <f aca="false">(G31+M31+S31)/3</f>
        <v>23478.6</v>
      </c>
    </row>
    <row r="32" customFormat="false" ht="15" hidden="false" customHeight="false" outlineLevel="0" collapsed="false">
      <c r="A32" s="10" t="s">
        <v>20</v>
      </c>
      <c r="B32" s="11" t="n">
        <v>1</v>
      </c>
      <c r="C32" s="12" t="n">
        <v>2114.08</v>
      </c>
      <c r="D32" s="13"/>
      <c r="E32" s="12" t="n">
        <f aca="false">(C32+D32)</f>
        <v>2114.08</v>
      </c>
      <c r="F32" s="11" t="n">
        <v>12</v>
      </c>
      <c r="G32" s="15" t="n">
        <f aca="false">E32*F32</f>
        <v>25368.96</v>
      </c>
      <c r="I32" s="12"/>
      <c r="J32" s="13"/>
      <c r="K32" s="12" t="n">
        <v>1529</v>
      </c>
      <c r="L32" s="11" t="n">
        <v>12</v>
      </c>
      <c r="M32" s="15" t="n">
        <f aca="false">K32*L32</f>
        <v>18348</v>
      </c>
      <c r="O32" s="12"/>
      <c r="P32" s="13"/>
      <c r="Q32" s="12" t="n">
        <v>1400</v>
      </c>
      <c r="R32" s="11" t="n">
        <v>12</v>
      </c>
      <c r="S32" s="15" t="n">
        <f aca="false">Q32*R32</f>
        <v>16800</v>
      </c>
      <c r="U32" s="3" t="n">
        <f aca="false">(G32+M32+S32)/3</f>
        <v>20172.32</v>
      </c>
    </row>
    <row r="33" customFormat="false" ht="15" hidden="false" customHeight="false" outlineLevel="0" collapsed="false">
      <c r="A33" s="17" t="s">
        <v>40</v>
      </c>
      <c r="B33" s="17"/>
      <c r="C33" s="17"/>
      <c r="D33" s="17"/>
      <c r="E33" s="17"/>
      <c r="F33" s="17"/>
      <c r="G33" s="18" t="n">
        <f aca="false">SUM(G30:G32)</f>
        <v>101411.88</v>
      </c>
      <c r="I33" s="23"/>
      <c r="J33" s="24"/>
      <c r="K33" s="24"/>
      <c r="L33" s="25"/>
      <c r="M33" s="18" t="n">
        <f aca="false">SUM(M30:M32)</f>
        <v>71484</v>
      </c>
      <c r="O33" s="23"/>
      <c r="P33" s="24"/>
      <c r="Q33" s="24"/>
      <c r="R33" s="25"/>
      <c r="S33" s="18" t="n">
        <f aca="false">SUM(S30:S32)</f>
        <v>62400</v>
      </c>
      <c r="T33" s="3" t="n">
        <f aca="false">S33/12</f>
        <v>5200</v>
      </c>
      <c r="U33" s="3" t="n">
        <f aca="false">(G33+M33+S33)/3</f>
        <v>78431.96</v>
      </c>
    </row>
    <row r="34" customFormat="false" ht="15" hidden="false" customHeight="false" outlineLevel="0" collapsed="false">
      <c r="A34" s="2"/>
      <c r="B34" s="2"/>
      <c r="C34" s="2"/>
      <c r="D34" s="2"/>
      <c r="E34" s="2"/>
      <c r="F34" s="2"/>
      <c r="G34" s="3"/>
      <c r="I34" s="21"/>
      <c r="J34" s="2"/>
      <c r="K34" s="2"/>
      <c r="L34" s="2"/>
      <c r="M34" s="22"/>
      <c r="O34" s="21"/>
      <c r="P34" s="2"/>
      <c r="Q34" s="2"/>
      <c r="R34" s="2"/>
      <c r="S34" s="22"/>
    </row>
    <row r="35" customFormat="false" ht="15" hidden="false" customHeight="false" outlineLevel="0" collapsed="false">
      <c r="A35" s="1" t="s">
        <v>1</v>
      </c>
      <c r="B35" s="1"/>
      <c r="C35" s="1"/>
      <c r="D35" s="1"/>
      <c r="E35" s="1"/>
      <c r="F35" s="1" t="s">
        <v>31</v>
      </c>
      <c r="G35" s="1"/>
      <c r="I35" s="1" t="s">
        <v>1</v>
      </c>
      <c r="J35" s="1"/>
      <c r="K35" s="1"/>
      <c r="L35" s="1" t="s">
        <v>31</v>
      </c>
      <c r="M35" s="1"/>
      <c r="O35" s="1" t="s">
        <v>1</v>
      </c>
      <c r="P35" s="1"/>
      <c r="Q35" s="1"/>
      <c r="R35" s="1" t="s">
        <v>31</v>
      </c>
      <c r="S35" s="1"/>
    </row>
    <row r="36" customFormat="false" ht="15" hidden="false" customHeight="false" outlineLevel="0" collapsed="false">
      <c r="A36" s="4" t="s">
        <v>3</v>
      </c>
      <c r="B36" s="5" t="s">
        <v>4</v>
      </c>
      <c r="C36" s="6" t="s">
        <v>5</v>
      </c>
      <c r="D36" s="5" t="s">
        <v>6</v>
      </c>
      <c r="E36" s="6" t="s">
        <v>7</v>
      </c>
      <c r="F36" s="5" t="s">
        <v>8</v>
      </c>
      <c r="G36" s="7" t="s">
        <v>9</v>
      </c>
      <c r="I36" s="4" t="s">
        <v>5</v>
      </c>
      <c r="J36" s="5" t="s">
        <v>6</v>
      </c>
      <c r="K36" s="6" t="s">
        <v>7</v>
      </c>
      <c r="L36" s="5" t="s">
        <v>8</v>
      </c>
      <c r="M36" s="7" t="s">
        <v>9</v>
      </c>
      <c r="O36" s="4" t="s">
        <v>5</v>
      </c>
      <c r="P36" s="5" t="s">
        <v>6</v>
      </c>
      <c r="Q36" s="6" t="s">
        <v>7</v>
      </c>
      <c r="R36" s="5" t="s">
        <v>8</v>
      </c>
      <c r="S36" s="7" t="s">
        <v>9</v>
      </c>
    </row>
    <row r="37" customFormat="false" ht="43.8" hidden="false" customHeight="false" outlineLevel="0" collapsed="false">
      <c r="A37" s="8" t="s">
        <v>11</v>
      </c>
      <c r="B37" s="8" t="s">
        <v>12</v>
      </c>
      <c r="C37" s="8" t="s">
        <v>13</v>
      </c>
      <c r="D37" s="8" t="s">
        <v>15</v>
      </c>
      <c r="E37" s="8" t="s">
        <v>38</v>
      </c>
      <c r="F37" s="8" t="s">
        <v>17</v>
      </c>
      <c r="G37" s="9" t="s">
        <v>39</v>
      </c>
      <c r="I37" s="8" t="s">
        <v>13</v>
      </c>
      <c r="J37" s="8" t="s">
        <v>15</v>
      </c>
      <c r="K37" s="8" t="s">
        <v>38</v>
      </c>
      <c r="L37" s="8" t="s">
        <v>17</v>
      </c>
      <c r="M37" s="9" t="s">
        <v>39</v>
      </c>
      <c r="O37" s="8" t="s">
        <v>13</v>
      </c>
      <c r="P37" s="8" t="s">
        <v>15</v>
      </c>
      <c r="Q37" s="8" t="s">
        <v>38</v>
      </c>
      <c r="R37" s="8" t="s">
        <v>17</v>
      </c>
      <c r="S37" s="9" t="s">
        <v>39</v>
      </c>
    </row>
    <row r="38" customFormat="false" ht="14.4" hidden="false" customHeight="false" outlineLevel="0" collapsed="false">
      <c r="A38" s="10" t="s">
        <v>32</v>
      </c>
      <c r="B38" s="11" t="n">
        <v>8</v>
      </c>
      <c r="C38" s="12" t="n">
        <v>3999.75</v>
      </c>
      <c r="D38" s="13"/>
      <c r="E38" s="12" t="n">
        <f aca="false">(C38+D38)</f>
        <v>3999.75</v>
      </c>
      <c r="F38" s="11" t="n">
        <v>12</v>
      </c>
      <c r="G38" s="15" t="n">
        <f aca="false">E38*F38</f>
        <v>47997</v>
      </c>
      <c r="I38" s="12"/>
      <c r="J38" s="13"/>
      <c r="K38" s="12" t="n">
        <v>2749</v>
      </c>
      <c r="L38" s="11" t="n">
        <v>12</v>
      </c>
      <c r="M38" s="15" t="n">
        <f aca="false">K38*L38</f>
        <v>32988</v>
      </c>
      <c r="O38" s="12"/>
      <c r="P38" s="13"/>
      <c r="Q38" s="12" t="n">
        <v>2500</v>
      </c>
      <c r="R38" s="11" t="n">
        <v>12</v>
      </c>
      <c r="S38" s="15" t="n">
        <f aca="false">Q38*R38</f>
        <v>30000</v>
      </c>
      <c r="U38" s="3" t="n">
        <f aca="false">(G38+M38+S38)/3</f>
        <v>36995</v>
      </c>
    </row>
    <row r="39" customFormat="false" ht="14.4" hidden="false" customHeight="false" outlineLevel="0" collapsed="false">
      <c r="A39" s="10" t="s">
        <v>28</v>
      </c>
      <c r="B39" s="11" t="n">
        <v>1</v>
      </c>
      <c r="C39" s="12" t="n">
        <v>2780.52</v>
      </c>
      <c r="D39" s="13"/>
      <c r="E39" s="12" t="n">
        <f aca="false">(C39+D39)</f>
        <v>2780.52</v>
      </c>
      <c r="F39" s="11" t="n">
        <v>12</v>
      </c>
      <c r="G39" s="15" t="n">
        <f aca="false">E39*F39</f>
        <v>33366.24</v>
      </c>
      <c r="I39" s="12"/>
      <c r="J39" s="13"/>
      <c r="K39" s="12" t="n">
        <v>1679</v>
      </c>
      <c r="L39" s="11" t="n">
        <v>12</v>
      </c>
      <c r="M39" s="15" t="n">
        <f aca="false">K39*L39</f>
        <v>20148</v>
      </c>
      <c r="O39" s="12"/>
      <c r="P39" s="13"/>
      <c r="Q39" s="12" t="n">
        <v>1500</v>
      </c>
      <c r="R39" s="11" t="n">
        <v>12</v>
      </c>
      <c r="S39" s="15" t="n">
        <f aca="false">Q39*R39</f>
        <v>18000</v>
      </c>
      <c r="U39" s="3" t="n">
        <f aca="false">(G39+M39+S39)/3</f>
        <v>23838.08</v>
      </c>
    </row>
    <row r="40" customFormat="false" ht="15" hidden="false" customHeight="false" outlineLevel="0" collapsed="false">
      <c r="A40" s="10" t="s">
        <v>20</v>
      </c>
      <c r="B40" s="11" t="n">
        <v>1</v>
      </c>
      <c r="C40" s="12" t="n">
        <v>2184.69</v>
      </c>
      <c r="D40" s="13"/>
      <c r="E40" s="12" t="n">
        <f aca="false">(C40+D40)</f>
        <v>2184.69</v>
      </c>
      <c r="F40" s="11" t="n">
        <v>12</v>
      </c>
      <c r="G40" s="15" t="n">
        <f aca="false">E40*F40</f>
        <v>26216.28</v>
      </c>
      <c r="I40" s="12"/>
      <c r="J40" s="13"/>
      <c r="K40" s="12" t="n">
        <v>1529</v>
      </c>
      <c r="L40" s="11" t="n">
        <v>12</v>
      </c>
      <c r="M40" s="15" t="n">
        <f aca="false">K40*L40</f>
        <v>18348</v>
      </c>
      <c r="O40" s="12"/>
      <c r="P40" s="13"/>
      <c r="Q40" s="12" t="n">
        <v>1400</v>
      </c>
      <c r="R40" s="11" t="n">
        <v>12</v>
      </c>
      <c r="S40" s="15" t="n">
        <f aca="false">Q40*R40</f>
        <v>16800</v>
      </c>
      <c r="U40" s="3" t="n">
        <f aca="false">(G40+M40+S40)/3</f>
        <v>20454.76</v>
      </c>
    </row>
    <row r="41" customFormat="false" ht="15" hidden="false" customHeight="false" outlineLevel="0" collapsed="false">
      <c r="A41" s="17" t="s">
        <v>40</v>
      </c>
      <c r="B41" s="17"/>
      <c r="C41" s="17"/>
      <c r="D41" s="17"/>
      <c r="E41" s="17"/>
      <c r="F41" s="17"/>
      <c r="G41" s="18" t="n">
        <f aca="false">SUM(G38:G40)</f>
        <v>107579.52</v>
      </c>
      <c r="I41" s="23"/>
      <c r="J41" s="24"/>
      <c r="K41" s="24"/>
      <c r="L41" s="25"/>
      <c r="M41" s="18" t="n">
        <f aca="false">SUM(M38:M40)</f>
        <v>71484</v>
      </c>
      <c r="O41" s="23"/>
      <c r="P41" s="24"/>
      <c r="Q41" s="24"/>
      <c r="R41" s="25"/>
      <c r="S41" s="18" t="n">
        <f aca="false">SUM(S38:S40)</f>
        <v>64800</v>
      </c>
      <c r="T41" s="3" t="n">
        <f aca="false">S41/12</f>
        <v>5400</v>
      </c>
      <c r="U41" s="3" t="n">
        <f aca="false">(G41+M41+S41)/3</f>
        <v>81287.84</v>
      </c>
    </row>
    <row r="42" customFormat="false" ht="15" hidden="false" customHeight="false" outlineLevel="0" collapsed="false">
      <c r="A42" s="2"/>
      <c r="B42" s="2"/>
      <c r="C42" s="2"/>
      <c r="D42" s="2"/>
      <c r="E42" s="2"/>
      <c r="F42" s="2"/>
      <c r="G42" s="3"/>
      <c r="I42" s="21"/>
      <c r="J42" s="2"/>
      <c r="K42" s="2"/>
      <c r="L42" s="2"/>
      <c r="M42" s="22"/>
      <c r="O42" s="21"/>
      <c r="P42" s="2"/>
      <c r="Q42" s="2"/>
      <c r="R42" s="2"/>
      <c r="S42" s="22"/>
    </row>
    <row r="43" customFormat="false" ht="15" hidden="false" customHeight="false" outlineLevel="0" collapsed="false">
      <c r="A43" s="1" t="s">
        <v>33</v>
      </c>
      <c r="B43" s="1"/>
      <c r="C43" s="1"/>
      <c r="D43" s="1"/>
      <c r="E43" s="1"/>
      <c r="F43" s="1"/>
      <c r="G43" s="19" t="n">
        <f aca="false">G9+G17+G25+G33+G41</f>
        <v>457967.04</v>
      </c>
      <c r="I43" s="1" t="s">
        <v>41</v>
      </c>
      <c r="J43" s="1"/>
      <c r="K43" s="1"/>
      <c r="L43" s="1"/>
      <c r="M43" s="19" t="n">
        <f aca="false">M9+M17+M25+M33+M41</f>
        <v>323460</v>
      </c>
      <c r="O43" s="1" t="s">
        <v>41</v>
      </c>
      <c r="P43" s="1"/>
      <c r="Q43" s="1"/>
      <c r="R43" s="1"/>
      <c r="S43" s="19" t="n">
        <f aca="false">S9+S17+S25+S33+S41</f>
        <v>290400</v>
      </c>
      <c r="T43" s="3" t="n">
        <f aca="false">S43/60</f>
        <v>4840</v>
      </c>
      <c r="U43" s="3" t="n">
        <f aca="false">(G43+M43+S43)/3</f>
        <v>357275.68</v>
      </c>
    </row>
    <row r="44" customFormat="false" ht="15" hidden="false" customHeight="false" outlineLevel="0" collapsed="false">
      <c r="A44" s="20" t="s">
        <v>34</v>
      </c>
      <c r="B44" s="20"/>
      <c r="C44" s="20"/>
      <c r="D44" s="20"/>
      <c r="E44" s="20"/>
      <c r="F44" s="20"/>
      <c r="G44" s="20"/>
      <c r="I44" s="20" t="s">
        <v>34</v>
      </c>
      <c r="J44" s="20"/>
      <c r="K44" s="20"/>
      <c r="L44" s="20"/>
      <c r="M44" s="20"/>
      <c r="O44" s="20" t="s">
        <v>34</v>
      </c>
      <c r="P44" s="20"/>
      <c r="Q44" s="20"/>
      <c r="R44" s="20"/>
      <c r="S44" s="20"/>
      <c r="U44" s="3"/>
    </row>
    <row r="45" customFormat="false" ht="14.4" hidden="false" customHeight="false" outlineLevel="0" collapsed="false">
      <c r="U45" s="3"/>
    </row>
    <row r="46" customFormat="false" ht="14.4" hidden="false" customHeight="false" outlineLevel="0" collapsed="false">
      <c r="U46" s="3"/>
    </row>
  </sheetData>
  <mergeCells count="44">
    <mergeCell ref="A1:G1"/>
    <mergeCell ref="I1:M1"/>
    <mergeCell ref="O1:S1"/>
    <mergeCell ref="A3:E3"/>
    <mergeCell ref="F3:G3"/>
    <mergeCell ref="I3:K3"/>
    <mergeCell ref="L3:M3"/>
    <mergeCell ref="O3:Q3"/>
    <mergeCell ref="R3:S3"/>
    <mergeCell ref="A9:F9"/>
    <mergeCell ref="A11:E11"/>
    <mergeCell ref="F11:G11"/>
    <mergeCell ref="I11:K11"/>
    <mergeCell ref="L11:M11"/>
    <mergeCell ref="O11:Q11"/>
    <mergeCell ref="R11:S11"/>
    <mergeCell ref="A17:F17"/>
    <mergeCell ref="A19:E19"/>
    <mergeCell ref="F19:G19"/>
    <mergeCell ref="I19:K19"/>
    <mergeCell ref="L19:M19"/>
    <mergeCell ref="O19:Q19"/>
    <mergeCell ref="R19:S19"/>
    <mergeCell ref="A25:F25"/>
    <mergeCell ref="A27:E27"/>
    <mergeCell ref="F27:G27"/>
    <mergeCell ref="I27:K27"/>
    <mergeCell ref="L27:M27"/>
    <mergeCell ref="O27:Q27"/>
    <mergeCell ref="R27:S27"/>
    <mergeCell ref="A33:F33"/>
    <mergeCell ref="A35:E35"/>
    <mergeCell ref="F35:G35"/>
    <mergeCell ref="I35:K35"/>
    <mergeCell ref="L35:M35"/>
    <mergeCell ref="O35:Q35"/>
    <mergeCell ref="R35:S35"/>
    <mergeCell ref="A41:F41"/>
    <mergeCell ref="A43:F43"/>
    <mergeCell ref="I43:L43"/>
    <mergeCell ref="O43:R43"/>
    <mergeCell ref="A44:G44"/>
    <mergeCell ref="I44:M44"/>
    <mergeCell ref="O44:S44"/>
  </mergeCells>
  <printOptions headings="false" gridLines="false" gridLinesSet="true" horizontalCentered="false" verticalCentered="false"/>
  <pageMargins left="0.511805555555555" right="0.511805555555555" top="0.7875" bottom="0.78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L26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H22" activeCellId="0" sqref="H22"/>
    </sheetView>
  </sheetViews>
  <sheetFormatPr defaultColWidth="8.6875" defaultRowHeight="14.4" zeroHeight="false" outlineLevelRow="0" outlineLevelCol="0"/>
  <cols>
    <col collapsed="false" customWidth="true" hidden="false" outlineLevel="0" max="1" min="1" style="0" width="22.33"/>
    <col collapsed="false" customWidth="true" hidden="false" outlineLevel="0" max="5" min="2" style="0" width="14.11"/>
    <col collapsed="false" customWidth="true" hidden="false" outlineLevel="0" max="6" min="6" style="0" width="3.45"/>
    <col collapsed="false" customWidth="true" hidden="false" outlineLevel="0" max="7" min="7" style="0" width="21.33"/>
    <col collapsed="false" customWidth="true" hidden="false" outlineLevel="0" max="12" min="8" style="0" width="13.1"/>
  </cols>
  <sheetData>
    <row r="1" customFormat="false" ht="15" hidden="false" customHeight="false" outlineLevel="0" collapsed="false">
      <c r="A1" s="27" t="s">
        <v>42</v>
      </c>
      <c r="B1" s="27" t="s">
        <v>43</v>
      </c>
      <c r="C1" s="27" t="s">
        <v>44</v>
      </c>
      <c r="D1" s="28" t="s">
        <v>45</v>
      </c>
      <c r="E1" s="27" t="s">
        <v>46</v>
      </c>
      <c r="G1" s="27" t="s">
        <v>42</v>
      </c>
      <c r="H1" s="29" t="s">
        <v>47</v>
      </c>
      <c r="I1" s="27" t="s">
        <v>46</v>
      </c>
      <c r="J1" s="29" t="s">
        <v>48</v>
      </c>
      <c r="K1" s="27" t="s">
        <v>49</v>
      </c>
      <c r="L1" s="29" t="s">
        <v>50</v>
      </c>
    </row>
    <row r="2" customFormat="false" ht="14.4" hidden="false" customHeight="false" outlineLevel="0" collapsed="false">
      <c r="A2" s="30" t="s">
        <v>19</v>
      </c>
      <c r="B2" s="31" t="n">
        <v>29257.2</v>
      </c>
      <c r="C2" s="32" t="n">
        <v>20148</v>
      </c>
      <c r="D2" s="32" t="n">
        <v>18000</v>
      </c>
      <c r="E2" s="32" t="n">
        <f aca="false">(B2+C2+D2)/3</f>
        <v>22468.4</v>
      </c>
      <c r="G2" s="30" t="s">
        <v>19</v>
      </c>
      <c r="H2" s="33" t="n">
        <v>20343.72</v>
      </c>
      <c r="I2" s="32" t="n">
        <v>22468.4</v>
      </c>
      <c r="J2" s="34" t="n">
        <f aca="false">I2*0.5</f>
        <v>11234.2</v>
      </c>
      <c r="K2" s="32" t="n">
        <f aca="false">I2*0.4</f>
        <v>8987.36</v>
      </c>
      <c r="L2" s="34" t="n">
        <f aca="false">I2*0.3</f>
        <v>6740.52</v>
      </c>
    </row>
    <row r="3" customFormat="false" ht="14.4" hidden="false" customHeight="false" outlineLevel="0" collapsed="false">
      <c r="A3" s="35" t="s">
        <v>20</v>
      </c>
      <c r="B3" s="36" t="n">
        <v>22987.8</v>
      </c>
      <c r="C3" s="37" t="n">
        <v>18348</v>
      </c>
      <c r="D3" s="37" t="n">
        <v>16800</v>
      </c>
      <c r="E3" s="37" t="n">
        <f aca="false">(B3+C3+D3)/3</f>
        <v>19378.6</v>
      </c>
      <c r="G3" s="35" t="s">
        <v>20</v>
      </c>
      <c r="H3" s="33"/>
      <c r="I3" s="37" t="n">
        <v>19378.6</v>
      </c>
      <c r="J3" s="38" t="n">
        <f aca="false">I3*0.5</f>
        <v>9689.3</v>
      </c>
      <c r="K3" s="37" t="n">
        <f aca="false">I3*0.4</f>
        <v>7751.44</v>
      </c>
      <c r="L3" s="38" t="n">
        <f aca="false">I3*0.3</f>
        <v>5813.58</v>
      </c>
    </row>
    <row r="4" customFormat="false" ht="15" hidden="false" customHeight="false" outlineLevel="0" collapsed="false">
      <c r="A4" s="39" t="s">
        <v>21</v>
      </c>
      <c r="B4" s="36" t="n">
        <v>20085.36</v>
      </c>
      <c r="C4" s="37" t="n">
        <v>17988</v>
      </c>
      <c r="D4" s="37" t="n">
        <v>15600</v>
      </c>
      <c r="E4" s="37" t="n">
        <f aca="false">(B4+C4+D4)/3</f>
        <v>17891.12</v>
      </c>
      <c r="G4" s="39" t="s">
        <v>21</v>
      </c>
      <c r="H4" s="33"/>
      <c r="I4" s="37" t="n">
        <v>17891.12</v>
      </c>
      <c r="J4" s="38" t="n">
        <f aca="false">I4*0.5</f>
        <v>8945.56</v>
      </c>
      <c r="K4" s="37" t="n">
        <f aca="false">I4*0.4</f>
        <v>7156.448</v>
      </c>
      <c r="L4" s="38" t="n">
        <f aca="false">I4*0.3</f>
        <v>5367.336</v>
      </c>
    </row>
    <row r="5" customFormat="false" ht="15" hidden="false" customHeight="false" outlineLevel="0" collapsed="false">
      <c r="A5" s="40" t="s">
        <v>51</v>
      </c>
      <c r="B5" s="41" t="n">
        <v>72330.36</v>
      </c>
      <c r="C5" s="41" t="n">
        <v>56484</v>
      </c>
      <c r="D5" s="41" t="n">
        <v>50400</v>
      </c>
      <c r="E5" s="41" t="n">
        <f aca="false">(B5+C5+D5)/3</f>
        <v>59738.12</v>
      </c>
      <c r="G5" s="27" t="s">
        <v>51</v>
      </c>
      <c r="H5" s="42" t="n">
        <f aca="false">H2</f>
        <v>20343.72</v>
      </c>
      <c r="I5" s="41" t="n">
        <v>59738.12</v>
      </c>
      <c r="J5" s="43" t="n">
        <f aca="false">SUM(J2:J4)</f>
        <v>29869.06</v>
      </c>
      <c r="K5" s="41" t="n">
        <f aca="false">SUM(K2:K4)</f>
        <v>23895.248</v>
      </c>
      <c r="L5" s="43" t="n">
        <f aca="false">SUM(L2:L4)</f>
        <v>17921.436</v>
      </c>
    </row>
    <row r="6" customFormat="false" ht="15" hidden="false" customHeight="false" outlineLevel="0" collapsed="false">
      <c r="A6" s="44" t="s">
        <v>52</v>
      </c>
      <c r="B6" s="29" t="s">
        <v>43</v>
      </c>
      <c r="C6" s="29" t="s">
        <v>44</v>
      </c>
      <c r="D6" s="45" t="s">
        <v>45</v>
      </c>
      <c r="E6" s="29" t="s">
        <v>46</v>
      </c>
    </row>
    <row r="7" customFormat="false" ht="14.4" hidden="false" customHeight="false" outlineLevel="0" collapsed="false">
      <c r="A7" s="46" t="s">
        <v>24</v>
      </c>
      <c r="B7" s="47" t="n">
        <v>36293.28</v>
      </c>
      <c r="C7" s="34" t="n">
        <v>24588</v>
      </c>
      <c r="D7" s="34" t="n">
        <v>21600</v>
      </c>
      <c r="E7" s="34" t="n">
        <f aca="false">(B7+C7+D7)/3</f>
        <v>27493.76</v>
      </c>
    </row>
    <row r="8" customFormat="false" ht="14.4" hidden="false" customHeight="false" outlineLevel="0" collapsed="false">
      <c r="A8" s="48" t="s">
        <v>20</v>
      </c>
      <c r="B8" s="49" t="n">
        <v>23755.56</v>
      </c>
      <c r="C8" s="38" t="n">
        <v>18348</v>
      </c>
      <c r="D8" s="38" t="n">
        <v>16800</v>
      </c>
      <c r="E8" s="38" t="n">
        <f aca="false">(B8+C8+D8)/3</f>
        <v>19634.52</v>
      </c>
    </row>
    <row r="9" customFormat="false" ht="15" hidden="false" customHeight="false" outlineLevel="0" collapsed="false">
      <c r="A9" s="50" t="s">
        <v>21</v>
      </c>
      <c r="B9" s="49" t="n">
        <v>20756.16</v>
      </c>
      <c r="C9" s="38" t="n">
        <v>17988</v>
      </c>
      <c r="D9" s="38" t="n">
        <v>15600</v>
      </c>
      <c r="E9" s="38" t="n">
        <f aca="false">(B9+C9+D9)/3</f>
        <v>18114.72</v>
      </c>
    </row>
    <row r="10" customFormat="false" ht="15" hidden="false" customHeight="false" outlineLevel="0" collapsed="false">
      <c r="A10" s="44" t="s">
        <v>51</v>
      </c>
      <c r="B10" s="43" t="n">
        <v>80805</v>
      </c>
      <c r="C10" s="43" t="n">
        <v>60924</v>
      </c>
      <c r="D10" s="43" t="n">
        <v>54000</v>
      </c>
      <c r="E10" s="43" t="n">
        <f aca="false">(B10+C10+D10)/3</f>
        <v>65243</v>
      </c>
    </row>
    <row r="11" customFormat="false" ht="15" hidden="false" customHeight="false" outlineLevel="0" collapsed="false">
      <c r="A11" s="27" t="s">
        <v>53</v>
      </c>
      <c r="B11" s="27" t="s">
        <v>43</v>
      </c>
      <c r="C11" s="27" t="s">
        <v>44</v>
      </c>
      <c r="D11" s="28" t="s">
        <v>45</v>
      </c>
      <c r="E11" s="27" t="s">
        <v>46</v>
      </c>
    </row>
    <row r="12" customFormat="false" ht="14.4" hidden="false" customHeight="false" outlineLevel="0" collapsed="false">
      <c r="A12" s="30" t="s">
        <v>27</v>
      </c>
      <c r="B12" s="31" t="n">
        <v>40047.12</v>
      </c>
      <c r="C12" s="32" t="n">
        <v>24588</v>
      </c>
      <c r="D12" s="32" t="n">
        <v>24000</v>
      </c>
      <c r="E12" s="32" t="n">
        <f aca="false">(B12+C12+D12)/3</f>
        <v>29545.04</v>
      </c>
    </row>
    <row r="13" customFormat="false" ht="14.4" hidden="false" customHeight="false" outlineLevel="0" collapsed="false">
      <c r="A13" s="35" t="s">
        <v>28</v>
      </c>
      <c r="B13" s="36" t="n">
        <v>31244.16</v>
      </c>
      <c r="C13" s="37" t="n">
        <v>20148</v>
      </c>
      <c r="D13" s="37" t="n">
        <v>18000</v>
      </c>
      <c r="E13" s="37" t="n">
        <f aca="false">(B13+C13+D13)/3</f>
        <v>23130.72</v>
      </c>
    </row>
    <row r="14" customFormat="false" ht="15" hidden="false" customHeight="false" outlineLevel="0" collapsed="false">
      <c r="A14" s="39" t="s">
        <v>20</v>
      </c>
      <c r="B14" s="36" t="n">
        <v>24549</v>
      </c>
      <c r="C14" s="37" t="n">
        <v>18348</v>
      </c>
      <c r="D14" s="37" t="n">
        <v>16800</v>
      </c>
      <c r="E14" s="37" t="n">
        <f aca="false">(B14+C14+D14)/3</f>
        <v>19899</v>
      </c>
    </row>
    <row r="15" customFormat="false" ht="15" hidden="false" customHeight="false" outlineLevel="0" collapsed="false">
      <c r="A15" s="40" t="s">
        <v>51</v>
      </c>
      <c r="B15" s="41" t="n">
        <v>95840.28</v>
      </c>
      <c r="C15" s="41" t="n">
        <v>63084</v>
      </c>
      <c r="D15" s="41" t="n">
        <v>58800</v>
      </c>
      <c r="E15" s="41" t="n">
        <f aca="false">(B15+C15+D15)/3</f>
        <v>72574.76</v>
      </c>
    </row>
    <row r="16" customFormat="false" ht="15" hidden="false" customHeight="false" outlineLevel="0" collapsed="false">
      <c r="A16" s="44" t="s">
        <v>54</v>
      </c>
      <c r="B16" s="29" t="s">
        <v>43</v>
      </c>
      <c r="C16" s="29" t="s">
        <v>44</v>
      </c>
      <c r="D16" s="45" t="s">
        <v>45</v>
      </c>
      <c r="E16" s="29" t="s">
        <v>46</v>
      </c>
    </row>
    <row r="17" customFormat="false" ht="14.4" hidden="false" customHeight="false" outlineLevel="0" collapsed="false">
      <c r="A17" s="46" t="s">
        <v>30</v>
      </c>
      <c r="B17" s="47" t="n">
        <v>43755.12</v>
      </c>
      <c r="C17" s="34" t="n">
        <v>32988</v>
      </c>
      <c r="D17" s="34" t="n">
        <v>27600</v>
      </c>
      <c r="E17" s="34" t="n">
        <f aca="false">(B17+C17+D17)/3</f>
        <v>34781.04</v>
      </c>
    </row>
    <row r="18" customFormat="false" ht="14.4" hidden="false" customHeight="false" outlineLevel="0" collapsed="false">
      <c r="A18" s="48" t="s">
        <v>28</v>
      </c>
      <c r="B18" s="49" t="n">
        <v>32287.8</v>
      </c>
      <c r="C18" s="38" t="n">
        <v>20148</v>
      </c>
      <c r="D18" s="38" t="n">
        <v>18000</v>
      </c>
      <c r="E18" s="38" t="n">
        <f aca="false">(B18+C18+D18)/3</f>
        <v>23478.6</v>
      </c>
    </row>
    <row r="19" customFormat="false" ht="15" hidden="false" customHeight="false" outlineLevel="0" collapsed="false">
      <c r="A19" s="50" t="s">
        <v>20</v>
      </c>
      <c r="B19" s="49" t="n">
        <v>25368.96</v>
      </c>
      <c r="C19" s="38" t="n">
        <v>18348</v>
      </c>
      <c r="D19" s="38" t="n">
        <v>16800</v>
      </c>
      <c r="E19" s="38" t="n">
        <f aca="false">(B19+C19+D19)/3</f>
        <v>20172.32</v>
      </c>
    </row>
    <row r="20" customFormat="false" ht="15" hidden="false" customHeight="false" outlineLevel="0" collapsed="false">
      <c r="A20" s="44" t="s">
        <v>51</v>
      </c>
      <c r="B20" s="43" t="n">
        <v>101411.88</v>
      </c>
      <c r="C20" s="43" t="n">
        <v>71484</v>
      </c>
      <c r="D20" s="43" t="n">
        <v>62400</v>
      </c>
      <c r="E20" s="43" t="n">
        <f aca="false">(B20+C20+D20)/3</f>
        <v>78431.96</v>
      </c>
    </row>
    <row r="21" customFormat="false" ht="15" hidden="false" customHeight="false" outlineLevel="0" collapsed="false">
      <c r="A21" s="27" t="s">
        <v>55</v>
      </c>
      <c r="B21" s="27" t="s">
        <v>43</v>
      </c>
      <c r="C21" s="27" t="s">
        <v>44</v>
      </c>
      <c r="D21" s="28" t="s">
        <v>45</v>
      </c>
      <c r="E21" s="27" t="s">
        <v>46</v>
      </c>
    </row>
    <row r="22" customFormat="false" ht="14.4" hidden="false" customHeight="false" outlineLevel="0" collapsed="false">
      <c r="A22" s="30" t="s">
        <v>32</v>
      </c>
      <c r="B22" s="31" t="n">
        <v>47997</v>
      </c>
      <c r="C22" s="32" t="n">
        <v>32988</v>
      </c>
      <c r="D22" s="32" t="n">
        <v>30000</v>
      </c>
      <c r="E22" s="32" t="n">
        <f aca="false">(B22+C22+D22)/3</f>
        <v>36995</v>
      </c>
    </row>
    <row r="23" customFormat="false" ht="14.4" hidden="false" customHeight="false" outlineLevel="0" collapsed="false">
      <c r="A23" s="35" t="s">
        <v>28</v>
      </c>
      <c r="B23" s="36" t="n">
        <v>33366.24</v>
      </c>
      <c r="C23" s="37" t="n">
        <v>20148</v>
      </c>
      <c r="D23" s="37" t="n">
        <v>18000</v>
      </c>
      <c r="E23" s="37" t="n">
        <f aca="false">(B23+C23+D23)/3</f>
        <v>23838.08</v>
      </c>
    </row>
    <row r="24" customFormat="false" ht="15" hidden="false" customHeight="false" outlineLevel="0" collapsed="false">
      <c r="A24" s="39" t="s">
        <v>20</v>
      </c>
      <c r="B24" s="36" t="n">
        <v>26216.28</v>
      </c>
      <c r="C24" s="37" t="n">
        <v>18348</v>
      </c>
      <c r="D24" s="37" t="n">
        <v>16800</v>
      </c>
      <c r="E24" s="37" t="n">
        <f aca="false">(B24+C24+D24)/3</f>
        <v>20454.76</v>
      </c>
    </row>
    <row r="25" customFormat="false" ht="15" hidden="false" customHeight="false" outlineLevel="0" collapsed="false">
      <c r="A25" s="40" t="s">
        <v>51</v>
      </c>
      <c r="B25" s="41" t="n">
        <v>107579.52</v>
      </c>
      <c r="C25" s="41" t="n">
        <v>71484</v>
      </c>
      <c r="D25" s="41" t="n">
        <v>64800</v>
      </c>
      <c r="E25" s="41" t="n">
        <f aca="false">(B25+C25+D25)/3</f>
        <v>81287.84</v>
      </c>
    </row>
    <row r="26" customFormat="false" ht="15" hidden="false" customHeight="false" outlineLevel="0" collapsed="false">
      <c r="A26" s="29" t="s">
        <v>56</v>
      </c>
      <c r="B26" s="43" t="n">
        <f aca="false">B5+B10+B15+B20+B25</f>
        <v>457967.04</v>
      </c>
      <c r="C26" s="43" t="n">
        <f aca="false">C5+C10+C15+C20+C25</f>
        <v>323460</v>
      </c>
      <c r="D26" s="43" t="n">
        <f aca="false">D5+D10+D15+D20+D25</f>
        <v>290400</v>
      </c>
      <c r="E26" s="43" t="n">
        <f aca="false">E5+E10+E15+E20+E25</f>
        <v>357275.68</v>
      </c>
    </row>
  </sheetData>
  <mergeCells count="1">
    <mergeCell ref="H2:H4"/>
  </mergeCells>
  <printOptions headings="false" gridLines="false" gridLinesSet="true" horizontalCentered="false" verticalCentered="false"/>
  <pageMargins left="0.511805555555555" right="0.511805555555555" top="0.7875" bottom="0.78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LibreOffice/6.4.7.2$Windows_X86_64 LibreOffice_project/639b8ac485750d5696d7590a72ef1b496725cfb5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2023-07-21T18:07:23Z</dcterms:created>
  <dc:creator>João Alberto Hahn</dc:creator>
  <dc:description/>
  <dc:language>pt-BR</dc:language>
  <cp:lastModifiedBy>João Alberto Hahn</cp:lastModifiedBy>
  <dcterms:modified xsi:type="dcterms:W3CDTF">2023-11-08T22:13:16Z</dcterms:modified>
  <cp:revision>0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0</vt:bool>
  </property>
  <property fmtid="{D5CDD505-2E9C-101B-9397-08002B2CF9AE}" pid="5" name="LinksUpToDate">
    <vt:bool>0</vt:bool>
  </property>
  <property fmtid="{D5CDD505-2E9C-101B-9397-08002B2CF9AE}" pid="6" name="ScaleCrop">
    <vt:bool>0</vt:bool>
  </property>
  <property fmtid="{D5CDD505-2E9C-101B-9397-08002B2CF9AE}" pid="7" name="ShareDoc">
    <vt:bool>0</vt:bool>
  </property>
</Properties>
</file>