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DeTrabalho"/>
  <mc:AlternateContent xmlns:mc="http://schemas.openxmlformats.org/markup-compatibility/2006">
    <mc:Choice Requires="x15">
      <x15ac:absPath xmlns:x15ac="http://schemas.microsoft.com/office/spreadsheetml/2010/11/ac" url="M:\Infraestrutura\Engenharia\SECRETARIA_DE_OBRAS\Pavimentação asfáltica\Emilio Priotto\2025\"/>
    </mc:Choice>
  </mc:AlternateContent>
  <xr:revisionPtr revIDLastSave="0" documentId="13_ncr:1_{835C8306-C932-4FC0-9603-B45E2B63986B}" xr6:coauthVersionLast="47" xr6:coauthVersionMax="47" xr10:uidLastSave="{00000000-0000-0000-0000-000000000000}"/>
  <bookViews>
    <workbookView xWindow="-120" yWindow="-120" windowWidth="29040" windowHeight="15720" tabRatio="631" xr2:uid="{00000000-000D-0000-FFFF-FFFF00000000}"/>
  </bookViews>
  <sheets>
    <sheet name="Orc" sheetId="57" r:id="rId1"/>
    <sheet name="Analiticas" sheetId="34" r:id="rId2"/>
  </sheets>
  <definedNames>
    <definedName name="ACOMPANHAMENTO" hidden="1">#REF!</definedName>
    <definedName name="_xlnm.Print_Area" localSheetId="1">Analiticas!$B$2:$K$64</definedName>
    <definedName name="_xlnm.Print_Area" localSheetId="0">Orc!$B$2:$K$66</definedName>
    <definedName name="aux_DB">Orc!#REF!</definedName>
    <definedName name="D_ORC">Orc!#REF!</definedName>
    <definedName name="DNIT_ANO">TEXT(DNIT_DATA,"aaaa")</definedName>
    <definedName name="DNIT_BASE">"'M:\Infraestrutura\Engenharia\Sinapi\Dnit\"&amp;DNIT_ANO&amp;" - "&amp;DNIT_NUMERO&amp;". "&amp;DNIT_MES&amp;"\[Composicoes_DNIT_"&amp;DNIT_MES&amp;"_"&amp;DNIT_ANO&amp;".xlsm]Principal'!$B$2:$K$99999"</definedName>
    <definedName name="DNIT_DATA">Orc!#REF!</definedName>
    <definedName name="DNIT_MATERIAL">6</definedName>
    <definedName name="DNIT_MES">PROPER(TEXT(DNIT_DATA,"mmmm"))</definedName>
    <definedName name="DNIT_MO">7</definedName>
    <definedName name="DNIT_NOME">2</definedName>
    <definedName name="DNIT_NUMERO">TEXT(MONTH(Orc!#REF!),"00")</definedName>
    <definedName name="DNIT_UNIDADE">3</definedName>
    <definedName name="DNIT_VALOR">4</definedName>
    <definedName name="ORC_ANO">TEXT(D_ORC,"aaaa")</definedName>
    <definedName name="ORC_DB">IF(aux_DB=1,"D",IF(aux_DB=2,"ND","ERROR"))</definedName>
    <definedName name="ORC_MATINS">5</definedName>
    <definedName name="ORC_MATSIN">7</definedName>
    <definedName name="ORC_MES">PROPER(TEXT(D_ORC,"mmmm"))</definedName>
    <definedName name="ORC_MOINS">6</definedName>
    <definedName name="ORC_MOSIN">8</definedName>
    <definedName name="ORC_NAME">2</definedName>
    <definedName name="ORC_PRE">4</definedName>
    <definedName name="ORC_PRE_MAT">14</definedName>
    <definedName name="ORC_PRE_MO">15</definedName>
    <definedName name="ORC_UNID">3</definedName>
    <definedName name="SENHAGT" hidden="1">"PM2CAIXA"</definedName>
    <definedName name="SINAPI_ANO">TEXT(SINAPI_DATA,"aaaa")</definedName>
    <definedName name="SINAPI_BASE">IF(#REF!=1,"D",IF(#REF!=2,"ND","ERROR"))</definedName>
    <definedName name="SINAPI_DATA">Orc!#REF!</definedName>
    <definedName name="SINAPI_DB">IF(aux_DB=1,"D",IF(aux_DB=2,"ND","ERROR"))</definedName>
    <definedName name="SINAPI_INS">"'M:\Infraestrutura\Engenharia\Sinapi\"&amp;SINAPI_ANO&amp;"\"&amp;SINAPI_ANO&amp;" - "&amp;SINAPI_MES&amp;"\[Composicoes_"&amp;SINAPI_MES&amp;"_"&amp;SINAPI_ANO&amp;".xlsm]Insumo_"&amp;ORC_DB&amp;"_"&amp;SINAPI_MES&amp;"'!$A$2:$F$99999"</definedName>
    <definedName name="SINAPI_MES">PROPER(TEXT(SINAPI_DATA,"mmmm"))</definedName>
    <definedName name="SINAPI_SIN">"'M:\Infraestrutura\Engenharia\Sinapi\"&amp;SINAPI_ANO&amp;"\"&amp;SINAPI_ANO&amp;" - "&amp;SINAPI_MES&amp;"\[Composicoes_"&amp;SINAPI_MES&amp;"_"&amp;SINAPI_ANO&amp;".xlsm]Sintetico_"&amp;ORC_DB&amp;"_"&amp;SINAPI_MES&amp;"'!$a$2:$K$99999"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57" l="1"/>
  <c r="P11" i="57"/>
  <c r="Q11" i="57"/>
  <c r="O12" i="57"/>
  <c r="P12" i="57"/>
  <c r="Q12" i="57"/>
  <c r="O13" i="57"/>
  <c r="P13" i="57"/>
  <c r="Q13" i="57"/>
  <c r="O14" i="57"/>
  <c r="P14" i="57"/>
  <c r="Q14" i="57"/>
  <c r="O15" i="57"/>
  <c r="P15" i="57"/>
  <c r="Q15" i="57"/>
  <c r="O16" i="57"/>
  <c r="P16" i="57"/>
  <c r="Q16" i="57"/>
  <c r="O17" i="57"/>
  <c r="P17" i="57"/>
  <c r="Q17" i="57"/>
  <c r="O18" i="57"/>
  <c r="P18" i="57"/>
  <c r="Q18" i="57"/>
  <c r="O19" i="57"/>
  <c r="P19" i="57"/>
  <c r="Q19" i="57"/>
  <c r="O20" i="57"/>
  <c r="P20" i="57"/>
  <c r="Q20" i="57"/>
  <c r="O21" i="57"/>
  <c r="P21" i="57"/>
  <c r="Q21" i="57"/>
  <c r="O22" i="57"/>
  <c r="P22" i="57"/>
  <c r="Q22" i="57"/>
  <c r="O23" i="57"/>
  <c r="P23" i="57"/>
  <c r="Q23" i="57"/>
  <c r="O24" i="57"/>
  <c r="P24" i="57"/>
  <c r="Q24" i="57"/>
  <c r="O25" i="57"/>
  <c r="P25" i="57"/>
  <c r="Q25" i="57"/>
  <c r="O26" i="57"/>
  <c r="P26" i="57"/>
  <c r="Q26" i="57"/>
  <c r="O27" i="57"/>
  <c r="P27" i="57"/>
  <c r="Q27" i="57"/>
  <c r="O28" i="57"/>
  <c r="P28" i="57"/>
  <c r="Q28" i="57"/>
  <c r="O29" i="57"/>
  <c r="P29" i="57"/>
  <c r="Q29" i="57"/>
  <c r="O30" i="57"/>
  <c r="P30" i="57"/>
  <c r="Q30" i="57"/>
  <c r="O31" i="57"/>
  <c r="P31" i="57"/>
  <c r="Q31" i="57"/>
  <c r="O32" i="57"/>
  <c r="P32" i="57"/>
  <c r="Q32" i="57"/>
  <c r="O33" i="57"/>
  <c r="P33" i="57"/>
  <c r="Q33" i="57"/>
  <c r="O34" i="57"/>
  <c r="P34" i="57"/>
  <c r="Q34" i="57"/>
  <c r="O35" i="57"/>
  <c r="P35" i="57"/>
  <c r="Q35" i="57"/>
  <c r="O36" i="57"/>
  <c r="P36" i="57"/>
  <c r="Q36" i="57"/>
  <c r="O37" i="57"/>
  <c r="P37" i="57"/>
  <c r="Q37" i="57"/>
  <c r="O38" i="57"/>
  <c r="P38" i="57"/>
  <c r="Q38" i="57"/>
  <c r="O39" i="57"/>
  <c r="P39" i="57"/>
  <c r="Q39" i="57"/>
  <c r="O40" i="57"/>
  <c r="P40" i="57"/>
  <c r="Q40" i="57"/>
  <c r="O41" i="57"/>
  <c r="P41" i="57"/>
  <c r="Q41" i="57"/>
  <c r="O42" i="57"/>
  <c r="P42" i="57"/>
  <c r="Q42" i="57"/>
  <c r="O43" i="57"/>
  <c r="P43" i="57"/>
  <c r="Q43" i="57"/>
  <c r="O44" i="57"/>
  <c r="P44" i="57"/>
  <c r="Q44" i="57"/>
  <c r="O45" i="57"/>
  <c r="P45" i="57"/>
  <c r="Q45" i="57"/>
  <c r="O46" i="57"/>
  <c r="P46" i="57"/>
  <c r="Q46" i="57"/>
  <c r="O47" i="57"/>
  <c r="P47" i="57"/>
  <c r="Q47" i="57"/>
  <c r="O48" i="57"/>
  <c r="P48" i="57"/>
  <c r="Q48" i="57"/>
  <c r="O49" i="57"/>
  <c r="P49" i="57"/>
  <c r="Q49" i="57"/>
  <c r="O50" i="57"/>
  <c r="P50" i="57"/>
  <c r="Q50" i="57"/>
  <c r="O51" i="57"/>
  <c r="P51" i="57"/>
  <c r="Q51" i="57"/>
  <c r="O52" i="57"/>
  <c r="P52" i="57"/>
  <c r="Q52" i="57"/>
  <c r="O53" i="57"/>
  <c r="P53" i="57"/>
  <c r="Q53" i="57"/>
  <c r="O54" i="57"/>
  <c r="P54" i="57"/>
  <c r="Q54" i="57"/>
  <c r="O55" i="57"/>
  <c r="P55" i="57"/>
  <c r="Q55" i="57"/>
  <c r="O56" i="57"/>
  <c r="P56" i="57"/>
  <c r="Q56" i="57"/>
  <c r="O57" i="57"/>
  <c r="P57" i="57"/>
  <c r="Q57" i="57"/>
  <c r="O58" i="57"/>
  <c r="P58" i="57"/>
  <c r="Q58" i="57"/>
  <c r="O59" i="57"/>
  <c r="P59" i="57"/>
  <c r="Q59" i="57"/>
  <c r="O60" i="57"/>
  <c r="P60" i="57"/>
  <c r="Q60" i="57"/>
  <c r="O61" i="57"/>
  <c r="P61" i="57"/>
  <c r="Q61" i="57"/>
  <c r="O62" i="57"/>
  <c r="P62" i="57"/>
  <c r="Q62" i="57"/>
  <c r="O63" i="57"/>
  <c r="P63" i="57"/>
  <c r="Q63" i="57"/>
  <c r="O64" i="57"/>
  <c r="P64" i="57"/>
  <c r="Q64" i="57"/>
  <c r="O65" i="57"/>
  <c r="P65" i="57"/>
  <c r="Q65" i="57"/>
  <c r="P10" i="57"/>
  <c r="Q10" i="57"/>
  <c r="O10" i="57"/>
  <c r="N10" i="57"/>
  <c r="M5" i="57"/>
  <c r="M10" i="57"/>
  <c r="M11" i="57"/>
  <c r="N11" i="57"/>
  <c r="M12" i="57"/>
  <c r="N12" i="57"/>
  <c r="M13" i="57"/>
  <c r="N13" i="57"/>
  <c r="M14" i="57"/>
  <c r="N14" i="57"/>
  <c r="M15" i="57"/>
  <c r="N15" i="57"/>
  <c r="M16" i="57"/>
  <c r="N16" i="57"/>
  <c r="M17" i="57"/>
  <c r="N17" i="57"/>
  <c r="M18" i="57"/>
  <c r="N18" i="57"/>
  <c r="M19" i="57"/>
  <c r="N19" i="57"/>
  <c r="M20" i="57"/>
  <c r="N20" i="57"/>
  <c r="M21" i="57"/>
  <c r="N21" i="57"/>
  <c r="M22" i="57"/>
  <c r="N22" i="57"/>
  <c r="M23" i="57"/>
  <c r="N23" i="57"/>
  <c r="M24" i="57"/>
  <c r="N24" i="57"/>
  <c r="M25" i="57"/>
  <c r="N25" i="57"/>
  <c r="M26" i="57"/>
  <c r="N26" i="57"/>
  <c r="M27" i="57"/>
  <c r="N27" i="57"/>
  <c r="M28" i="57"/>
  <c r="N28" i="57"/>
  <c r="M29" i="57"/>
  <c r="N29" i="57"/>
  <c r="M30" i="57"/>
  <c r="N30" i="57"/>
  <c r="M31" i="57"/>
  <c r="N31" i="57"/>
  <c r="M32" i="57"/>
  <c r="N32" i="57"/>
  <c r="M33" i="57"/>
  <c r="N33" i="57"/>
  <c r="M34" i="57"/>
  <c r="N34" i="57"/>
  <c r="M35" i="57"/>
  <c r="N35" i="57"/>
  <c r="M36" i="57"/>
  <c r="N36" i="57"/>
  <c r="M37" i="57"/>
  <c r="N37" i="57"/>
  <c r="M38" i="57"/>
  <c r="N38" i="57"/>
  <c r="M39" i="57"/>
  <c r="N39" i="57"/>
  <c r="M40" i="57"/>
  <c r="N40" i="57"/>
  <c r="M41" i="57"/>
  <c r="N41" i="57"/>
  <c r="M42" i="57"/>
  <c r="N42" i="57"/>
  <c r="M43" i="57"/>
  <c r="N43" i="57"/>
  <c r="M44" i="57"/>
  <c r="N44" i="57"/>
  <c r="M45" i="57"/>
  <c r="N45" i="57"/>
  <c r="M46" i="57"/>
  <c r="N46" i="57"/>
  <c r="M47" i="57"/>
  <c r="N47" i="57"/>
  <c r="M48" i="57"/>
  <c r="N48" i="57"/>
  <c r="M49" i="57"/>
  <c r="N49" i="57"/>
  <c r="M50" i="57"/>
  <c r="N50" i="57"/>
  <c r="M51" i="57"/>
  <c r="N51" i="57"/>
  <c r="M52" i="57"/>
  <c r="N52" i="57"/>
  <c r="M53" i="57"/>
  <c r="N53" i="57"/>
  <c r="M54" i="57"/>
  <c r="N54" i="57"/>
  <c r="M55" i="57"/>
  <c r="N55" i="57"/>
  <c r="M56" i="57"/>
  <c r="N56" i="57"/>
  <c r="M57" i="57"/>
  <c r="N57" i="57"/>
  <c r="M58" i="57"/>
  <c r="N58" i="57"/>
  <c r="M59" i="57"/>
  <c r="N59" i="57"/>
  <c r="M60" i="57"/>
  <c r="N60" i="57"/>
  <c r="M61" i="57"/>
  <c r="N61" i="57"/>
  <c r="M62" i="57"/>
  <c r="N62" i="57"/>
  <c r="M63" i="57"/>
  <c r="N63" i="57"/>
  <c r="M64" i="57"/>
  <c r="N64" i="57"/>
  <c r="M65" i="57"/>
  <c r="N65" i="57"/>
  <c r="M66" i="57"/>
  <c r="N66" i="57"/>
</calcChain>
</file>

<file path=xl/sharedStrings.xml><?xml version="1.0" encoding="utf-8"?>
<sst xmlns="http://schemas.openxmlformats.org/spreadsheetml/2006/main" count="344" uniqueCount="194">
  <si>
    <t>DATA:</t>
  </si>
  <si>
    <t>COMPOSIÇÃO PREÇO UNITÁRIO</t>
  </si>
  <si>
    <t>TOTAIS</t>
  </si>
  <si>
    <t>DISCRIMINAÇÃO</t>
  </si>
  <si>
    <t>UNID.</t>
  </si>
  <si>
    <t>MATERIAL</t>
  </si>
  <si>
    <t>MÃO OBRA</t>
  </si>
  <si>
    <t>TOTAL</t>
  </si>
  <si>
    <t>m2</t>
  </si>
  <si>
    <t>m</t>
  </si>
  <si>
    <t>m3</t>
  </si>
  <si>
    <t>kg</t>
  </si>
  <si>
    <t>SINAPI</t>
  </si>
  <si>
    <t>h</t>
  </si>
  <si>
    <t>COMPOSIÇÕES ANALÍTICAS</t>
  </si>
  <si>
    <t>QUANT.</t>
  </si>
  <si>
    <t>unid.</t>
  </si>
  <si>
    <t>M01</t>
  </si>
  <si>
    <t>M02</t>
  </si>
  <si>
    <t>CUSTO TOTAL DA CONSTRUÇÃO COM BDI</t>
  </si>
  <si>
    <t>G01</t>
  </si>
  <si>
    <t>G03</t>
  </si>
  <si>
    <t>chp</t>
  </si>
  <si>
    <t>chi</t>
  </si>
  <si>
    <t>txkm</t>
  </si>
  <si>
    <t>5213863'</t>
  </si>
  <si>
    <t>5213440'</t>
  </si>
  <si>
    <t>BDI</t>
  </si>
  <si>
    <t>3. Topógrafo (2 dias x 8h por dia)</t>
  </si>
  <si>
    <t>4. Auxiliar de topógrafo (2 dias x 8h por dia)</t>
  </si>
  <si>
    <t>E9665'</t>
  </si>
  <si>
    <t>t</t>
  </si>
  <si>
    <t>TOTAL DO SERVIÇO</t>
  </si>
  <si>
    <t>COT01</t>
  </si>
  <si>
    <t>COT02</t>
  </si>
  <si>
    <t>COT03</t>
  </si>
  <si>
    <t>COT04</t>
  </si>
  <si>
    <t>1. Aço CA-50, Ø6.3mm</t>
  </si>
  <si>
    <t>2. Locação de teodolito eletrônico</t>
  </si>
  <si>
    <t>M03</t>
  </si>
  <si>
    <t>5. Caminhão com cavalo mecânico e prancha (incluindo retorno)</t>
  </si>
  <si>
    <t>5219608'</t>
  </si>
  <si>
    <t>G02</t>
  </si>
  <si>
    <t>3. Topógrafo</t>
  </si>
  <si>
    <t>4. Auxiliar de topógrafo</t>
  </si>
  <si>
    <t>ENG. GUSTAVO GASPARIN</t>
  </si>
  <si>
    <t>CREA-RS 237.202</t>
  </si>
  <si>
    <t>M0004'</t>
  </si>
  <si>
    <t>P9950'</t>
  </si>
  <si>
    <t>P9949'</t>
  </si>
  <si>
    <t>mês</t>
  </si>
  <si>
    <t>P9812'</t>
  </si>
  <si>
    <t>P9840'</t>
  </si>
  <si>
    <t>E9579'</t>
  </si>
  <si>
    <t>E9506'</t>
  </si>
  <si>
    <t>E9571'</t>
  </si>
  <si>
    <t>E9509'</t>
  </si>
  <si>
    <t>E9524''</t>
  </si>
  <si>
    <t>E9681''</t>
  </si>
  <si>
    <t>E9685''</t>
  </si>
  <si>
    <t>E9762''</t>
  </si>
  <si>
    <t>E9697''</t>
  </si>
  <si>
    <t>E9545''</t>
  </si>
  <si>
    <t>4011352'</t>
  </si>
  <si>
    <t>4011353'</t>
  </si>
  <si>
    <t>4011209'</t>
  </si>
  <si>
    <t>5502978'</t>
  </si>
  <si>
    <t>5914389'</t>
  </si>
  <si>
    <t>5914640'</t>
  </si>
  <si>
    <t>MÃO DE OBRA</t>
  </si>
  <si>
    <t>PREÇO UNITÁRIO</t>
  </si>
  <si>
    <t>1. Engenheiro civil júnior (1 vez/semana x 4h por dia x 3 meses)</t>
  </si>
  <si>
    <t>2. Encarregado de obras (1 vez/semana x 4h por dia x 3 meses)</t>
  </si>
  <si>
    <t>BDI DIF.</t>
  </si>
  <si>
    <t>4011463'</t>
  </si>
  <si>
    <t>5213400'</t>
  </si>
  <si>
    <t>COT05</t>
  </si>
  <si>
    <t>G04</t>
  </si>
  <si>
    <t>4. Rolo compactador vibratório cilindro aço liso para solos, 80hp</t>
  </si>
  <si>
    <t>5. Rolo compactador vibratório cilindro aço liso para solos, 80hp</t>
  </si>
  <si>
    <t>G05</t>
  </si>
  <si>
    <t>2.5 Base de brita graduada, e=15cm (Ref. 96396)</t>
  </si>
  <si>
    <t>1. Rolo compactador de pneus, estático, 110hp</t>
  </si>
  <si>
    <t>2. Rolo compactador de pneus, estático, 110hp</t>
  </si>
  <si>
    <t>3. Servente</t>
  </si>
  <si>
    <t>4. Motoniveladora, 125hp, largura lâmina 3,70m</t>
  </si>
  <si>
    <t>5. Motoniveladora, 125hp, largura lâmina 3,70m</t>
  </si>
  <si>
    <t>6. Caminhão pipa 10.000L trucado, 23.000kg, 230cv</t>
  </si>
  <si>
    <t>7. Caminhão pipa 10.000L trucado, 23.000kg, 230cv</t>
  </si>
  <si>
    <t>8. Rolo compactador vibratório cilindro aço liso para solos, 80hp</t>
  </si>
  <si>
    <t>9. Rolo compactador vibratório cilindro aço liso para solos, 80hp</t>
  </si>
  <si>
    <t>10. Usinagem de brita graduada simples</t>
  </si>
  <si>
    <t>Usinagem de brita graduada simples (Ref. 96393)</t>
  </si>
  <si>
    <t>1. Usina misturadora de solos, 200 a 500t/h, 75kW</t>
  </si>
  <si>
    <t>2. Usina misturadora de solos, 200 a 500t/h, 75kW</t>
  </si>
  <si>
    <t>3. Grupo gerador estacionário, 150kVA</t>
  </si>
  <si>
    <t>4. Grupo gerador estacionário, 150kVA</t>
  </si>
  <si>
    <t>5. Encarregado geral</t>
  </si>
  <si>
    <t>6. Servente</t>
  </si>
  <si>
    <t>7. Pá carregadeira sobre rodas, 128hp</t>
  </si>
  <si>
    <t>8. Pá carregadeira sobre rodas, 128hp</t>
  </si>
  <si>
    <t>9. Pó de pedra</t>
  </si>
  <si>
    <t>10. Pedra britada 1</t>
  </si>
  <si>
    <t>11. Pedra brita 0 ou pedrisco</t>
  </si>
  <si>
    <t>12. Pedra britada 2</t>
  </si>
  <si>
    <t>2.3 Base de rachão/macadame, e=15cm (Ref. 96400)</t>
  </si>
  <si>
    <t>1. Servente</t>
  </si>
  <si>
    <t>2. Motoniveladora, 125hp, largura lâmina 3,70m</t>
  </si>
  <si>
    <t>3. Motoniveladora, 125hp, largura lâmina 3,70m</t>
  </si>
  <si>
    <t>6. Escavadeira hidráulica sobre esteiras, 17t, 111hp</t>
  </si>
  <si>
    <t>7. Escavadeira hidráulica sobre esteiras, 17t, 111hp</t>
  </si>
  <si>
    <t>8. Pó de pedra</t>
  </si>
  <si>
    <t>9. Pedra de mão ou pedrão rachão</t>
  </si>
  <si>
    <t>G06</t>
  </si>
  <si>
    <t>2.3 Base de macadame/rachão, e=15cm</t>
  </si>
  <si>
    <t>ORÇAMENTO GLOBAL</t>
  </si>
  <si>
    <t>5213464'</t>
  </si>
  <si>
    <t>OBRA: PAVIMENTAÇÃO ASFÁLTICA EM CBUQ - EXT. 334,00M</t>
  </si>
  <si>
    <t>DB: Não Des.</t>
  </si>
  <si>
    <t>SINAPI: Mar/26</t>
  </si>
  <si>
    <t>ENDEREÇO: RUA EMÍLIO PRIOTTO</t>
  </si>
  <si>
    <t>'SICRO: Jan/26</t>
  </si>
  <si>
    <t>Encargos Sociais SINAPI: 111,95% | Encargos Sociais SICRO: Entre 75,34% e 127,22%</t>
  </si>
  <si>
    <t xml:space="preserve">Nº ART/RRT: </t>
  </si>
  <si>
    <t>1. SERVIÇOS INICIAIS</t>
  </si>
  <si>
    <t>1.1 Placa da obra</t>
  </si>
  <si>
    <t>1.2 Locação de pavimentação</t>
  </si>
  <si>
    <t>1.3 Administração Local</t>
  </si>
  <si>
    <t>1.4 Mobilização</t>
  </si>
  <si>
    <t>1.5 Desmobilização</t>
  </si>
  <si>
    <t>1. SUBTOTAL</t>
  </si>
  <si>
    <t>2. PAVIMENTAÇÃO DA VIA</t>
  </si>
  <si>
    <t>2.1 Regularização do subleito (334,00m x 7,70m)</t>
  </si>
  <si>
    <t>2.2 Compactação do subleito, e=15cm (334,00m x 7,70m)</t>
  </si>
  <si>
    <t>2.3 Base de macadame/rachão, e=20cm (334,00m x 7,50m)</t>
  </si>
  <si>
    <t>2.4 Transporte do macadame/rachão - DMTtotal=27,20km - 2,10t/m³</t>
  </si>
  <si>
    <t>2.3 Base de brita graduada, e=20cm (334,00m x 7,50m)</t>
  </si>
  <si>
    <t>2.4 Transporte da BGS - DMTtotal=27,20km - 2,20t/m³</t>
  </si>
  <si>
    <t>2.5 Imprimação com EAI (334,00m x 7,30m)</t>
  </si>
  <si>
    <t>2.6 Emulsão asfáltica para imprimação - 1,30kg/m² (BDI Dif.)</t>
  </si>
  <si>
    <t>2.7 Transporte da EAI - DMT total=142,00km (BDI Dif.)</t>
  </si>
  <si>
    <t>2.8 Pintura de ligação com RR-2C (334,00m x 7,00m)</t>
  </si>
  <si>
    <t>2.9 Emulsão asfáltica catiônica RR-2C - 0,45kg/m² (BDI Dif.)</t>
  </si>
  <si>
    <t>2.10 Transporte do RR-2C - DMT total=142,00km (BDI Dif.)</t>
  </si>
  <si>
    <t>2.11 Camada de CBUQ compatada de 4,0cm (334m x 7,00m) - 2,5548 t/m³</t>
  </si>
  <si>
    <t>2.12 Cimento asfáltico de petróleo a granel (CAP) 50/70 - 55,45kg/t (BDI Dif.)</t>
  </si>
  <si>
    <t>2.13 Transporte do CBUQ - DMT total=27,20km (BDI Dif.)</t>
  </si>
  <si>
    <t>2.14 Transporte do CAP 50-70 - DMT total=142,00km (BDI Dif.)</t>
  </si>
  <si>
    <t>2. SUBTOTAL</t>
  </si>
  <si>
    <t>3. PAVIMENTAÇÃO DOS ACESSOS</t>
  </si>
  <si>
    <t>3.1 Regularização do subleito</t>
  </si>
  <si>
    <t>3.2 Compactação do subleito, e=15cm</t>
  </si>
  <si>
    <t>3.3 Base de brita graduada, emédia=12,5cm</t>
  </si>
  <si>
    <t>3.4 Transporte da BGS - DMTtotal=27,20km - 2,20t/m³</t>
  </si>
  <si>
    <t>3.5 Imprimação com EAI</t>
  </si>
  <si>
    <t>3.6 Emulsão asfáltica para imprimação - 1,30kg/m² (BDI Dif.)</t>
  </si>
  <si>
    <t>3.7 Transporte da EAI - DMT total=142,00km (BDI Dif.)</t>
  </si>
  <si>
    <t>3.8 Pintura de ligação com RR-2C</t>
  </si>
  <si>
    <t>3.9 Emulsão asfáltica catiônica RR-2C - 0,45kg/m² (BDI Dif.)</t>
  </si>
  <si>
    <t>3.10 Transporte do RR-2C - DMT total=142,00km (BDI Dif.)</t>
  </si>
  <si>
    <t>3.11 Camada de CBUQ compatada de 4,0cm - 2,5548 t/m³</t>
  </si>
  <si>
    <t>3.12 Cimento asfáltico de petróleo a granel (CAP) 50/70 - 55,45kg/t (BDI Dif.)</t>
  </si>
  <si>
    <t>3.13 Transporte do CBUQ - DMT total=27,20km (BDI Dif.)</t>
  </si>
  <si>
    <t>3.14 Transporte do CAP 50-70 - DMT total=142,00km (BDI Dif.)</t>
  </si>
  <si>
    <t>3. SUBTOTAL</t>
  </si>
  <si>
    <t>4. SINALIZAÇÃO HORIZONTAL</t>
  </si>
  <si>
    <t>4.1 LFO-1 - Pintura do eixo, amarelo, l=12cm, com tinta acrílica, com microesferas de vidro, tipo II-A</t>
  </si>
  <si>
    <t>4.2 LBO - Pintura dos bordos, branco, l=12cm, com tinta acrílica, com microesferas de vidro, tipo II-A</t>
  </si>
  <si>
    <t>4.3 Tacha refletiva em plástico injetado, tipo III, com pino, bidirecional - eixo</t>
  </si>
  <si>
    <t>4.4 Tacha refletiva em plástico injetado, tipo III, com pino - bordos</t>
  </si>
  <si>
    <t>4. SUBTOTAL</t>
  </si>
  <si>
    <t>5. SINALIZAÇÃO VERTICAL</t>
  </si>
  <si>
    <t>5.1 Suporte em tubo galvanizado para placas de sinalização</t>
  </si>
  <si>
    <t>5.2 R-19 - Placa de regulamentação em aço, velocidade máxima permitida 40km/h, Ø60cm, película retrorrefletiva tipo I+SI</t>
  </si>
  <si>
    <t>5.3 A-1a - Placa de advertência em aço, curva acentuada à esquerda, Ø60cm, película retrorrefletiva tipo I+SI</t>
  </si>
  <si>
    <t>5.4 A-1b - Placa de advertência em aço, curva acentuada à direita, Ø60cm, película retrorrefletiva tipo I+SI</t>
  </si>
  <si>
    <t>5.5 A-2a - Placa de advertência em aço, curva à esquerda, Ø60cm, película retrorrefletiva tipo I+SI</t>
  </si>
  <si>
    <t>5.6 A-2b - Placa de advertência em aço, curva à direita, Ø60cm, película retrorrefletiva tipo I+SI</t>
  </si>
  <si>
    <t>5. SUBTOTAL</t>
  </si>
  <si>
    <t>1.2 Locação de pavimentação (Ref. 99064 e 99058 - 02/24)</t>
  </si>
  <si>
    <t>1.4 Mobilização/Desmobilização</t>
  </si>
  <si>
    <t>1. Caminhão basculante tipo truck (4unid. x 27,20km x 40km/h)</t>
  </si>
  <si>
    <t>2. Caminhão basculante tipo toco (1unid. x 27,20km x 40km/h)</t>
  </si>
  <si>
    <t>3. Caminhão pipa 10.000L (1unid. x 27,20km x 40km/h)</t>
  </si>
  <si>
    <t>4. Caminhão espargidor (1unid. x 27,20km x 40km/h)</t>
  </si>
  <si>
    <t>6. Motoniveladora (1unid. x 27,20km x 40km/h)</t>
  </si>
  <si>
    <t>7. Rolo liso (1unid. x 27,20km x 40km/h)</t>
  </si>
  <si>
    <t>8. Rolo pé de carneiro (1unid. x 27,20km x 40km/h)</t>
  </si>
  <si>
    <t>9. Rolo pneus (1unid. x 27,20km x 40km/h)</t>
  </si>
  <si>
    <t>10. Minicarregadeira com vassoura mecânica (1unid. x 27,20km x 40km/h)</t>
  </si>
  <si>
    <t>11. Vibroacabadora (1unid. x 27,20km x 40km/h)</t>
  </si>
  <si>
    <t>ENG. CIVIL XXXXXXX</t>
  </si>
  <si>
    <t>CREA-RS XXXXXXX</t>
  </si>
  <si>
    <t>VERIF.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</si>
</sst>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0"/>
    <numFmt numFmtId="166" formatCode="#,##0.00;[Red]#,##0.00\-"/>
    <numFmt numFmtId="167" formatCode="_(* #,##0.00_);_(* \(#,##0.00\);_(* \-??_);_(@_)"/>
    <numFmt numFmtId="168" formatCode="_(* #,##0.0000_);_(* \(#,##0.0000\);_(* &quot;-&quot;??_);_(@_)"/>
    <numFmt numFmtId="169" formatCode="#,##0.0000000"/>
    <numFmt numFmtId="170" formatCode="#,##0.00_ ;[Red]\-#,##0.00\ "/>
  </numFmts>
  <fonts count="18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name val="MS Sans Serif"/>
    </font>
    <font>
      <b/>
      <sz val="10"/>
      <name val="Calibri"/>
      <family val="2"/>
      <scheme val="minor"/>
    </font>
    <font>
      <sz val="8"/>
      <name val="MS Sans Serif"/>
    </font>
    <font>
      <u/>
      <sz val="10"/>
      <color theme="10"/>
      <name val="MS Sans Serif"/>
    </font>
    <font>
      <b/>
      <sz val="16"/>
      <name val="Calibri"/>
      <family val="2"/>
      <scheme val="minor"/>
    </font>
    <font>
      <sz val="3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0">
    <xf numFmtId="0" fontId="0" fillId="0" borderId="0"/>
    <xf numFmtId="166" fontId="9" fillId="0" borderId="0" applyFont="0" applyFill="0" applyBorder="0" applyAlignment="0" applyProtection="0"/>
    <xf numFmtId="0" fontId="10" fillId="0" borderId="0"/>
    <xf numFmtId="9" fontId="4" fillId="0" borderId="0" applyFont="0" applyFill="0" applyBorder="0" applyAlignment="0" applyProtection="0"/>
    <xf numFmtId="0" fontId="3" fillId="0" borderId="0"/>
    <xf numFmtId="0" fontId="4" fillId="0" borderId="0"/>
    <xf numFmtId="166" fontId="8" fillId="0" borderId="0" applyFont="0" applyFill="0" applyBorder="0" applyAlignment="0" applyProtection="0"/>
    <xf numFmtId="0" fontId="8" fillId="0" borderId="0"/>
    <xf numFmtId="0" fontId="4" fillId="0" borderId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ill="0" applyBorder="0" applyAlignment="0" applyProtection="0"/>
    <xf numFmtId="0" fontId="12" fillId="0" borderId="0"/>
  </cellStyleXfs>
  <cellXfs count="99">
    <xf numFmtId="0" fontId="0" fillId="0" borderId="0" xfId="0"/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4" fontId="5" fillId="2" borderId="10" xfId="0" applyNumberFormat="1" applyFont="1" applyFill="1" applyBorder="1" applyAlignment="1">
      <alignment vertical="center"/>
    </xf>
    <xf numFmtId="4" fontId="5" fillId="2" borderId="10" xfId="0" applyNumberFormat="1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vertical="center"/>
    </xf>
    <xf numFmtId="165" fontId="5" fillId="2" borderId="21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164" fontId="5" fillId="2" borderId="22" xfId="0" applyNumberFormat="1" applyFont="1" applyFill="1" applyBorder="1" applyAlignment="1">
      <alignment vertical="center"/>
    </xf>
    <xf numFmtId="4" fontId="6" fillId="2" borderId="14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2" borderId="10" xfId="0" applyFont="1" applyFill="1" applyBorder="1" applyAlignment="1">
      <alignment vertical="center" wrapText="1"/>
    </xf>
    <xf numFmtId="0" fontId="11" fillId="2" borderId="0" xfId="0" applyFont="1" applyFill="1" applyAlignment="1">
      <alignment vertical="center" wrapText="1"/>
    </xf>
    <xf numFmtId="164" fontId="11" fillId="2" borderId="0" xfId="0" applyNumberFormat="1" applyFont="1" applyFill="1" applyAlignment="1">
      <alignment vertical="center"/>
    </xf>
    <xf numFmtId="0" fontId="13" fillId="2" borderId="0" xfId="0" applyFont="1" applyFill="1" applyAlignment="1">
      <alignment vertical="center"/>
    </xf>
    <xf numFmtId="165" fontId="5" fillId="4" borderId="23" xfId="0" applyNumberFormat="1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vertical="center" wrapText="1"/>
    </xf>
    <xf numFmtId="4" fontId="5" fillId="4" borderId="24" xfId="0" applyNumberFormat="1" applyFont="1" applyFill="1" applyBorder="1" applyAlignment="1">
      <alignment vertical="center"/>
    </xf>
    <xf numFmtId="4" fontId="5" fillId="4" borderId="24" xfId="0" applyNumberFormat="1" applyFont="1" applyFill="1" applyBorder="1" applyAlignment="1">
      <alignment horizontal="center" vertical="center"/>
    </xf>
    <xf numFmtId="165" fontId="6" fillId="2" borderId="27" xfId="0" applyNumberFormat="1" applyFont="1" applyFill="1" applyBorder="1" applyAlignment="1">
      <alignment horizontal="center" vertical="center"/>
    </xf>
    <xf numFmtId="4" fontId="6" fillId="2" borderId="14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wrapText="1"/>
    </xf>
    <xf numFmtId="165" fontId="6" fillId="5" borderId="21" xfId="0" applyNumberFormat="1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vertical="center" wrapText="1"/>
    </xf>
    <xf numFmtId="164" fontId="6" fillId="5" borderId="10" xfId="0" applyNumberFormat="1" applyFont="1" applyFill="1" applyBorder="1" applyAlignment="1">
      <alignment vertical="center"/>
    </xf>
    <xf numFmtId="4" fontId="5" fillId="2" borderId="28" xfId="0" applyNumberFormat="1" applyFont="1" applyFill="1" applyBorder="1" applyAlignment="1">
      <alignment vertical="center"/>
    </xf>
    <xf numFmtId="4" fontId="5" fillId="2" borderId="28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wrapText="1"/>
    </xf>
    <xf numFmtId="0" fontId="6" fillId="2" borderId="28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17" fontId="6" fillId="2" borderId="4" xfId="0" applyNumberFormat="1" applyFont="1" applyFill="1" applyBorder="1" applyAlignment="1">
      <alignment horizontal="center" vertical="center"/>
    </xf>
    <xf numFmtId="10" fontId="6" fillId="2" borderId="4" xfId="0" applyNumberFormat="1" applyFont="1" applyFill="1" applyBorder="1" applyAlignment="1">
      <alignment horizontal="center" vertical="center"/>
    </xf>
    <xf numFmtId="168" fontId="5" fillId="2" borderId="10" xfId="0" applyNumberFormat="1" applyFont="1" applyFill="1" applyBorder="1" applyAlignment="1">
      <alignment vertical="center"/>
    </xf>
    <xf numFmtId="169" fontId="6" fillId="5" borderId="10" xfId="0" applyNumberFormat="1" applyFont="1" applyFill="1" applyBorder="1" applyAlignment="1">
      <alignment vertical="center"/>
    </xf>
    <xf numFmtId="169" fontId="5" fillId="2" borderId="10" xfId="0" applyNumberFormat="1" applyFont="1" applyFill="1" applyBorder="1" applyAlignment="1">
      <alignment vertical="center"/>
    </xf>
    <xf numFmtId="169" fontId="5" fillId="2" borderId="28" xfId="0" applyNumberFormat="1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164" fontId="5" fillId="2" borderId="29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0" fontId="6" fillId="2" borderId="12" xfId="0" applyNumberFormat="1" applyFont="1" applyFill="1" applyBorder="1" applyAlignment="1">
      <alignment horizontal="center" vertical="center"/>
    </xf>
    <xf numFmtId="170" fontId="5" fillId="2" borderId="10" xfId="0" applyNumberFormat="1" applyFont="1" applyFill="1" applyBorder="1" applyAlignment="1">
      <alignment vertical="center"/>
    </xf>
    <xf numFmtId="170" fontId="5" fillId="2" borderId="29" xfId="0" applyNumberFormat="1" applyFont="1" applyFill="1" applyBorder="1" applyAlignment="1">
      <alignment vertical="center"/>
    </xf>
    <xf numFmtId="170" fontId="5" fillId="2" borderId="28" xfId="0" applyNumberFormat="1" applyFont="1" applyFill="1" applyBorder="1" applyAlignment="1">
      <alignment vertical="center"/>
    </xf>
    <xf numFmtId="170" fontId="6" fillId="2" borderId="28" xfId="0" applyNumberFormat="1" applyFont="1" applyFill="1" applyBorder="1" applyAlignment="1">
      <alignment vertical="center"/>
    </xf>
    <xf numFmtId="170" fontId="6" fillId="2" borderId="29" xfId="0" applyNumberFormat="1" applyFont="1" applyFill="1" applyBorder="1" applyAlignment="1">
      <alignment vertical="center"/>
    </xf>
    <xf numFmtId="170" fontId="5" fillId="2" borderId="16" xfId="0" applyNumberFormat="1" applyFont="1" applyFill="1" applyBorder="1" applyAlignment="1">
      <alignment vertical="center"/>
    </xf>
    <xf numFmtId="170" fontId="5" fillId="4" borderId="24" xfId="0" applyNumberFormat="1" applyFont="1" applyFill="1" applyBorder="1" applyAlignment="1">
      <alignment vertical="center"/>
    </xf>
    <xf numFmtId="170" fontId="6" fillId="4" borderId="24" xfId="0" applyNumberFormat="1" applyFont="1" applyFill="1" applyBorder="1" applyAlignment="1">
      <alignment vertical="center"/>
    </xf>
    <xf numFmtId="170" fontId="6" fillId="4" borderId="25" xfId="0" applyNumberFormat="1" applyFont="1" applyFill="1" applyBorder="1" applyAlignment="1">
      <alignment vertical="center"/>
    </xf>
    <xf numFmtId="0" fontId="5" fillId="2" borderId="28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4" fontId="6" fillId="2" borderId="17" xfId="0" applyNumberFormat="1" applyFont="1" applyFill="1" applyBorder="1" applyAlignment="1">
      <alignment horizontal="center" vertical="center"/>
    </xf>
    <xf numFmtId="4" fontId="6" fillId="2" borderId="18" xfId="0" applyNumberFormat="1" applyFont="1" applyFill="1" applyBorder="1" applyAlignment="1">
      <alignment horizontal="center" vertical="center"/>
    </xf>
    <xf numFmtId="4" fontId="6" fillId="2" borderId="15" xfId="0" applyNumberFormat="1" applyFont="1" applyFill="1" applyBorder="1" applyAlignment="1">
      <alignment horizontal="center" vertical="center"/>
    </xf>
    <xf numFmtId="1" fontId="6" fillId="2" borderId="13" xfId="0" applyNumberFormat="1" applyFont="1" applyFill="1" applyBorder="1" applyAlignment="1">
      <alignment horizontal="center" vertical="center"/>
    </xf>
    <xf numFmtId="1" fontId="6" fillId="2" borderId="12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4" fontId="6" fillId="2" borderId="12" xfId="0" applyNumberFormat="1" applyFont="1" applyFill="1" applyBorder="1" applyAlignment="1">
      <alignment horizontal="center" vertical="center"/>
    </xf>
    <xf numFmtId="4" fontId="6" fillId="2" borderId="14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3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 wrapText="1" indent="1"/>
    </xf>
    <xf numFmtId="0" fontId="6" fillId="2" borderId="18" xfId="0" applyFont="1" applyFill="1" applyBorder="1" applyAlignment="1">
      <alignment horizontal="left" vertical="center" wrapText="1" indent="1"/>
    </xf>
    <xf numFmtId="0" fontId="6" fillId="2" borderId="0" xfId="0" applyFont="1" applyFill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left" vertical="center" wrapText="1" indent="1"/>
    </xf>
    <xf numFmtId="1" fontId="6" fillId="2" borderId="11" xfId="0" applyNumberFormat="1" applyFont="1" applyFill="1" applyBorder="1" applyAlignment="1">
      <alignment horizontal="center" vertical="center"/>
    </xf>
    <xf numFmtId="4" fontId="6" fillId="2" borderId="14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</cellXfs>
  <cellStyles count="20">
    <cellStyle name="Hiperlink 2" xfId="13" xr:uid="{4B459434-29E3-4A64-851E-13FAFA034FA4}"/>
    <cellStyle name="Normal" xfId="0" builtinId="0"/>
    <cellStyle name="Normal 2" xfId="2" xr:uid="{00000000-0005-0000-0000-000001000000}"/>
    <cellStyle name="Normal 2 2" xfId="4" xr:uid="{00000000-0005-0000-0000-000002000000}"/>
    <cellStyle name="Normal 2 2 2" xfId="15" xr:uid="{2F0EB165-DF89-4527-96DC-06364A98936E}"/>
    <cellStyle name="Normal 2 3" xfId="5" xr:uid="{00000000-0005-0000-0000-000003000000}"/>
    <cellStyle name="Normal 3" xfId="7" xr:uid="{00000000-0005-0000-0000-000004000000}"/>
    <cellStyle name="Normal 3 2" xfId="19" xr:uid="{121F0264-B214-40CF-8969-3E7F0DFCFD15}"/>
    <cellStyle name="Normal 4" xfId="11" xr:uid="{6AA30250-965B-4971-8CC9-5FBFB4F7134C}"/>
    <cellStyle name="Normal 4 2" xfId="8" xr:uid="{00000000-0005-0000-0000-000005000000}"/>
    <cellStyle name="Normal 4 3" xfId="14" xr:uid="{94D51F44-73ED-4822-AC4B-DBBD5BDD2FDD}"/>
    <cellStyle name="Porcentagem 2" xfId="3" xr:uid="{00000000-0005-0000-0000-000007000000}"/>
    <cellStyle name="Separador de milhares 2 3" xfId="10" xr:uid="{00000000-0005-0000-0000-000008000000}"/>
    <cellStyle name="Vírgula 2" xfId="1" xr:uid="{00000000-0005-0000-0000-00000A000000}"/>
    <cellStyle name="Vírgula 2 2" xfId="6" xr:uid="{00000000-0005-0000-0000-00000B000000}"/>
    <cellStyle name="Vírgula 2 3" xfId="17" xr:uid="{4180B2ED-C3D5-4636-A913-4DC72AF8EEB5}"/>
    <cellStyle name="Vírgula 2 4" xfId="18" xr:uid="{6D7C7AB9-DBF7-4242-B122-B1A9C69A2C23}"/>
    <cellStyle name="Vírgula 3" xfId="12" xr:uid="{D75F5708-40DA-4B14-9864-EB1A9859881D}"/>
    <cellStyle name="Vírgula 3 2" xfId="16" xr:uid="{46CF1273-C4C6-484F-A2B7-5105BC753642}"/>
    <cellStyle name="Vírgula 4" xfId="9" xr:uid="{00000000-0005-0000-0000-00000C000000}"/>
  </cellStyles>
  <dxfs count="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00B0F0"/>
      </font>
      <fill>
        <patternFill>
          <bgColor rgb="FFFFFF00"/>
        </patternFill>
      </fill>
    </dxf>
    <dxf>
      <font>
        <b/>
        <i val="0"/>
        <color rgb="FF00B05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00B0F0"/>
      </font>
      <fill>
        <patternFill>
          <bgColor rgb="FFFFFF00"/>
        </patternFill>
      </fill>
    </dxf>
    <dxf>
      <font>
        <b/>
        <i val="0"/>
        <color rgb="FF00B050"/>
      </font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949494"/>
      <color rgb="FFBDFFC5"/>
      <color rgb="FFF8FF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955A5-FE2E-4E52-9120-56FAC6B9E0F1}">
  <sheetPr codeName="Plan16">
    <pageSetUpPr fitToPage="1"/>
  </sheetPr>
  <dimension ref="A1:Q67"/>
  <sheetViews>
    <sheetView showZeros="0" tabSelected="1" view="pageBreakPreview" zoomScale="73" zoomScaleNormal="73" zoomScaleSheetLayoutView="73" workbookViewId="0">
      <pane xSplit="1" ySplit="8" topLeftCell="B9" activePane="bottomRight" state="frozen"/>
      <selection activeCell="T63" sqref="T63"/>
      <selection pane="topRight" activeCell="T63" sqref="T63"/>
      <selection pane="bottomLeft" activeCell="T63" sqref="T63"/>
      <selection pane="bottomRight" activeCell="F27" sqref="F27"/>
    </sheetView>
  </sheetViews>
  <sheetFormatPr defaultRowHeight="12.75" x14ac:dyDescent="0.2"/>
  <cols>
    <col min="1" max="1" width="7.140625" style="2" bestFit="1" customWidth="1"/>
    <col min="2" max="2" width="10.140625" style="1" bestFit="1" customWidth="1"/>
    <col min="3" max="3" width="73.28515625" style="15" customWidth="1"/>
    <col min="4" max="4" width="10.7109375" style="2" customWidth="1"/>
    <col min="5" max="5" width="8.5703125" style="2" customWidth="1"/>
    <col min="6" max="6" width="16.140625" style="2" bestFit="1" customWidth="1"/>
    <col min="7" max="7" width="16" style="2" bestFit="1" customWidth="1"/>
    <col min="8" max="8" width="12.28515625" style="2" bestFit="1" customWidth="1"/>
    <col min="9" max="9" width="15.140625" style="2" customWidth="1"/>
    <col min="10" max="10" width="16" style="2" bestFit="1" customWidth="1"/>
    <col min="11" max="11" width="15.140625" style="2" bestFit="1" customWidth="1"/>
    <col min="12" max="12" width="4.42578125" style="2" customWidth="1"/>
    <col min="13" max="230" width="9.140625" style="2"/>
    <col min="231" max="232" width="1.28515625" style="2" customWidth="1"/>
    <col min="233" max="233" width="7" style="2" customWidth="1"/>
    <col min="234" max="234" width="11.28515625" style="2" bestFit="1" customWidth="1"/>
    <col min="235" max="235" width="58.28515625" style="2" customWidth="1"/>
    <col min="236" max="236" width="11.42578125" style="2" customWidth="1"/>
    <col min="237" max="237" width="7.140625" style="2" customWidth="1"/>
    <col min="238" max="238" width="14.140625" style="2" customWidth="1"/>
    <col min="239" max="239" width="14" style="2" customWidth="1"/>
    <col min="240" max="240" width="14.140625" style="2" customWidth="1"/>
    <col min="241" max="241" width="17.42578125" style="2" customWidth="1"/>
    <col min="242" max="242" width="16.28515625" style="2" customWidth="1"/>
    <col min="243" max="243" width="14.28515625" style="2" customWidth="1"/>
    <col min="244" max="244" width="14.140625" style="2" customWidth="1"/>
    <col min="245" max="245" width="2" style="2" customWidth="1"/>
    <col min="246" max="246" width="10.7109375" style="2" customWidth="1"/>
    <col min="247" max="247" width="1.5703125" style="2" customWidth="1"/>
    <col min="248" max="248" width="10.7109375" style="2" customWidth="1"/>
    <col min="249" max="249" width="1.28515625" style="2" customWidth="1"/>
    <col min="250" max="250" width="10.85546875" style="2" customWidth="1"/>
    <col min="251" max="486" width="9.140625" style="2"/>
    <col min="487" max="488" width="1.28515625" style="2" customWidth="1"/>
    <col min="489" max="489" width="7" style="2" customWidth="1"/>
    <col min="490" max="490" width="11.28515625" style="2" bestFit="1" customWidth="1"/>
    <col min="491" max="491" width="58.28515625" style="2" customWidth="1"/>
    <col min="492" max="492" width="11.42578125" style="2" customWidth="1"/>
    <col min="493" max="493" width="7.140625" style="2" customWidth="1"/>
    <col min="494" max="494" width="14.140625" style="2" customWidth="1"/>
    <col min="495" max="495" width="14" style="2" customWidth="1"/>
    <col min="496" max="496" width="14.140625" style="2" customWidth="1"/>
    <col min="497" max="497" width="17.42578125" style="2" customWidth="1"/>
    <col min="498" max="498" width="16.28515625" style="2" customWidth="1"/>
    <col min="499" max="499" width="14.28515625" style="2" customWidth="1"/>
    <col min="500" max="500" width="14.140625" style="2" customWidth="1"/>
    <col min="501" max="501" width="2" style="2" customWidth="1"/>
    <col min="502" max="502" width="10.7109375" style="2" customWidth="1"/>
    <col min="503" max="503" width="1.5703125" style="2" customWidth="1"/>
    <col min="504" max="504" width="10.7109375" style="2" customWidth="1"/>
    <col min="505" max="505" width="1.28515625" style="2" customWidth="1"/>
    <col min="506" max="506" width="10.85546875" style="2" customWidth="1"/>
    <col min="507" max="742" width="9.140625" style="2"/>
    <col min="743" max="744" width="1.28515625" style="2" customWidth="1"/>
    <col min="745" max="745" width="7" style="2" customWidth="1"/>
    <col min="746" max="746" width="11.28515625" style="2" bestFit="1" customWidth="1"/>
    <col min="747" max="747" width="58.28515625" style="2" customWidth="1"/>
    <col min="748" max="748" width="11.42578125" style="2" customWidth="1"/>
    <col min="749" max="749" width="7.140625" style="2" customWidth="1"/>
    <col min="750" max="750" width="14.140625" style="2" customWidth="1"/>
    <col min="751" max="751" width="14" style="2" customWidth="1"/>
    <col min="752" max="752" width="14.140625" style="2" customWidth="1"/>
    <col min="753" max="753" width="17.42578125" style="2" customWidth="1"/>
    <col min="754" max="754" width="16.28515625" style="2" customWidth="1"/>
    <col min="755" max="755" width="14.28515625" style="2" customWidth="1"/>
    <col min="756" max="756" width="14.140625" style="2" customWidth="1"/>
    <col min="757" max="757" width="2" style="2" customWidth="1"/>
    <col min="758" max="758" width="10.7109375" style="2" customWidth="1"/>
    <col min="759" max="759" width="1.5703125" style="2" customWidth="1"/>
    <col min="760" max="760" width="10.7109375" style="2" customWidth="1"/>
    <col min="761" max="761" width="1.28515625" style="2" customWidth="1"/>
    <col min="762" max="762" width="10.85546875" style="2" customWidth="1"/>
    <col min="763" max="998" width="9.140625" style="2"/>
    <col min="999" max="1000" width="1.28515625" style="2" customWidth="1"/>
    <col min="1001" max="1001" width="7" style="2" customWidth="1"/>
    <col min="1002" max="1002" width="11.28515625" style="2" bestFit="1" customWidth="1"/>
    <col min="1003" max="1003" width="58.28515625" style="2" customWidth="1"/>
    <col min="1004" max="1004" width="11.42578125" style="2" customWidth="1"/>
    <col min="1005" max="1005" width="7.140625" style="2" customWidth="1"/>
    <col min="1006" max="1006" width="14.140625" style="2" customWidth="1"/>
    <col min="1007" max="1007" width="14" style="2" customWidth="1"/>
    <col min="1008" max="1008" width="14.140625" style="2" customWidth="1"/>
    <col min="1009" max="1009" width="17.42578125" style="2" customWidth="1"/>
    <col min="1010" max="1010" width="16.28515625" style="2" customWidth="1"/>
    <col min="1011" max="1011" width="14.28515625" style="2" customWidth="1"/>
    <col min="1012" max="1012" width="14.140625" style="2" customWidth="1"/>
    <col min="1013" max="1013" width="2" style="2" customWidth="1"/>
    <col min="1014" max="1014" width="10.7109375" style="2" customWidth="1"/>
    <col min="1015" max="1015" width="1.5703125" style="2" customWidth="1"/>
    <col min="1016" max="1016" width="10.7109375" style="2" customWidth="1"/>
    <col min="1017" max="1017" width="1.28515625" style="2" customWidth="1"/>
    <col min="1018" max="1018" width="10.85546875" style="2" customWidth="1"/>
    <col min="1019" max="1254" width="9.140625" style="2"/>
    <col min="1255" max="1256" width="1.28515625" style="2" customWidth="1"/>
    <col min="1257" max="1257" width="7" style="2" customWidth="1"/>
    <col min="1258" max="1258" width="11.28515625" style="2" bestFit="1" customWidth="1"/>
    <col min="1259" max="1259" width="58.28515625" style="2" customWidth="1"/>
    <col min="1260" max="1260" width="11.42578125" style="2" customWidth="1"/>
    <col min="1261" max="1261" width="7.140625" style="2" customWidth="1"/>
    <col min="1262" max="1262" width="14.140625" style="2" customWidth="1"/>
    <col min="1263" max="1263" width="14" style="2" customWidth="1"/>
    <col min="1264" max="1264" width="14.140625" style="2" customWidth="1"/>
    <col min="1265" max="1265" width="17.42578125" style="2" customWidth="1"/>
    <col min="1266" max="1266" width="16.28515625" style="2" customWidth="1"/>
    <col min="1267" max="1267" width="14.28515625" style="2" customWidth="1"/>
    <col min="1268" max="1268" width="14.140625" style="2" customWidth="1"/>
    <col min="1269" max="1269" width="2" style="2" customWidth="1"/>
    <col min="1270" max="1270" width="10.7109375" style="2" customWidth="1"/>
    <col min="1271" max="1271" width="1.5703125" style="2" customWidth="1"/>
    <col min="1272" max="1272" width="10.7109375" style="2" customWidth="1"/>
    <col min="1273" max="1273" width="1.28515625" style="2" customWidth="1"/>
    <col min="1274" max="1274" width="10.85546875" style="2" customWidth="1"/>
    <col min="1275" max="1510" width="9.140625" style="2"/>
    <col min="1511" max="1512" width="1.28515625" style="2" customWidth="1"/>
    <col min="1513" max="1513" width="7" style="2" customWidth="1"/>
    <col min="1514" max="1514" width="11.28515625" style="2" bestFit="1" customWidth="1"/>
    <col min="1515" max="1515" width="58.28515625" style="2" customWidth="1"/>
    <col min="1516" max="1516" width="11.42578125" style="2" customWidth="1"/>
    <col min="1517" max="1517" width="7.140625" style="2" customWidth="1"/>
    <col min="1518" max="1518" width="14.140625" style="2" customWidth="1"/>
    <col min="1519" max="1519" width="14" style="2" customWidth="1"/>
    <col min="1520" max="1520" width="14.140625" style="2" customWidth="1"/>
    <col min="1521" max="1521" width="17.42578125" style="2" customWidth="1"/>
    <col min="1522" max="1522" width="16.28515625" style="2" customWidth="1"/>
    <col min="1523" max="1523" width="14.28515625" style="2" customWidth="1"/>
    <col min="1524" max="1524" width="14.140625" style="2" customWidth="1"/>
    <col min="1525" max="1525" width="2" style="2" customWidth="1"/>
    <col min="1526" max="1526" width="10.7109375" style="2" customWidth="1"/>
    <col min="1527" max="1527" width="1.5703125" style="2" customWidth="1"/>
    <col min="1528" max="1528" width="10.7109375" style="2" customWidth="1"/>
    <col min="1529" max="1529" width="1.28515625" style="2" customWidth="1"/>
    <col min="1530" max="1530" width="10.85546875" style="2" customWidth="1"/>
    <col min="1531" max="1766" width="9.140625" style="2"/>
    <col min="1767" max="1768" width="1.28515625" style="2" customWidth="1"/>
    <col min="1769" max="1769" width="7" style="2" customWidth="1"/>
    <col min="1770" max="1770" width="11.28515625" style="2" bestFit="1" customWidth="1"/>
    <col min="1771" max="1771" width="58.28515625" style="2" customWidth="1"/>
    <col min="1772" max="1772" width="11.42578125" style="2" customWidth="1"/>
    <col min="1773" max="1773" width="7.140625" style="2" customWidth="1"/>
    <col min="1774" max="1774" width="14.140625" style="2" customWidth="1"/>
    <col min="1775" max="1775" width="14" style="2" customWidth="1"/>
    <col min="1776" max="1776" width="14.140625" style="2" customWidth="1"/>
    <col min="1777" max="1777" width="17.42578125" style="2" customWidth="1"/>
    <col min="1778" max="1778" width="16.28515625" style="2" customWidth="1"/>
    <col min="1779" max="1779" width="14.28515625" style="2" customWidth="1"/>
    <col min="1780" max="1780" width="14.140625" style="2" customWidth="1"/>
    <col min="1781" max="1781" width="2" style="2" customWidth="1"/>
    <col min="1782" max="1782" width="10.7109375" style="2" customWidth="1"/>
    <col min="1783" max="1783" width="1.5703125" style="2" customWidth="1"/>
    <col min="1784" max="1784" width="10.7109375" style="2" customWidth="1"/>
    <col min="1785" max="1785" width="1.28515625" style="2" customWidth="1"/>
    <col min="1786" max="1786" width="10.85546875" style="2" customWidth="1"/>
    <col min="1787" max="2022" width="9.140625" style="2"/>
    <col min="2023" max="2024" width="1.28515625" style="2" customWidth="1"/>
    <col min="2025" max="2025" width="7" style="2" customWidth="1"/>
    <col min="2026" max="2026" width="11.28515625" style="2" bestFit="1" customWidth="1"/>
    <col min="2027" max="2027" width="58.28515625" style="2" customWidth="1"/>
    <col min="2028" max="2028" width="11.42578125" style="2" customWidth="1"/>
    <col min="2029" max="2029" width="7.140625" style="2" customWidth="1"/>
    <col min="2030" max="2030" width="14.140625" style="2" customWidth="1"/>
    <col min="2031" max="2031" width="14" style="2" customWidth="1"/>
    <col min="2032" max="2032" width="14.140625" style="2" customWidth="1"/>
    <col min="2033" max="2033" width="17.42578125" style="2" customWidth="1"/>
    <col min="2034" max="2034" width="16.28515625" style="2" customWidth="1"/>
    <col min="2035" max="2035" width="14.28515625" style="2" customWidth="1"/>
    <col min="2036" max="2036" width="14.140625" style="2" customWidth="1"/>
    <col min="2037" max="2037" width="2" style="2" customWidth="1"/>
    <col min="2038" max="2038" width="10.7109375" style="2" customWidth="1"/>
    <col min="2039" max="2039" width="1.5703125" style="2" customWidth="1"/>
    <col min="2040" max="2040" width="10.7109375" style="2" customWidth="1"/>
    <col min="2041" max="2041" width="1.28515625" style="2" customWidth="1"/>
    <col min="2042" max="2042" width="10.85546875" style="2" customWidth="1"/>
    <col min="2043" max="2278" width="9.140625" style="2"/>
    <col min="2279" max="2280" width="1.28515625" style="2" customWidth="1"/>
    <col min="2281" max="2281" width="7" style="2" customWidth="1"/>
    <col min="2282" max="2282" width="11.28515625" style="2" bestFit="1" customWidth="1"/>
    <col min="2283" max="2283" width="58.28515625" style="2" customWidth="1"/>
    <col min="2284" max="2284" width="11.42578125" style="2" customWidth="1"/>
    <col min="2285" max="2285" width="7.140625" style="2" customWidth="1"/>
    <col min="2286" max="2286" width="14.140625" style="2" customWidth="1"/>
    <col min="2287" max="2287" width="14" style="2" customWidth="1"/>
    <col min="2288" max="2288" width="14.140625" style="2" customWidth="1"/>
    <col min="2289" max="2289" width="17.42578125" style="2" customWidth="1"/>
    <col min="2290" max="2290" width="16.28515625" style="2" customWidth="1"/>
    <col min="2291" max="2291" width="14.28515625" style="2" customWidth="1"/>
    <col min="2292" max="2292" width="14.140625" style="2" customWidth="1"/>
    <col min="2293" max="2293" width="2" style="2" customWidth="1"/>
    <col min="2294" max="2294" width="10.7109375" style="2" customWidth="1"/>
    <col min="2295" max="2295" width="1.5703125" style="2" customWidth="1"/>
    <col min="2296" max="2296" width="10.7109375" style="2" customWidth="1"/>
    <col min="2297" max="2297" width="1.28515625" style="2" customWidth="1"/>
    <col min="2298" max="2298" width="10.85546875" style="2" customWidth="1"/>
    <col min="2299" max="2534" width="9.140625" style="2"/>
    <col min="2535" max="2536" width="1.28515625" style="2" customWidth="1"/>
    <col min="2537" max="2537" width="7" style="2" customWidth="1"/>
    <col min="2538" max="2538" width="11.28515625" style="2" bestFit="1" customWidth="1"/>
    <col min="2539" max="2539" width="58.28515625" style="2" customWidth="1"/>
    <col min="2540" max="2540" width="11.42578125" style="2" customWidth="1"/>
    <col min="2541" max="2541" width="7.140625" style="2" customWidth="1"/>
    <col min="2542" max="2542" width="14.140625" style="2" customWidth="1"/>
    <col min="2543" max="2543" width="14" style="2" customWidth="1"/>
    <col min="2544" max="2544" width="14.140625" style="2" customWidth="1"/>
    <col min="2545" max="2545" width="17.42578125" style="2" customWidth="1"/>
    <col min="2546" max="2546" width="16.28515625" style="2" customWidth="1"/>
    <col min="2547" max="2547" width="14.28515625" style="2" customWidth="1"/>
    <col min="2548" max="2548" width="14.140625" style="2" customWidth="1"/>
    <col min="2549" max="2549" width="2" style="2" customWidth="1"/>
    <col min="2550" max="2550" width="10.7109375" style="2" customWidth="1"/>
    <col min="2551" max="2551" width="1.5703125" style="2" customWidth="1"/>
    <col min="2552" max="2552" width="10.7109375" style="2" customWidth="1"/>
    <col min="2553" max="2553" width="1.28515625" style="2" customWidth="1"/>
    <col min="2554" max="2554" width="10.85546875" style="2" customWidth="1"/>
    <col min="2555" max="2790" width="9.140625" style="2"/>
    <col min="2791" max="2792" width="1.28515625" style="2" customWidth="1"/>
    <col min="2793" max="2793" width="7" style="2" customWidth="1"/>
    <col min="2794" max="2794" width="11.28515625" style="2" bestFit="1" customWidth="1"/>
    <col min="2795" max="2795" width="58.28515625" style="2" customWidth="1"/>
    <col min="2796" max="2796" width="11.42578125" style="2" customWidth="1"/>
    <col min="2797" max="2797" width="7.140625" style="2" customWidth="1"/>
    <col min="2798" max="2798" width="14.140625" style="2" customWidth="1"/>
    <col min="2799" max="2799" width="14" style="2" customWidth="1"/>
    <col min="2800" max="2800" width="14.140625" style="2" customWidth="1"/>
    <col min="2801" max="2801" width="17.42578125" style="2" customWidth="1"/>
    <col min="2802" max="2802" width="16.28515625" style="2" customWidth="1"/>
    <col min="2803" max="2803" width="14.28515625" style="2" customWidth="1"/>
    <col min="2804" max="2804" width="14.140625" style="2" customWidth="1"/>
    <col min="2805" max="2805" width="2" style="2" customWidth="1"/>
    <col min="2806" max="2806" width="10.7109375" style="2" customWidth="1"/>
    <col min="2807" max="2807" width="1.5703125" style="2" customWidth="1"/>
    <col min="2808" max="2808" width="10.7109375" style="2" customWidth="1"/>
    <col min="2809" max="2809" width="1.28515625" style="2" customWidth="1"/>
    <col min="2810" max="2810" width="10.85546875" style="2" customWidth="1"/>
    <col min="2811" max="3046" width="9.140625" style="2"/>
    <col min="3047" max="3048" width="1.28515625" style="2" customWidth="1"/>
    <col min="3049" max="3049" width="7" style="2" customWidth="1"/>
    <col min="3050" max="3050" width="11.28515625" style="2" bestFit="1" customWidth="1"/>
    <col min="3051" max="3051" width="58.28515625" style="2" customWidth="1"/>
    <col min="3052" max="3052" width="11.42578125" style="2" customWidth="1"/>
    <col min="3053" max="3053" width="7.140625" style="2" customWidth="1"/>
    <col min="3054" max="3054" width="14.140625" style="2" customWidth="1"/>
    <col min="3055" max="3055" width="14" style="2" customWidth="1"/>
    <col min="3056" max="3056" width="14.140625" style="2" customWidth="1"/>
    <col min="3057" max="3057" width="17.42578125" style="2" customWidth="1"/>
    <col min="3058" max="3058" width="16.28515625" style="2" customWidth="1"/>
    <col min="3059" max="3059" width="14.28515625" style="2" customWidth="1"/>
    <col min="3060" max="3060" width="14.140625" style="2" customWidth="1"/>
    <col min="3061" max="3061" width="2" style="2" customWidth="1"/>
    <col min="3062" max="3062" width="10.7109375" style="2" customWidth="1"/>
    <col min="3063" max="3063" width="1.5703125" style="2" customWidth="1"/>
    <col min="3064" max="3064" width="10.7109375" style="2" customWidth="1"/>
    <col min="3065" max="3065" width="1.28515625" style="2" customWidth="1"/>
    <col min="3066" max="3066" width="10.85546875" style="2" customWidth="1"/>
    <col min="3067" max="3302" width="9.140625" style="2"/>
    <col min="3303" max="3304" width="1.28515625" style="2" customWidth="1"/>
    <col min="3305" max="3305" width="7" style="2" customWidth="1"/>
    <col min="3306" max="3306" width="11.28515625" style="2" bestFit="1" customWidth="1"/>
    <col min="3307" max="3307" width="58.28515625" style="2" customWidth="1"/>
    <col min="3308" max="3308" width="11.42578125" style="2" customWidth="1"/>
    <col min="3309" max="3309" width="7.140625" style="2" customWidth="1"/>
    <col min="3310" max="3310" width="14.140625" style="2" customWidth="1"/>
    <col min="3311" max="3311" width="14" style="2" customWidth="1"/>
    <col min="3312" max="3312" width="14.140625" style="2" customWidth="1"/>
    <col min="3313" max="3313" width="17.42578125" style="2" customWidth="1"/>
    <col min="3314" max="3314" width="16.28515625" style="2" customWidth="1"/>
    <col min="3315" max="3315" width="14.28515625" style="2" customWidth="1"/>
    <col min="3316" max="3316" width="14.140625" style="2" customWidth="1"/>
    <col min="3317" max="3317" width="2" style="2" customWidth="1"/>
    <col min="3318" max="3318" width="10.7109375" style="2" customWidth="1"/>
    <col min="3319" max="3319" width="1.5703125" style="2" customWidth="1"/>
    <col min="3320" max="3320" width="10.7109375" style="2" customWidth="1"/>
    <col min="3321" max="3321" width="1.28515625" style="2" customWidth="1"/>
    <col min="3322" max="3322" width="10.85546875" style="2" customWidth="1"/>
    <col min="3323" max="3558" width="9.140625" style="2"/>
    <col min="3559" max="3560" width="1.28515625" style="2" customWidth="1"/>
    <col min="3561" max="3561" width="7" style="2" customWidth="1"/>
    <col min="3562" max="3562" width="11.28515625" style="2" bestFit="1" customWidth="1"/>
    <col min="3563" max="3563" width="58.28515625" style="2" customWidth="1"/>
    <col min="3564" max="3564" width="11.42578125" style="2" customWidth="1"/>
    <col min="3565" max="3565" width="7.140625" style="2" customWidth="1"/>
    <col min="3566" max="3566" width="14.140625" style="2" customWidth="1"/>
    <col min="3567" max="3567" width="14" style="2" customWidth="1"/>
    <col min="3568" max="3568" width="14.140625" style="2" customWidth="1"/>
    <col min="3569" max="3569" width="17.42578125" style="2" customWidth="1"/>
    <col min="3570" max="3570" width="16.28515625" style="2" customWidth="1"/>
    <col min="3571" max="3571" width="14.28515625" style="2" customWidth="1"/>
    <col min="3572" max="3572" width="14.140625" style="2" customWidth="1"/>
    <col min="3573" max="3573" width="2" style="2" customWidth="1"/>
    <col min="3574" max="3574" width="10.7109375" style="2" customWidth="1"/>
    <col min="3575" max="3575" width="1.5703125" style="2" customWidth="1"/>
    <col min="3576" max="3576" width="10.7109375" style="2" customWidth="1"/>
    <col min="3577" max="3577" width="1.28515625" style="2" customWidth="1"/>
    <col min="3578" max="3578" width="10.85546875" style="2" customWidth="1"/>
    <col min="3579" max="3814" width="9.140625" style="2"/>
    <col min="3815" max="3816" width="1.28515625" style="2" customWidth="1"/>
    <col min="3817" max="3817" width="7" style="2" customWidth="1"/>
    <col min="3818" max="3818" width="11.28515625" style="2" bestFit="1" customWidth="1"/>
    <col min="3819" max="3819" width="58.28515625" style="2" customWidth="1"/>
    <col min="3820" max="3820" width="11.42578125" style="2" customWidth="1"/>
    <col min="3821" max="3821" width="7.140625" style="2" customWidth="1"/>
    <col min="3822" max="3822" width="14.140625" style="2" customWidth="1"/>
    <col min="3823" max="3823" width="14" style="2" customWidth="1"/>
    <col min="3824" max="3824" width="14.140625" style="2" customWidth="1"/>
    <col min="3825" max="3825" width="17.42578125" style="2" customWidth="1"/>
    <col min="3826" max="3826" width="16.28515625" style="2" customWidth="1"/>
    <col min="3827" max="3827" width="14.28515625" style="2" customWidth="1"/>
    <col min="3828" max="3828" width="14.140625" style="2" customWidth="1"/>
    <col min="3829" max="3829" width="2" style="2" customWidth="1"/>
    <col min="3830" max="3830" width="10.7109375" style="2" customWidth="1"/>
    <col min="3831" max="3831" width="1.5703125" style="2" customWidth="1"/>
    <col min="3832" max="3832" width="10.7109375" style="2" customWidth="1"/>
    <col min="3833" max="3833" width="1.28515625" style="2" customWidth="1"/>
    <col min="3834" max="3834" width="10.85546875" style="2" customWidth="1"/>
    <col min="3835" max="4070" width="9.140625" style="2"/>
    <col min="4071" max="4072" width="1.28515625" style="2" customWidth="1"/>
    <col min="4073" max="4073" width="7" style="2" customWidth="1"/>
    <col min="4074" max="4074" width="11.28515625" style="2" bestFit="1" customWidth="1"/>
    <col min="4075" max="4075" width="58.28515625" style="2" customWidth="1"/>
    <col min="4076" max="4076" width="11.42578125" style="2" customWidth="1"/>
    <col min="4077" max="4077" width="7.140625" style="2" customWidth="1"/>
    <col min="4078" max="4078" width="14.140625" style="2" customWidth="1"/>
    <col min="4079" max="4079" width="14" style="2" customWidth="1"/>
    <col min="4080" max="4080" width="14.140625" style="2" customWidth="1"/>
    <col min="4081" max="4081" width="17.42578125" style="2" customWidth="1"/>
    <col min="4082" max="4082" width="16.28515625" style="2" customWidth="1"/>
    <col min="4083" max="4083" width="14.28515625" style="2" customWidth="1"/>
    <col min="4084" max="4084" width="14.140625" style="2" customWidth="1"/>
    <col min="4085" max="4085" width="2" style="2" customWidth="1"/>
    <col min="4086" max="4086" width="10.7109375" style="2" customWidth="1"/>
    <col min="4087" max="4087" width="1.5703125" style="2" customWidth="1"/>
    <col min="4088" max="4088" width="10.7109375" style="2" customWidth="1"/>
    <col min="4089" max="4089" width="1.28515625" style="2" customWidth="1"/>
    <col min="4090" max="4090" width="10.85546875" style="2" customWidth="1"/>
    <col min="4091" max="4326" width="9.140625" style="2"/>
    <col min="4327" max="4328" width="1.28515625" style="2" customWidth="1"/>
    <col min="4329" max="4329" width="7" style="2" customWidth="1"/>
    <col min="4330" max="4330" width="11.28515625" style="2" bestFit="1" customWidth="1"/>
    <col min="4331" max="4331" width="58.28515625" style="2" customWidth="1"/>
    <col min="4332" max="4332" width="11.42578125" style="2" customWidth="1"/>
    <col min="4333" max="4333" width="7.140625" style="2" customWidth="1"/>
    <col min="4334" max="4334" width="14.140625" style="2" customWidth="1"/>
    <col min="4335" max="4335" width="14" style="2" customWidth="1"/>
    <col min="4336" max="4336" width="14.140625" style="2" customWidth="1"/>
    <col min="4337" max="4337" width="17.42578125" style="2" customWidth="1"/>
    <col min="4338" max="4338" width="16.28515625" style="2" customWidth="1"/>
    <col min="4339" max="4339" width="14.28515625" style="2" customWidth="1"/>
    <col min="4340" max="4340" width="14.140625" style="2" customWidth="1"/>
    <col min="4341" max="4341" width="2" style="2" customWidth="1"/>
    <col min="4342" max="4342" width="10.7109375" style="2" customWidth="1"/>
    <col min="4343" max="4343" width="1.5703125" style="2" customWidth="1"/>
    <col min="4344" max="4344" width="10.7109375" style="2" customWidth="1"/>
    <col min="4345" max="4345" width="1.28515625" style="2" customWidth="1"/>
    <col min="4346" max="4346" width="10.85546875" style="2" customWidth="1"/>
    <col min="4347" max="4582" width="9.140625" style="2"/>
    <col min="4583" max="4584" width="1.28515625" style="2" customWidth="1"/>
    <col min="4585" max="4585" width="7" style="2" customWidth="1"/>
    <col min="4586" max="4586" width="11.28515625" style="2" bestFit="1" customWidth="1"/>
    <col min="4587" max="4587" width="58.28515625" style="2" customWidth="1"/>
    <col min="4588" max="4588" width="11.42578125" style="2" customWidth="1"/>
    <col min="4589" max="4589" width="7.140625" style="2" customWidth="1"/>
    <col min="4590" max="4590" width="14.140625" style="2" customWidth="1"/>
    <col min="4591" max="4591" width="14" style="2" customWidth="1"/>
    <col min="4592" max="4592" width="14.140625" style="2" customWidth="1"/>
    <col min="4593" max="4593" width="17.42578125" style="2" customWidth="1"/>
    <col min="4594" max="4594" width="16.28515625" style="2" customWidth="1"/>
    <col min="4595" max="4595" width="14.28515625" style="2" customWidth="1"/>
    <col min="4596" max="4596" width="14.140625" style="2" customWidth="1"/>
    <col min="4597" max="4597" width="2" style="2" customWidth="1"/>
    <col min="4598" max="4598" width="10.7109375" style="2" customWidth="1"/>
    <col min="4599" max="4599" width="1.5703125" style="2" customWidth="1"/>
    <col min="4600" max="4600" width="10.7109375" style="2" customWidth="1"/>
    <col min="4601" max="4601" width="1.28515625" style="2" customWidth="1"/>
    <col min="4602" max="4602" width="10.85546875" style="2" customWidth="1"/>
    <col min="4603" max="4838" width="9.140625" style="2"/>
    <col min="4839" max="4840" width="1.28515625" style="2" customWidth="1"/>
    <col min="4841" max="4841" width="7" style="2" customWidth="1"/>
    <col min="4842" max="4842" width="11.28515625" style="2" bestFit="1" customWidth="1"/>
    <col min="4843" max="4843" width="58.28515625" style="2" customWidth="1"/>
    <col min="4844" max="4844" width="11.42578125" style="2" customWidth="1"/>
    <col min="4845" max="4845" width="7.140625" style="2" customWidth="1"/>
    <col min="4846" max="4846" width="14.140625" style="2" customWidth="1"/>
    <col min="4847" max="4847" width="14" style="2" customWidth="1"/>
    <col min="4848" max="4848" width="14.140625" style="2" customWidth="1"/>
    <col min="4849" max="4849" width="17.42578125" style="2" customWidth="1"/>
    <col min="4850" max="4850" width="16.28515625" style="2" customWidth="1"/>
    <col min="4851" max="4851" width="14.28515625" style="2" customWidth="1"/>
    <col min="4852" max="4852" width="14.140625" style="2" customWidth="1"/>
    <col min="4853" max="4853" width="2" style="2" customWidth="1"/>
    <col min="4854" max="4854" width="10.7109375" style="2" customWidth="1"/>
    <col min="4855" max="4855" width="1.5703125" style="2" customWidth="1"/>
    <col min="4856" max="4856" width="10.7109375" style="2" customWidth="1"/>
    <col min="4857" max="4857" width="1.28515625" style="2" customWidth="1"/>
    <col min="4858" max="4858" width="10.85546875" style="2" customWidth="1"/>
    <col min="4859" max="5094" width="9.140625" style="2"/>
    <col min="5095" max="5096" width="1.28515625" style="2" customWidth="1"/>
    <col min="5097" max="5097" width="7" style="2" customWidth="1"/>
    <col min="5098" max="5098" width="11.28515625" style="2" bestFit="1" customWidth="1"/>
    <col min="5099" max="5099" width="58.28515625" style="2" customWidth="1"/>
    <col min="5100" max="5100" width="11.42578125" style="2" customWidth="1"/>
    <col min="5101" max="5101" width="7.140625" style="2" customWidth="1"/>
    <col min="5102" max="5102" width="14.140625" style="2" customWidth="1"/>
    <col min="5103" max="5103" width="14" style="2" customWidth="1"/>
    <col min="5104" max="5104" width="14.140625" style="2" customWidth="1"/>
    <col min="5105" max="5105" width="17.42578125" style="2" customWidth="1"/>
    <col min="5106" max="5106" width="16.28515625" style="2" customWidth="1"/>
    <col min="5107" max="5107" width="14.28515625" style="2" customWidth="1"/>
    <col min="5108" max="5108" width="14.140625" style="2" customWidth="1"/>
    <col min="5109" max="5109" width="2" style="2" customWidth="1"/>
    <col min="5110" max="5110" width="10.7109375" style="2" customWidth="1"/>
    <col min="5111" max="5111" width="1.5703125" style="2" customWidth="1"/>
    <col min="5112" max="5112" width="10.7109375" style="2" customWidth="1"/>
    <col min="5113" max="5113" width="1.28515625" style="2" customWidth="1"/>
    <col min="5114" max="5114" width="10.85546875" style="2" customWidth="1"/>
    <col min="5115" max="5350" width="9.140625" style="2"/>
    <col min="5351" max="5352" width="1.28515625" style="2" customWidth="1"/>
    <col min="5353" max="5353" width="7" style="2" customWidth="1"/>
    <col min="5354" max="5354" width="11.28515625" style="2" bestFit="1" customWidth="1"/>
    <col min="5355" max="5355" width="58.28515625" style="2" customWidth="1"/>
    <col min="5356" max="5356" width="11.42578125" style="2" customWidth="1"/>
    <col min="5357" max="5357" width="7.140625" style="2" customWidth="1"/>
    <col min="5358" max="5358" width="14.140625" style="2" customWidth="1"/>
    <col min="5359" max="5359" width="14" style="2" customWidth="1"/>
    <col min="5360" max="5360" width="14.140625" style="2" customWidth="1"/>
    <col min="5361" max="5361" width="17.42578125" style="2" customWidth="1"/>
    <col min="5362" max="5362" width="16.28515625" style="2" customWidth="1"/>
    <col min="5363" max="5363" width="14.28515625" style="2" customWidth="1"/>
    <col min="5364" max="5364" width="14.140625" style="2" customWidth="1"/>
    <col min="5365" max="5365" width="2" style="2" customWidth="1"/>
    <col min="5366" max="5366" width="10.7109375" style="2" customWidth="1"/>
    <col min="5367" max="5367" width="1.5703125" style="2" customWidth="1"/>
    <col min="5368" max="5368" width="10.7109375" style="2" customWidth="1"/>
    <col min="5369" max="5369" width="1.28515625" style="2" customWidth="1"/>
    <col min="5370" max="5370" width="10.85546875" style="2" customWidth="1"/>
    <col min="5371" max="5606" width="9.140625" style="2"/>
    <col min="5607" max="5608" width="1.28515625" style="2" customWidth="1"/>
    <col min="5609" max="5609" width="7" style="2" customWidth="1"/>
    <col min="5610" max="5610" width="11.28515625" style="2" bestFit="1" customWidth="1"/>
    <col min="5611" max="5611" width="58.28515625" style="2" customWidth="1"/>
    <col min="5612" max="5612" width="11.42578125" style="2" customWidth="1"/>
    <col min="5613" max="5613" width="7.140625" style="2" customWidth="1"/>
    <col min="5614" max="5614" width="14.140625" style="2" customWidth="1"/>
    <col min="5615" max="5615" width="14" style="2" customWidth="1"/>
    <col min="5616" max="5616" width="14.140625" style="2" customWidth="1"/>
    <col min="5617" max="5617" width="17.42578125" style="2" customWidth="1"/>
    <col min="5618" max="5618" width="16.28515625" style="2" customWidth="1"/>
    <col min="5619" max="5619" width="14.28515625" style="2" customWidth="1"/>
    <col min="5620" max="5620" width="14.140625" style="2" customWidth="1"/>
    <col min="5621" max="5621" width="2" style="2" customWidth="1"/>
    <col min="5622" max="5622" width="10.7109375" style="2" customWidth="1"/>
    <col min="5623" max="5623" width="1.5703125" style="2" customWidth="1"/>
    <col min="5624" max="5624" width="10.7109375" style="2" customWidth="1"/>
    <col min="5625" max="5625" width="1.28515625" style="2" customWidth="1"/>
    <col min="5626" max="5626" width="10.85546875" style="2" customWidth="1"/>
    <col min="5627" max="5862" width="9.140625" style="2"/>
    <col min="5863" max="5864" width="1.28515625" style="2" customWidth="1"/>
    <col min="5865" max="5865" width="7" style="2" customWidth="1"/>
    <col min="5866" max="5866" width="11.28515625" style="2" bestFit="1" customWidth="1"/>
    <col min="5867" max="5867" width="58.28515625" style="2" customWidth="1"/>
    <col min="5868" max="5868" width="11.42578125" style="2" customWidth="1"/>
    <col min="5869" max="5869" width="7.140625" style="2" customWidth="1"/>
    <col min="5870" max="5870" width="14.140625" style="2" customWidth="1"/>
    <col min="5871" max="5871" width="14" style="2" customWidth="1"/>
    <col min="5872" max="5872" width="14.140625" style="2" customWidth="1"/>
    <col min="5873" max="5873" width="17.42578125" style="2" customWidth="1"/>
    <col min="5874" max="5874" width="16.28515625" style="2" customWidth="1"/>
    <col min="5875" max="5875" width="14.28515625" style="2" customWidth="1"/>
    <col min="5876" max="5876" width="14.140625" style="2" customWidth="1"/>
    <col min="5877" max="5877" width="2" style="2" customWidth="1"/>
    <col min="5878" max="5878" width="10.7109375" style="2" customWidth="1"/>
    <col min="5879" max="5879" width="1.5703125" style="2" customWidth="1"/>
    <col min="5880" max="5880" width="10.7109375" style="2" customWidth="1"/>
    <col min="5881" max="5881" width="1.28515625" style="2" customWidth="1"/>
    <col min="5882" max="5882" width="10.85546875" style="2" customWidth="1"/>
    <col min="5883" max="6118" width="9.140625" style="2"/>
    <col min="6119" max="6120" width="1.28515625" style="2" customWidth="1"/>
    <col min="6121" max="6121" width="7" style="2" customWidth="1"/>
    <col min="6122" max="6122" width="11.28515625" style="2" bestFit="1" customWidth="1"/>
    <col min="6123" max="6123" width="58.28515625" style="2" customWidth="1"/>
    <col min="6124" max="6124" width="11.42578125" style="2" customWidth="1"/>
    <col min="6125" max="6125" width="7.140625" style="2" customWidth="1"/>
    <col min="6126" max="6126" width="14.140625" style="2" customWidth="1"/>
    <col min="6127" max="6127" width="14" style="2" customWidth="1"/>
    <col min="6128" max="6128" width="14.140625" style="2" customWidth="1"/>
    <col min="6129" max="6129" width="17.42578125" style="2" customWidth="1"/>
    <col min="6130" max="6130" width="16.28515625" style="2" customWidth="1"/>
    <col min="6131" max="6131" width="14.28515625" style="2" customWidth="1"/>
    <col min="6132" max="6132" width="14.140625" style="2" customWidth="1"/>
    <col min="6133" max="6133" width="2" style="2" customWidth="1"/>
    <col min="6134" max="6134" width="10.7109375" style="2" customWidth="1"/>
    <col min="6135" max="6135" width="1.5703125" style="2" customWidth="1"/>
    <col min="6136" max="6136" width="10.7109375" style="2" customWidth="1"/>
    <col min="6137" max="6137" width="1.28515625" style="2" customWidth="1"/>
    <col min="6138" max="6138" width="10.85546875" style="2" customWidth="1"/>
    <col min="6139" max="6374" width="9.140625" style="2"/>
    <col min="6375" max="6376" width="1.28515625" style="2" customWidth="1"/>
    <col min="6377" max="6377" width="7" style="2" customWidth="1"/>
    <col min="6378" max="6378" width="11.28515625" style="2" bestFit="1" customWidth="1"/>
    <col min="6379" max="6379" width="58.28515625" style="2" customWidth="1"/>
    <col min="6380" max="6380" width="11.42578125" style="2" customWidth="1"/>
    <col min="6381" max="6381" width="7.140625" style="2" customWidth="1"/>
    <col min="6382" max="6382" width="14.140625" style="2" customWidth="1"/>
    <col min="6383" max="6383" width="14" style="2" customWidth="1"/>
    <col min="6384" max="6384" width="14.140625" style="2" customWidth="1"/>
    <col min="6385" max="6385" width="17.42578125" style="2" customWidth="1"/>
    <col min="6386" max="6386" width="16.28515625" style="2" customWidth="1"/>
    <col min="6387" max="6387" width="14.28515625" style="2" customWidth="1"/>
    <col min="6388" max="6388" width="14.140625" style="2" customWidth="1"/>
    <col min="6389" max="6389" width="2" style="2" customWidth="1"/>
    <col min="6390" max="6390" width="10.7109375" style="2" customWidth="1"/>
    <col min="6391" max="6391" width="1.5703125" style="2" customWidth="1"/>
    <col min="6392" max="6392" width="10.7109375" style="2" customWidth="1"/>
    <col min="6393" max="6393" width="1.28515625" style="2" customWidth="1"/>
    <col min="6394" max="6394" width="10.85546875" style="2" customWidth="1"/>
    <col min="6395" max="6630" width="9.140625" style="2"/>
    <col min="6631" max="6632" width="1.28515625" style="2" customWidth="1"/>
    <col min="6633" max="6633" width="7" style="2" customWidth="1"/>
    <col min="6634" max="6634" width="11.28515625" style="2" bestFit="1" customWidth="1"/>
    <col min="6635" max="6635" width="58.28515625" style="2" customWidth="1"/>
    <col min="6636" max="6636" width="11.42578125" style="2" customWidth="1"/>
    <col min="6637" max="6637" width="7.140625" style="2" customWidth="1"/>
    <col min="6638" max="6638" width="14.140625" style="2" customWidth="1"/>
    <col min="6639" max="6639" width="14" style="2" customWidth="1"/>
    <col min="6640" max="6640" width="14.140625" style="2" customWidth="1"/>
    <col min="6641" max="6641" width="17.42578125" style="2" customWidth="1"/>
    <col min="6642" max="6642" width="16.28515625" style="2" customWidth="1"/>
    <col min="6643" max="6643" width="14.28515625" style="2" customWidth="1"/>
    <col min="6644" max="6644" width="14.140625" style="2" customWidth="1"/>
    <col min="6645" max="6645" width="2" style="2" customWidth="1"/>
    <col min="6646" max="6646" width="10.7109375" style="2" customWidth="1"/>
    <col min="6647" max="6647" width="1.5703125" style="2" customWidth="1"/>
    <col min="6648" max="6648" width="10.7109375" style="2" customWidth="1"/>
    <col min="6649" max="6649" width="1.28515625" style="2" customWidth="1"/>
    <col min="6650" max="6650" width="10.85546875" style="2" customWidth="1"/>
    <col min="6651" max="6886" width="9.140625" style="2"/>
    <col min="6887" max="6888" width="1.28515625" style="2" customWidth="1"/>
    <col min="6889" max="6889" width="7" style="2" customWidth="1"/>
    <col min="6890" max="6890" width="11.28515625" style="2" bestFit="1" customWidth="1"/>
    <col min="6891" max="6891" width="58.28515625" style="2" customWidth="1"/>
    <col min="6892" max="6892" width="11.42578125" style="2" customWidth="1"/>
    <col min="6893" max="6893" width="7.140625" style="2" customWidth="1"/>
    <col min="6894" max="6894" width="14.140625" style="2" customWidth="1"/>
    <col min="6895" max="6895" width="14" style="2" customWidth="1"/>
    <col min="6896" max="6896" width="14.140625" style="2" customWidth="1"/>
    <col min="6897" max="6897" width="17.42578125" style="2" customWidth="1"/>
    <col min="6898" max="6898" width="16.28515625" style="2" customWidth="1"/>
    <col min="6899" max="6899" width="14.28515625" style="2" customWidth="1"/>
    <col min="6900" max="6900" width="14.140625" style="2" customWidth="1"/>
    <col min="6901" max="6901" width="2" style="2" customWidth="1"/>
    <col min="6902" max="6902" width="10.7109375" style="2" customWidth="1"/>
    <col min="6903" max="6903" width="1.5703125" style="2" customWidth="1"/>
    <col min="6904" max="6904" width="10.7109375" style="2" customWidth="1"/>
    <col min="6905" max="6905" width="1.28515625" style="2" customWidth="1"/>
    <col min="6906" max="6906" width="10.85546875" style="2" customWidth="1"/>
    <col min="6907" max="7142" width="9.140625" style="2"/>
    <col min="7143" max="7144" width="1.28515625" style="2" customWidth="1"/>
    <col min="7145" max="7145" width="7" style="2" customWidth="1"/>
    <col min="7146" max="7146" width="11.28515625" style="2" bestFit="1" customWidth="1"/>
    <col min="7147" max="7147" width="58.28515625" style="2" customWidth="1"/>
    <col min="7148" max="7148" width="11.42578125" style="2" customWidth="1"/>
    <col min="7149" max="7149" width="7.140625" style="2" customWidth="1"/>
    <col min="7150" max="7150" width="14.140625" style="2" customWidth="1"/>
    <col min="7151" max="7151" width="14" style="2" customWidth="1"/>
    <col min="7152" max="7152" width="14.140625" style="2" customWidth="1"/>
    <col min="7153" max="7153" width="17.42578125" style="2" customWidth="1"/>
    <col min="7154" max="7154" width="16.28515625" style="2" customWidth="1"/>
    <col min="7155" max="7155" width="14.28515625" style="2" customWidth="1"/>
    <col min="7156" max="7156" width="14.140625" style="2" customWidth="1"/>
    <col min="7157" max="7157" width="2" style="2" customWidth="1"/>
    <col min="7158" max="7158" width="10.7109375" style="2" customWidth="1"/>
    <col min="7159" max="7159" width="1.5703125" style="2" customWidth="1"/>
    <col min="7160" max="7160" width="10.7109375" style="2" customWidth="1"/>
    <col min="7161" max="7161" width="1.28515625" style="2" customWidth="1"/>
    <col min="7162" max="7162" width="10.85546875" style="2" customWidth="1"/>
    <col min="7163" max="7398" width="9.140625" style="2"/>
    <col min="7399" max="7400" width="1.28515625" style="2" customWidth="1"/>
    <col min="7401" max="7401" width="7" style="2" customWidth="1"/>
    <col min="7402" max="7402" width="11.28515625" style="2" bestFit="1" customWidth="1"/>
    <col min="7403" max="7403" width="58.28515625" style="2" customWidth="1"/>
    <col min="7404" max="7404" width="11.42578125" style="2" customWidth="1"/>
    <col min="7405" max="7405" width="7.140625" style="2" customWidth="1"/>
    <col min="7406" max="7406" width="14.140625" style="2" customWidth="1"/>
    <col min="7407" max="7407" width="14" style="2" customWidth="1"/>
    <col min="7408" max="7408" width="14.140625" style="2" customWidth="1"/>
    <col min="7409" max="7409" width="17.42578125" style="2" customWidth="1"/>
    <col min="7410" max="7410" width="16.28515625" style="2" customWidth="1"/>
    <col min="7411" max="7411" width="14.28515625" style="2" customWidth="1"/>
    <col min="7412" max="7412" width="14.140625" style="2" customWidth="1"/>
    <col min="7413" max="7413" width="2" style="2" customWidth="1"/>
    <col min="7414" max="7414" width="10.7109375" style="2" customWidth="1"/>
    <col min="7415" max="7415" width="1.5703125" style="2" customWidth="1"/>
    <col min="7416" max="7416" width="10.7109375" style="2" customWidth="1"/>
    <col min="7417" max="7417" width="1.28515625" style="2" customWidth="1"/>
    <col min="7418" max="7418" width="10.85546875" style="2" customWidth="1"/>
    <col min="7419" max="7654" width="9.140625" style="2"/>
    <col min="7655" max="7656" width="1.28515625" style="2" customWidth="1"/>
    <col min="7657" max="7657" width="7" style="2" customWidth="1"/>
    <col min="7658" max="7658" width="11.28515625" style="2" bestFit="1" customWidth="1"/>
    <col min="7659" max="7659" width="58.28515625" style="2" customWidth="1"/>
    <col min="7660" max="7660" width="11.42578125" style="2" customWidth="1"/>
    <col min="7661" max="7661" width="7.140625" style="2" customWidth="1"/>
    <col min="7662" max="7662" width="14.140625" style="2" customWidth="1"/>
    <col min="7663" max="7663" width="14" style="2" customWidth="1"/>
    <col min="7664" max="7664" width="14.140625" style="2" customWidth="1"/>
    <col min="7665" max="7665" width="17.42578125" style="2" customWidth="1"/>
    <col min="7666" max="7666" width="16.28515625" style="2" customWidth="1"/>
    <col min="7667" max="7667" width="14.28515625" style="2" customWidth="1"/>
    <col min="7668" max="7668" width="14.140625" style="2" customWidth="1"/>
    <col min="7669" max="7669" width="2" style="2" customWidth="1"/>
    <col min="7670" max="7670" width="10.7109375" style="2" customWidth="1"/>
    <col min="7671" max="7671" width="1.5703125" style="2" customWidth="1"/>
    <col min="7672" max="7672" width="10.7109375" style="2" customWidth="1"/>
    <col min="7673" max="7673" width="1.28515625" style="2" customWidth="1"/>
    <col min="7674" max="7674" width="10.85546875" style="2" customWidth="1"/>
    <col min="7675" max="7910" width="9.140625" style="2"/>
    <col min="7911" max="7912" width="1.28515625" style="2" customWidth="1"/>
    <col min="7913" max="7913" width="7" style="2" customWidth="1"/>
    <col min="7914" max="7914" width="11.28515625" style="2" bestFit="1" customWidth="1"/>
    <col min="7915" max="7915" width="58.28515625" style="2" customWidth="1"/>
    <col min="7916" max="7916" width="11.42578125" style="2" customWidth="1"/>
    <col min="7917" max="7917" width="7.140625" style="2" customWidth="1"/>
    <col min="7918" max="7918" width="14.140625" style="2" customWidth="1"/>
    <col min="7919" max="7919" width="14" style="2" customWidth="1"/>
    <col min="7920" max="7920" width="14.140625" style="2" customWidth="1"/>
    <col min="7921" max="7921" width="17.42578125" style="2" customWidth="1"/>
    <col min="7922" max="7922" width="16.28515625" style="2" customWidth="1"/>
    <col min="7923" max="7923" width="14.28515625" style="2" customWidth="1"/>
    <col min="7924" max="7924" width="14.140625" style="2" customWidth="1"/>
    <col min="7925" max="7925" width="2" style="2" customWidth="1"/>
    <col min="7926" max="7926" width="10.7109375" style="2" customWidth="1"/>
    <col min="7927" max="7927" width="1.5703125" style="2" customWidth="1"/>
    <col min="7928" max="7928" width="10.7109375" style="2" customWidth="1"/>
    <col min="7929" max="7929" width="1.28515625" style="2" customWidth="1"/>
    <col min="7930" max="7930" width="10.85546875" style="2" customWidth="1"/>
    <col min="7931" max="8166" width="9.140625" style="2"/>
    <col min="8167" max="8168" width="1.28515625" style="2" customWidth="1"/>
    <col min="8169" max="8169" width="7" style="2" customWidth="1"/>
    <col min="8170" max="8170" width="11.28515625" style="2" bestFit="1" customWidth="1"/>
    <col min="8171" max="8171" width="58.28515625" style="2" customWidth="1"/>
    <col min="8172" max="8172" width="11.42578125" style="2" customWidth="1"/>
    <col min="8173" max="8173" width="7.140625" style="2" customWidth="1"/>
    <col min="8174" max="8174" width="14.140625" style="2" customWidth="1"/>
    <col min="8175" max="8175" width="14" style="2" customWidth="1"/>
    <col min="8176" max="8176" width="14.140625" style="2" customWidth="1"/>
    <col min="8177" max="8177" width="17.42578125" style="2" customWidth="1"/>
    <col min="8178" max="8178" width="16.28515625" style="2" customWidth="1"/>
    <col min="8179" max="8179" width="14.28515625" style="2" customWidth="1"/>
    <col min="8180" max="8180" width="14.140625" style="2" customWidth="1"/>
    <col min="8181" max="8181" width="2" style="2" customWidth="1"/>
    <col min="8182" max="8182" width="10.7109375" style="2" customWidth="1"/>
    <col min="8183" max="8183" width="1.5703125" style="2" customWidth="1"/>
    <col min="8184" max="8184" width="10.7109375" style="2" customWidth="1"/>
    <col min="8185" max="8185" width="1.28515625" style="2" customWidth="1"/>
    <col min="8186" max="8186" width="10.85546875" style="2" customWidth="1"/>
    <col min="8187" max="8422" width="9.140625" style="2"/>
    <col min="8423" max="8424" width="1.28515625" style="2" customWidth="1"/>
    <col min="8425" max="8425" width="7" style="2" customWidth="1"/>
    <col min="8426" max="8426" width="11.28515625" style="2" bestFit="1" customWidth="1"/>
    <col min="8427" max="8427" width="58.28515625" style="2" customWidth="1"/>
    <col min="8428" max="8428" width="11.42578125" style="2" customWidth="1"/>
    <col min="8429" max="8429" width="7.140625" style="2" customWidth="1"/>
    <col min="8430" max="8430" width="14.140625" style="2" customWidth="1"/>
    <col min="8431" max="8431" width="14" style="2" customWidth="1"/>
    <col min="8432" max="8432" width="14.140625" style="2" customWidth="1"/>
    <col min="8433" max="8433" width="17.42578125" style="2" customWidth="1"/>
    <col min="8434" max="8434" width="16.28515625" style="2" customWidth="1"/>
    <col min="8435" max="8435" width="14.28515625" style="2" customWidth="1"/>
    <col min="8436" max="8436" width="14.140625" style="2" customWidth="1"/>
    <col min="8437" max="8437" width="2" style="2" customWidth="1"/>
    <col min="8438" max="8438" width="10.7109375" style="2" customWidth="1"/>
    <col min="8439" max="8439" width="1.5703125" style="2" customWidth="1"/>
    <col min="8440" max="8440" width="10.7109375" style="2" customWidth="1"/>
    <col min="8441" max="8441" width="1.28515625" style="2" customWidth="1"/>
    <col min="8442" max="8442" width="10.85546875" style="2" customWidth="1"/>
    <col min="8443" max="8678" width="9.140625" style="2"/>
    <col min="8679" max="8680" width="1.28515625" style="2" customWidth="1"/>
    <col min="8681" max="8681" width="7" style="2" customWidth="1"/>
    <col min="8682" max="8682" width="11.28515625" style="2" bestFit="1" customWidth="1"/>
    <col min="8683" max="8683" width="58.28515625" style="2" customWidth="1"/>
    <col min="8684" max="8684" width="11.42578125" style="2" customWidth="1"/>
    <col min="8685" max="8685" width="7.140625" style="2" customWidth="1"/>
    <col min="8686" max="8686" width="14.140625" style="2" customWidth="1"/>
    <col min="8687" max="8687" width="14" style="2" customWidth="1"/>
    <col min="8688" max="8688" width="14.140625" style="2" customWidth="1"/>
    <col min="8689" max="8689" width="17.42578125" style="2" customWidth="1"/>
    <col min="8690" max="8690" width="16.28515625" style="2" customWidth="1"/>
    <col min="8691" max="8691" width="14.28515625" style="2" customWidth="1"/>
    <col min="8692" max="8692" width="14.140625" style="2" customWidth="1"/>
    <col min="8693" max="8693" width="2" style="2" customWidth="1"/>
    <col min="8694" max="8694" width="10.7109375" style="2" customWidth="1"/>
    <col min="8695" max="8695" width="1.5703125" style="2" customWidth="1"/>
    <col min="8696" max="8696" width="10.7109375" style="2" customWidth="1"/>
    <col min="8697" max="8697" width="1.28515625" style="2" customWidth="1"/>
    <col min="8698" max="8698" width="10.85546875" style="2" customWidth="1"/>
    <col min="8699" max="8934" width="9.140625" style="2"/>
    <col min="8935" max="8936" width="1.28515625" style="2" customWidth="1"/>
    <col min="8937" max="8937" width="7" style="2" customWidth="1"/>
    <col min="8938" max="8938" width="11.28515625" style="2" bestFit="1" customWidth="1"/>
    <col min="8939" max="8939" width="58.28515625" style="2" customWidth="1"/>
    <col min="8940" max="8940" width="11.42578125" style="2" customWidth="1"/>
    <col min="8941" max="8941" width="7.140625" style="2" customWidth="1"/>
    <col min="8942" max="8942" width="14.140625" style="2" customWidth="1"/>
    <col min="8943" max="8943" width="14" style="2" customWidth="1"/>
    <col min="8944" max="8944" width="14.140625" style="2" customWidth="1"/>
    <col min="8945" max="8945" width="17.42578125" style="2" customWidth="1"/>
    <col min="8946" max="8946" width="16.28515625" style="2" customWidth="1"/>
    <col min="8947" max="8947" width="14.28515625" style="2" customWidth="1"/>
    <col min="8948" max="8948" width="14.140625" style="2" customWidth="1"/>
    <col min="8949" max="8949" width="2" style="2" customWidth="1"/>
    <col min="8950" max="8950" width="10.7109375" style="2" customWidth="1"/>
    <col min="8951" max="8951" width="1.5703125" style="2" customWidth="1"/>
    <col min="8952" max="8952" width="10.7109375" style="2" customWidth="1"/>
    <col min="8953" max="8953" width="1.28515625" style="2" customWidth="1"/>
    <col min="8954" max="8954" width="10.85546875" style="2" customWidth="1"/>
    <col min="8955" max="9190" width="9.140625" style="2"/>
    <col min="9191" max="9192" width="1.28515625" style="2" customWidth="1"/>
    <col min="9193" max="9193" width="7" style="2" customWidth="1"/>
    <col min="9194" max="9194" width="11.28515625" style="2" bestFit="1" customWidth="1"/>
    <col min="9195" max="9195" width="58.28515625" style="2" customWidth="1"/>
    <col min="9196" max="9196" width="11.42578125" style="2" customWidth="1"/>
    <col min="9197" max="9197" width="7.140625" style="2" customWidth="1"/>
    <col min="9198" max="9198" width="14.140625" style="2" customWidth="1"/>
    <col min="9199" max="9199" width="14" style="2" customWidth="1"/>
    <col min="9200" max="9200" width="14.140625" style="2" customWidth="1"/>
    <col min="9201" max="9201" width="17.42578125" style="2" customWidth="1"/>
    <col min="9202" max="9202" width="16.28515625" style="2" customWidth="1"/>
    <col min="9203" max="9203" width="14.28515625" style="2" customWidth="1"/>
    <col min="9204" max="9204" width="14.140625" style="2" customWidth="1"/>
    <col min="9205" max="9205" width="2" style="2" customWidth="1"/>
    <col min="9206" max="9206" width="10.7109375" style="2" customWidth="1"/>
    <col min="9207" max="9207" width="1.5703125" style="2" customWidth="1"/>
    <col min="9208" max="9208" width="10.7109375" style="2" customWidth="1"/>
    <col min="9209" max="9209" width="1.28515625" style="2" customWidth="1"/>
    <col min="9210" max="9210" width="10.85546875" style="2" customWidth="1"/>
    <col min="9211" max="9446" width="9.140625" style="2"/>
    <col min="9447" max="9448" width="1.28515625" style="2" customWidth="1"/>
    <col min="9449" max="9449" width="7" style="2" customWidth="1"/>
    <col min="9450" max="9450" width="11.28515625" style="2" bestFit="1" customWidth="1"/>
    <col min="9451" max="9451" width="58.28515625" style="2" customWidth="1"/>
    <col min="9452" max="9452" width="11.42578125" style="2" customWidth="1"/>
    <col min="9453" max="9453" width="7.140625" style="2" customWidth="1"/>
    <col min="9454" max="9454" width="14.140625" style="2" customWidth="1"/>
    <col min="9455" max="9455" width="14" style="2" customWidth="1"/>
    <col min="9456" max="9456" width="14.140625" style="2" customWidth="1"/>
    <col min="9457" max="9457" width="17.42578125" style="2" customWidth="1"/>
    <col min="9458" max="9458" width="16.28515625" style="2" customWidth="1"/>
    <col min="9459" max="9459" width="14.28515625" style="2" customWidth="1"/>
    <col min="9460" max="9460" width="14.140625" style="2" customWidth="1"/>
    <col min="9461" max="9461" width="2" style="2" customWidth="1"/>
    <col min="9462" max="9462" width="10.7109375" style="2" customWidth="1"/>
    <col min="9463" max="9463" width="1.5703125" style="2" customWidth="1"/>
    <col min="9464" max="9464" width="10.7109375" style="2" customWidth="1"/>
    <col min="9465" max="9465" width="1.28515625" style="2" customWidth="1"/>
    <col min="9466" max="9466" width="10.85546875" style="2" customWidth="1"/>
    <col min="9467" max="9702" width="9.140625" style="2"/>
    <col min="9703" max="9704" width="1.28515625" style="2" customWidth="1"/>
    <col min="9705" max="9705" width="7" style="2" customWidth="1"/>
    <col min="9706" max="9706" width="11.28515625" style="2" bestFit="1" customWidth="1"/>
    <col min="9707" max="9707" width="58.28515625" style="2" customWidth="1"/>
    <col min="9708" max="9708" width="11.42578125" style="2" customWidth="1"/>
    <col min="9709" max="9709" width="7.140625" style="2" customWidth="1"/>
    <col min="9710" max="9710" width="14.140625" style="2" customWidth="1"/>
    <col min="9711" max="9711" width="14" style="2" customWidth="1"/>
    <col min="9712" max="9712" width="14.140625" style="2" customWidth="1"/>
    <col min="9713" max="9713" width="17.42578125" style="2" customWidth="1"/>
    <col min="9714" max="9714" width="16.28515625" style="2" customWidth="1"/>
    <col min="9715" max="9715" width="14.28515625" style="2" customWidth="1"/>
    <col min="9716" max="9716" width="14.140625" style="2" customWidth="1"/>
    <col min="9717" max="9717" width="2" style="2" customWidth="1"/>
    <col min="9718" max="9718" width="10.7109375" style="2" customWidth="1"/>
    <col min="9719" max="9719" width="1.5703125" style="2" customWidth="1"/>
    <col min="9720" max="9720" width="10.7109375" style="2" customWidth="1"/>
    <col min="9721" max="9721" width="1.28515625" style="2" customWidth="1"/>
    <col min="9722" max="9722" width="10.85546875" style="2" customWidth="1"/>
    <col min="9723" max="9958" width="9.140625" style="2"/>
    <col min="9959" max="9960" width="1.28515625" style="2" customWidth="1"/>
    <col min="9961" max="9961" width="7" style="2" customWidth="1"/>
    <col min="9962" max="9962" width="11.28515625" style="2" bestFit="1" customWidth="1"/>
    <col min="9963" max="9963" width="58.28515625" style="2" customWidth="1"/>
    <col min="9964" max="9964" width="11.42578125" style="2" customWidth="1"/>
    <col min="9965" max="9965" width="7.140625" style="2" customWidth="1"/>
    <col min="9966" max="9966" width="14.140625" style="2" customWidth="1"/>
    <col min="9967" max="9967" width="14" style="2" customWidth="1"/>
    <col min="9968" max="9968" width="14.140625" style="2" customWidth="1"/>
    <col min="9969" max="9969" width="17.42578125" style="2" customWidth="1"/>
    <col min="9970" max="9970" width="16.28515625" style="2" customWidth="1"/>
    <col min="9971" max="9971" width="14.28515625" style="2" customWidth="1"/>
    <col min="9972" max="9972" width="14.140625" style="2" customWidth="1"/>
    <col min="9973" max="9973" width="2" style="2" customWidth="1"/>
    <col min="9974" max="9974" width="10.7109375" style="2" customWidth="1"/>
    <col min="9975" max="9975" width="1.5703125" style="2" customWidth="1"/>
    <col min="9976" max="9976" width="10.7109375" style="2" customWidth="1"/>
    <col min="9977" max="9977" width="1.28515625" style="2" customWidth="1"/>
    <col min="9978" max="9978" width="10.85546875" style="2" customWidth="1"/>
    <col min="9979" max="10214" width="9.140625" style="2"/>
    <col min="10215" max="10216" width="1.28515625" style="2" customWidth="1"/>
    <col min="10217" max="10217" width="7" style="2" customWidth="1"/>
    <col min="10218" max="10218" width="11.28515625" style="2" bestFit="1" customWidth="1"/>
    <col min="10219" max="10219" width="58.28515625" style="2" customWidth="1"/>
    <col min="10220" max="10220" width="11.42578125" style="2" customWidth="1"/>
    <col min="10221" max="10221" width="7.140625" style="2" customWidth="1"/>
    <col min="10222" max="10222" width="14.140625" style="2" customWidth="1"/>
    <col min="10223" max="10223" width="14" style="2" customWidth="1"/>
    <col min="10224" max="10224" width="14.140625" style="2" customWidth="1"/>
    <col min="10225" max="10225" width="17.42578125" style="2" customWidth="1"/>
    <col min="10226" max="10226" width="16.28515625" style="2" customWidth="1"/>
    <col min="10227" max="10227" width="14.28515625" style="2" customWidth="1"/>
    <col min="10228" max="10228" width="14.140625" style="2" customWidth="1"/>
    <col min="10229" max="10229" width="2" style="2" customWidth="1"/>
    <col min="10230" max="10230" width="10.7109375" style="2" customWidth="1"/>
    <col min="10231" max="10231" width="1.5703125" style="2" customWidth="1"/>
    <col min="10232" max="10232" width="10.7109375" style="2" customWidth="1"/>
    <col min="10233" max="10233" width="1.28515625" style="2" customWidth="1"/>
    <col min="10234" max="10234" width="10.85546875" style="2" customWidth="1"/>
    <col min="10235" max="10470" width="9.140625" style="2"/>
    <col min="10471" max="10472" width="1.28515625" style="2" customWidth="1"/>
    <col min="10473" max="10473" width="7" style="2" customWidth="1"/>
    <col min="10474" max="10474" width="11.28515625" style="2" bestFit="1" customWidth="1"/>
    <col min="10475" max="10475" width="58.28515625" style="2" customWidth="1"/>
    <col min="10476" max="10476" width="11.42578125" style="2" customWidth="1"/>
    <col min="10477" max="10477" width="7.140625" style="2" customWidth="1"/>
    <col min="10478" max="10478" width="14.140625" style="2" customWidth="1"/>
    <col min="10479" max="10479" width="14" style="2" customWidth="1"/>
    <col min="10480" max="10480" width="14.140625" style="2" customWidth="1"/>
    <col min="10481" max="10481" width="17.42578125" style="2" customWidth="1"/>
    <col min="10482" max="10482" width="16.28515625" style="2" customWidth="1"/>
    <col min="10483" max="10483" width="14.28515625" style="2" customWidth="1"/>
    <col min="10484" max="10484" width="14.140625" style="2" customWidth="1"/>
    <col min="10485" max="10485" width="2" style="2" customWidth="1"/>
    <col min="10486" max="10486" width="10.7109375" style="2" customWidth="1"/>
    <col min="10487" max="10487" width="1.5703125" style="2" customWidth="1"/>
    <col min="10488" max="10488" width="10.7109375" style="2" customWidth="1"/>
    <col min="10489" max="10489" width="1.28515625" style="2" customWidth="1"/>
    <col min="10490" max="10490" width="10.85546875" style="2" customWidth="1"/>
    <col min="10491" max="10726" width="9.140625" style="2"/>
    <col min="10727" max="10728" width="1.28515625" style="2" customWidth="1"/>
    <col min="10729" max="10729" width="7" style="2" customWidth="1"/>
    <col min="10730" max="10730" width="11.28515625" style="2" bestFit="1" customWidth="1"/>
    <col min="10731" max="10731" width="58.28515625" style="2" customWidth="1"/>
    <col min="10732" max="10732" width="11.42578125" style="2" customWidth="1"/>
    <col min="10733" max="10733" width="7.140625" style="2" customWidth="1"/>
    <col min="10734" max="10734" width="14.140625" style="2" customWidth="1"/>
    <col min="10735" max="10735" width="14" style="2" customWidth="1"/>
    <col min="10736" max="10736" width="14.140625" style="2" customWidth="1"/>
    <col min="10737" max="10737" width="17.42578125" style="2" customWidth="1"/>
    <col min="10738" max="10738" width="16.28515625" style="2" customWidth="1"/>
    <col min="10739" max="10739" width="14.28515625" style="2" customWidth="1"/>
    <col min="10740" max="10740" width="14.140625" style="2" customWidth="1"/>
    <col min="10741" max="10741" width="2" style="2" customWidth="1"/>
    <col min="10742" max="10742" width="10.7109375" style="2" customWidth="1"/>
    <col min="10743" max="10743" width="1.5703125" style="2" customWidth="1"/>
    <col min="10744" max="10744" width="10.7109375" style="2" customWidth="1"/>
    <col min="10745" max="10745" width="1.28515625" style="2" customWidth="1"/>
    <col min="10746" max="10746" width="10.85546875" style="2" customWidth="1"/>
    <col min="10747" max="10982" width="9.140625" style="2"/>
    <col min="10983" max="10984" width="1.28515625" style="2" customWidth="1"/>
    <col min="10985" max="10985" width="7" style="2" customWidth="1"/>
    <col min="10986" max="10986" width="11.28515625" style="2" bestFit="1" customWidth="1"/>
    <col min="10987" max="10987" width="58.28515625" style="2" customWidth="1"/>
    <col min="10988" max="10988" width="11.42578125" style="2" customWidth="1"/>
    <col min="10989" max="10989" width="7.140625" style="2" customWidth="1"/>
    <col min="10990" max="10990" width="14.140625" style="2" customWidth="1"/>
    <col min="10991" max="10991" width="14" style="2" customWidth="1"/>
    <col min="10992" max="10992" width="14.140625" style="2" customWidth="1"/>
    <col min="10993" max="10993" width="17.42578125" style="2" customWidth="1"/>
    <col min="10994" max="10994" width="16.28515625" style="2" customWidth="1"/>
    <col min="10995" max="10995" width="14.28515625" style="2" customWidth="1"/>
    <col min="10996" max="10996" width="14.140625" style="2" customWidth="1"/>
    <col min="10997" max="10997" width="2" style="2" customWidth="1"/>
    <col min="10998" max="10998" width="10.7109375" style="2" customWidth="1"/>
    <col min="10999" max="10999" width="1.5703125" style="2" customWidth="1"/>
    <col min="11000" max="11000" width="10.7109375" style="2" customWidth="1"/>
    <col min="11001" max="11001" width="1.28515625" style="2" customWidth="1"/>
    <col min="11002" max="11002" width="10.85546875" style="2" customWidth="1"/>
    <col min="11003" max="11238" width="9.140625" style="2"/>
    <col min="11239" max="11240" width="1.28515625" style="2" customWidth="1"/>
    <col min="11241" max="11241" width="7" style="2" customWidth="1"/>
    <col min="11242" max="11242" width="11.28515625" style="2" bestFit="1" customWidth="1"/>
    <col min="11243" max="11243" width="58.28515625" style="2" customWidth="1"/>
    <col min="11244" max="11244" width="11.42578125" style="2" customWidth="1"/>
    <col min="11245" max="11245" width="7.140625" style="2" customWidth="1"/>
    <col min="11246" max="11246" width="14.140625" style="2" customWidth="1"/>
    <col min="11247" max="11247" width="14" style="2" customWidth="1"/>
    <col min="11248" max="11248" width="14.140625" style="2" customWidth="1"/>
    <col min="11249" max="11249" width="17.42578125" style="2" customWidth="1"/>
    <col min="11250" max="11250" width="16.28515625" style="2" customWidth="1"/>
    <col min="11251" max="11251" width="14.28515625" style="2" customWidth="1"/>
    <col min="11252" max="11252" width="14.140625" style="2" customWidth="1"/>
    <col min="11253" max="11253" width="2" style="2" customWidth="1"/>
    <col min="11254" max="11254" width="10.7109375" style="2" customWidth="1"/>
    <col min="11255" max="11255" width="1.5703125" style="2" customWidth="1"/>
    <col min="11256" max="11256" width="10.7109375" style="2" customWidth="1"/>
    <col min="11257" max="11257" width="1.28515625" style="2" customWidth="1"/>
    <col min="11258" max="11258" width="10.85546875" style="2" customWidth="1"/>
    <col min="11259" max="11494" width="9.140625" style="2"/>
    <col min="11495" max="11496" width="1.28515625" style="2" customWidth="1"/>
    <col min="11497" max="11497" width="7" style="2" customWidth="1"/>
    <col min="11498" max="11498" width="11.28515625" style="2" bestFit="1" customWidth="1"/>
    <col min="11499" max="11499" width="58.28515625" style="2" customWidth="1"/>
    <col min="11500" max="11500" width="11.42578125" style="2" customWidth="1"/>
    <col min="11501" max="11501" width="7.140625" style="2" customWidth="1"/>
    <col min="11502" max="11502" width="14.140625" style="2" customWidth="1"/>
    <col min="11503" max="11503" width="14" style="2" customWidth="1"/>
    <col min="11504" max="11504" width="14.140625" style="2" customWidth="1"/>
    <col min="11505" max="11505" width="17.42578125" style="2" customWidth="1"/>
    <col min="11506" max="11506" width="16.28515625" style="2" customWidth="1"/>
    <col min="11507" max="11507" width="14.28515625" style="2" customWidth="1"/>
    <col min="11508" max="11508" width="14.140625" style="2" customWidth="1"/>
    <col min="11509" max="11509" width="2" style="2" customWidth="1"/>
    <col min="11510" max="11510" width="10.7109375" style="2" customWidth="1"/>
    <col min="11511" max="11511" width="1.5703125" style="2" customWidth="1"/>
    <col min="11512" max="11512" width="10.7109375" style="2" customWidth="1"/>
    <col min="11513" max="11513" width="1.28515625" style="2" customWidth="1"/>
    <col min="11514" max="11514" width="10.85546875" style="2" customWidth="1"/>
    <col min="11515" max="11750" width="9.140625" style="2"/>
    <col min="11751" max="11752" width="1.28515625" style="2" customWidth="1"/>
    <col min="11753" max="11753" width="7" style="2" customWidth="1"/>
    <col min="11754" max="11754" width="11.28515625" style="2" bestFit="1" customWidth="1"/>
    <col min="11755" max="11755" width="58.28515625" style="2" customWidth="1"/>
    <col min="11756" max="11756" width="11.42578125" style="2" customWidth="1"/>
    <col min="11757" max="11757" width="7.140625" style="2" customWidth="1"/>
    <col min="11758" max="11758" width="14.140625" style="2" customWidth="1"/>
    <col min="11759" max="11759" width="14" style="2" customWidth="1"/>
    <col min="11760" max="11760" width="14.140625" style="2" customWidth="1"/>
    <col min="11761" max="11761" width="17.42578125" style="2" customWidth="1"/>
    <col min="11762" max="11762" width="16.28515625" style="2" customWidth="1"/>
    <col min="11763" max="11763" width="14.28515625" style="2" customWidth="1"/>
    <col min="11764" max="11764" width="14.140625" style="2" customWidth="1"/>
    <col min="11765" max="11765" width="2" style="2" customWidth="1"/>
    <col min="11766" max="11766" width="10.7109375" style="2" customWidth="1"/>
    <col min="11767" max="11767" width="1.5703125" style="2" customWidth="1"/>
    <col min="11768" max="11768" width="10.7109375" style="2" customWidth="1"/>
    <col min="11769" max="11769" width="1.28515625" style="2" customWidth="1"/>
    <col min="11770" max="11770" width="10.85546875" style="2" customWidth="1"/>
    <col min="11771" max="12006" width="9.140625" style="2"/>
    <col min="12007" max="12008" width="1.28515625" style="2" customWidth="1"/>
    <col min="12009" max="12009" width="7" style="2" customWidth="1"/>
    <col min="12010" max="12010" width="11.28515625" style="2" bestFit="1" customWidth="1"/>
    <col min="12011" max="12011" width="58.28515625" style="2" customWidth="1"/>
    <col min="12012" max="12012" width="11.42578125" style="2" customWidth="1"/>
    <col min="12013" max="12013" width="7.140625" style="2" customWidth="1"/>
    <col min="12014" max="12014" width="14.140625" style="2" customWidth="1"/>
    <col min="12015" max="12015" width="14" style="2" customWidth="1"/>
    <col min="12016" max="12016" width="14.140625" style="2" customWidth="1"/>
    <col min="12017" max="12017" width="17.42578125" style="2" customWidth="1"/>
    <col min="12018" max="12018" width="16.28515625" style="2" customWidth="1"/>
    <col min="12019" max="12019" width="14.28515625" style="2" customWidth="1"/>
    <col min="12020" max="12020" width="14.140625" style="2" customWidth="1"/>
    <col min="12021" max="12021" width="2" style="2" customWidth="1"/>
    <col min="12022" max="12022" width="10.7109375" style="2" customWidth="1"/>
    <col min="12023" max="12023" width="1.5703125" style="2" customWidth="1"/>
    <col min="12024" max="12024" width="10.7109375" style="2" customWidth="1"/>
    <col min="12025" max="12025" width="1.28515625" style="2" customWidth="1"/>
    <col min="12026" max="12026" width="10.85546875" style="2" customWidth="1"/>
    <col min="12027" max="12262" width="9.140625" style="2"/>
    <col min="12263" max="12264" width="1.28515625" style="2" customWidth="1"/>
    <col min="12265" max="12265" width="7" style="2" customWidth="1"/>
    <col min="12266" max="12266" width="11.28515625" style="2" bestFit="1" customWidth="1"/>
    <col min="12267" max="12267" width="58.28515625" style="2" customWidth="1"/>
    <col min="12268" max="12268" width="11.42578125" style="2" customWidth="1"/>
    <col min="12269" max="12269" width="7.140625" style="2" customWidth="1"/>
    <col min="12270" max="12270" width="14.140625" style="2" customWidth="1"/>
    <col min="12271" max="12271" width="14" style="2" customWidth="1"/>
    <col min="12272" max="12272" width="14.140625" style="2" customWidth="1"/>
    <col min="12273" max="12273" width="17.42578125" style="2" customWidth="1"/>
    <col min="12274" max="12274" width="16.28515625" style="2" customWidth="1"/>
    <col min="12275" max="12275" width="14.28515625" style="2" customWidth="1"/>
    <col min="12276" max="12276" width="14.140625" style="2" customWidth="1"/>
    <col min="12277" max="12277" width="2" style="2" customWidth="1"/>
    <col min="12278" max="12278" width="10.7109375" style="2" customWidth="1"/>
    <col min="12279" max="12279" width="1.5703125" style="2" customWidth="1"/>
    <col min="12280" max="12280" width="10.7109375" style="2" customWidth="1"/>
    <col min="12281" max="12281" width="1.28515625" style="2" customWidth="1"/>
    <col min="12282" max="12282" width="10.85546875" style="2" customWidth="1"/>
    <col min="12283" max="12518" width="9.140625" style="2"/>
    <col min="12519" max="12520" width="1.28515625" style="2" customWidth="1"/>
    <col min="12521" max="12521" width="7" style="2" customWidth="1"/>
    <col min="12522" max="12522" width="11.28515625" style="2" bestFit="1" customWidth="1"/>
    <col min="12523" max="12523" width="58.28515625" style="2" customWidth="1"/>
    <col min="12524" max="12524" width="11.42578125" style="2" customWidth="1"/>
    <col min="12525" max="12525" width="7.140625" style="2" customWidth="1"/>
    <col min="12526" max="12526" width="14.140625" style="2" customWidth="1"/>
    <col min="12527" max="12527" width="14" style="2" customWidth="1"/>
    <col min="12528" max="12528" width="14.140625" style="2" customWidth="1"/>
    <col min="12529" max="12529" width="17.42578125" style="2" customWidth="1"/>
    <col min="12530" max="12530" width="16.28515625" style="2" customWidth="1"/>
    <col min="12531" max="12531" width="14.28515625" style="2" customWidth="1"/>
    <col min="12532" max="12532" width="14.140625" style="2" customWidth="1"/>
    <col min="12533" max="12533" width="2" style="2" customWidth="1"/>
    <col min="12534" max="12534" width="10.7109375" style="2" customWidth="1"/>
    <col min="12535" max="12535" width="1.5703125" style="2" customWidth="1"/>
    <col min="12536" max="12536" width="10.7109375" style="2" customWidth="1"/>
    <col min="12537" max="12537" width="1.28515625" style="2" customWidth="1"/>
    <col min="12538" max="12538" width="10.85546875" style="2" customWidth="1"/>
    <col min="12539" max="12774" width="9.140625" style="2"/>
    <col min="12775" max="12776" width="1.28515625" style="2" customWidth="1"/>
    <col min="12777" max="12777" width="7" style="2" customWidth="1"/>
    <col min="12778" max="12778" width="11.28515625" style="2" bestFit="1" customWidth="1"/>
    <col min="12779" max="12779" width="58.28515625" style="2" customWidth="1"/>
    <col min="12780" max="12780" width="11.42578125" style="2" customWidth="1"/>
    <col min="12781" max="12781" width="7.140625" style="2" customWidth="1"/>
    <col min="12782" max="12782" width="14.140625" style="2" customWidth="1"/>
    <col min="12783" max="12783" width="14" style="2" customWidth="1"/>
    <col min="12784" max="12784" width="14.140625" style="2" customWidth="1"/>
    <col min="12785" max="12785" width="17.42578125" style="2" customWidth="1"/>
    <col min="12786" max="12786" width="16.28515625" style="2" customWidth="1"/>
    <col min="12787" max="12787" width="14.28515625" style="2" customWidth="1"/>
    <col min="12788" max="12788" width="14.140625" style="2" customWidth="1"/>
    <col min="12789" max="12789" width="2" style="2" customWidth="1"/>
    <col min="12790" max="12790" width="10.7109375" style="2" customWidth="1"/>
    <col min="12791" max="12791" width="1.5703125" style="2" customWidth="1"/>
    <col min="12792" max="12792" width="10.7109375" style="2" customWidth="1"/>
    <col min="12793" max="12793" width="1.28515625" style="2" customWidth="1"/>
    <col min="12794" max="12794" width="10.85546875" style="2" customWidth="1"/>
    <col min="12795" max="13030" width="9.140625" style="2"/>
    <col min="13031" max="13032" width="1.28515625" style="2" customWidth="1"/>
    <col min="13033" max="13033" width="7" style="2" customWidth="1"/>
    <col min="13034" max="13034" width="11.28515625" style="2" bestFit="1" customWidth="1"/>
    <col min="13035" max="13035" width="58.28515625" style="2" customWidth="1"/>
    <col min="13036" max="13036" width="11.42578125" style="2" customWidth="1"/>
    <col min="13037" max="13037" width="7.140625" style="2" customWidth="1"/>
    <col min="13038" max="13038" width="14.140625" style="2" customWidth="1"/>
    <col min="13039" max="13039" width="14" style="2" customWidth="1"/>
    <col min="13040" max="13040" width="14.140625" style="2" customWidth="1"/>
    <col min="13041" max="13041" width="17.42578125" style="2" customWidth="1"/>
    <col min="13042" max="13042" width="16.28515625" style="2" customWidth="1"/>
    <col min="13043" max="13043" width="14.28515625" style="2" customWidth="1"/>
    <col min="13044" max="13044" width="14.140625" style="2" customWidth="1"/>
    <col min="13045" max="13045" width="2" style="2" customWidth="1"/>
    <col min="13046" max="13046" width="10.7109375" style="2" customWidth="1"/>
    <col min="13047" max="13047" width="1.5703125" style="2" customWidth="1"/>
    <col min="13048" max="13048" width="10.7109375" style="2" customWidth="1"/>
    <col min="13049" max="13049" width="1.28515625" style="2" customWidth="1"/>
    <col min="13050" max="13050" width="10.85546875" style="2" customWidth="1"/>
    <col min="13051" max="13286" width="9.140625" style="2"/>
    <col min="13287" max="13288" width="1.28515625" style="2" customWidth="1"/>
    <col min="13289" max="13289" width="7" style="2" customWidth="1"/>
    <col min="13290" max="13290" width="11.28515625" style="2" bestFit="1" customWidth="1"/>
    <col min="13291" max="13291" width="58.28515625" style="2" customWidth="1"/>
    <col min="13292" max="13292" width="11.42578125" style="2" customWidth="1"/>
    <col min="13293" max="13293" width="7.140625" style="2" customWidth="1"/>
    <col min="13294" max="13294" width="14.140625" style="2" customWidth="1"/>
    <col min="13295" max="13295" width="14" style="2" customWidth="1"/>
    <col min="13296" max="13296" width="14.140625" style="2" customWidth="1"/>
    <col min="13297" max="13297" width="17.42578125" style="2" customWidth="1"/>
    <col min="13298" max="13298" width="16.28515625" style="2" customWidth="1"/>
    <col min="13299" max="13299" width="14.28515625" style="2" customWidth="1"/>
    <col min="13300" max="13300" width="14.140625" style="2" customWidth="1"/>
    <col min="13301" max="13301" width="2" style="2" customWidth="1"/>
    <col min="13302" max="13302" width="10.7109375" style="2" customWidth="1"/>
    <col min="13303" max="13303" width="1.5703125" style="2" customWidth="1"/>
    <col min="13304" max="13304" width="10.7109375" style="2" customWidth="1"/>
    <col min="13305" max="13305" width="1.28515625" style="2" customWidth="1"/>
    <col min="13306" max="13306" width="10.85546875" style="2" customWidth="1"/>
    <col min="13307" max="13542" width="9.140625" style="2"/>
    <col min="13543" max="13544" width="1.28515625" style="2" customWidth="1"/>
    <col min="13545" max="13545" width="7" style="2" customWidth="1"/>
    <col min="13546" max="13546" width="11.28515625" style="2" bestFit="1" customWidth="1"/>
    <col min="13547" max="13547" width="58.28515625" style="2" customWidth="1"/>
    <col min="13548" max="13548" width="11.42578125" style="2" customWidth="1"/>
    <col min="13549" max="13549" width="7.140625" style="2" customWidth="1"/>
    <col min="13550" max="13550" width="14.140625" style="2" customWidth="1"/>
    <col min="13551" max="13551" width="14" style="2" customWidth="1"/>
    <col min="13552" max="13552" width="14.140625" style="2" customWidth="1"/>
    <col min="13553" max="13553" width="17.42578125" style="2" customWidth="1"/>
    <col min="13554" max="13554" width="16.28515625" style="2" customWidth="1"/>
    <col min="13555" max="13555" width="14.28515625" style="2" customWidth="1"/>
    <col min="13556" max="13556" width="14.140625" style="2" customWidth="1"/>
    <col min="13557" max="13557" width="2" style="2" customWidth="1"/>
    <col min="13558" max="13558" width="10.7109375" style="2" customWidth="1"/>
    <col min="13559" max="13559" width="1.5703125" style="2" customWidth="1"/>
    <col min="13560" max="13560" width="10.7109375" style="2" customWidth="1"/>
    <col min="13561" max="13561" width="1.28515625" style="2" customWidth="1"/>
    <col min="13562" max="13562" width="10.85546875" style="2" customWidth="1"/>
    <col min="13563" max="13798" width="9.140625" style="2"/>
    <col min="13799" max="13800" width="1.28515625" style="2" customWidth="1"/>
    <col min="13801" max="13801" width="7" style="2" customWidth="1"/>
    <col min="13802" max="13802" width="11.28515625" style="2" bestFit="1" customWidth="1"/>
    <col min="13803" max="13803" width="58.28515625" style="2" customWidth="1"/>
    <col min="13804" max="13804" width="11.42578125" style="2" customWidth="1"/>
    <col min="13805" max="13805" width="7.140625" style="2" customWidth="1"/>
    <col min="13806" max="13806" width="14.140625" style="2" customWidth="1"/>
    <col min="13807" max="13807" width="14" style="2" customWidth="1"/>
    <col min="13808" max="13808" width="14.140625" style="2" customWidth="1"/>
    <col min="13809" max="13809" width="17.42578125" style="2" customWidth="1"/>
    <col min="13810" max="13810" width="16.28515625" style="2" customWidth="1"/>
    <col min="13811" max="13811" width="14.28515625" style="2" customWidth="1"/>
    <col min="13812" max="13812" width="14.140625" style="2" customWidth="1"/>
    <col min="13813" max="13813" width="2" style="2" customWidth="1"/>
    <col min="13814" max="13814" width="10.7109375" style="2" customWidth="1"/>
    <col min="13815" max="13815" width="1.5703125" style="2" customWidth="1"/>
    <col min="13816" max="13816" width="10.7109375" style="2" customWidth="1"/>
    <col min="13817" max="13817" width="1.28515625" style="2" customWidth="1"/>
    <col min="13818" max="13818" width="10.85546875" style="2" customWidth="1"/>
    <col min="13819" max="14054" width="9.140625" style="2"/>
    <col min="14055" max="14056" width="1.28515625" style="2" customWidth="1"/>
    <col min="14057" max="14057" width="7" style="2" customWidth="1"/>
    <col min="14058" max="14058" width="11.28515625" style="2" bestFit="1" customWidth="1"/>
    <col min="14059" max="14059" width="58.28515625" style="2" customWidth="1"/>
    <col min="14060" max="14060" width="11.42578125" style="2" customWidth="1"/>
    <col min="14061" max="14061" width="7.140625" style="2" customWidth="1"/>
    <col min="14062" max="14062" width="14.140625" style="2" customWidth="1"/>
    <col min="14063" max="14063" width="14" style="2" customWidth="1"/>
    <col min="14064" max="14064" width="14.140625" style="2" customWidth="1"/>
    <col min="14065" max="14065" width="17.42578125" style="2" customWidth="1"/>
    <col min="14066" max="14066" width="16.28515625" style="2" customWidth="1"/>
    <col min="14067" max="14067" width="14.28515625" style="2" customWidth="1"/>
    <col min="14068" max="14068" width="14.140625" style="2" customWidth="1"/>
    <col min="14069" max="14069" width="2" style="2" customWidth="1"/>
    <col min="14070" max="14070" width="10.7109375" style="2" customWidth="1"/>
    <col min="14071" max="14071" width="1.5703125" style="2" customWidth="1"/>
    <col min="14072" max="14072" width="10.7109375" style="2" customWidth="1"/>
    <col min="14073" max="14073" width="1.28515625" style="2" customWidth="1"/>
    <col min="14074" max="14074" width="10.85546875" style="2" customWidth="1"/>
    <col min="14075" max="14310" width="9.140625" style="2"/>
    <col min="14311" max="14312" width="1.28515625" style="2" customWidth="1"/>
    <col min="14313" max="14313" width="7" style="2" customWidth="1"/>
    <col min="14314" max="14314" width="11.28515625" style="2" bestFit="1" customWidth="1"/>
    <col min="14315" max="14315" width="58.28515625" style="2" customWidth="1"/>
    <col min="14316" max="14316" width="11.42578125" style="2" customWidth="1"/>
    <col min="14317" max="14317" width="7.140625" style="2" customWidth="1"/>
    <col min="14318" max="14318" width="14.140625" style="2" customWidth="1"/>
    <col min="14319" max="14319" width="14" style="2" customWidth="1"/>
    <col min="14320" max="14320" width="14.140625" style="2" customWidth="1"/>
    <col min="14321" max="14321" width="17.42578125" style="2" customWidth="1"/>
    <col min="14322" max="14322" width="16.28515625" style="2" customWidth="1"/>
    <col min="14323" max="14323" width="14.28515625" style="2" customWidth="1"/>
    <col min="14324" max="14324" width="14.140625" style="2" customWidth="1"/>
    <col min="14325" max="14325" width="2" style="2" customWidth="1"/>
    <col min="14326" max="14326" width="10.7109375" style="2" customWidth="1"/>
    <col min="14327" max="14327" width="1.5703125" style="2" customWidth="1"/>
    <col min="14328" max="14328" width="10.7109375" style="2" customWidth="1"/>
    <col min="14329" max="14329" width="1.28515625" style="2" customWidth="1"/>
    <col min="14330" max="14330" width="10.85546875" style="2" customWidth="1"/>
    <col min="14331" max="14566" width="9.140625" style="2"/>
    <col min="14567" max="14568" width="1.28515625" style="2" customWidth="1"/>
    <col min="14569" max="14569" width="7" style="2" customWidth="1"/>
    <col min="14570" max="14570" width="11.28515625" style="2" bestFit="1" customWidth="1"/>
    <col min="14571" max="14571" width="58.28515625" style="2" customWidth="1"/>
    <col min="14572" max="14572" width="11.42578125" style="2" customWidth="1"/>
    <col min="14573" max="14573" width="7.140625" style="2" customWidth="1"/>
    <col min="14574" max="14574" width="14.140625" style="2" customWidth="1"/>
    <col min="14575" max="14575" width="14" style="2" customWidth="1"/>
    <col min="14576" max="14576" width="14.140625" style="2" customWidth="1"/>
    <col min="14577" max="14577" width="17.42578125" style="2" customWidth="1"/>
    <col min="14578" max="14578" width="16.28515625" style="2" customWidth="1"/>
    <col min="14579" max="14579" width="14.28515625" style="2" customWidth="1"/>
    <col min="14580" max="14580" width="14.140625" style="2" customWidth="1"/>
    <col min="14581" max="14581" width="2" style="2" customWidth="1"/>
    <col min="14582" max="14582" width="10.7109375" style="2" customWidth="1"/>
    <col min="14583" max="14583" width="1.5703125" style="2" customWidth="1"/>
    <col min="14584" max="14584" width="10.7109375" style="2" customWidth="1"/>
    <col min="14585" max="14585" width="1.28515625" style="2" customWidth="1"/>
    <col min="14586" max="14586" width="10.85546875" style="2" customWidth="1"/>
    <col min="14587" max="14822" width="9.140625" style="2"/>
    <col min="14823" max="14824" width="1.28515625" style="2" customWidth="1"/>
    <col min="14825" max="14825" width="7" style="2" customWidth="1"/>
    <col min="14826" max="14826" width="11.28515625" style="2" bestFit="1" customWidth="1"/>
    <col min="14827" max="14827" width="58.28515625" style="2" customWidth="1"/>
    <col min="14828" max="14828" width="11.42578125" style="2" customWidth="1"/>
    <col min="14829" max="14829" width="7.140625" style="2" customWidth="1"/>
    <col min="14830" max="14830" width="14.140625" style="2" customWidth="1"/>
    <col min="14831" max="14831" width="14" style="2" customWidth="1"/>
    <col min="14832" max="14832" width="14.140625" style="2" customWidth="1"/>
    <col min="14833" max="14833" width="17.42578125" style="2" customWidth="1"/>
    <col min="14834" max="14834" width="16.28515625" style="2" customWidth="1"/>
    <col min="14835" max="14835" width="14.28515625" style="2" customWidth="1"/>
    <col min="14836" max="14836" width="14.140625" style="2" customWidth="1"/>
    <col min="14837" max="14837" width="2" style="2" customWidth="1"/>
    <col min="14838" max="14838" width="10.7109375" style="2" customWidth="1"/>
    <col min="14839" max="14839" width="1.5703125" style="2" customWidth="1"/>
    <col min="14840" max="14840" width="10.7109375" style="2" customWidth="1"/>
    <col min="14841" max="14841" width="1.28515625" style="2" customWidth="1"/>
    <col min="14842" max="14842" width="10.85546875" style="2" customWidth="1"/>
    <col min="14843" max="15078" width="9.140625" style="2"/>
    <col min="15079" max="15080" width="1.28515625" style="2" customWidth="1"/>
    <col min="15081" max="15081" width="7" style="2" customWidth="1"/>
    <col min="15082" max="15082" width="11.28515625" style="2" bestFit="1" customWidth="1"/>
    <col min="15083" max="15083" width="58.28515625" style="2" customWidth="1"/>
    <col min="15084" max="15084" width="11.42578125" style="2" customWidth="1"/>
    <col min="15085" max="15085" width="7.140625" style="2" customWidth="1"/>
    <col min="15086" max="15086" width="14.140625" style="2" customWidth="1"/>
    <col min="15087" max="15087" width="14" style="2" customWidth="1"/>
    <col min="15088" max="15088" width="14.140625" style="2" customWidth="1"/>
    <col min="15089" max="15089" width="17.42578125" style="2" customWidth="1"/>
    <col min="15090" max="15090" width="16.28515625" style="2" customWidth="1"/>
    <col min="15091" max="15091" width="14.28515625" style="2" customWidth="1"/>
    <col min="15092" max="15092" width="14.140625" style="2" customWidth="1"/>
    <col min="15093" max="15093" width="2" style="2" customWidth="1"/>
    <col min="15094" max="15094" width="10.7109375" style="2" customWidth="1"/>
    <col min="15095" max="15095" width="1.5703125" style="2" customWidth="1"/>
    <col min="15096" max="15096" width="10.7109375" style="2" customWidth="1"/>
    <col min="15097" max="15097" width="1.28515625" style="2" customWidth="1"/>
    <col min="15098" max="15098" width="10.85546875" style="2" customWidth="1"/>
    <col min="15099" max="15334" width="9.140625" style="2"/>
    <col min="15335" max="15336" width="1.28515625" style="2" customWidth="1"/>
    <col min="15337" max="15337" width="7" style="2" customWidth="1"/>
    <col min="15338" max="15338" width="11.28515625" style="2" bestFit="1" customWidth="1"/>
    <col min="15339" max="15339" width="58.28515625" style="2" customWidth="1"/>
    <col min="15340" max="15340" width="11.42578125" style="2" customWidth="1"/>
    <col min="15341" max="15341" width="7.140625" style="2" customWidth="1"/>
    <col min="15342" max="15342" width="14.140625" style="2" customWidth="1"/>
    <col min="15343" max="15343" width="14" style="2" customWidth="1"/>
    <col min="15344" max="15344" width="14.140625" style="2" customWidth="1"/>
    <col min="15345" max="15345" width="17.42578125" style="2" customWidth="1"/>
    <col min="15346" max="15346" width="16.28515625" style="2" customWidth="1"/>
    <col min="15347" max="15347" width="14.28515625" style="2" customWidth="1"/>
    <col min="15348" max="15348" width="14.140625" style="2" customWidth="1"/>
    <col min="15349" max="15349" width="2" style="2" customWidth="1"/>
    <col min="15350" max="15350" width="10.7109375" style="2" customWidth="1"/>
    <col min="15351" max="15351" width="1.5703125" style="2" customWidth="1"/>
    <col min="15352" max="15352" width="10.7109375" style="2" customWidth="1"/>
    <col min="15353" max="15353" width="1.28515625" style="2" customWidth="1"/>
    <col min="15354" max="15354" width="10.85546875" style="2" customWidth="1"/>
    <col min="15355" max="15590" width="9.140625" style="2"/>
    <col min="15591" max="15592" width="1.28515625" style="2" customWidth="1"/>
    <col min="15593" max="15593" width="7" style="2" customWidth="1"/>
    <col min="15594" max="15594" width="11.28515625" style="2" bestFit="1" customWidth="1"/>
    <col min="15595" max="15595" width="58.28515625" style="2" customWidth="1"/>
    <col min="15596" max="15596" width="11.42578125" style="2" customWidth="1"/>
    <col min="15597" max="15597" width="7.140625" style="2" customWidth="1"/>
    <col min="15598" max="15598" width="14.140625" style="2" customWidth="1"/>
    <col min="15599" max="15599" width="14" style="2" customWidth="1"/>
    <col min="15600" max="15600" width="14.140625" style="2" customWidth="1"/>
    <col min="15601" max="15601" width="17.42578125" style="2" customWidth="1"/>
    <col min="15602" max="15602" width="16.28515625" style="2" customWidth="1"/>
    <col min="15603" max="15603" width="14.28515625" style="2" customWidth="1"/>
    <col min="15604" max="15604" width="14.140625" style="2" customWidth="1"/>
    <col min="15605" max="15605" width="2" style="2" customWidth="1"/>
    <col min="15606" max="15606" width="10.7109375" style="2" customWidth="1"/>
    <col min="15607" max="15607" width="1.5703125" style="2" customWidth="1"/>
    <col min="15608" max="15608" width="10.7109375" style="2" customWidth="1"/>
    <col min="15609" max="15609" width="1.28515625" style="2" customWidth="1"/>
    <col min="15610" max="15610" width="10.85546875" style="2" customWidth="1"/>
    <col min="15611" max="15846" width="9.140625" style="2"/>
    <col min="15847" max="15848" width="1.28515625" style="2" customWidth="1"/>
    <col min="15849" max="15849" width="7" style="2" customWidth="1"/>
    <col min="15850" max="15850" width="11.28515625" style="2" bestFit="1" customWidth="1"/>
    <col min="15851" max="15851" width="58.28515625" style="2" customWidth="1"/>
    <col min="15852" max="15852" width="11.42578125" style="2" customWidth="1"/>
    <col min="15853" max="15853" width="7.140625" style="2" customWidth="1"/>
    <col min="15854" max="15854" width="14.140625" style="2" customWidth="1"/>
    <col min="15855" max="15855" width="14" style="2" customWidth="1"/>
    <col min="15856" max="15856" width="14.140625" style="2" customWidth="1"/>
    <col min="15857" max="15857" width="17.42578125" style="2" customWidth="1"/>
    <col min="15858" max="15858" width="16.28515625" style="2" customWidth="1"/>
    <col min="15859" max="15859" width="14.28515625" style="2" customWidth="1"/>
    <col min="15860" max="15860" width="14.140625" style="2" customWidth="1"/>
    <col min="15861" max="15861" width="2" style="2" customWidth="1"/>
    <col min="15862" max="15862" width="10.7109375" style="2" customWidth="1"/>
    <col min="15863" max="15863" width="1.5703125" style="2" customWidth="1"/>
    <col min="15864" max="15864" width="10.7109375" style="2" customWidth="1"/>
    <col min="15865" max="15865" width="1.28515625" style="2" customWidth="1"/>
    <col min="15866" max="15866" width="10.85546875" style="2" customWidth="1"/>
    <col min="15867" max="16102" width="9.140625" style="2"/>
    <col min="16103" max="16104" width="1.28515625" style="2" customWidth="1"/>
    <col min="16105" max="16105" width="7" style="2" customWidth="1"/>
    <col min="16106" max="16106" width="11.28515625" style="2" bestFit="1" customWidth="1"/>
    <col min="16107" max="16107" width="58.28515625" style="2" customWidth="1"/>
    <col min="16108" max="16108" width="11.42578125" style="2" customWidth="1"/>
    <col min="16109" max="16109" width="7.140625" style="2" customWidth="1"/>
    <col min="16110" max="16110" width="14.140625" style="2" customWidth="1"/>
    <col min="16111" max="16111" width="14" style="2" customWidth="1"/>
    <col min="16112" max="16112" width="14.140625" style="2" customWidth="1"/>
    <col min="16113" max="16113" width="17.42578125" style="2" customWidth="1"/>
    <col min="16114" max="16114" width="16.28515625" style="2" customWidth="1"/>
    <col min="16115" max="16115" width="14.28515625" style="2" customWidth="1"/>
    <col min="16116" max="16116" width="14.140625" style="2" customWidth="1"/>
    <col min="16117" max="16117" width="2" style="2" customWidth="1"/>
    <col min="16118" max="16118" width="10.7109375" style="2" customWidth="1"/>
    <col min="16119" max="16119" width="1.5703125" style="2" customWidth="1"/>
    <col min="16120" max="16120" width="10.7109375" style="2" customWidth="1"/>
    <col min="16121" max="16121" width="1.28515625" style="2" customWidth="1"/>
    <col min="16122" max="16122" width="10.85546875" style="2" customWidth="1"/>
    <col min="16123" max="16384" width="9.140625" style="2"/>
  </cols>
  <sheetData>
    <row r="1" spans="1:17" ht="13.5" thickBot="1" x14ac:dyDescent="0.25">
      <c r="B1" s="10"/>
      <c r="C1" s="11"/>
      <c r="D1" s="12"/>
      <c r="E1" s="12"/>
      <c r="F1" s="12"/>
      <c r="G1" s="12"/>
      <c r="H1" s="12"/>
      <c r="I1" s="12"/>
      <c r="J1" s="12"/>
      <c r="K1" s="12"/>
    </row>
    <row r="2" spans="1:17" ht="29.25" customHeight="1" thickBot="1" x14ac:dyDescent="0.25">
      <c r="A2" s="13"/>
      <c r="B2" s="71" t="s">
        <v>115</v>
      </c>
      <c r="C2" s="72"/>
      <c r="D2" s="73"/>
      <c r="E2" s="73"/>
      <c r="F2" s="73"/>
      <c r="G2" s="73"/>
      <c r="H2" s="73"/>
      <c r="I2" s="73"/>
      <c r="J2" s="73"/>
      <c r="K2" s="74"/>
    </row>
    <row r="3" spans="1:17" s="1" customFormat="1" ht="40.5" customHeight="1" thickBot="1" x14ac:dyDescent="0.3">
      <c r="B3" s="75" t="s">
        <v>117</v>
      </c>
      <c r="C3" s="76"/>
      <c r="D3" s="77" t="s">
        <v>118</v>
      </c>
      <c r="E3" s="78"/>
      <c r="F3" s="43" t="s">
        <v>119</v>
      </c>
      <c r="G3" s="79"/>
      <c r="H3" s="80"/>
      <c r="I3" s="80"/>
      <c r="J3" s="80"/>
      <c r="K3" s="81"/>
    </row>
    <row r="4" spans="1:17" ht="38.25" customHeight="1" thickBot="1" x14ac:dyDescent="0.25">
      <c r="B4" s="85" t="s">
        <v>120</v>
      </c>
      <c r="C4" s="86"/>
      <c r="D4" s="86"/>
      <c r="E4" s="91"/>
      <c r="F4" s="43" t="s">
        <v>121</v>
      </c>
      <c r="G4" s="82"/>
      <c r="H4" s="83"/>
      <c r="I4" s="83"/>
      <c r="J4" s="83"/>
      <c r="K4" s="84"/>
    </row>
    <row r="5" spans="1:17" ht="24.75" customHeight="1" thickBot="1" x14ac:dyDescent="0.3">
      <c r="B5" s="85" t="s">
        <v>122</v>
      </c>
      <c r="C5" s="86"/>
      <c r="D5" s="33" t="s">
        <v>0</v>
      </c>
      <c r="E5" s="43" t="s">
        <v>27</v>
      </c>
      <c r="F5" s="33" t="s">
        <v>73</v>
      </c>
      <c r="G5" s="87" t="s">
        <v>191</v>
      </c>
      <c r="H5" s="87"/>
      <c r="I5" s="87"/>
      <c r="J5" s="87"/>
      <c r="K5" s="88"/>
      <c r="M5" s="56" t="str">
        <f>IF(OR(IFERROR(VLOOKUP("ERROR",$M$10:$M$66,1,0)="ERROR",FALSE),IFERROR(VLOOKUP("ERROR",$N$10:$N$66,1,0)="ERROR",FALSE)),"ERROR","OK")</f>
        <v>OK</v>
      </c>
      <c r="N5" s="57"/>
      <c r="O5" s="57"/>
      <c r="P5" s="57"/>
      <c r="Q5" s="58"/>
    </row>
    <row r="6" spans="1:17" ht="24.75" customHeight="1" thickBot="1" x14ac:dyDescent="0.25">
      <c r="B6" s="85" t="s">
        <v>123</v>
      </c>
      <c r="C6" s="86"/>
      <c r="D6" s="35">
        <v>46126</v>
      </c>
      <c r="E6" s="36">
        <v>0.23499999999999999</v>
      </c>
      <c r="F6" s="44">
        <v>0.15</v>
      </c>
      <c r="G6" s="89" t="s">
        <v>192</v>
      </c>
      <c r="H6" s="89"/>
      <c r="I6" s="89"/>
      <c r="J6" s="89"/>
      <c r="K6" s="90"/>
      <c r="M6" s="59"/>
      <c r="N6" s="60"/>
      <c r="O6" s="60"/>
      <c r="P6" s="60"/>
      <c r="Q6" s="61"/>
    </row>
    <row r="7" spans="1:17" s="1" customFormat="1" ht="16.5" customHeight="1" thickBot="1" x14ac:dyDescent="0.25">
      <c r="B7" s="65" t="s">
        <v>12</v>
      </c>
      <c r="C7" s="67" t="s">
        <v>3</v>
      </c>
      <c r="D7" s="69" t="s">
        <v>15</v>
      </c>
      <c r="E7" s="69" t="s">
        <v>4</v>
      </c>
      <c r="F7" s="69" t="s">
        <v>70</v>
      </c>
      <c r="G7" s="69"/>
      <c r="H7" s="70"/>
      <c r="I7" s="62" t="s">
        <v>2</v>
      </c>
      <c r="J7" s="63"/>
      <c r="K7" s="64"/>
      <c r="M7" s="55" t="s">
        <v>193</v>
      </c>
      <c r="N7" s="55"/>
    </row>
    <row r="8" spans="1:17" s="1" customFormat="1" ht="16.5" thickBot="1" x14ac:dyDescent="0.25">
      <c r="B8" s="66"/>
      <c r="C8" s="68"/>
      <c r="D8" s="70"/>
      <c r="E8" s="70"/>
      <c r="F8" s="9" t="s">
        <v>5</v>
      </c>
      <c r="G8" s="9" t="s">
        <v>69</v>
      </c>
      <c r="H8" s="9" t="s">
        <v>7</v>
      </c>
      <c r="I8" s="9" t="s">
        <v>5</v>
      </c>
      <c r="J8" s="9" t="s">
        <v>69</v>
      </c>
      <c r="K8" s="23" t="s">
        <v>7</v>
      </c>
      <c r="M8" s="55"/>
      <c r="N8" s="55"/>
      <c r="O8" s="2"/>
      <c r="P8" s="2"/>
    </row>
    <row r="9" spans="1:17" ht="15.75" x14ac:dyDescent="0.2">
      <c r="A9" s="1"/>
      <c r="B9" s="22"/>
      <c r="C9" s="14" t="s">
        <v>124</v>
      </c>
      <c r="D9" s="3"/>
      <c r="E9" s="4"/>
      <c r="F9" s="5"/>
      <c r="G9" s="5"/>
      <c r="H9" s="5"/>
      <c r="I9" s="5"/>
      <c r="J9" s="5"/>
      <c r="K9" s="42"/>
    </row>
    <row r="10" spans="1:17" ht="15.75" x14ac:dyDescent="0.2">
      <c r="A10" s="1"/>
      <c r="B10" s="6">
        <v>103689</v>
      </c>
      <c r="C10" s="7" t="s">
        <v>125</v>
      </c>
      <c r="D10" s="3">
        <v>4.5</v>
      </c>
      <c r="E10" s="4" t="s">
        <v>8</v>
      </c>
      <c r="F10" s="45">
        <v>555.45000000000005</v>
      </c>
      <c r="G10" s="45">
        <v>56.58</v>
      </c>
      <c r="H10" s="45">
        <v>612.03</v>
      </c>
      <c r="I10" s="45">
        <v>2499.5300000000002</v>
      </c>
      <c r="J10" s="45">
        <v>254.61</v>
      </c>
      <c r="K10" s="46">
        <v>2754.14</v>
      </c>
      <c r="M10" s="54" t="str">
        <f t="shared" ref="M10:M66" si="0">IF(ROUND(F10,2)+ROUND(G10,2)=ROUND(H10,2),"OK","ERROR")</f>
        <v>OK</v>
      </c>
      <c r="N10" s="54" t="str">
        <f>IF(ROUND(I10,2)+ROUND(J10,2)=ROUND(K10,2),"OK","ERROR")</f>
        <v>OK</v>
      </c>
      <c r="O10" s="54" t="str">
        <f>IF(RIGHT($C10,8)="SUBTOTAL","",IF(ROUND(F10*$D10,2)=ROUND(I10,2),"OK",IF(ROUND(F10*$D10+0.01,2)=ROUND(I10,2),"OK2",IF(ROUND(F10*$D10-0.01,2)=ROUND(I10,2),"OK3","ERROR"))))</f>
        <v>OK</v>
      </c>
      <c r="P10" s="54" t="str">
        <f t="shared" ref="P10:Q10" si="1">IF(RIGHT($C10,8)="SUBTOTAL","",IF(ROUND(G10*$D10,2)=ROUND(J10,2),"OK",IF(ROUND(G10*$D10+0.01,2)=ROUND(J10,2),"OK2",IF(ROUND(G10*$D10-0.01,2)=ROUND(J10,2),"OK3","ERROR"))))</f>
        <v>OK</v>
      </c>
      <c r="Q10" s="54" t="str">
        <f t="shared" si="1"/>
        <v>OK</v>
      </c>
    </row>
    <row r="11" spans="1:17" ht="15.75" x14ac:dyDescent="0.2">
      <c r="A11" s="1"/>
      <c r="B11" s="6" t="s">
        <v>20</v>
      </c>
      <c r="C11" s="7" t="s">
        <v>126</v>
      </c>
      <c r="D11" s="3">
        <v>334</v>
      </c>
      <c r="E11" s="4" t="s">
        <v>9</v>
      </c>
      <c r="F11" s="45">
        <v>0.05</v>
      </c>
      <c r="G11" s="45">
        <v>0.65</v>
      </c>
      <c r="H11" s="45">
        <v>0.7</v>
      </c>
      <c r="I11" s="45">
        <v>16.7</v>
      </c>
      <c r="J11" s="45">
        <v>217.1</v>
      </c>
      <c r="K11" s="46">
        <v>233.8</v>
      </c>
      <c r="M11" s="54" t="str">
        <f t="shared" si="0"/>
        <v>OK</v>
      </c>
      <c r="N11" s="54" t="str">
        <f t="shared" ref="N11:N66" si="2">IF(ROUND(I11,2)+ROUND(J11,2)=ROUND(K11,2),"OK","ERROR")</f>
        <v>OK</v>
      </c>
      <c r="O11" s="54" t="str">
        <f t="shared" ref="O11:O65" si="3">IF(RIGHT($C11,8)="SUBTOTAL","",IF(ROUND(F11*$D11,2)=ROUND(I11,2),"OK",IF(ROUND(F11*$D11+0.01,2)=ROUND(I11,2),"OK2",IF(ROUND(F11*$D11-0.01,2)=ROUND(I11,2),"OK3","ERROR"))))</f>
        <v>OK</v>
      </c>
      <c r="P11" s="54" t="str">
        <f t="shared" ref="P11:P65" si="4">IF(RIGHT($C11,8)="SUBTOTAL","",IF(ROUND(G11*$D11,2)=ROUND(J11,2),"OK",IF(ROUND(G11*$D11+0.01,2)=ROUND(J11,2),"OK2",IF(ROUND(G11*$D11-0.01,2)=ROUND(J11,2),"OK3","ERROR"))))</f>
        <v>OK</v>
      </c>
      <c r="Q11" s="54" t="str">
        <f t="shared" ref="Q11:Q65" si="5">IF(RIGHT($C11,8)="SUBTOTAL","",IF(ROUND(H11*$D11,2)=ROUND(K11,2),"OK",IF(ROUND(H11*$D11+0.01,2)=ROUND(K11,2),"OK2",IF(ROUND(H11*$D11-0.01,2)=ROUND(K11,2),"OK3","ERROR"))))</f>
        <v>OK</v>
      </c>
    </row>
    <row r="12" spans="1:17" ht="15.75" x14ac:dyDescent="0.25">
      <c r="A12" s="1"/>
      <c r="B12" s="6" t="s">
        <v>42</v>
      </c>
      <c r="C12" s="24" t="s">
        <v>127</v>
      </c>
      <c r="D12" s="3">
        <v>1</v>
      </c>
      <c r="E12" s="4" t="s">
        <v>16</v>
      </c>
      <c r="F12" s="45">
        <v>0</v>
      </c>
      <c r="G12" s="45">
        <v>12844.14</v>
      </c>
      <c r="H12" s="45">
        <v>12844.14</v>
      </c>
      <c r="I12" s="45">
        <v>0</v>
      </c>
      <c r="J12" s="45">
        <v>12844.14</v>
      </c>
      <c r="K12" s="46">
        <v>12844.14</v>
      </c>
      <c r="M12" s="54" t="str">
        <f t="shared" si="0"/>
        <v>OK</v>
      </c>
      <c r="N12" s="54" t="str">
        <f t="shared" si="2"/>
        <v>OK</v>
      </c>
      <c r="O12" s="54" t="str">
        <f t="shared" si="3"/>
        <v>OK</v>
      </c>
      <c r="P12" s="54" t="str">
        <f t="shared" si="4"/>
        <v>OK</v>
      </c>
      <c r="Q12" s="54" t="str">
        <f t="shared" si="5"/>
        <v>OK</v>
      </c>
    </row>
    <row r="13" spans="1:17" ht="15.75" x14ac:dyDescent="0.25">
      <c r="A13" s="1"/>
      <c r="B13" s="6" t="s">
        <v>21</v>
      </c>
      <c r="C13" s="31" t="s">
        <v>128</v>
      </c>
      <c r="D13" s="3">
        <v>1</v>
      </c>
      <c r="E13" s="4" t="s">
        <v>16</v>
      </c>
      <c r="F13" s="45">
        <v>6733.38</v>
      </c>
      <c r="G13" s="45">
        <v>0</v>
      </c>
      <c r="H13" s="45">
        <v>6733.38</v>
      </c>
      <c r="I13" s="45">
        <v>6733.38</v>
      </c>
      <c r="J13" s="45">
        <v>0</v>
      </c>
      <c r="K13" s="46">
        <v>6733.38</v>
      </c>
      <c r="M13" s="54" t="str">
        <f t="shared" si="0"/>
        <v>OK</v>
      </c>
      <c r="N13" s="54" t="str">
        <f t="shared" si="2"/>
        <v>OK</v>
      </c>
      <c r="O13" s="54" t="str">
        <f t="shared" si="3"/>
        <v>OK</v>
      </c>
      <c r="P13" s="54" t="str">
        <f t="shared" si="4"/>
        <v>OK</v>
      </c>
      <c r="Q13" s="54" t="str">
        <f t="shared" si="5"/>
        <v>OK</v>
      </c>
    </row>
    <row r="14" spans="1:17" ht="15.75" x14ac:dyDescent="0.25">
      <c r="A14" s="1"/>
      <c r="B14" s="6" t="s">
        <v>21</v>
      </c>
      <c r="C14" s="31" t="s">
        <v>129</v>
      </c>
      <c r="D14" s="3">
        <v>1</v>
      </c>
      <c r="E14" s="4" t="s">
        <v>16</v>
      </c>
      <c r="F14" s="45">
        <v>6733.38</v>
      </c>
      <c r="G14" s="45">
        <v>0</v>
      </c>
      <c r="H14" s="45">
        <v>6733.38</v>
      </c>
      <c r="I14" s="45">
        <v>6733.38</v>
      </c>
      <c r="J14" s="45">
        <v>0</v>
      </c>
      <c r="K14" s="46">
        <v>6733.38</v>
      </c>
      <c r="M14" s="54" t="str">
        <f t="shared" si="0"/>
        <v>OK</v>
      </c>
      <c r="N14" s="54" t="str">
        <f t="shared" si="2"/>
        <v>OK</v>
      </c>
      <c r="O14" s="54" t="str">
        <f t="shared" si="3"/>
        <v>OK</v>
      </c>
      <c r="P14" s="54" t="str">
        <f t="shared" si="4"/>
        <v>OK</v>
      </c>
      <c r="Q14" s="54" t="str">
        <f t="shared" si="5"/>
        <v>OK</v>
      </c>
    </row>
    <row r="15" spans="1:17" ht="15.75" x14ac:dyDescent="0.2">
      <c r="A15" s="1"/>
      <c r="B15" s="6"/>
      <c r="C15" s="32" t="s">
        <v>130</v>
      </c>
      <c r="D15" s="28"/>
      <c r="E15" s="29"/>
      <c r="F15" s="47"/>
      <c r="G15" s="47"/>
      <c r="H15" s="47"/>
      <c r="I15" s="48">
        <v>15982.99</v>
      </c>
      <c r="J15" s="48">
        <v>13315.85</v>
      </c>
      <c r="K15" s="49">
        <v>29298.84</v>
      </c>
      <c r="M15" s="54" t="str">
        <f t="shared" si="0"/>
        <v>OK</v>
      </c>
      <c r="N15" s="54" t="str">
        <f t="shared" si="2"/>
        <v>OK</v>
      </c>
      <c r="O15" s="54" t="str">
        <f t="shared" si="3"/>
        <v/>
      </c>
      <c r="P15" s="54" t="str">
        <f t="shared" si="4"/>
        <v/>
      </c>
      <c r="Q15" s="54" t="str">
        <f t="shared" si="5"/>
        <v/>
      </c>
    </row>
    <row r="16" spans="1:17" ht="15.75" x14ac:dyDescent="0.2">
      <c r="A16" s="1"/>
      <c r="B16" s="6"/>
      <c r="C16" s="32" t="s">
        <v>131</v>
      </c>
      <c r="D16" s="28"/>
      <c r="E16" s="29"/>
      <c r="F16" s="47"/>
      <c r="G16" s="47"/>
      <c r="H16" s="47"/>
      <c r="I16" s="47"/>
      <c r="J16" s="47"/>
      <c r="K16" s="50"/>
      <c r="M16" s="54" t="str">
        <f t="shared" si="0"/>
        <v>OK</v>
      </c>
      <c r="N16" s="54" t="str">
        <f t="shared" si="2"/>
        <v>OK</v>
      </c>
      <c r="O16" s="54" t="str">
        <f t="shared" si="3"/>
        <v>OK</v>
      </c>
      <c r="P16" s="54" t="str">
        <f t="shared" si="4"/>
        <v>OK</v>
      </c>
      <c r="Q16" s="54" t="str">
        <f t="shared" si="5"/>
        <v>OK</v>
      </c>
    </row>
    <row r="17" spans="1:17" ht="15.75" x14ac:dyDescent="0.2">
      <c r="A17" s="1"/>
      <c r="B17" s="6" t="s">
        <v>65</v>
      </c>
      <c r="C17" s="30" t="s">
        <v>132</v>
      </c>
      <c r="D17" s="28">
        <v>2571.8000000000002</v>
      </c>
      <c r="E17" s="29" t="s">
        <v>8</v>
      </c>
      <c r="F17" s="45">
        <v>2.23</v>
      </c>
      <c r="G17" s="45">
        <v>0.05</v>
      </c>
      <c r="H17" s="45">
        <v>2.2799999999999998</v>
      </c>
      <c r="I17" s="45">
        <v>5735.11</v>
      </c>
      <c r="J17" s="45">
        <v>128.59</v>
      </c>
      <c r="K17" s="46">
        <v>5863.7</v>
      </c>
      <c r="M17" s="54" t="str">
        <f t="shared" si="0"/>
        <v>OK</v>
      </c>
      <c r="N17" s="54" t="str">
        <f t="shared" si="2"/>
        <v>OK</v>
      </c>
      <c r="O17" s="54" t="str">
        <f t="shared" si="3"/>
        <v>OK</v>
      </c>
      <c r="P17" s="54" t="str">
        <f t="shared" si="4"/>
        <v>OK</v>
      </c>
      <c r="Q17" s="54" t="str">
        <f t="shared" si="5"/>
        <v>OK</v>
      </c>
    </row>
    <row r="18" spans="1:17" ht="15.75" x14ac:dyDescent="0.2">
      <c r="A18" s="1"/>
      <c r="B18" s="6" t="s">
        <v>66</v>
      </c>
      <c r="C18" s="30" t="s">
        <v>133</v>
      </c>
      <c r="D18" s="28">
        <v>385.77</v>
      </c>
      <c r="E18" s="29" t="s">
        <v>10</v>
      </c>
      <c r="F18" s="45">
        <v>7.08</v>
      </c>
      <c r="G18" s="45">
        <v>0.17</v>
      </c>
      <c r="H18" s="45">
        <v>7.25</v>
      </c>
      <c r="I18" s="45">
        <v>2731.25</v>
      </c>
      <c r="J18" s="45">
        <v>65.58</v>
      </c>
      <c r="K18" s="46">
        <v>2796.83</v>
      </c>
      <c r="M18" s="54" t="str">
        <f t="shared" si="0"/>
        <v>OK</v>
      </c>
      <c r="N18" s="54" t="str">
        <f t="shared" si="2"/>
        <v>OK</v>
      </c>
      <c r="O18" s="54" t="str">
        <f t="shared" si="3"/>
        <v>OK</v>
      </c>
      <c r="P18" s="54" t="str">
        <f t="shared" si="4"/>
        <v>OK</v>
      </c>
      <c r="Q18" s="54" t="str">
        <f t="shared" si="5"/>
        <v>OK</v>
      </c>
    </row>
    <row r="19" spans="1:17" s="17" customFormat="1" ht="15.75" hidden="1" x14ac:dyDescent="0.2">
      <c r="A19" s="1"/>
      <c r="B19" s="6" t="s">
        <v>77</v>
      </c>
      <c r="C19" s="30" t="s">
        <v>134</v>
      </c>
      <c r="D19" s="28">
        <v>0</v>
      </c>
      <c r="E19" s="29" t="s">
        <v>10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6">
        <v>0</v>
      </c>
      <c r="M19" s="54" t="str">
        <f t="shared" si="0"/>
        <v>OK</v>
      </c>
      <c r="N19" s="54" t="str">
        <f t="shared" si="2"/>
        <v>OK</v>
      </c>
      <c r="O19" s="54" t="str">
        <f t="shared" si="3"/>
        <v>OK</v>
      </c>
      <c r="P19" s="54" t="str">
        <f t="shared" si="4"/>
        <v>OK</v>
      </c>
      <c r="Q19" s="54" t="str">
        <f t="shared" si="5"/>
        <v>OK</v>
      </c>
    </row>
    <row r="20" spans="1:17" s="17" customFormat="1" ht="15.75" hidden="1" x14ac:dyDescent="0.2">
      <c r="A20" s="1"/>
      <c r="B20" s="6" t="s">
        <v>67</v>
      </c>
      <c r="C20" s="30" t="s">
        <v>135</v>
      </c>
      <c r="D20" s="28">
        <v>0</v>
      </c>
      <c r="E20" s="29" t="s">
        <v>24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M20" s="54" t="str">
        <f t="shared" si="0"/>
        <v>OK</v>
      </c>
      <c r="N20" s="54" t="str">
        <f t="shared" si="2"/>
        <v>OK</v>
      </c>
      <c r="O20" s="54" t="str">
        <f t="shared" si="3"/>
        <v>OK</v>
      </c>
      <c r="P20" s="54" t="str">
        <f t="shared" si="4"/>
        <v>OK</v>
      </c>
      <c r="Q20" s="54" t="str">
        <f t="shared" si="5"/>
        <v>OK</v>
      </c>
    </row>
    <row r="21" spans="1:17" s="17" customFormat="1" ht="15.75" x14ac:dyDescent="0.2">
      <c r="A21" s="1"/>
      <c r="B21" s="6" t="s">
        <v>80</v>
      </c>
      <c r="C21" s="30" t="s">
        <v>136</v>
      </c>
      <c r="D21" s="28">
        <v>501</v>
      </c>
      <c r="E21" s="29" t="s">
        <v>10</v>
      </c>
      <c r="F21" s="45">
        <v>175.64</v>
      </c>
      <c r="G21" s="45">
        <v>11.98</v>
      </c>
      <c r="H21" s="45">
        <v>187.62</v>
      </c>
      <c r="I21" s="45">
        <v>87995.64</v>
      </c>
      <c r="J21" s="45">
        <v>6001.98</v>
      </c>
      <c r="K21" s="46">
        <v>93997.62</v>
      </c>
      <c r="M21" s="54" t="str">
        <f t="shared" si="0"/>
        <v>OK</v>
      </c>
      <c r="N21" s="54" t="str">
        <f t="shared" si="2"/>
        <v>OK</v>
      </c>
      <c r="O21" s="54" t="str">
        <f t="shared" si="3"/>
        <v>OK</v>
      </c>
      <c r="P21" s="54" t="str">
        <f t="shared" si="4"/>
        <v>OK</v>
      </c>
      <c r="Q21" s="54" t="str">
        <f t="shared" si="5"/>
        <v>OK</v>
      </c>
    </row>
    <row r="22" spans="1:17" s="17" customFormat="1" ht="15.75" x14ac:dyDescent="0.2">
      <c r="A22" s="1"/>
      <c r="B22" s="6" t="s">
        <v>67</v>
      </c>
      <c r="C22" s="30" t="s">
        <v>137</v>
      </c>
      <c r="D22" s="28">
        <v>29979.84</v>
      </c>
      <c r="E22" s="29" t="s">
        <v>24</v>
      </c>
      <c r="F22" s="45">
        <v>1.01</v>
      </c>
      <c r="G22" s="45">
        <v>0</v>
      </c>
      <c r="H22" s="45">
        <v>1.01</v>
      </c>
      <c r="I22" s="45">
        <v>30279.64</v>
      </c>
      <c r="J22" s="45">
        <v>0</v>
      </c>
      <c r="K22" s="46">
        <v>30279.64</v>
      </c>
      <c r="M22" s="54" t="str">
        <f t="shared" si="0"/>
        <v>OK</v>
      </c>
      <c r="N22" s="54" t="str">
        <f t="shared" si="2"/>
        <v>OK</v>
      </c>
      <c r="O22" s="54" t="str">
        <f t="shared" si="3"/>
        <v>OK</v>
      </c>
      <c r="P22" s="54" t="str">
        <f t="shared" si="4"/>
        <v>OK</v>
      </c>
      <c r="Q22" s="54" t="str">
        <f t="shared" si="5"/>
        <v>OK</v>
      </c>
    </row>
    <row r="23" spans="1:17" s="17" customFormat="1" ht="15.75" x14ac:dyDescent="0.2">
      <c r="A23" s="1"/>
      <c r="B23" s="6" t="s">
        <v>63</v>
      </c>
      <c r="C23" s="30" t="s">
        <v>138</v>
      </c>
      <c r="D23" s="28">
        <v>2438.1999999999998</v>
      </c>
      <c r="E23" s="29" t="s">
        <v>8</v>
      </c>
      <c r="F23" s="45">
        <v>0.68</v>
      </c>
      <c r="G23" s="45">
        <v>0.06</v>
      </c>
      <c r="H23" s="45">
        <v>0.74</v>
      </c>
      <c r="I23" s="45">
        <v>1657.98</v>
      </c>
      <c r="J23" s="45">
        <v>146.29</v>
      </c>
      <c r="K23" s="46">
        <v>1804.27</v>
      </c>
      <c r="M23" s="54" t="str">
        <f t="shared" si="0"/>
        <v>OK</v>
      </c>
      <c r="N23" s="54" t="str">
        <f t="shared" si="2"/>
        <v>OK</v>
      </c>
      <c r="O23" s="54" t="str">
        <f t="shared" si="3"/>
        <v>OK</v>
      </c>
      <c r="P23" s="54" t="str">
        <f t="shared" si="4"/>
        <v>OK</v>
      </c>
      <c r="Q23" s="54" t="str">
        <f t="shared" si="5"/>
        <v>OK</v>
      </c>
    </row>
    <row r="24" spans="1:17" s="17" customFormat="1" ht="15.75" x14ac:dyDescent="0.2">
      <c r="A24" s="1"/>
      <c r="B24" s="6" t="s">
        <v>17</v>
      </c>
      <c r="C24" s="30" t="s">
        <v>139</v>
      </c>
      <c r="D24" s="28">
        <v>3.17</v>
      </c>
      <c r="E24" s="29" t="s">
        <v>31</v>
      </c>
      <c r="F24" s="45">
        <v>3852.88</v>
      </c>
      <c r="G24" s="45">
        <v>0</v>
      </c>
      <c r="H24" s="45">
        <v>3852.88</v>
      </c>
      <c r="I24" s="45">
        <v>12213.63</v>
      </c>
      <c r="J24" s="45">
        <v>0</v>
      </c>
      <c r="K24" s="46">
        <v>12213.63</v>
      </c>
      <c r="M24" s="54" t="str">
        <f t="shared" si="0"/>
        <v>OK</v>
      </c>
      <c r="N24" s="54" t="str">
        <f t="shared" si="2"/>
        <v>OK</v>
      </c>
      <c r="O24" s="54" t="str">
        <f t="shared" si="3"/>
        <v>OK</v>
      </c>
      <c r="P24" s="54" t="str">
        <f t="shared" si="4"/>
        <v>OK</v>
      </c>
      <c r="Q24" s="54" t="str">
        <f t="shared" si="5"/>
        <v>OK</v>
      </c>
    </row>
    <row r="25" spans="1:17" s="17" customFormat="1" ht="15.75" x14ac:dyDescent="0.2">
      <c r="A25" s="1"/>
      <c r="B25" s="6" t="s">
        <v>68</v>
      </c>
      <c r="C25" s="30" t="s">
        <v>140</v>
      </c>
      <c r="D25" s="28">
        <v>450.14</v>
      </c>
      <c r="E25" s="29" t="s">
        <v>24</v>
      </c>
      <c r="F25" s="45">
        <v>0.67</v>
      </c>
      <c r="G25" s="45">
        <v>0</v>
      </c>
      <c r="H25" s="45">
        <v>0.67</v>
      </c>
      <c r="I25" s="45">
        <v>301.58999999999997</v>
      </c>
      <c r="J25" s="45">
        <v>0</v>
      </c>
      <c r="K25" s="46">
        <v>301.58999999999997</v>
      </c>
      <c r="M25" s="54" t="str">
        <f t="shared" si="0"/>
        <v>OK</v>
      </c>
      <c r="N25" s="54" t="str">
        <f t="shared" si="2"/>
        <v>OK</v>
      </c>
      <c r="O25" s="54" t="str">
        <f t="shared" si="3"/>
        <v>OK</v>
      </c>
      <c r="P25" s="54" t="str">
        <f t="shared" si="4"/>
        <v>OK</v>
      </c>
      <c r="Q25" s="54" t="str">
        <f t="shared" si="5"/>
        <v>OK</v>
      </c>
    </row>
    <row r="26" spans="1:17" s="17" customFormat="1" ht="15.75" x14ac:dyDescent="0.2">
      <c r="A26" s="1"/>
      <c r="B26" s="6" t="s">
        <v>64</v>
      </c>
      <c r="C26" s="30" t="s">
        <v>141</v>
      </c>
      <c r="D26" s="28">
        <v>2338</v>
      </c>
      <c r="E26" s="29" t="s">
        <v>8</v>
      </c>
      <c r="F26" s="45">
        <v>0.48</v>
      </c>
      <c r="G26" s="45">
        <v>0.04</v>
      </c>
      <c r="H26" s="45">
        <v>0.52</v>
      </c>
      <c r="I26" s="45">
        <v>1122.24</v>
      </c>
      <c r="J26" s="45">
        <v>93.52</v>
      </c>
      <c r="K26" s="46">
        <v>1215.76</v>
      </c>
      <c r="M26" s="54" t="str">
        <f t="shared" si="0"/>
        <v>OK</v>
      </c>
      <c r="N26" s="54" t="str">
        <f t="shared" si="2"/>
        <v>OK</v>
      </c>
      <c r="O26" s="54" t="str">
        <f t="shared" si="3"/>
        <v>OK</v>
      </c>
      <c r="P26" s="54" t="str">
        <f t="shared" si="4"/>
        <v>OK</v>
      </c>
      <c r="Q26" s="54" t="str">
        <f t="shared" si="5"/>
        <v>OK</v>
      </c>
    </row>
    <row r="27" spans="1:17" s="17" customFormat="1" ht="15.75" x14ac:dyDescent="0.2">
      <c r="A27" s="1"/>
      <c r="B27" s="6" t="s">
        <v>18</v>
      </c>
      <c r="C27" s="30" t="s">
        <v>142</v>
      </c>
      <c r="D27" s="28">
        <v>1.05</v>
      </c>
      <c r="E27" s="29" t="s">
        <v>31</v>
      </c>
      <c r="F27" s="45">
        <v>4198.96</v>
      </c>
      <c r="G27" s="45">
        <v>0</v>
      </c>
      <c r="H27" s="45">
        <v>4198.96</v>
      </c>
      <c r="I27" s="45">
        <v>4408.91</v>
      </c>
      <c r="J27" s="45">
        <v>0</v>
      </c>
      <c r="K27" s="46">
        <v>4408.91</v>
      </c>
      <c r="M27" s="54" t="str">
        <f t="shared" si="0"/>
        <v>OK</v>
      </c>
      <c r="N27" s="54" t="str">
        <f t="shared" si="2"/>
        <v>OK</v>
      </c>
      <c r="O27" s="54" t="str">
        <f t="shared" si="3"/>
        <v>OK</v>
      </c>
      <c r="P27" s="54" t="str">
        <f t="shared" si="4"/>
        <v>OK</v>
      </c>
      <c r="Q27" s="54" t="str">
        <f t="shared" si="5"/>
        <v>OK</v>
      </c>
    </row>
    <row r="28" spans="1:17" s="17" customFormat="1" ht="15.75" x14ac:dyDescent="0.2">
      <c r="A28" s="1"/>
      <c r="B28" s="6" t="s">
        <v>68</v>
      </c>
      <c r="C28" s="30" t="s">
        <v>143</v>
      </c>
      <c r="D28" s="28">
        <v>149.1</v>
      </c>
      <c r="E28" s="29" t="s">
        <v>24</v>
      </c>
      <c r="F28" s="45">
        <v>0.67</v>
      </c>
      <c r="G28" s="45">
        <v>0</v>
      </c>
      <c r="H28" s="45">
        <v>0.67</v>
      </c>
      <c r="I28" s="45">
        <v>99.9</v>
      </c>
      <c r="J28" s="45">
        <v>0</v>
      </c>
      <c r="K28" s="46">
        <v>99.9</v>
      </c>
      <c r="M28" s="54" t="str">
        <f t="shared" si="0"/>
        <v>OK</v>
      </c>
      <c r="N28" s="54" t="str">
        <f t="shared" si="2"/>
        <v>OK</v>
      </c>
      <c r="O28" s="54" t="str">
        <f t="shared" si="3"/>
        <v>OK</v>
      </c>
      <c r="P28" s="54" t="str">
        <f t="shared" si="4"/>
        <v>OK</v>
      </c>
      <c r="Q28" s="54" t="str">
        <f t="shared" si="5"/>
        <v>OK</v>
      </c>
    </row>
    <row r="29" spans="1:17" s="17" customFormat="1" ht="15.75" x14ac:dyDescent="0.2">
      <c r="A29" s="1"/>
      <c r="B29" s="6" t="s">
        <v>74</v>
      </c>
      <c r="C29" s="41" t="s">
        <v>144</v>
      </c>
      <c r="D29" s="28">
        <v>238.92</v>
      </c>
      <c r="E29" s="29" t="s">
        <v>31</v>
      </c>
      <c r="F29" s="45">
        <v>233.26</v>
      </c>
      <c r="G29" s="45">
        <v>3.54</v>
      </c>
      <c r="H29" s="45">
        <v>236.8</v>
      </c>
      <c r="I29" s="45">
        <v>55730.48</v>
      </c>
      <c r="J29" s="45">
        <v>845.78</v>
      </c>
      <c r="K29" s="46">
        <v>56576.26</v>
      </c>
      <c r="M29" s="54" t="str">
        <f t="shared" si="0"/>
        <v>OK</v>
      </c>
      <c r="N29" s="54" t="str">
        <f t="shared" si="2"/>
        <v>OK</v>
      </c>
      <c r="O29" s="54" t="str">
        <f t="shared" si="3"/>
        <v>OK</v>
      </c>
      <c r="P29" s="54" t="str">
        <f t="shared" si="4"/>
        <v>OK</v>
      </c>
      <c r="Q29" s="54" t="str">
        <f t="shared" si="5"/>
        <v>OK</v>
      </c>
    </row>
    <row r="30" spans="1:17" s="17" customFormat="1" ht="15.75" x14ac:dyDescent="0.2">
      <c r="A30" s="1"/>
      <c r="B30" s="6" t="s">
        <v>39</v>
      </c>
      <c r="C30" s="41" t="s">
        <v>145</v>
      </c>
      <c r="D30" s="28">
        <v>13.25</v>
      </c>
      <c r="E30" s="29" t="s">
        <v>31</v>
      </c>
      <c r="F30" s="45">
        <v>5153.54</v>
      </c>
      <c r="G30" s="45">
        <v>0</v>
      </c>
      <c r="H30" s="45">
        <v>5153.54</v>
      </c>
      <c r="I30" s="45">
        <v>68284.41</v>
      </c>
      <c r="J30" s="45">
        <v>0</v>
      </c>
      <c r="K30" s="46">
        <v>68284.41</v>
      </c>
      <c r="M30" s="54" t="str">
        <f t="shared" si="0"/>
        <v>OK</v>
      </c>
      <c r="N30" s="54" t="str">
        <f t="shared" si="2"/>
        <v>OK</v>
      </c>
      <c r="O30" s="54" t="str">
        <f t="shared" si="3"/>
        <v>OK</v>
      </c>
      <c r="P30" s="54" t="str">
        <f t="shared" si="4"/>
        <v>OK</v>
      </c>
      <c r="Q30" s="54" t="str">
        <f t="shared" si="5"/>
        <v>OK</v>
      </c>
    </row>
    <row r="31" spans="1:17" s="17" customFormat="1" ht="15.75" x14ac:dyDescent="0.2">
      <c r="A31" s="1"/>
      <c r="B31" s="6" t="s">
        <v>67</v>
      </c>
      <c r="C31" s="30" t="s">
        <v>146</v>
      </c>
      <c r="D31" s="28">
        <v>6498.62</v>
      </c>
      <c r="E31" s="29" t="s">
        <v>24</v>
      </c>
      <c r="F31" s="45">
        <v>0.94</v>
      </c>
      <c r="G31" s="45">
        <v>0</v>
      </c>
      <c r="H31" s="45">
        <v>0.94</v>
      </c>
      <c r="I31" s="45">
        <v>6108.7</v>
      </c>
      <c r="J31" s="45">
        <v>0</v>
      </c>
      <c r="K31" s="46">
        <v>6108.7</v>
      </c>
      <c r="M31" s="54" t="str">
        <f t="shared" si="0"/>
        <v>OK</v>
      </c>
      <c r="N31" s="54" t="str">
        <f t="shared" si="2"/>
        <v>OK</v>
      </c>
      <c r="O31" s="54" t="str">
        <f t="shared" si="3"/>
        <v>OK</v>
      </c>
      <c r="P31" s="54" t="str">
        <f t="shared" si="4"/>
        <v>OK</v>
      </c>
      <c r="Q31" s="54" t="str">
        <f t="shared" si="5"/>
        <v>OK</v>
      </c>
    </row>
    <row r="32" spans="1:17" s="17" customFormat="1" ht="15.75" x14ac:dyDescent="0.2">
      <c r="A32" s="1"/>
      <c r="B32" s="6" t="s">
        <v>68</v>
      </c>
      <c r="C32" s="30" t="s">
        <v>147</v>
      </c>
      <c r="D32" s="28">
        <v>1881.5</v>
      </c>
      <c r="E32" s="29" t="s">
        <v>24</v>
      </c>
      <c r="F32" s="45">
        <v>0.67</v>
      </c>
      <c r="G32" s="45">
        <v>0</v>
      </c>
      <c r="H32" s="45">
        <v>0.67</v>
      </c>
      <c r="I32" s="45">
        <v>1260.6099999999999</v>
      </c>
      <c r="J32" s="45">
        <v>0</v>
      </c>
      <c r="K32" s="46">
        <v>1260.6099999999999</v>
      </c>
      <c r="M32" s="54" t="str">
        <f t="shared" si="0"/>
        <v>OK</v>
      </c>
      <c r="N32" s="54" t="str">
        <f t="shared" si="2"/>
        <v>OK</v>
      </c>
      <c r="O32" s="54" t="str">
        <f t="shared" si="3"/>
        <v>OK</v>
      </c>
      <c r="P32" s="54" t="str">
        <f t="shared" si="4"/>
        <v>OK</v>
      </c>
      <c r="Q32" s="54" t="str">
        <f t="shared" si="5"/>
        <v>OK</v>
      </c>
    </row>
    <row r="33" spans="1:17" ht="15.75" x14ac:dyDescent="0.2">
      <c r="A33" s="1"/>
      <c r="B33" s="6"/>
      <c r="C33" s="32" t="s">
        <v>148</v>
      </c>
      <c r="D33" s="28"/>
      <c r="E33" s="29"/>
      <c r="F33" s="47"/>
      <c r="G33" s="47"/>
      <c r="H33" s="47"/>
      <c r="I33" s="48">
        <v>277930.09000000003</v>
      </c>
      <c r="J33" s="48">
        <v>7281.74</v>
      </c>
      <c r="K33" s="49">
        <v>285211.83</v>
      </c>
      <c r="M33" s="54" t="str">
        <f t="shared" si="0"/>
        <v>OK</v>
      </c>
      <c r="N33" s="54" t="str">
        <f t="shared" si="2"/>
        <v>OK</v>
      </c>
      <c r="O33" s="54" t="str">
        <f t="shared" si="3"/>
        <v/>
      </c>
      <c r="P33" s="54" t="str">
        <f t="shared" si="4"/>
        <v/>
      </c>
      <c r="Q33" s="54" t="str">
        <f t="shared" si="5"/>
        <v/>
      </c>
    </row>
    <row r="34" spans="1:17" ht="15.75" x14ac:dyDescent="0.2">
      <c r="A34" s="1"/>
      <c r="B34" s="6"/>
      <c r="C34" s="32" t="s">
        <v>149</v>
      </c>
      <c r="D34" s="28"/>
      <c r="E34" s="29"/>
      <c r="F34" s="47"/>
      <c r="G34" s="47"/>
      <c r="H34" s="47"/>
      <c r="I34" s="47"/>
      <c r="J34" s="47"/>
      <c r="K34" s="50"/>
      <c r="M34" s="54" t="str">
        <f t="shared" si="0"/>
        <v>OK</v>
      </c>
      <c r="N34" s="54" t="str">
        <f t="shared" si="2"/>
        <v>OK</v>
      </c>
      <c r="O34" s="54" t="str">
        <f t="shared" si="3"/>
        <v>OK</v>
      </c>
      <c r="P34" s="54" t="str">
        <f t="shared" si="4"/>
        <v>OK</v>
      </c>
      <c r="Q34" s="54" t="str">
        <f t="shared" si="5"/>
        <v>OK</v>
      </c>
    </row>
    <row r="35" spans="1:17" ht="15.75" x14ac:dyDescent="0.2">
      <c r="A35" s="1"/>
      <c r="B35" s="6" t="s">
        <v>65</v>
      </c>
      <c r="C35" s="30" t="s">
        <v>150</v>
      </c>
      <c r="D35" s="28">
        <v>89.27</v>
      </c>
      <c r="E35" s="29" t="s">
        <v>8</v>
      </c>
      <c r="F35" s="45">
        <v>2.23</v>
      </c>
      <c r="G35" s="45">
        <v>0.05</v>
      </c>
      <c r="H35" s="45">
        <v>2.2799999999999998</v>
      </c>
      <c r="I35" s="45">
        <v>199.07999999999998</v>
      </c>
      <c r="J35" s="45">
        <v>4.46</v>
      </c>
      <c r="K35" s="46">
        <v>203.54</v>
      </c>
      <c r="M35" s="54" t="str">
        <f t="shared" si="0"/>
        <v>OK</v>
      </c>
      <c r="N35" s="54" t="str">
        <f t="shared" si="2"/>
        <v>OK</v>
      </c>
      <c r="O35" s="54" t="str">
        <f t="shared" si="3"/>
        <v>OK2</v>
      </c>
      <c r="P35" s="54" t="str">
        <f t="shared" si="4"/>
        <v>OK</v>
      </c>
      <c r="Q35" s="54" t="str">
        <f t="shared" si="5"/>
        <v>OK</v>
      </c>
    </row>
    <row r="36" spans="1:17" ht="15.75" x14ac:dyDescent="0.2">
      <c r="A36" s="1"/>
      <c r="B36" s="6" t="s">
        <v>66</v>
      </c>
      <c r="C36" s="30" t="s">
        <v>151</v>
      </c>
      <c r="D36" s="28">
        <v>13.39</v>
      </c>
      <c r="E36" s="29" t="s">
        <v>10</v>
      </c>
      <c r="F36" s="45">
        <v>7.08</v>
      </c>
      <c r="G36" s="45">
        <v>0.17</v>
      </c>
      <c r="H36" s="45">
        <v>7.25</v>
      </c>
      <c r="I36" s="45">
        <v>94.8</v>
      </c>
      <c r="J36" s="45">
        <v>2.2799999999999998</v>
      </c>
      <c r="K36" s="46">
        <v>97.08</v>
      </c>
      <c r="M36" s="54" t="str">
        <f t="shared" si="0"/>
        <v>OK</v>
      </c>
      <c r="N36" s="54" t="str">
        <f t="shared" si="2"/>
        <v>OK</v>
      </c>
      <c r="O36" s="54" t="str">
        <f t="shared" si="3"/>
        <v>OK</v>
      </c>
      <c r="P36" s="54" t="str">
        <f t="shared" si="4"/>
        <v>OK</v>
      </c>
      <c r="Q36" s="54" t="str">
        <f t="shared" si="5"/>
        <v>OK</v>
      </c>
    </row>
    <row r="37" spans="1:17" s="17" customFormat="1" ht="15.75" hidden="1" x14ac:dyDescent="0.2">
      <c r="A37" s="1"/>
      <c r="B37" s="6" t="s">
        <v>77</v>
      </c>
      <c r="C37" s="30" t="s">
        <v>114</v>
      </c>
      <c r="D37" s="28"/>
      <c r="E37" s="29" t="s">
        <v>10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6">
        <v>0</v>
      </c>
      <c r="M37" s="54" t="str">
        <f t="shared" si="0"/>
        <v>OK</v>
      </c>
      <c r="N37" s="54" t="str">
        <f t="shared" si="2"/>
        <v>OK</v>
      </c>
      <c r="O37" s="54" t="str">
        <f t="shared" si="3"/>
        <v>OK</v>
      </c>
      <c r="P37" s="54" t="str">
        <f t="shared" si="4"/>
        <v>OK</v>
      </c>
      <c r="Q37" s="54" t="str">
        <f t="shared" si="5"/>
        <v>OK</v>
      </c>
    </row>
    <row r="38" spans="1:17" s="17" customFormat="1" ht="15.75" hidden="1" x14ac:dyDescent="0.2">
      <c r="A38" s="1"/>
      <c r="B38" s="6" t="s">
        <v>67</v>
      </c>
      <c r="C38" s="30" t="s">
        <v>135</v>
      </c>
      <c r="D38" s="28">
        <v>0</v>
      </c>
      <c r="E38" s="29" t="s">
        <v>24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6">
        <v>0</v>
      </c>
      <c r="M38" s="54" t="str">
        <f t="shared" si="0"/>
        <v>OK</v>
      </c>
      <c r="N38" s="54" t="str">
        <f t="shared" si="2"/>
        <v>OK</v>
      </c>
      <c r="O38" s="54" t="str">
        <f t="shared" si="3"/>
        <v>OK</v>
      </c>
      <c r="P38" s="54" t="str">
        <f t="shared" si="4"/>
        <v>OK</v>
      </c>
      <c r="Q38" s="54" t="str">
        <f t="shared" si="5"/>
        <v>OK</v>
      </c>
    </row>
    <row r="39" spans="1:17" s="17" customFormat="1" ht="15.75" x14ac:dyDescent="0.2">
      <c r="A39" s="1"/>
      <c r="B39" s="6" t="s">
        <v>80</v>
      </c>
      <c r="C39" s="30" t="s">
        <v>152</v>
      </c>
      <c r="D39" s="28">
        <v>11.16</v>
      </c>
      <c r="E39" s="29" t="s">
        <v>10</v>
      </c>
      <c r="F39" s="45">
        <v>175.64</v>
      </c>
      <c r="G39" s="45">
        <v>11.98</v>
      </c>
      <c r="H39" s="45">
        <v>187.62</v>
      </c>
      <c r="I39" s="45">
        <v>1960.14</v>
      </c>
      <c r="J39" s="45">
        <v>133.69999999999999</v>
      </c>
      <c r="K39" s="46">
        <v>2093.84</v>
      </c>
      <c r="M39" s="54" t="str">
        <f t="shared" si="0"/>
        <v>OK</v>
      </c>
      <c r="N39" s="54" t="str">
        <f t="shared" si="2"/>
        <v>OK</v>
      </c>
      <c r="O39" s="54" t="str">
        <f t="shared" si="3"/>
        <v>OK</v>
      </c>
      <c r="P39" s="54" t="str">
        <f t="shared" si="4"/>
        <v>OK</v>
      </c>
      <c r="Q39" s="54" t="str">
        <f t="shared" si="5"/>
        <v>OK</v>
      </c>
    </row>
    <row r="40" spans="1:17" s="17" customFormat="1" ht="15.75" x14ac:dyDescent="0.2">
      <c r="A40" s="1"/>
      <c r="B40" s="6" t="s">
        <v>67</v>
      </c>
      <c r="C40" s="30" t="s">
        <v>153</v>
      </c>
      <c r="D40" s="28">
        <v>667.81</v>
      </c>
      <c r="E40" s="29" t="s">
        <v>24</v>
      </c>
      <c r="F40" s="45">
        <v>1.01</v>
      </c>
      <c r="G40" s="45">
        <v>0</v>
      </c>
      <c r="H40" s="45">
        <v>1.01</v>
      </c>
      <c r="I40" s="45">
        <v>674.49</v>
      </c>
      <c r="J40" s="45">
        <v>0</v>
      </c>
      <c r="K40" s="46">
        <v>674.49</v>
      </c>
      <c r="M40" s="54" t="str">
        <f t="shared" si="0"/>
        <v>OK</v>
      </c>
      <c r="N40" s="54" t="str">
        <f t="shared" si="2"/>
        <v>OK</v>
      </c>
      <c r="O40" s="54" t="str">
        <f t="shared" si="3"/>
        <v>OK</v>
      </c>
      <c r="P40" s="54" t="str">
        <f t="shared" si="4"/>
        <v>OK</v>
      </c>
      <c r="Q40" s="54" t="str">
        <f t="shared" si="5"/>
        <v>OK</v>
      </c>
    </row>
    <row r="41" spans="1:17" s="17" customFormat="1" ht="15.75" x14ac:dyDescent="0.2">
      <c r="A41" s="1"/>
      <c r="B41" s="6" t="s">
        <v>63</v>
      </c>
      <c r="C41" s="30" t="s">
        <v>154</v>
      </c>
      <c r="D41" s="28">
        <v>89.27</v>
      </c>
      <c r="E41" s="29" t="s">
        <v>8</v>
      </c>
      <c r="F41" s="45">
        <v>0.68</v>
      </c>
      <c r="G41" s="45">
        <v>0.06</v>
      </c>
      <c r="H41" s="45">
        <v>0.74</v>
      </c>
      <c r="I41" s="45">
        <v>60.7</v>
      </c>
      <c r="J41" s="45">
        <v>5.36</v>
      </c>
      <c r="K41" s="46">
        <v>66.06</v>
      </c>
      <c r="M41" s="54" t="str">
        <f t="shared" si="0"/>
        <v>OK</v>
      </c>
      <c r="N41" s="54" t="str">
        <f t="shared" si="2"/>
        <v>OK</v>
      </c>
      <c r="O41" s="54" t="str">
        <f t="shared" si="3"/>
        <v>OK</v>
      </c>
      <c r="P41" s="54" t="str">
        <f t="shared" si="4"/>
        <v>OK</v>
      </c>
      <c r="Q41" s="54" t="str">
        <f t="shared" si="5"/>
        <v>OK</v>
      </c>
    </row>
    <row r="42" spans="1:17" s="17" customFormat="1" ht="15.75" x14ac:dyDescent="0.2">
      <c r="A42" s="1"/>
      <c r="B42" s="6" t="s">
        <v>17</v>
      </c>
      <c r="C42" s="30" t="s">
        <v>155</v>
      </c>
      <c r="D42" s="28">
        <v>0.12</v>
      </c>
      <c r="E42" s="29" t="s">
        <v>31</v>
      </c>
      <c r="F42" s="45">
        <v>3852.88</v>
      </c>
      <c r="G42" s="45">
        <v>0</v>
      </c>
      <c r="H42" s="45">
        <v>3852.88</v>
      </c>
      <c r="I42" s="45">
        <v>462.35</v>
      </c>
      <c r="J42" s="45">
        <v>0</v>
      </c>
      <c r="K42" s="46">
        <v>462.35</v>
      </c>
      <c r="M42" s="54" t="str">
        <f t="shared" si="0"/>
        <v>OK</v>
      </c>
      <c r="N42" s="54" t="str">
        <f t="shared" si="2"/>
        <v>OK</v>
      </c>
      <c r="O42" s="54" t="str">
        <f t="shared" si="3"/>
        <v>OK</v>
      </c>
      <c r="P42" s="54" t="str">
        <f t="shared" si="4"/>
        <v>OK</v>
      </c>
      <c r="Q42" s="54" t="str">
        <f t="shared" si="5"/>
        <v>OK</v>
      </c>
    </row>
    <row r="43" spans="1:17" s="17" customFormat="1" ht="15.75" x14ac:dyDescent="0.2">
      <c r="A43" s="1"/>
      <c r="B43" s="6" t="s">
        <v>68</v>
      </c>
      <c r="C43" s="30" t="s">
        <v>156</v>
      </c>
      <c r="D43" s="28">
        <v>17.04</v>
      </c>
      <c r="E43" s="29" t="s">
        <v>24</v>
      </c>
      <c r="F43" s="45">
        <v>0.67</v>
      </c>
      <c r="G43" s="45">
        <v>0</v>
      </c>
      <c r="H43" s="45">
        <v>0.67</v>
      </c>
      <c r="I43" s="45">
        <v>11.42</v>
      </c>
      <c r="J43" s="45">
        <v>0</v>
      </c>
      <c r="K43" s="46">
        <v>11.42</v>
      </c>
      <c r="M43" s="54" t="str">
        <f t="shared" si="0"/>
        <v>OK</v>
      </c>
      <c r="N43" s="54" t="str">
        <f t="shared" si="2"/>
        <v>OK</v>
      </c>
      <c r="O43" s="54" t="str">
        <f t="shared" si="3"/>
        <v>OK</v>
      </c>
      <c r="P43" s="54" t="str">
        <f t="shared" si="4"/>
        <v>OK</v>
      </c>
      <c r="Q43" s="54" t="str">
        <f t="shared" si="5"/>
        <v>OK</v>
      </c>
    </row>
    <row r="44" spans="1:17" s="17" customFormat="1" ht="15.75" x14ac:dyDescent="0.2">
      <c r="A44" s="1"/>
      <c r="B44" s="6" t="s">
        <v>64</v>
      </c>
      <c r="C44" s="30" t="s">
        <v>157</v>
      </c>
      <c r="D44" s="28">
        <v>89.27</v>
      </c>
      <c r="E44" s="29" t="s">
        <v>8</v>
      </c>
      <c r="F44" s="45">
        <v>0.48</v>
      </c>
      <c r="G44" s="45">
        <v>0.04</v>
      </c>
      <c r="H44" s="45">
        <v>0.52</v>
      </c>
      <c r="I44" s="45">
        <v>42.85</v>
      </c>
      <c r="J44" s="45">
        <v>3.57</v>
      </c>
      <c r="K44" s="46">
        <v>46.42</v>
      </c>
      <c r="M44" s="54" t="str">
        <f t="shared" si="0"/>
        <v>OK</v>
      </c>
      <c r="N44" s="54" t="str">
        <f t="shared" si="2"/>
        <v>OK</v>
      </c>
      <c r="O44" s="54" t="str">
        <f t="shared" si="3"/>
        <v>OK</v>
      </c>
      <c r="P44" s="54" t="str">
        <f t="shared" si="4"/>
        <v>OK</v>
      </c>
      <c r="Q44" s="54" t="str">
        <f t="shared" si="5"/>
        <v>OK</v>
      </c>
    </row>
    <row r="45" spans="1:17" s="17" customFormat="1" ht="15.75" x14ac:dyDescent="0.2">
      <c r="A45" s="1"/>
      <c r="B45" s="6" t="s">
        <v>18</v>
      </c>
      <c r="C45" s="30" t="s">
        <v>158</v>
      </c>
      <c r="D45" s="28">
        <v>0.04</v>
      </c>
      <c r="E45" s="29" t="s">
        <v>31</v>
      </c>
      <c r="F45" s="45">
        <v>4198.96</v>
      </c>
      <c r="G45" s="45">
        <v>0</v>
      </c>
      <c r="H45" s="45">
        <v>4198.96</v>
      </c>
      <c r="I45" s="45">
        <v>167.96</v>
      </c>
      <c r="J45" s="45">
        <v>0</v>
      </c>
      <c r="K45" s="46">
        <v>167.96</v>
      </c>
      <c r="M45" s="54" t="str">
        <f t="shared" si="0"/>
        <v>OK</v>
      </c>
      <c r="N45" s="54" t="str">
        <f t="shared" si="2"/>
        <v>OK</v>
      </c>
      <c r="O45" s="54" t="str">
        <f t="shared" si="3"/>
        <v>OK</v>
      </c>
      <c r="P45" s="54" t="str">
        <f t="shared" si="4"/>
        <v>OK</v>
      </c>
      <c r="Q45" s="54" t="str">
        <f t="shared" si="5"/>
        <v>OK</v>
      </c>
    </row>
    <row r="46" spans="1:17" s="17" customFormat="1" ht="15.75" x14ac:dyDescent="0.2">
      <c r="A46" s="1"/>
      <c r="B46" s="6" t="s">
        <v>68</v>
      </c>
      <c r="C46" s="30" t="s">
        <v>159</v>
      </c>
      <c r="D46" s="28">
        <v>5.68</v>
      </c>
      <c r="E46" s="29" t="s">
        <v>24</v>
      </c>
      <c r="F46" s="45">
        <v>0.67</v>
      </c>
      <c r="G46" s="45">
        <v>0</v>
      </c>
      <c r="H46" s="45">
        <v>0.67</v>
      </c>
      <c r="I46" s="45">
        <v>3.81</v>
      </c>
      <c r="J46" s="45">
        <v>0</v>
      </c>
      <c r="K46" s="46">
        <v>3.81</v>
      </c>
      <c r="M46" s="54" t="str">
        <f t="shared" si="0"/>
        <v>OK</v>
      </c>
      <c r="N46" s="54" t="str">
        <f t="shared" si="2"/>
        <v>OK</v>
      </c>
      <c r="O46" s="54" t="str">
        <f t="shared" si="3"/>
        <v>OK</v>
      </c>
      <c r="P46" s="54" t="str">
        <f t="shared" si="4"/>
        <v>OK</v>
      </c>
      <c r="Q46" s="54" t="str">
        <f t="shared" si="5"/>
        <v>OK</v>
      </c>
    </row>
    <row r="47" spans="1:17" s="17" customFormat="1" ht="15.75" x14ac:dyDescent="0.2">
      <c r="A47" s="1"/>
      <c r="B47" s="6" t="s">
        <v>74</v>
      </c>
      <c r="C47" s="41" t="s">
        <v>160</v>
      </c>
      <c r="D47" s="28">
        <v>9.1199999999999992</v>
      </c>
      <c r="E47" s="29" t="s">
        <v>31</v>
      </c>
      <c r="F47" s="45">
        <v>233.26</v>
      </c>
      <c r="G47" s="45">
        <v>3.54</v>
      </c>
      <c r="H47" s="45">
        <v>236.8</v>
      </c>
      <c r="I47" s="45">
        <v>2127.34</v>
      </c>
      <c r="J47" s="45">
        <v>32.28</v>
      </c>
      <c r="K47" s="46">
        <v>2159.62</v>
      </c>
      <c r="M47" s="54" t="str">
        <f t="shared" si="0"/>
        <v>OK</v>
      </c>
      <c r="N47" s="54" t="str">
        <f t="shared" si="2"/>
        <v>OK</v>
      </c>
      <c r="O47" s="54" t="str">
        <f t="shared" si="3"/>
        <v>OK2</v>
      </c>
      <c r="P47" s="54" t="str">
        <f t="shared" si="4"/>
        <v>OK</v>
      </c>
      <c r="Q47" s="54" t="str">
        <f t="shared" si="5"/>
        <v>OK</v>
      </c>
    </row>
    <row r="48" spans="1:17" s="17" customFormat="1" ht="15.75" x14ac:dyDescent="0.2">
      <c r="A48" s="1"/>
      <c r="B48" s="6" t="s">
        <v>39</v>
      </c>
      <c r="C48" s="41" t="s">
        <v>161</v>
      </c>
      <c r="D48" s="28">
        <v>0.51</v>
      </c>
      <c r="E48" s="29" t="s">
        <v>31</v>
      </c>
      <c r="F48" s="45">
        <v>5153.54</v>
      </c>
      <c r="G48" s="45">
        <v>0</v>
      </c>
      <c r="H48" s="45">
        <v>5153.54</v>
      </c>
      <c r="I48" s="45">
        <v>2628.31</v>
      </c>
      <c r="J48" s="45">
        <v>0</v>
      </c>
      <c r="K48" s="46">
        <v>2628.31</v>
      </c>
      <c r="M48" s="54" t="str">
        <f t="shared" si="0"/>
        <v>OK</v>
      </c>
      <c r="N48" s="54" t="str">
        <f t="shared" si="2"/>
        <v>OK</v>
      </c>
      <c r="O48" s="54" t="str">
        <f t="shared" si="3"/>
        <v>OK</v>
      </c>
      <c r="P48" s="54" t="str">
        <f t="shared" si="4"/>
        <v>OK</v>
      </c>
      <c r="Q48" s="54" t="str">
        <f t="shared" si="5"/>
        <v>OK</v>
      </c>
    </row>
    <row r="49" spans="1:17" s="17" customFormat="1" ht="15.75" x14ac:dyDescent="0.2">
      <c r="A49" s="1"/>
      <c r="B49" s="6" t="s">
        <v>67</v>
      </c>
      <c r="C49" s="30" t="s">
        <v>162</v>
      </c>
      <c r="D49" s="28">
        <v>248.06</v>
      </c>
      <c r="E49" s="29" t="s">
        <v>24</v>
      </c>
      <c r="F49" s="45">
        <v>0.94</v>
      </c>
      <c r="G49" s="45">
        <v>0</v>
      </c>
      <c r="H49" s="45">
        <v>0.94</v>
      </c>
      <c r="I49" s="45">
        <v>233.18</v>
      </c>
      <c r="J49" s="45">
        <v>0</v>
      </c>
      <c r="K49" s="46">
        <v>233.18</v>
      </c>
      <c r="M49" s="54" t="str">
        <f t="shared" si="0"/>
        <v>OK</v>
      </c>
      <c r="N49" s="54" t="str">
        <f t="shared" si="2"/>
        <v>OK</v>
      </c>
      <c r="O49" s="54" t="str">
        <f t="shared" si="3"/>
        <v>OK</v>
      </c>
      <c r="P49" s="54" t="str">
        <f t="shared" si="4"/>
        <v>OK</v>
      </c>
      <c r="Q49" s="54" t="str">
        <f t="shared" si="5"/>
        <v>OK</v>
      </c>
    </row>
    <row r="50" spans="1:17" s="17" customFormat="1" ht="15.75" x14ac:dyDescent="0.2">
      <c r="A50" s="1"/>
      <c r="B50" s="6" t="s">
        <v>68</v>
      </c>
      <c r="C50" s="30" t="s">
        <v>163</v>
      </c>
      <c r="D50" s="28">
        <v>72.42</v>
      </c>
      <c r="E50" s="29" t="s">
        <v>24</v>
      </c>
      <c r="F50" s="45">
        <v>0.67</v>
      </c>
      <c r="G50" s="45">
        <v>0</v>
      </c>
      <c r="H50" s="45">
        <v>0.67</v>
      </c>
      <c r="I50" s="45">
        <v>48.52</v>
      </c>
      <c r="J50" s="45">
        <v>0</v>
      </c>
      <c r="K50" s="46">
        <v>48.52</v>
      </c>
      <c r="M50" s="54" t="str">
        <f t="shared" si="0"/>
        <v>OK</v>
      </c>
      <c r="N50" s="54" t="str">
        <f t="shared" si="2"/>
        <v>OK</v>
      </c>
      <c r="O50" s="54" t="str">
        <f t="shared" si="3"/>
        <v>OK</v>
      </c>
      <c r="P50" s="54" t="str">
        <f t="shared" si="4"/>
        <v>OK</v>
      </c>
      <c r="Q50" s="54" t="str">
        <f t="shared" si="5"/>
        <v>OK</v>
      </c>
    </row>
    <row r="51" spans="1:17" ht="15.75" x14ac:dyDescent="0.2">
      <c r="A51" s="1"/>
      <c r="B51" s="6"/>
      <c r="C51" s="32" t="s">
        <v>164</v>
      </c>
      <c r="D51" s="28"/>
      <c r="E51" s="29"/>
      <c r="F51" s="47"/>
      <c r="G51" s="47"/>
      <c r="H51" s="47"/>
      <c r="I51" s="48">
        <v>8714.9500000000007</v>
      </c>
      <c r="J51" s="48">
        <v>181.65</v>
      </c>
      <c r="K51" s="49">
        <v>8896.6</v>
      </c>
      <c r="M51" s="54" t="str">
        <f t="shared" si="0"/>
        <v>OK</v>
      </c>
      <c r="N51" s="54" t="str">
        <f t="shared" si="2"/>
        <v>OK</v>
      </c>
      <c r="O51" s="54" t="str">
        <f t="shared" si="3"/>
        <v/>
      </c>
      <c r="P51" s="54" t="str">
        <f t="shared" si="4"/>
        <v/>
      </c>
      <c r="Q51" s="54" t="str">
        <f t="shared" si="5"/>
        <v/>
      </c>
    </row>
    <row r="52" spans="1:17" ht="15.75" x14ac:dyDescent="0.2">
      <c r="A52" s="1"/>
      <c r="B52" s="6"/>
      <c r="C52" s="32" t="s">
        <v>165</v>
      </c>
      <c r="D52" s="28"/>
      <c r="E52" s="29"/>
      <c r="F52" s="47"/>
      <c r="G52" s="47"/>
      <c r="H52" s="47"/>
      <c r="I52" s="47"/>
      <c r="J52" s="47"/>
      <c r="K52" s="50"/>
      <c r="M52" s="54" t="str">
        <f t="shared" si="0"/>
        <v>OK</v>
      </c>
      <c r="N52" s="54" t="str">
        <f t="shared" si="2"/>
        <v>OK</v>
      </c>
      <c r="O52" s="54" t="str">
        <f t="shared" si="3"/>
        <v>OK</v>
      </c>
      <c r="P52" s="54" t="str">
        <f t="shared" si="4"/>
        <v>OK</v>
      </c>
      <c r="Q52" s="54" t="str">
        <f t="shared" si="5"/>
        <v>OK</v>
      </c>
    </row>
    <row r="53" spans="1:17" ht="31.5" x14ac:dyDescent="0.2">
      <c r="A53" s="1"/>
      <c r="B53" s="6" t="s">
        <v>75</v>
      </c>
      <c r="C53" s="30" t="s">
        <v>166</v>
      </c>
      <c r="D53" s="28">
        <v>40.08</v>
      </c>
      <c r="E53" s="29" t="s">
        <v>8</v>
      </c>
      <c r="F53" s="45">
        <v>24.42</v>
      </c>
      <c r="G53" s="45">
        <v>0.85</v>
      </c>
      <c r="H53" s="45">
        <v>25.27</v>
      </c>
      <c r="I53" s="45">
        <v>978.75</v>
      </c>
      <c r="J53" s="45">
        <v>34.07</v>
      </c>
      <c r="K53" s="46">
        <v>1012.82</v>
      </c>
      <c r="M53" s="54" t="str">
        <f t="shared" si="0"/>
        <v>OK</v>
      </c>
      <c r="N53" s="54" t="str">
        <f t="shared" si="2"/>
        <v>OK</v>
      </c>
      <c r="O53" s="54" t="str">
        <f t="shared" si="3"/>
        <v>OK</v>
      </c>
      <c r="P53" s="54" t="str">
        <f t="shared" si="4"/>
        <v>OK</v>
      </c>
      <c r="Q53" s="54" t="str">
        <f t="shared" si="5"/>
        <v>OK</v>
      </c>
    </row>
    <row r="54" spans="1:17" ht="31.5" x14ac:dyDescent="0.2">
      <c r="A54" s="1"/>
      <c r="B54" s="6" t="s">
        <v>75</v>
      </c>
      <c r="C54" s="30" t="s">
        <v>167</v>
      </c>
      <c r="D54" s="28">
        <v>80.16</v>
      </c>
      <c r="E54" s="29" t="s">
        <v>8</v>
      </c>
      <c r="F54" s="45">
        <v>24.42</v>
      </c>
      <c r="G54" s="45">
        <v>0.85</v>
      </c>
      <c r="H54" s="45">
        <v>25.27</v>
      </c>
      <c r="I54" s="45">
        <v>1957.5</v>
      </c>
      <c r="J54" s="45">
        <v>68.14</v>
      </c>
      <c r="K54" s="46">
        <v>2025.64</v>
      </c>
      <c r="M54" s="54" t="str">
        <f t="shared" si="0"/>
        <v>OK</v>
      </c>
      <c r="N54" s="54" t="str">
        <f t="shared" si="2"/>
        <v>OK</v>
      </c>
      <c r="O54" s="54" t="str">
        <f t="shared" si="3"/>
        <v>OK3</v>
      </c>
      <c r="P54" s="54" t="str">
        <f t="shared" si="4"/>
        <v>OK</v>
      </c>
      <c r="Q54" s="54" t="str">
        <f t="shared" si="5"/>
        <v>OK</v>
      </c>
    </row>
    <row r="55" spans="1:17" ht="15.75" x14ac:dyDescent="0.2">
      <c r="A55" s="1"/>
      <c r="B55" s="6" t="s">
        <v>41</v>
      </c>
      <c r="C55" s="41" t="s">
        <v>168</v>
      </c>
      <c r="D55" s="28">
        <v>56</v>
      </c>
      <c r="E55" s="29" t="s">
        <v>16</v>
      </c>
      <c r="F55" s="45">
        <v>46.44</v>
      </c>
      <c r="G55" s="45">
        <v>5.24</v>
      </c>
      <c r="H55" s="45">
        <v>51.68</v>
      </c>
      <c r="I55" s="45">
        <v>2600.64</v>
      </c>
      <c r="J55" s="45">
        <v>293.44</v>
      </c>
      <c r="K55" s="46">
        <v>2894.08</v>
      </c>
      <c r="M55" s="54" t="str">
        <f t="shared" si="0"/>
        <v>OK</v>
      </c>
      <c r="N55" s="54" t="str">
        <f t="shared" si="2"/>
        <v>OK</v>
      </c>
      <c r="O55" s="54" t="str">
        <f t="shared" si="3"/>
        <v>OK</v>
      </c>
      <c r="P55" s="54" t="str">
        <f t="shared" si="4"/>
        <v>OK</v>
      </c>
      <c r="Q55" s="54" t="str">
        <f t="shared" si="5"/>
        <v>OK</v>
      </c>
    </row>
    <row r="56" spans="1:17" ht="15.75" x14ac:dyDescent="0.2">
      <c r="A56" s="1"/>
      <c r="B56" s="6" t="s">
        <v>41</v>
      </c>
      <c r="C56" s="30" t="s">
        <v>169</v>
      </c>
      <c r="D56" s="28">
        <v>112</v>
      </c>
      <c r="E56" s="29" t="s">
        <v>16</v>
      </c>
      <c r="F56" s="45">
        <v>46.44</v>
      </c>
      <c r="G56" s="45">
        <v>5.24</v>
      </c>
      <c r="H56" s="45">
        <v>51.68</v>
      </c>
      <c r="I56" s="45">
        <v>5201.28</v>
      </c>
      <c r="J56" s="45">
        <v>586.88</v>
      </c>
      <c r="K56" s="46">
        <v>5788.16</v>
      </c>
      <c r="M56" s="54" t="str">
        <f t="shared" si="0"/>
        <v>OK</v>
      </c>
      <c r="N56" s="54" t="str">
        <f t="shared" si="2"/>
        <v>OK</v>
      </c>
      <c r="O56" s="54" t="str">
        <f t="shared" si="3"/>
        <v>OK</v>
      </c>
      <c r="P56" s="54" t="str">
        <f t="shared" si="4"/>
        <v>OK</v>
      </c>
      <c r="Q56" s="54" t="str">
        <f t="shared" si="5"/>
        <v>OK</v>
      </c>
    </row>
    <row r="57" spans="1:17" ht="15.75" x14ac:dyDescent="0.2">
      <c r="A57" s="1"/>
      <c r="B57" s="6"/>
      <c r="C57" s="32" t="s">
        <v>170</v>
      </c>
      <c r="D57" s="28"/>
      <c r="E57" s="29"/>
      <c r="F57" s="47"/>
      <c r="G57" s="47"/>
      <c r="H57" s="47"/>
      <c r="I57" s="48">
        <v>10738.17</v>
      </c>
      <c r="J57" s="48">
        <v>982.53</v>
      </c>
      <c r="K57" s="49">
        <v>11720.7</v>
      </c>
      <c r="M57" s="54" t="str">
        <f t="shared" si="0"/>
        <v>OK</v>
      </c>
      <c r="N57" s="54" t="str">
        <f t="shared" si="2"/>
        <v>OK</v>
      </c>
      <c r="O57" s="54" t="str">
        <f t="shared" si="3"/>
        <v/>
      </c>
      <c r="P57" s="54" t="str">
        <f t="shared" si="4"/>
        <v/>
      </c>
      <c r="Q57" s="54" t="str">
        <f t="shared" si="5"/>
        <v/>
      </c>
    </row>
    <row r="58" spans="1:17" ht="15.75" x14ac:dyDescent="0.2">
      <c r="A58" s="1"/>
      <c r="B58" s="6"/>
      <c r="C58" s="32" t="s">
        <v>171</v>
      </c>
      <c r="D58" s="28"/>
      <c r="E58" s="29"/>
      <c r="F58" s="47"/>
      <c r="G58" s="47"/>
      <c r="H58" s="47"/>
      <c r="I58" s="47"/>
      <c r="J58" s="47"/>
      <c r="K58" s="50"/>
      <c r="M58" s="54" t="str">
        <f t="shared" si="0"/>
        <v>OK</v>
      </c>
      <c r="N58" s="54" t="str">
        <f t="shared" si="2"/>
        <v>OK</v>
      </c>
      <c r="O58" s="54" t="str">
        <f t="shared" si="3"/>
        <v>OK</v>
      </c>
      <c r="P58" s="54" t="str">
        <f t="shared" si="4"/>
        <v>OK</v>
      </c>
      <c r="Q58" s="54" t="str">
        <f t="shared" si="5"/>
        <v>OK</v>
      </c>
    </row>
    <row r="59" spans="1:17" ht="15.75" x14ac:dyDescent="0.2">
      <c r="A59" s="1"/>
      <c r="B59" s="6" t="s">
        <v>25</v>
      </c>
      <c r="C59" s="30" t="s">
        <v>172</v>
      </c>
      <c r="D59" s="28">
        <v>6</v>
      </c>
      <c r="E59" s="29" t="s">
        <v>16</v>
      </c>
      <c r="F59" s="45">
        <v>622.1</v>
      </c>
      <c r="G59" s="45">
        <v>24.43</v>
      </c>
      <c r="H59" s="45">
        <v>646.53</v>
      </c>
      <c r="I59" s="45">
        <v>3732.6</v>
      </c>
      <c r="J59" s="45">
        <v>146.58000000000001</v>
      </c>
      <c r="K59" s="46">
        <v>3879.18</v>
      </c>
      <c r="M59" s="54" t="str">
        <f t="shared" si="0"/>
        <v>OK</v>
      </c>
      <c r="N59" s="54" t="str">
        <f t="shared" si="2"/>
        <v>OK</v>
      </c>
      <c r="O59" s="54" t="str">
        <f t="shared" si="3"/>
        <v>OK</v>
      </c>
      <c r="P59" s="54" t="str">
        <f t="shared" si="4"/>
        <v>OK</v>
      </c>
      <c r="Q59" s="54" t="str">
        <f t="shared" si="5"/>
        <v>OK</v>
      </c>
    </row>
    <row r="60" spans="1:17" ht="31.5" x14ac:dyDescent="0.2">
      <c r="A60" s="1"/>
      <c r="B60" s="6" t="s">
        <v>26</v>
      </c>
      <c r="C60" s="30" t="s">
        <v>173</v>
      </c>
      <c r="D60" s="28">
        <v>2</v>
      </c>
      <c r="E60" s="29" t="s">
        <v>16</v>
      </c>
      <c r="F60" s="45">
        <v>295.45999999999998</v>
      </c>
      <c r="G60" s="45">
        <v>53.69</v>
      </c>
      <c r="H60" s="45">
        <v>349.15</v>
      </c>
      <c r="I60" s="45">
        <v>590.91999999999996</v>
      </c>
      <c r="J60" s="45">
        <v>107.38</v>
      </c>
      <c r="K60" s="46">
        <v>698.3</v>
      </c>
      <c r="M60" s="54" t="str">
        <f t="shared" si="0"/>
        <v>OK</v>
      </c>
      <c r="N60" s="54" t="str">
        <f t="shared" si="2"/>
        <v>OK</v>
      </c>
      <c r="O60" s="54" t="str">
        <f t="shared" si="3"/>
        <v>OK</v>
      </c>
      <c r="P60" s="54" t="str">
        <f t="shared" si="4"/>
        <v>OK</v>
      </c>
      <c r="Q60" s="54" t="str">
        <f t="shared" si="5"/>
        <v>OK</v>
      </c>
    </row>
    <row r="61" spans="1:17" ht="31.5" x14ac:dyDescent="0.2">
      <c r="A61" s="1"/>
      <c r="B61" s="6" t="s">
        <v>116</v>
      </c>
      <c r="C61" s="30" t="s">
        <v>174</v>
      </c>
      <c r="D61" s="28">
        <v>1</v>
      </c>
      <c r="E61" s="29" t="s">
        <v>16</v>
      </c>
      <c r="F61" s="45">
        <v>295.49</v>
      </c>
      <c r="G61" s="45">
        <v>53.69</v>
      </c>
      <c r="H61" s="45">
        <v>349.18</v>
      </c>
      <c r="I61" s="45">
        <v>295.49</v>
      </c>
      <c r="J61" s="45">
        <v>53.69</v>
      </c>
      <c r="K61" s="46">
        <v>349.18</v>
      </c>
      <c r="M61" s="54" t="str">
        <f t="shared" si="0"/>
        <v>OK</v>
      </c>
      <c r="N61" s="54" t="str">
        <f t="shared" si="2"/>
        <v>OK</v>
      </c>
      <c r="O61" s="54" t="str">
        <f t="shared" si="3"/>
        <v>OK</v>
      </c>
      <c r="P61" s="54" t="str">
        <f t="shared" si="4"/>
        <v>OK</v>
      </c>
      <c r="Q61" s="54" t="str">
        <f t="shared" si="5"/>
        <v>OK</v>
      </c>
    </row>
    <row r="62" spans="1:17" ht="31.5" x14ac:dyDescent="0.2">
      <c r="A62" s="1"/>
      <c r="B62" s="6" t="s">
        <v>116</v>
      </c>
      <c r="C62" s="30" t="s">
        <v>175</v>
      </c>
      <c r="D62" s="28">
        <v>1</v>
      </c>
      <c r="E62" s="29" t="s">
        <v>16</v>
      </c>
      <c r="F62" s="45">
        <v>295.49</v>
      </c>
      <c r="G62" s="45">
        <v>53.69</v>
      </c>
      <c r="H62" s="45">
        <v>349.18</v>
      </c>
      <c r="I62" s="45">
        <v>295.49</v>
      </c>
      <c r="J62" s="45">
        <v>53.69</v>
      </c>
      <c r="K62" s="46">
        <v>349.18</v>
      </c>
      <c r="M62" s="54" t="str">
        <f t="shared" si="0"/>
        <v>OK</v>
      </c>
      <c r="N62" s="54" t="str">
        <f t="shared" si="2"/>
        <v>OK</v>
      </c>
      <c r="O62" s="54" t="str">
        <f t="shared" si="3"/>
        <v>OK</v>
      </c>
      <c r="P62" s="54" t="str">
        <f t="shared" si="4"/>
        <v>OK</v>
      </c>
      <c r="Q62" s="54" t="str">
        <f t="shared" si="5"/>
        <v>OK</v>
      </c>
    </row>
    <row r="63" spans="1:17" ht="31.5" x14ac:dyDescent="0.2">
      <c r="A63" s="1"/>
      <c r="B63" s="6" t="s">
        <v>116</v>
      </c>
      <c r="C63" s="30" t="s">
        <v>176</v>
      </c>
      <c r="D63" s="28">
        <v>1</v>
      </c>
      <c r="E63" s="29" t="s">
        <v>16</v>
      </c>
      <c r="F63" s="45">
        <v>295.49</v>
      </c>
      <c r="G63" s="45">
        <v>53.69</v>
      </c>
      <c r="H63" s="45">
        <v>349.18</v>
      </c>
      <c r="I63" s="45">
        <v>295.49</v>
      </c>
      <c r="J63" s="45">
        <v>53.69</v>
      </c>
      <c r="K63" s="46">
        <v>349.18</v>
      </c>
      <c r="M63" s="54" t="str">
        <f t="shared" si="0"/>
        <v>OK</v>
      </c>
      <c r="N63" s="54" t="str">
        <f t="shared" si="2"/>
        <v>OK</v>
      </c>
      <c r="O63" s="54" t="str">
        <f t="shared" si="3"/>
        <v>OK</v>
      </c>
      <c r="P63" s="54" t="str">
        <f t="shared" si="4"/>
        <v>OK</v>
      </c>
      <c r="Q63" s="54" t="str">
        <f t="shared" si="5"/>
        <v>OK</v>
      </c>
    </row>
    <row r="64" spans="1:17" ht="31.5" x14ac:dyDescent="0.2">
      <c r="A64" s="1"/>
      <c r="B64" s="6" t="s">
        <v>116</v>
      </c>
      <c r="C64" s="30" t="s">
        <v>177</v>
      </c>
      <c r="D64" s="28">
        <v>1</v>
      </c>
      <c r="E64" s="29" t="s">
        <v>16</v>
      </c>
      <c r="F64" s="45">
        <v>295.49</v>
      </c>
      <c r="G64" s="45">
        <v>53.69</v>
      </c>
      <c r="H64" s="45">
        <v>349.18</v>
      </c>
      <c r="I64" s="45">
        <v>295.49</v>
      </c>
      <c r="J64" s="45">
        <v>53.69</v>
      </c>
      <c r="K64" s="46">
        <v>349.18</v>
      </c>
      <c r="M64" s="54" t="str">
        <f t="shared" si="0"/>
        <v>OK</v>
      </c>
      <c r="N64" s="54" t="str">
        <f t="shared" si="2"/>
        <v>OK</v>
      </c>
      <c r="O64" s="54" t="str">
        <f t="shared" si="3"/>
        <v>OK</v>
      </c>
      <c r="P64" s="54" t="str">
        <f t="shared" si="4"/>
        <v>OK</v>
      </c>
      <c r="Q64" s="54" t="str">
        <f t="shared" si="5"/>
        <v>OK</v>
      </c>
    </row>
    <row r="65" spans="1:17" ht="15.75" x14ac:dyDescent="0.2">
      <c r="A65" s="1"/>
      <c r="B65" s="6"/>
      <c r="C65" s="32" t="s">
        <v>178</v>
      </c>
      <c r="D65" s="28"/>
      <c r="E65" s="29"/>
      <c r="F65" s="47"/>
      <c r="G65" s="47"/>
      <c r="H65" s="47"/>
      <c r="I65" s="48">
        <v>5505.48</v>
      </c>
      <c r="J65" s="48">
        <v>468.72</v>
      </c>
      <c r="K65" s="49">
        <v>5974.2</v>
      </c>
      <c r="M65" s="54" t="str">
        <f t="shared" si="0"/>
        <v>OK</v>
      </c>
      <c r="N65" s="54" t="str">
        <f t="shared" si="2"/>
        <v>OK</v>
      </c>
      <c r="O65" s="54" t="str">
        <f t="shared" si="3"/>
        <v/>
      </c>
      <c r="P65" s="54" t="str">
        <f t="shared" si="4"/>
        <v/>
      </c>
      <c r="Q65" s="54" t="str">
        <f t="shared" si="5"/>
        <v/>
      </c>
    </row>
    <row r="66" spans="1:17" ht="16.5" thickBot="1" x14ac:dyDescent="0.25">
      <c r="A66" s="1"/>
      <c r="B66" s="18"/>
      <c r="C66" s="19" t="s">
        <v>19</v>
      </c>
      <c r="D66" s="20"/>
      <c r="E66" s="21"/>
      <c r="F66" s="51"/>
      <c r="G66" s="51"/>
      <c r="H66" s="51"/>
      <c r="I66" s="52">
        <v>318871.67999999999</v>
      </c>
      <c r="J66" s="52">
        <v>22230.49</v>
      </c>
      <c r="K66" s="53">
        <v>341102.17</v>
      </c>
      <c r="M66" s="54" t="str">
        <f t="shared" si="0"/>
        <v>OK</v>
      </c>
      <c r="N66" s="54" t="str">
        <f t="shared" si="2"/>
        <v>OK</v>
      </c>
      <c r="O66" s="54"/>
      <c r="P66" s="54"/>
      <c r="Q66" s="54"/>
    </row>
    <row r="67" spans="1:17" x14ac:dyDescent="0.2">
      <c r="B67" s="2"/>
    </row>
  </sheetData>
  <mergeCells count="18">
    <mergeCell ref="B2:K2"/>
    <mergeCell ref="B3:C3"/>
    <mergeCell ref="D3:E3"/>
    <mergeCell ref="E7:E8"/>
    <mergeCell ref="F7:H7"/>
    <mergeCell ref="G3:K3"/>
    <mergeCell ref="G4:K4"/>
    <mergeCell ref="B5:C5"/>
    <mergeCell ref="G5:K5"/>
    <mergeCell ref="B6:C6"/>
    <mergeCell ref="G6:K6"/>
    <mergeCell ref="B4:E4"/>
    <mergeCell ref="M7:N8"/>
    <mergeCell ref="M5:Q6"/>
    <mergeCell ref="I7:K7"/>
    <mergeCell ref="B7:B8"/>
    <mergeCell ref="C7:C8"/>
    <mergeCell ref="D7:D8"/>
  </mergeCells>
  <phoneticPr fontId="14" type="noConversion"/>
  <conditionalFormatting sqref="M5">
    <cfRule type="cellIs" dxfId="7" priority="1" operator="equal">
      <formula>"OK3"</formula>
    </cfRule>
    <cfRule type="cellIs" dxfId="6" priority="2" operator="equal">
      <formula>"OK2"</formula>
    </cfRule>
    <cfRule type="cellIs" dxfId="5" priority="3" stopIfTrue="1" operator="equal">
      <formula>"OK"</formula>
    </cfRule>
    <cfRule type="cellIs" dxfId="4" priority="4" stopIfTrue="1" operator="equal">
      <formula>"ERROR"</formula>
    </cfRule>
  </conditionalFormatting>
  <conditionalFormatting sqref="M10:Q100">
    <cfRule type="cellIs" dxfId="3" priority="5" operator="equal">
      <formula>"OK3"</formula>
    </cfRule>
    <cfRule type="cellIs" dxfId="2" priority="6" operator="equal">
      <formula>"OK2"</formula>
    </cfRule>
    <cfRule type="cellIs" dxfId="1" priority="11" stopIfTrue="1" operator="equal">
      <formula>"OK"</formula>
    </cfRule>
    <cfRule type="cellIs" dxfId="0" priority="12" stopIfTrue="1" operator="equal">
      <formula>"ERROR"</formula>
    </cfRule>
  </conditionalFormatting>
  <printOptions horizontalCentered="1" verticalCentered="1" gridLines="1" gridLinesSet="0"/>
  <pageMargins left="0.59055118110236227" right="0.39370078740157483" top="0.59055118110236227" bottom="0.39370078740157483" header="0" footer="0"/>
  <pageSetup paperSize="9" scale="72" fitToHeight="0" orientation="landscape" horizontalDpi="4294967295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2">
    <pageSetUpPr fitToPage="1"/>
  </sheetPr>
  <dimension ref="A1:L64"/>
  <sheetViews>
    <sheetView showZeros="0" view="pageBreakPreview" zoomScale="73" zoomScaleNormal="73" zoomScaleSheetLayoutView="73" workbookViewId="0">
      <pane xSplit="1" ySplit="8" topLeftCell="B9" activePane="bottomRight" state="frozen"/>
      <selection activeCell="T63" sqref="T63"/>
      <selection pane="topRight" activeCell="T63" sqref="T63"/>
      <selection pane="bottomLeft" activeCell="T63" sqref="T63"/>
      <selection pane="bottomRight" activeCell="G10" sqref="G10"/>
    </sheetView>
  </sheetViews>
  <sheetFormatPr defaultRowHeight="12.75" x14ac:dyDescent="0.2"/>
  <cols>
    <col min="1" max="1" width="9.28515625" style="2" bestFit="1" customWidth="1"/>
    <col min="2" max="2" width="10.140625" style="1" bestFit="1" customWidth="1"/>
    <col min="3" max="3" width="70.28515625" style="15" customWidth="1"/>
    <col min="4" max="4" width="12.42578125" style="2" customWidth="1"/>
    <col min="5" max="5" width="7.140625" style="2" bestFit="1" customWidth="1"/>
    <col min="6" max="6" width="13.42578125" style="2" customWidth="1"/>
    <col min="7" max="11" width="15.140625" style="2" customWidth="1"/>
    <col min="12" max="12" width="9.7109375" style="2" bestFit="1" customWidth="1"/>
    <col min="13" max="229" width="9.140625" style="2"/>
    <col min="230" max="231" width="1.28515625" style="2" customWidth="1"/>
    <col min="232" max="232" width="7" style="2" customWidth="1"/>
    <col min="233" max="233" width="11.28515625" style="2" bestFit="1" customWidth="1"/>
    <col min="234" max="234" width="58.28515625" style="2" customWidth="1"/>
    <col min="235" max="235" width="11.42578125" style="2" customWidth="1"/>
    <col min="236" max="236" width="7.140625" style="2" customWidth="1"/>
    <col min="237" max="237" width="14.140625" style="2" customWidth="1"/>
    <col min="238" max="238" width="14" style="2" customWidth="1"/>
    <col min="239" max="239" width="14.140625" style="2" customWidth="1"/>
    <col min="240" max="240" width="17.42578125" style="2" customWidth="1"/>
    <col min="241" max="241" width="16.28515625" style="2" customWidth="1"/>
    <col min="242" max="242" width="14.28515625" style="2" customWidth="1"/>
    <col min="243" max="243" width="14.140625" style="2" customWidth="1"/>
    <col min="244" max="244" width="2" style="2" customWidth="1"/>
    <col min="245" max="245" width="10.7109375" style="2" customWidth="1"/>
    <col min="246" max="246" width="1.5703125" style="2" customWidth="1"/>
    <col min="247" max="247" width="10.7109375" style="2" customWidth="1"/>
    <col min="248" max="248" width="1.28515625" style="2" customWidth="1"/>
    <col min="249" max="249" width="10.85546875" style="2" customWidth="1"/>
    <col min="250" max="485" width="9.140625" style="2"/>
    <col min="486" max="487" width="1.28515625" style="2" customWidth="1"/>
    <col min="488" max="488" width="7" style="2" customWidth="1"/>
    <col min="489" max="489" width="11.28515625" style="2" bestFit="1" customWidth="1"/>
    <col min="490" max="490" width="58.28515625" style="2" customWidth="1"/>
    <col min="491" max="491" width="11.42578125" style="2" customWidth="1"/>
    <col min="492" max="492" width="7.140625" style="2" customWidth="1"/>
    <col min="493" max="493" width="14.140625" style="2" customWidth="1"/>
    <col min="494" max="494" width="14" style="2" customWidth="1"/>
    <col min="495" max="495" width="14.140625" style="2" customWidth="1"/>
    <col min="496" max="496" width="17.42578125" style="2" customWidth="1"/>
    <col min="497" max="497" width="16.28515625" style="2" customWidth="1"/>
    <col min="498" max="498" width="14.28515625" style="2" customWidth="1"/>
    <col min="499" max="499" width="14.140625" style="2" customWidth="1"/>
    <col min="500" max="500" width="2" style="2" customWidth="1"/>
    <col min="501" max="501" width="10.7109375" style="2" customWidth="1"/>
    <col min="502" max="502" width="1.5703125" style="2" customWidth="1"/>
    <col min="503" max="503" width="10.7109375" style="2" customWidth="1"/>
    <col min="504" max="504" width="1.28515625" style="2" customWidth="1"/>
    <col min="505" max="505" width="10.85546875" style="2" customWidth="1"/>
    <col min="506" max="741" width="9.140625" style="2"/>
    <col min="742" max="743" width="1.28515625" style="2" customWidth="1"/>
    <col min="744" max="744" width="7" style="2" customWidth="1"/>
    <col min="745" max="745" width="11.28515625" style="2" bestFit="1" customWidth="1"/>
    <col min="746" max="746" width="58.28515625" style="2" customWidth="1"/>
    <col min="747" max="747" width="11.42578125" style="2" customWidth="1"/>
    <col min="748" max="748" width="7.140625" style="2" customWidth="1"/>
    <col min="749" max="749" width="14.140625" style="2" customWidth="1"/>
    <col min="750" max="750" width="14" style="2" customWidth="1"/>
    <col min="751" max="751" width="14.140625" style="2" customWidth="1"/>
    <col min="752" max="752" width="17.42578125" style="2" customWidth="1"/>
    <col min="753" max="753" width="16.28515625" style="2" customWidth="1"/>
    <col min="754" max="754" width="14.28515625" style="2" customWidth="1"/>
    <col min="755" max="755" width="14.140625" style="2" customWidth="1"/>
    <col min="756" max="756" width="2" style="2" customWidth="1"/>
    <col min="757" max="757" width="10.7109375" style="2" customWidth="1"/>
    <col min="758" max="758" width="1.5703125" style="2" customWidth="1"/>
    <col min="759" max="759" width="10.7109375" style="2" customWidth="1"/>
    <col min="760" max="760" width="1.28515625" style="2" customWidth="1"/>
    <col min="761" max="761" width="10.85546875" style="2" customWidth="1"/>
    <col min="762" max="997" width="9.140625" style="2"/>
    <col min="998" max="999" width="1.28515625" style="2" customWidth="1"/>
    <col min="1000" max="1000" width="7" style="2" customWidth="1"/>
    <col min="1001" max="1001" width="11.28515625" style="2" bestFit="1" customWidth="1"/>
    <col min="1002" max="1002" width="58.28515625" style="2" customWidth="1"/>
    <col min="1003" max="1003" width="11.42578125" style="2" customWidth="1"/>
    <col min="1004" max="1004" width="7.140625" style="2" customWidth="1"/>
    <col min="1005" max="1005" width="14.140625" style="2" customWidth="1"/>
    <col min="1006" max="1006" width="14" style="2" customWidth="1"/>
    <col min="1007" max="1007" width="14.140625" style="2" customWidth="1"/>
    <col min="1008" max="1008" width="17.42578125" style="2" customWidth="1"/>
    <col min="1009" max="1009" width="16.28515625" style="2" customWidth="1"/>
    <col min="1010" max="1010" width="14.28515625" style="2" customWidth="1"/>
    <col min="1011" max="1011" width="14.140625" style="2" customWidth="1"/>
    <col min="1012" max="1012" width="2" style="2" customWidth="1"/>
    <col min="1013" max="1013" width="10.7109375" style="2" customWidth="1"/>
    <col min="1014" max="1014" width="1.5703125" style="2" customWidth="1"/>
    <col min="1015" max="1015" width="10.7109375" style="2" customWidth="1"/>
    <col min="1016" max="1016" width="1.28515625" style="2" customWidth="1"/>
    <col min="1017" max="1017" width="10.85546875" style="2" customWidth="1"/>
    <col min="1018" max="1253" width="9.140625" style="2"/>
    <col min="1254" max="1255" width="1.28515625" style="2" customWidth="1"/>
    <col min="1256" max="1256" width="7" style="2" customWidth="1"/>
    <col min="1257" max="1257" width="11.28515625" style="2" bestFit="1" customWidth="1"/>
    <col min="1258" max="1258" width="58.28515625" style="2" customWidth="1"/>
    <col min="1259" max="1259" width="11.42578125" style="2" customWidth="1"/>
    <col min="1260" max="1260" width="7.140625" style="2" customWidth="1"/>
    <col min="1261" max="1261" width="14.140625" style="2" customWidth="1"/>
    <col min="1262" max="1262" width="14" style="2" customWidth="1"/>
    <col min="1263" max="1263" width="14.140625" style="2" customWidth="1"/>
    <col min="1264" max="1264" width="17.42578125" style="2" customWidth="1"/>
    <col min="1265" max="1265" width="16.28515625" style="2" customWidth="1"/>
    <col min="1266" max="1266" width="14.28515625" style="2" customWidth="1"/>
    <col min="1267" max="1267" width="14.140625" style="2" customWidth="1"/>
    <col min="1268" max="1268" width="2" style="2" customWidth="1"/>
    <col min="1269" max="1269" width="10.7109375" style="2" customWidth="1"/>
    <col min="1270" max="1270" width="1.5703125" style="2" customWidth="1"/>
    <col min="1271" max="1271" width="10.7109375" style="2" customWidth="1"/>
    <col min="1272" max="1272" width="1.28515625" style="2" customWidth="1"/>
    <col min="1273" max="1273" width="10.85546875" style="2" customWidth="1"/>
    <col min="1274" max="1509" width="9.140625" style="2"/>
    <col min="1510" max="1511" width="1.28515625" style="2" customWidth="1"/>
    <col min="1512" max="1512" width="7" style="2" customWidth="1"/>
    <col min="1513" max="1513" width="11.28515625" style="2" bestFit="1" customWidth="1"/>
    <col min="1514" max="1514" width="58.28515625" style="2" customWidth="1"/>
    <col min="1515" max="1515" width="11.42578125" style="2" customWidth="1"/>
    <col min="1516" max="1516" width="7.140625" style="2" customWidth="1"/>
    <col min="1517" max="1517" width="14.140625" style="2" customWidth="1"/>
    <col min="1518" max="1518" width="14" style="2" customWidth="1"/>
    <col min="1519" max="1519" width="14.140625" style="2" customWidth="1"/>
    <col min="1520" max="1520" width="17.42578125" style="2" customWidth="1"/>
    <col min="1521" max="1521" width="16.28515625" style="2" customWidth="1"/>
    <col min="1522" max="1522" width="14.28515625" style="2" customWidth="1"/>
    <col min="1523" max="1523" width="14.140625" style="2" customWidth="1"/>
    <col min="1524" max="1524" width="2" style="2" customWidth="1"/>
    <col min="1525" max="1525" width="10.7109375" style="2" customWidth="1"/>
    <col min="1526" max="1526" width="1.5703125" style="2" customWidth="1"/>
    <col min="1527" max="1527" width="10.7109375" style="2" customWidth="1"/>
    <col min="1528" max="1528" width="1.28515625" style="2" customWidth="1"/>
    <col min="1529" max="1529" width="10.85546875" style="2" customWidth="1"/>
    <col min="1530" max="1765" width="9.140625" style="2"/>
    <col min="1766" max="1767" width="1.28515625" style="2" customWidth="1"/>
    <col min="1768" max="1768" width="7" style="2" customWidth="1"/>
    <col min="1769" max="1769" width="11.28515625" style="2" bestFit="1" customWidth="1"/>
    <col min="1770" max="1770" width="58.28515625" style="2" customWidth="1"/>
    <col min="1771" max="1771" width="11.42578125" style="2" customWidth="1"/>
    <col min="1772" max="1772" width="7.140625" style="2" customWidth="1"/>
    <col min="1773" max="1773" width="14.140625" style="2" customWidth="1"/>
    <col min="1774" max="1774" width="14" style="2" customWidth="1"/>
    <col min="1775" max="1775" width="14.140625" style="2" customWidth="1"/>
    <col min="1776" max="1776" width="17.42578125" style="2" customWidth="1"/>
    <col min="1777" max="1777" width="16.28515625" style="2" customWidth="1"/>
    <col min="1778" max="1778" width="14.28515625" style="2" customWidth="1"/>
    <col min="1779" max="1779" width="14.140625" style="2" customWidth="1"/>
    <col min="1780" max="1780" width="2" style="2" customWidth="1"/>
    <col min="1781" max="1781" width="10.7109375" style="2" customWidth="1"/>
    <col min="1782" max="1782" width="1.5703125" style="2" customWidth="1"/>
    <col min="1783" max="1783" width="10.7109375" style="2" customWidth="1"/>
    <col min="1784" max="1784" width="1.28515625" style="2" customWidth="1"/>
    <col min="1785" max="1785" width="10.85546875" style="2" customWidth="1"/>
    <col min="1786" max="2021" width="9.140625" style="2"/>
    <col min="2022" max="2023" width="1.28515625" style="2" customWidth="1"/>
    <col min="2024" max="2024" width="7" style="2" customWidth="1"/>
    <col min="2025" max="2025" width="11.28515625" style="2" bestFit="1" customWidth="1"/>
    <col min="2026" max="2026" width="58.28515625" style="2" customWidth="1"/>
    <col min="2027" max="2027" width="11.42578125" style="2" customWidth="1"/>
    <col min="2028" max="2028" width="7.140625" style="2" customWidth="1"/>
    <col min="2029" max="2029" width="14.140625" style="2" customWidth="1"/>
    <col min="2030" max="2030" width="14" style="2" customWidth="1"/>
    <col min="2031" max="2031" width="14.140625" style="2" customWidth="1"/>
    <col min="2032" max="2032" width="17.42578125" style="2" customWidth="1"/>
    <col min="2033" max="2033" width="16.28515625" style="2" customWidth="1"/>
    <col min="2034" max="2034" width="14.28515625" style="2" customWidth="1"/>
    <col min="2035" max="2035" width="14.140625" style="2" customWidth="1"/>
    <col min="2036" max="2036" width="2" style="2" customWidth="1"/>
    <col min="2037" max="2037" width="10.7109375" style="2" customWidth="1"/>
    <col min="2038" max="2038" width="1.5703125" style="2" customWidth="1"/>
    <col min="2039" max="2039" width="10.7109375" style="2" customWidth="1"/>
    <col min="2040" max="2040" width="1.28515625" style="2" customWidth="1"/>
    <col min="2041" max="2041" width="10.85546875" style="2" customWidth="1"/>
    <col min="2042" max="2277" width="9.140625" style="2"/>
    <col min="2278" max="2279" width="1.28515625" style="2" customWidth="1"/>
    <col min="2280" max="2280" width="7" style="2" customWidth="1"/>
    <col min="2281" max="2281" width="11.28515625" style="2" bestFit="1" customWidth="1"/>
    <col min="2282" max="2282" width="58.28515625" style="2" customWidth="1"/>
    <col min="2283" max="2283" width="11.42578125" style="2" customWidth="1"/>
    <col min="2284" max="2284" width="7.140625" style="2" customWidth="1"/>
    <col min="2285" max="2285" width="14.140625" style="2" customWidth="1"/>
    <col min="2286" max="2286" width="14" style="2" customWidth="1"/>
    <col min="2287" max="2287" width="14.140625" style="2" customWidth="1"/>
    <col min="2288" max="2288" width="17.42578125" style="2" customWidth="1"/>
    <col min="2289" max="2289" width="16.28515625" style="2" customWidth="1"/>
    <col min="2290" max="2290" width="14.28515625" style="2" customWidth="1"/>
    <col min="2291" max="2291" width="14.140625" style="2" customWidth="1"/>
    <col min="2292" max="2292" width="2" style="2" customWidth="1"/>
    <col min="2293" max="2293" width="10.7109375" style="2" customWidth="1"/>
    <col min="2294" max="2294" width="1.5703125" style="2" customWidth="1"/>
    <col min="2295" max="2295" width="10.7109375" style="2" customWidth="1"/>
    <col min="2296" max="2296" width="1.28515625" style="2" customWidth="1"/>
    <col min="2297" max="2297" width="10.85546875" style="2" customWidth="1"/>
    <col min="2298" max="2533" width="9.140625" style="2"/>
    <col min="2534" max="2535" width="1.28515625" style="2" customWidth="1"/>
    <col min="2536" max="2536" width="7" style="2" customWidth="1"/>
    <col min="2537" max="2537" width="11.28515625" style="2" bestFit="1" customWidth="1"/>
    <col min="2538" max="2538" width="58.28515625" style="2" customWidth="1"/>
    <col min="2539" max="2539" width="11.42578125" style="2" customWidth="1"/>
    <col min="2540" max="2540" width="7.140625" style="2" customWidth="1"/>
    <col min="2541" max="2541" width="14.140625" style="2" customWidth="1"/>
    <col min="2542" max="2542" width="14" style="2" customWidth="1"/>
    <col min="2543" max="2543" width="14.140625" style="2" customWidth="1"/>
    <col min="2544" max="2544" width="17.42578125" style="2" customWidth="1"/>
    <col min="2545" max="2545" width="16.28515625" style="2" customWidth="1"/>
    <col min="2546" max="2546" width="14.28515625" style="2" customWidth="1"/>
    <col min="2547" max="2547" width="14.140625" style="2" customWidth="1"/>
    <col min="2548" max="2548" width="2" style="2" customWidth="1"/>
    <col min="2549" max="2549" width="10.7109375" style="2" customWidth="1"/>
    <col min="2550" max="2550" width="1.5703125" style="2" customWidth="1"/>
    <col min="2551" max="2551" width="10.7109375" style="2" customWidth="1"/>
    <col min="2552" max="2552" width="1.28515625" style="2" customWidth="1"/>
    <col min="2553" max="2553" width="10.85546875" style="2" customWidth="1"/>
    <col min="2554" max="2789" width="9.140625" style="2"/>
    <col min="2790" max="2791" width="1.28515625" style="2" customWidth="1"/>
    <col min="2792" max="2792" width="7" style="2" customWidth="1"/>
    <col min="2793" max="2793" width="11.28515625" style="2" bestFit="1" customWidth="1"/>
    <col min="2794" max="2794" width="58.28515625" style="2" customWidth="1"/>
    <col min="2795" max="2795" width="11.42578125" style="2" customWidth="1"/>
    <col min="2796" max="2796" width="7.140625" style="2" customWidth="1"/>
    <col min="2797" max="2797" width="14.140625" style="2" customWidth="1"/>
    <col min="2798" max="2798" width="14" style="2" customWidth="1"/>
    <col min="2799" max="2799" width="14.140625" style="2" customWidth="1"/>
    <col min="2800" max="2800" width="17.42578125" style="2" customWidth="1"/>
    <col min="2801" max="2801" width="16.28515625" style="2" customWidth="1"/>
    <col min="2802" max="2802" width="14.28515625" style="2" customWidth="1"/>
    <col min="2803" max="2803" width="14.140625" style="2" customWidth="1"/>
    <col min="2804" max="2804" width="2" style="2" customWidth="1"/>
    <col min="2805" max="2805" width="10.7109375" style="2" customWidth="1"/>
    <col min="2806" max="2806" width="1.5703125" style="2" customWidth="1"/>
    <col min="2807" max="2807" width="10.7109375" style="2" customWidth="1"/>
    <col min="2808" max="2808" width="1.28515625" style="2" customWidth="1"/>
    <col min="2809" max="2809" width="10.85546875" style="2" customWidth="1"/>
    <col min="2810" max="3045" width="9.140625" style="2"/>
    <col min="3046" max="3047" width="1.28515625" style="2" customWidth="1"/>
    <col min="3048" max="3048" width="7" style="2" customWidth="1"/>
    <col min="3049" max="3049" width="11.28515625" style="2" bestFit="1" customWidth="1"/>
    <col min="3050" max="3050" width="58.28515625" style="2" customWidth="1"/>
    <col min="3051" max="3051" width="11.42578125" style="2" customWidth="1"/>
    <col min="3052" max="3052" width="7.140625" style="2" customWidth="1"/>
    <col min="3053" max="3053" width="14.140625" style="2" customWidth="1"/>
    <col min="3054" max="3054" width="14" style="2" customWidth="1"/>
    <col min="3055" max="3055" width="14.140625" style="2" customWidth="1"/>
    <col min="3056" max="3056" width="17.42578125" style="2" customWidth="1"/>
    <col min="3057" max="3057" width="16.28515625" style="2" customWidth="1"/>
    <col min="3058" max="3058" width="14.28515625" style="2" customWidth="1"/>
    <col min="3059" max="3059" width="14.140625" style="2" customWidth="1"/>
    <col min="3060" max="3060" width="2" style="2" customWidth="1"/>
    <col min="3061" max="3061" width="10.7109375" style="2" customWidth="1"/>
    <col min="3062" max="3062" width="1.5703125" style="2" customWidth="1"/>
    <col min="3063" max="3063" width="10.7109375" style="2" customWidth="1"/>
    <col min="3064" max="3064" width="1.28515625" style="2" customWidth="1"/>
    <col min="3065" max="3065" width="10.85546875" style="2" customWidth="1"/>
    <col min="3066" max="3301" width="9.140625" style="2"/>
    <col min="3302" max="3303" width="1.28515625" style="2" customWidth="1"/>
    <col min="3304" max="3304" width="7" style="2" customWidth="1"/>
    <col min="3305" max="3305" width="11.28515625" style="2" bestFit="1" customWidth="1"/>
    <col min="3306" max="3306" width="58.28515625" style="2" customWidth="1"/>
    <col min="3307" max="3307" width="11.42578125" style="2" customWidth="1"/>
    <col min="3308" max="3308" width="7.140625" style="2" customWidth="1"/>
    <col min="3309" max="3309" width="14.140625" style="2" customWidth="1"/>
    <col min="3310" max="3310" width="14" style="2" customWidth="1"/>
    <col min="3311" max="3311" width="14.140625" style="2" customWidth="1"/>
    <col min="3312" max="3312" width="17.42578125" style="2" customWidth="1"/>
    <col min="3313" max="3313" width="16.28515625" style="2" customWidth="1"/>
    <col min="3314" max="3314" width="14.28515625" style="2" customWidth="1"/>
    <col min="3315" max="3315" width="14.140625" style="2" customWidth="1"/>
    <col min="3316" max="3316" width="2" style="2" customWidth="1"/>
    <col min="3317" max="3317" width="10.7109375" style="2" customWidth="1"/>
    <col min="3318" max="3318" width="1.5703125" style="2" customWidth="1"/>
    <col min="3319" max="3319" width="10.7109375" style="2" customWidth="1"/>
    <col min="3320" max="3320" width="1.28515625" style="2" customWidth="1"/>
    <col min="3321" max="3321" width="10.85546875" style="2" customWidth="1"/>
    <col min="3322" max="3557" width="9.140625" style="2"/>
    <col min="3558" max="3559" width="1.28515625" style="2" customWidth="1"/>
    <col min="3560" max="3560" width="7" style="2" customWidth="1"/>
    <col min="3561" max="3561" width="11.28515625" style="2" bestFit="1" customWidth="1"/>
    <col min="3562" max="3562" width="58.28515625" style="2" customWidth="1"/>
    <col min="3563" max="3563" width="11.42578125" style="2" customWidth="1"/>
    <col min="3564" max="3564" width="7.140625" style="2" customWidth="1"/>
    <col min="3565" max="3565" width="14.140625" style="2" customWidth="1"/>
    <col min="3566" max="3566" width="14" style="2" customWidth="1"/>
    <col min="3567" max="3567" width="14.140625" style="2" customWidth="1"/>
    <col min="3568" max="3568" width="17.42578125" style="2" customWidth="1"/>
    <col min="3569" max="3569" width="16.28515625" style="2" customWidth="1"/>
    <col min="3570" max="3570" width="14.28515625" style="2" customWidth="1"/>
    <col min="3571" max="3571" width="14.140625" style="2" customWidth="1"/>
    <col min="3572" max="3572" width="2" style="2" customWidth="1"/>
    <col min="3573" max="3573" width="10.7109375" style="2" customWidth="1"/>
    <col min="3574" max="3574" width="1.5703125" style="2" customWidth="1"/>
    <col min="3575" max="3575" width="10.7109375" style="2" customWidth="1"/>
    <col min="3576" max="3576" width="1.28515625" style="2" customWidth="1"/>
    <col min="3577" max="3577" width="10.85546875" style="2" customWidth="1"/>
    <col min="3578" max="3813" width="9.140625" style="2"/>
    <col min="3814" max="3815" width="1.28515625" style="2" customWidth="1"/>
    <col min="3816" max="3816" width="7" style="2" customWidth="1"/>
    <col min="3817" max="3817" width="11.28515625" style="2" bestFit="1" customWidth="1"/>
    <col min="3818" max="3818" width="58.28515625" style="2" customWidth="1"/>
    <col min="3819" max="3819" width="11.42578125" style="2" customWidth="1"/>
    <col min="3820" max="3820" width="7.140625" style="2" customWidth="1"/>
    <col min="3821" max="3821" width="14.140625" style="2" customWidth="1"/>
    <col min="3822" max="3822" width="14" style="2" customWidth="1"/>
    <col min="3823" max="3823" width="14.140625" style="2" customWidth="1"/>
    <col min="3824" max="3824" width="17.42578125" style="2" customWidth="1"/>
    <col min="3825" max="3825" width="16.28515625" style="2" customWidth="1"/>
    <col min="3826" max="3826" width="14.28515625" style="2" customWidth="1"/>
    <col min="3827" max="3827" width="14.140625" style="2" customWidth="1"/>
    <col min="3828" max="3828" width="2" style="2" customWidth="1"/>
    <col min="3829" max="3829" width="10.7109375" style="2" customWidth="1"/>
    <col min="3830" max="3830" width="1.5703125" style="2" customWidth="1"/>
    <col min="3831" max="3831" width="10.7109375" style="2" customWidth="1"/>
    <col min="3832" max="3832" width="1.28515625" style="2" customWidth="1"/>
    <col min="3833" max="3833" width="10.85546875" style="2" customWidth="1"/>
    <col min="3834" max="4069" width="9.140625" style="2"/>
    <col min="4070" max="4071" width="1.28515625" style="2" customWidth="1"/>
    <col min="4072" max="4072" width="7" style="2" customWidth="1"/>
    <col min="4073" max="4073" width="11.28515625" style="2" bestFit="1" customWidth="1"/>
    <col min="4074" max="4074" width="58.28515625" style="2" customWidth="1"/>
    <col min="4075" max="4075" width="11.42578125" style="2" customWidth="1"/>
    <col min="4076" max="4076" width="7.140625" style="2" customWidth="1"/>
    <col min="4077" max="4077" width="14.140625" style="2" customWidth="1"/>
    <col min="4078" max="4078" width="14" style="2" customWidth="1"/>
    <col min="4079" max="4079" width="14.140625" style="2" customWidth="1"/>
    <col min="4080" max="4080" width="17.42578125" style="2" customWidth="1"/>
    <col min="4081" max="4081" width="16.28515625" style="2" customWidth="1"/>
    <col min="4082" max="4082" width="14.28515625" style="2" customWidth="1"/>
    <col min="4083" max="4083" width="14.140625" style="2" customWidth="1"/>
    <col min="4084" max="4084" width="2" style="2" customWidth="1"/>
    <col min="4085" max="4085" width="10.7109375" style="2" customWidth="1"/>
    <col min="4086" max="4086" width="1.5703125" style="2" customWidth="1"/>
    <col min="4087" max="4087" width="10.7109375" style="2" customWidth="1"/>
    <col min="4088" max="4088" width="1.28515625" style="2" customWidth="1"/>
    <col min="4089" max="4089" width="10.85546875" style="2" customWidth="1"/>
    <col min="4090" max="4325" width="9.140625" style="2"/>
    <col min="4326" max="4327" width="1.28515625" style="2" customWidth="1"/>
    <col min="4328" max="4328" width="7" style="2" customWidth="1"/>
    <col min="4329" max="4329" width="11.28515625" style="2" bestFit="1" customWidth="1"/>
    <col min="4330" max="4330" width="58.28515625" style="2" customWidth="1"/>
    <col min="4331" max="4331" width="11.42578125" style="2" customWidth="1"/>
    <col min="4332" max="4332" width="7.140625" style="2" customWidth="1"/>
    <col min="4333" max="4333" width="14.140625" style="2" customWidth="1"/>
    <col min="4334" max="4334" width="14" style="2" customWidth="1"/>
    <col min="4335" max="4335" width="14.140625" style="2" customWidth="1"/>
    <col min="4336" max="4336" width="17.42578125" style="2" customWidth="1"/>
    <col min="4337" max="4337" width="16.28515625" style="2" customWidth="1"/>
    <col min="4338" max="4338" width="14.28515625" style="2" customWidth="1"/>
    <col min="4339" max="4339" width="14.140625" style="2" customWidth="1"/>
    <col min="4340" max="4340" width="2" style="2" customWidth="1"/>
    <col min="4341" max="4341" width="10.7109375" style="2" customWidth="1"/>
    <col min="4342" max="4342" width="1.5703125" style="2" customWidth="1"/>
    <col min="4343" max="4343" width="10.7109375" style="2" customWidth="1"/>
    <col min="4344" max="4344" width="1.28515625" style="2" customWidth="1"/>
    <col min="4345" max="4345" width="10.85546875" style="2" customWidth="1"/>
    <col min="4346" max="4581" width="9.140625" style="2"/>
    <col min="4582" max="4583" width="1.28515625" style="2" customWidth="1"/>
    <col min="4584" max="4584" width="7" style="2" customWidth="1"/>
    <col min="4585" max="4585" width="11.28515625" style="2" bestFit="1" customWidth="1"/>
    <col min="4586" max="4586" width="58.28515625" style="2" customWidth="1"/>
    <col min="4587" max="4587" width="11.42578125" style="2" customWidth="1"/>
    <col min="4588" max="4588" width="7.140625" style="2" customWidth="1"/>
    <col min="4589" max="4589" width="14.140625" style="2" customWidth="1"/>
    <col min="4590" max="4590" width="14" style="2" customWidth="1"/>
    <col min="4591" max="4591" width="14.140625" style="2" customWidth="1"/>
    <col min="4592" max="4592" width="17.42578125" style="2" customWidth="1"/>
    <col min="4593" max="4593" width="16.28515625" style="2" customWidth="1"/>
    <col min="4594" max="4594" width="14.28515625" style="2" customWidth="1"/>
    <col min="4595" max="4595" width="14.140625" style="2" customWidth="1"/>
    <col min="4596" max="4596" width="2" style="2" customWidth="1"/>
    <col min="4597" max="4597" width="10.7109375" style="2" customWidth="1"/>
    <col min="4598" max="4598" width="1.5703125" style="2" customWidth="1"/>
    <col min="4599" max="4599" width="10.7109375" style="2" customWidth="1"/>
    <col min="4600" max="4600" width="1.28515625" style="2" customWidth="1"/>
    <col min="4601" max="4601" width="10.85546875" style="2" customWidth="1"/>
    <col min="4602" max="4837" width="9.140625" style="2"/>
    <col min="4838" max="4839" width="1.28515625" style="2" customWidth="1"/>
    <col min="4840" max="4840" width="7" style="2" customWidth="1"/>
    <col min="4841" max="4841" width="11.28515625" style="2" bestFit="1" customWidth="1"/>
    <col min="4842" max="4842" width="58.28515625" style="2" customWidth="1"/>
    <col min="4843" max="4843" width="11.42578125" style="2" customWidth="1"/>
    <col min="4844" max="4844" width="7.140625" style="2" customWidth="1"/>
    <col min="4845" max="4845" width="14.140625" style="2" customWidth="1"/>
    <col min="4846" max="4846" width="14" style="2" customWidth="1"/>
    <col min="4847" max="4847" width="14.140625" style="2" customWidth="1"/>
    <col min="4848" max="4848" width="17.42578125" style="2" customWidth="1"/>
    <col min="4849" max="4849" width="16.28515625" style="2" customWidth="1"/>
    <col min="4850" max="4850" width="14.28515625" style="2" customWidth="1"/>
    <col min="4851" max="4851" width="14.140625" style="2" customWidth="1"/>
    <col min="4852" max="4852" width="2" style="2" customWidth="1"/>
    <col min="4853" max="4853" width="10.7109375" style="2" customWidth="1"/>
    <col min="4854" max="4854" width="1.5703125" style="2" customWidth="1"/>
    <col min="4855" max="4855" width="10.7109375" style="2" customWidth="1"/>
    <col min="4856" max="4856" width="1.28515625" style="2" customWidth="1"/>
    <col min="4857" max="4857" width="10.85546875" style="2" customWidth="1"/>
    <col min="4858" max="5093" width="9.140625" style="2"/>
    <col min="5094" max="5095" width="1.28515625" style="2" customWidth="1"/>
    <col min="5096" max="5096" width="7" style="2" customWidth="1"/>
    <col min="5097" max="5097" width="11.28515625" style="2" bestFit="1" customWidth="1"/>
    <col min="5098" max="5098" width="58.28515625" style="2" customWidth="1"/>
    <col min="5099" max="5099" width="11.42578125" style="2" customWidth="1"/>
    <col min="5100" max="5100" width="7.140625" style="2" customWidth="1"/>
    <col min="5101" max="5101" width="14.140625" style="2" customWidth="1"/>
    <col min="5102" max="5102" width="14" style="2" customWidth="1"/>
    <col min="5103" max="5103" width="14.140625" style="2" customWidth="1"/>
    <col min="5104" max="5104" width="17.42578125" style="2" customWidth="1"/>
    <col min="5105" max="5105" width="16.28515625" style="2" customWidth="1"/>
    <col min="5106" max="5106" width="14.28515625" style="2" customWidth="1"/>
    <col min="5107" max="5107" width="14.140625" style="2" customWidth="1"/>
    <col min="5108" max="5108" width="2" style="2" customWidth="1"/>
    <col min="5109" max="5109" width="10.7109375" style="2" customWidth="1"/>
    <col min="5110" max="5110" width="1.5703125" style="2" customWidth="1"/>
    <col min="5111" max="5111" width="10.7109375" style="2" customWidth="1"/>
    <col min="5112" max="5112" width="1.28515625" style="2" customWidth="1"/>
    <col min="5113" max="5113" width="10.85546875" style="2" customWidth="1"/>
    <col min="5114" max="5349" width="9.140625" style="2"/>
    <col min="5350" max="5351" width="1.28515625" style="2" customWidth="1"/>
    <col min="5352" max="5352" width="7" style="2" customWidth="1"/>
    <col min="5353" max="5353" width="11.28515625" style="2" bestFit="1" customWidth="1"/>
    <col min="5354" max="5354" width="58.28515625" style="2" customWidth="1"/>
    <col min="5355" max="5355" width="11.42578125" style="2" customWidth="1"/>
    <col min="5356" max="5356" width="7.140625" style="2" customWidth="1"/>
    <col min="5357" max="5357" width="14.140625" style="2" customWidth="1"/>
    <col min="5358" max="5358" width="14" style="2" customWidth="1"/>
    <col min="5359" max="5359" width="14.140625" style="2" customWidth="1"/>
    <col min="5360" max="5360" width="17.42578125" style="2" customWidth="1"/>
    <col min="5361" max="5361" width="16.28515625" style="2" customWidth="1"/>
    <col min="5362" max="5362" width="14.28515625" style="2" customWidth="1"/>
    <col min="5363" max="5363" width="14.140625" style="2" customWidth="1"/>
    <col min="5364" max="5364" width="2" style="2" customWidth="1"/>
    <col min="5365" max="5365" width="10.7109375" style="2" customWidth="1"/>
    <col min="5366" max="5366" width="1.5703125" style="2" customWidth="1"/>
    <col min="5367" max="5367" width="10.7109375" style="2" customWidth="1"/>
    <col min="5368" max="5368" width="1.28515625" style="2" customWidth="1"/>
    <col min="5369" max="5369" width="10.85546875" style="2" customWidth="1"/>
    <col min="5370" max="5605" width="9.140625" style="2"/>
    <col min="5606" max="5607" width="1.28515625" style="2" customWidth="1"/>
    <col min="5608" max="5608" width="7" style="2" customWidth="1"/>
    <col min="5609" max="5609" width="11.28515625" style="2" bestFit="1" customWidth="1"/>
    <col min="5610" max="5610" width="58.28515625" style="2" customWidth="1"/>
    <col min="5611" max="5611" width="11.42578125" style="2" customWidth="1"/>
    <col min="5612" max="5612" width="7.140625" style="2" customWidth="1"/>
    <col min="5613" max="5613" width="14.140625" style="2" customWidth="1"/>
    <col min="5614" max="5614" width="14" style="2" customWidth="1"/>
    <col min="5615" max="5615" width="14.140625" style="2" customWidth="1"/>
    <col min="5616" max="5616" width="17.42578125" style="2" customWidth="1"/>
    <col min="5617" max="5617" width="16.28515625" style="2" customWidth="1"/>
    <col min="5618" max="5618" width="14.28515625" style="2" customWidth="1"/>
    <col min="5619" max="5619" width="14.140625" style="2" customWidth="1"/>
    <col min="5620" max="5620" width="2" style="2" customWidth="1"/>
    <col min="5621" max="5621" width="10.7109375" style="2" customWidth="1"/>
    <col min="5622" max="5622" width="1.5703125" style="2" customWidth="1"/>
    <col min="5623" max="5623" width="10.7109375" style="2" customWidth="1"/>
    <col min="5624" max="5624" width="1.28515625" style="2" customWidth="1"/>
    <col min="5625" max="5625" width="10.85546875" style="2" customWidth="1"/>
    <col min="5626" max="5861" width="9.140625" style="2"/>
    <col min="5862" max="5863" width="1.28515625" style="2" customWidth="1"/>
    <col min="5864" max="5864" width="7" style="2" customWidth="1"/>
    <col min="5865" max="5865" width="11.28515625" style="2" bestFit="1" customWidth="1"/>
    <col min="5866" max="5866" width="58.28515625" style="2" customWidth="1"/>
    <col min="5867" max="5867" width="11.42578125" style="2" customWidth="1"/>
    <col min="5868" max="5868" width="7.140625" style="2" customWidth="1"/>
    <col min="5869" max="5869" width="14.140625" style="2" customWidth="1"/>
    <col min="5870" max="5870" width="14" style="2" customWidth="1"/>
    <col min="5871" max="5871" width="14.140625" style="2" customWidth="1"/>
    <col min="5872" max="5872" width="17.42578125" style="2" customWidth="1"/>
    <col min="5873" max="5873" width="16.28515625" style="2" customWidth="1"/>
    <col min="5874" max="5874" width="14.28515625" style="2" customWidth="1"/>
    <col min="5875" max="5875" width="14.140625" style="2" customWidth="1"/>
    <col min="5876" max="5876" width="2" style="2" customWidth="1"/>
    <col min="5877" max="5877" width="10.7109375" style="2" customWidth="1"/>
    <col min="5878" max="5878" width="1.5703125" style="2" customWidth="1"/>
    <col min="5879" max="5879" width="10.7109375" style="2" customWidth="1"/>
    <col min="5880" max="5880" width="1.28515625" style="2" customWidth="1"/>
    <col min="5881" max="5881" width="10.85546875" style="2" customWidth="1"/>
    <col min="5882" max="6117" width="9.140625" style="2"/>
    <col min="6118" max="6119" width="1.28515625" style="2" customWidth="1"/>
    <col min="6120" max="6120" width="7" style="2" customWidth="1"/>
    <col min="6121" max="6121" width="11.28515625" style="2" bestFit="1" customWidth="1"/>
    <col min="6122" max="6122" width="58.28515625" style="2" customWidth="1"/>
    <col min="6123" max="6123" width="11.42578125" style="2" customWidth="1"/>
    <col min="6124" max="6124" width="7.140625" style="2" customWidth="1"/>
    <col min="6125" max="6125" width="14.140625" style="2" customWidth="1"/>
    <col min="6126" max="6126" width="14" style="2" customWidth="1"/>
    <col min="6127" max="6127" width="14.140625" style="2" customWidth="1"/>
    <col min="6128" max="6128" width="17.42578125" style="2" customWidth="1"/>
    <col min="6129" max="6129" width="16.28515625" style="2" customWidth="1"/>
    <col min="6130" max="6130" width="14.28515625" style="2" customWidth="1"/>
    <col min="6131" max="6131" width="14.140625" style="2" customWidth="1"/>
    <col min="6132" max="6132" width="2" style="2" customWidth="1"/>
    <col min="6133" max="6133" width="10.7109375" style="2" customWidth="1"/>
    <col min="6134" max="6134" width="1.5703125" style="2" customWidth="1"/>
    <col min="6135" max="6135" width="10.7109375" style="2" customWidth="1"/>
    <col min="6136" max="6136" width="1.28515625" style="2" customWidth="1"/>
    <col min="6137" max="6137" width="10.85546875" style="2" customWidth="1"/>
    <col min="6138" max="6373" width="9.140625" style="2"/>
    <col min="6374" max="6375" width="1.28515625" style="2" customWidth="1"/>
    <col min="6376" max="6376" width="7" style="2" customWidth="1"/>
    <col min="6377" max="6377" width="11.28515625" style="2" bestFit="1" customWidth="1"/>
    <col min="6378" max="6378" width="58.28515625" style="2" customWidth="1"/>
    <col min="6379" max="6379" width="11.42578125" style="2" customWidth="1"/>
    <col min="6380" max="6380" width="7.140625" style="2" customWidth="1"/>
    <col min="6381" max="6381" width="14.140625" style="2" customWidth="1"/>
    <col min="6382" max="6382" width="14" style="2" customWidth="1"/>
    <col min="6383" max="6383" width="14.140625" style="2" customWidth="1"/>
    <col min="6384" max="6384" width="17.42578125" style="2" customWidth="1"/>
    <col min="6385" max="6385" width="16.28515625" style="2" customWidth="1"/>
    <col min="6386" max="6386" width="14.28515625" style="2" customWidth="1"/>
    <col min="6387" max="6387" width="14.140625" style="2" customWidth="1"/>
    <col min="6388" max="6388" width="2" style="2" customWidth="1"/>
    <col min="6389" max="6389" width="10.7109375" style="2" customWidth="1"/>
    <col min="6390" max="6390" width="1.5703125" style="2" customWidth="1"/>
    <col min="6391" max="6391" width="10.7109375" style="2" customWidth="1"/>
    <col min="6392" max="6392" width="1.28515625" style="2" customWidth="1"/>
    <col min="6393" max="6393" width="10.85546875" style="2" customWidth="1"/>
    <col min="6394" max="6629" width="9.140625" style="2"/>
    <col min="6630" max="6631" width="1.28515625" style="2" customWidth="1"/>
    <col min="6632" max="6632" width="7" style="2" customWidth="1"/>
    <col min="6633" max="6633" width="11.28515625" style="2" bestFit="1" customWidth="1"/>
    <col min="6634" max="6634" width="58.28515625" style="2" customWidth="1"/>
    <col min="6635" max="6635" width="11.42578125" style="2" customWidth="1"/>
    <col min="6636" max="6636" width="7.140625" style="2" customWidth="1"/>
    <col min="6637" max="6637" width="14.140625" style="2" customWidth="1"/>
    <col min="6638" max="6638" width="14" style="2" customWidth="1"/>
    <col min="6639" max="6639" width="14.140625" style="2" customWidth="1"/>
    <col min="6640" max="6640" width="17.42578125" style="2" customWidth="1"/>
    <col min="6641" max="6641" width="16.28515625" style="2" customWidth="1"/>
    <col min="6642" max="6642" width="14.28515625" style="2" customWidth="1"/>
    <col min="6643" max="6643" width="14.140625" style="2" customWidth="1"/>
    <col min="6644" max="6644" width="2" style="2" customWidth="1"/>
    <col min="6645" max="6645" width="10.7109375" style="2" customWidth="1"/>
    <col min="6646" max="6646" width="1.5703125" style="2" customWidth="1"/>
    <col min="6647" max="6647" width="10.7109375" style="2" customWidth="1"/>
    <col min="6648" max="6648" width="1.28515625" style="2" customWidth="1"/>
    <col min="6649" max="6649" width="10.85546875" style="2" customWidth="1"/>
    <col min="6650" max="6885" width="9.140625" style="2"/>
    <col min="6886" max="6887" width="1.28515625" style="2" customWidth="1"/>
    <col min="6888" max="6888" width="7" style="2" customWidth="1"/>
    <col min="6889" max="6889" width="11.28515625" style="2" bestFit="1" customWidth="1"/>
    <col min="6890" max="6890" width="58.28515625" style="2" customWidth="1"/>
    <col min="6891" max="6891" width="11.42578125" style="2" customWidth="1"/>
    <col min="6892" max="6892" width="7.140625" style="2" customWidth="1"/>
    <col min="6893" max="6893" width="14.140625" style="2" customWidth="1"/>
    <col min="6894" max="6894" width="14" style="2" customWidth="1"/>
    <col min="6895" max="6895" width="14.140625" style="2" customWidth="1"/>
    <col min="6896" max="6896" width="17.42578125" style="2" customWidth="1"/>
    <col min="6897" max="6897" width="16.28515625" style="2" customWidth="1"/>
    <col min="6898" max="6898" width="14.28515625" style="2" customWidth="1"/>
    <col min="6899" max="6899" width="14.140625" style="2" customWidth="1"/>
    <col min="6900" max="6900" width="2" style="2" customWidth="1"/>
    <col min="6901" max="6901" width="10.7109375" style="2" customWidth="1"/>
    <col min="6902" max="6902" width="1.5703125" style="2" customWidth="1"/>
    <col min="6903" max="6903" width="10.7109375" style="2" customWidth="1"/>
    <col min="6904" max="6904" width="1.28515625" style="2" customWidth="1"/>
    <col min="6905" max="6905" width="10.85546875" style="2" customWidth="1"/>
    <col min="6906" max="7141" width="9.140625" style="2"/>
    <col min="7142" max="7143" width="1.28515625" style="2" customWidth="1"/>
    <col min="7144" max="7144" width="7" style="2" customWidth="1"/>
    <col min="7145" max="7145" width="11.28515625" style="2" bestFit="1" customWidth="1"/>
    <col min="7146" max="7146" width="58.28515625" style="2" customWidth="1"/>
    <col min="7147" max="7147" width="11.42578125" style="2" customWidth="1"/>
    <col min="7148" max="7148" width="7.140625" style="2" customWidth="1"/>
    <col min="7149" max="7149" width="14.140625" style="2" customWidth="1"/>
    <col min="7150" max="7150" width="14" style="2" customWidth="1"/>
    <col min="7151" max="7151" width="14.140625" style="2" customWidth="1"/>
    <col min="7152" max="7152" width="17.42578125" style="2" customWidth="1"/>
    <col min="7153" max="7153" width="16.28515625" style="2" customWidth="1"/>
    <col min="7154" max="7154" width="14.28515625" style="2" customWidth="1"/>
    <col min="7155" max="7155" width="14.140625" style="2" customWidth="1"/>
    <col min="7156" max="7156" width="2" style="2" customWidth="1"/>
    <col min="7157" max="7157" width="10.7109375" style="2" customWidth="1"/>
    <col min="7158" max="7158" width="1.5703125" style="2" customWidth="1"/>
    <col min="7159" max="7159" width="10.7109375" style="2" customWidth="1"/>
    <col min="7160" max="7160" width="1.28515625" style="2" customWidth="1"/>
    <col min="7161" max="7161" width="10.85546875" style="2" customWidth="1"/>
    <col min="7162" max="7397" width="9.140625" style="2"/>
    <col min="7398" max="7399" width="1.28515625" style="2" customWidth="1"/>
    <col min="7400" max="7400" width="7" style="2" customWidth="1"/>
    <col min="7401" max="7401" width="11.28515625" style="2" bestFit="1" customWidth="1"/>
    <col min="7402" max="7402" width="58.28515625" style="2" customWidth="1"/>
    <col min="7403" max="7403" width="11.42578125" style="2" customWidth="1"/>
    <col min="7404" max="7404" width="7.140625" style="2" customWidth="1"/>
    <col min="7405" max="7405" width="14.140625" style="2" customWidth="1"/>
    <col min="7406" max="7406" width="14" style="2" customWidth="1"/>
    <col min="7407" max="7407" width="14.140625" style="2" customWidth="1"/>
    <col min="7408" max="7408" width="17.42578125" style="2" customWidth="1"/>
    <col min="7409" max="7409" width="16.28515625" style="2" customWidth="1"/>
    <col min="7410" max="7410" width="14.28515625" style="2" customWidth="1"/>
    <col min="7411" max="7411" width="14.140625" style="2" customWidth="1"/>
    <col min="7412" max="7412" width="2" style="2" customWidth="1"/>
    <col min="7413" max="7413" width="10.7109375" style="2" customWidth="1"/>
    <col min="7414" max="7414" width="1.5703125" style="2" customWidth="1"/>
    <col min="7415" max="7415" width="10.7109375" style="2" customWidth="1"/>
    <col min="7416" max="7416" width="1.28515625" style="2" customWidth="1"/>
    <col min="7417" max="7417" width="10.85546875" style="2" customWidth="1"/>
    <col min="7418" max="7653" width="9.140625" style="2"/>
    <col min="7654" max="7655" width="1.28515625" style="2" customWidth="1"/>
    <col min="7656" max="7656" width="7" style="2" customWidth="1"/>
    <col min="7657" max="7657" width="11.28515625" style="2" bestFit="1" customWidth="1"/>
    <col min="7658" max="7658" width="58.28515625" style="2" customWidth="1"/>
    <col min="7659" max="7659" width="11.42578125" style="2" customWidth="1"/>
    <col min="7660" max="7660" width="7.140625" style="2" customWidth="1"/>
    <col min="7661" max="7661" width="14.140625" style="2" customWidth="1"/>
    <col min="7662" max="7662" width="14" style="2" customWidth="1"/>
    <col min="7663" max="7663" width="14.140625" style="2" customWidth="1"/>
    <col min="7664" max="7664" width="17.42578125" style="2" customWidth="1"/>
    <col min="7665" max="7665" width="16.28515625" style="2" customWidth="1"/>
    <col min="7666" max="7666" width="14.28515625" style="2" customWidth="1"/>
    <col min="7667" max="7667" width="14.140625" style="2" customWidth="1"/>
    <col min="7668" max="7668" width="2" style="2" customWidth="1"/>
    <col min="7669" max="7669" width="10.7109375" style="2" customWidth="1"/>
    <col min="7670" max="7670" width="1.5703125" style="2" customWidth="1"/>
    <col min="7671" max="7671" width="10.7109375" style="2" customWidth="1"/>
    <col min="7672" max="7672" width="1.28515625" style="2" customWidth="1"/>
    <col min="7673" max="7673" width="10.85546875" style="2" customWidth="1"/>
    <col min="7674" max="7909" width="9.140625" style="2"/>
    <col min="7910" max="7911" width="1.28515625" style="2" customWidth="1"/>
    <col min="7912" max="7912" width="7" style="2" customWidth="1"/>
    <col min="7913" max="7913" width="11.28515625" style="2" bestFit="1" customWidth="1"/>
    <col min="7914" max="7914" width="58.28515625" style="2" customWidth="1"/>
    <col min="7915" max="7915" width="11.42578125" style="2" customWidth="1"/>
    <col min="7916" max="7916" width="7.140625" style="2" customWidth="1"/>
    <col min="7917" max="7917" width="14.140625" style="2" customWidth="1"/>
    <col min="7918" max="7918" width="14" style="2" customWidth="1"/>
    <col min="7919" max="7919" width="14.140625" style="2" customWidth="1"/>
    <col min="7920" max="7920" width="17.42578125" style="2" customWidth="1"/>
    <col min="7921" max="7921" width="16.28515625" style="2" customWidth="1"/>
    <col min="7922" max="7922" width="14.28515625" style="2" customWidth="1"/>
    <col min="7923" max="7923" width="14.140625" style="2" customWidth="1"/>
    <col min="7924" max="7924" width="2" style="2" customWidth="1"/>
    <col min="7925" max="7925" width="10.7109375" style="2" customWidth="1"/>
    <col min="7926" max="7926" width="1.5703125" style="2" customWidth="1"/>
    <col min="7927" max="7927" width="10.7109375" style="2" customWidth="1"/>
    <col min="7928" max="7928" width="1.28515625" style="2" customWidth="1"/>
    <col min="7929" max="7929" width="10.85546875" style="2" customWidth="1"/>
    <col min="7930" max="8165" width="9.140625" style="2"/>
    <col min="8166" max="8167" width="1.28515625" style="2" customWidth="1"/>
    <col min="8168" max="8168" width="7" style="2" customWidth="1"/>
    <col min="8169" max="8169" width="11.28515625" style="2" bestFit="1" customWidth="1"/>
    <col min="8170" max="8170" width="58.28515625" style="2" customWidth="1"/>
    <col min="8171" max="8171" width="11.42578125" style="2" customWidth="1"/>
    <col min="8172" max="8172" width="7.140625" style="2" customWidth="1"/>
    <col min="8173" max="8173" width="14.140625" style="2" customWidth="1"/>
    <col min="8174" max="8174" width="14" style="2" customWidth="1"/>
    <col min="8175" max="8175" width="14.140625" style="2" customWidth="1"/>
    <col min="8176" max="8176" width="17.42578125" style="2" customWidth="1"/>
    <col min="8177" max="8177" width="16.28515625" style="2" customWidth="1"/>
    <col min="8178" max="8178" width="14.28515625" style="2" customWidth="1"/>
    <col min="8179" max="8179" width="14.140625" style="2" customWidth="1"/>
    <col min="8180" max="8180" width="2" style="2" customWidth="1"/>
    <col min="8181" max="8181" width="10.7109375" style="2" customWidth="1"/>
    <col min="8182" max="8182" width="1.5703125" style="2" customWidth="1"/>
    <col min="8183" max="8183" width="10.7109375" style="2" customWidth="1"/>
    <col min="8184" max="8184" width="1.28515625" style="2" customWidth="1"/>
    <col min="8185" max="8185" width="10.85546875" style="2" customWidth="1"/>
    <col min="8186" max="8421" width="9.140625" style="2"/>
    <col min="8422" max="8423" width="1.28515625" style="2" customWidth="1"/>
    <col min="8424" max="8424" width="7" style="2" customWidth="1"/>
    <col min="8425" max="8425" width="11.28515625" style="2" bestFit="1" customWidth="1"/>
    <col min="8426" max="8426" width="58.28515625" style="2" customWidth="1"/>
    <col min="8427" max="8427" width="11.42578125" style="2" customWidth="1"/>
    <col min="8428" max="8428" width="7.140625" style="2" customWidth="1"/>
    <col min="8429" max="8429" width="14.140625" style="2" customWidth="1"/>
    <col min="8430" max="8430" width="14" style="2" customWidth="1"/>
    <col min="8431" max="8431" width="14.140625" style="2" customWidth="1"/>
    <col min="8432" max="8432" width="17.42578125" style="2" customWidth="1"/>
    <col min="8433" max="8433" width="16.28515625" style="2" customWidth="1"/>
    <col min="8434" max="8434" width="14.28515625" style="2" customWidth="1"/>
    <col min="8435" max="8435" width="14.140625" style="2" customWidth="1"/>
    <col min="8436" max="8436" width="2" style="2" customWidth="1"/>
    <col min="8437" max="8437" width="10.7109375" style="2" customWidth="1"/>
    <col min="8438" max="8438" width="1.5703125" style="2" customWidth="1"/>
    <col min="8439" max="8439" width="10.7109375" style="2" customWidth="1"/>
    <col min="8440" max="8440" width="1.28515625" style="2" customWidth="1"/>
    <col min="8441" max="8441" width="10.85546875" style="2" customWidth="1"/>
    <col min="8442" max="8677" width="9.140625" style="2"/>
    <col min="8678" max="8679" width="1.28515625" style="2" customWidth="1"/>
    <col min="8680" max="8680" width="7" style="2" customWidth="1"/>
    <col min="8681" max="8681" width="11.28515625" style="2" bestFit="1" customWidth="1"/>
    <col min="8682" max="8682" width="58.28515625" style="2" customWidth="1"/>
    <col min="8683" max="8683" width="11.42578125" style="2" customWidth="1"/>
    <col min="8684" max="8684" width="7.140625" style="2" customWidth="1"/>
    <col min="8685" max="8685" width="14.140625" style="2" customWidth="1"/>
    <col min="8686" max="8686" width="14" style="2" customWidth="1"/>
    <col min="8687" max="8687" width="14.140625" style="2" customWidth="1"/>
    <col min="8688" max="8688" width="17.42578125" style="2" customWidth="1"/>
    <col min="8689" max="8689" width="16.28515625" style="2" customWidth="1"/>
    <col min="8690" max="8690" width="14.28515625" style="2" customWidth="1"/>
    <col min="8691" max="8691" width="14.140625" style="2" customWidth="1"/>
    <col min="8692" max="8692" width="2" style="2" customWidth="1"/>
    <col min="8693" max="8693" width="10.7109375" style="2" customWidth="1"/>
    <col min="8694" max="8694" width="1.5703125" style="2" customWidth="1"/>
    <col min="8695" max="8695" width="10.7109375" style="2" customWidth="1"/>
    <col min="8696" max="8696" width="1.28515625" style="2" customWidth="1"/>
    <col min="8697" max="8697" width="10.85546875" style="2" customWidth="1"/>
    <col min="8698" max="8933" width="9.140625" style="2"/>
    <col min="8934" max="8935" width="1.28515625" style="2" customWidth="1"/>
    <col min="8936" max="8936" width="7" style="2" customWidth="1"/>
    <col min="8937" max="8937" width="11.28515625" style="2" bestFit="1" customWidth="1"/>
    <col min="8938" max="8938" width="58.28515625" style="2" customWidth="1"/>
    <col min="8939" max="8939" width="11.42578125" style="2" customWidth="1"/>
    <col min="8940" max="8940" width="7.140625" style="2" customWidth="1"/>
    <col min="8941" max="8941" width="14.140625" style="2" customWidth="1"/>
    <col min="8942" max="8942" width="14" style="2" customWidth="1"/>
    <col min="8943" max="8943" width="14.140625" style="2" customWidth="1"/>
    <col min="8944" max="8944" width="17.42578125" style="2" customWidth="1"/>
    <col min="8945" max="8945" width="16.28515625" style="2" customWidth="1"/>
    <col min="8946" max="8946" width="14.28515625" style="2" customWidth="1"/>
    <col min="8947" max="8947" width="14.140625" style="2" customWidth="1"/>
    <col min="8948" max="8948" width="2" style="2" customWidth="1"/>
    <col min="8949" max="8949" width="10.7109375" style="2" customWidth="1"/>
    <col min="8950" max="8950" width="1.5703125" style="2" customWidth="1"/>
    <col min="8951" max="8951" width="10.7109375" style="2" customWidth="1"/>
    <col min="8952" max="8952" width="1.28515625" style="2" customWidth="1"/>
    <col min="8953" max="8953" width="10.85546875" style="2" customWidth="1"/>
    <col min="8954" max="9189" width="9.140625" style="2"/>
    <col min="9190" max="9191" width="1.28515625" style="2" customWidth="1"/>
    <col min="9192" max="9192" width="7" style="2" customWidth="1"/>
    <col min="9193" max="9193" width="11.28515625" style="2" bestFit="1" customWidth="1"/>
    <col min="9194" max="9194" width="58.28515625" style="2" customWidth="1"/>
    <col min="9195" max="9195" width="11.42578125" style="2" customWidth="1"/>
    <col min="9196" max="9196" width="7.140625" style="2" customWidth="1"/>
    <col min="9197" max="9197" width="14.140625" style="2" customWidth="1"/>
    <col min="9198" max="9198" width="14" style="2" customWidth="1"/>
    <col min="9199" max="9199" width="14.140625" style="2" customWidth="1"/>
    <col min="9200" max="9200" width="17.42578125" style="2" customWidth="1"/>
    <col min="9201" max="9201" width="16.28515625" style="2" customWidth="1"/>
    <col min="9202" max="9202" width="14.28515625" style="2" customWidth="1"/>
    <col min="9203" max="9203" width="14.140625" style="2" customWidth="1"/>
    <col min="9204" max="9204" width="2" style="2" customWidth="1"/>
    <col min="9205" max="9205" width="10.7109375" style="2" customWidth="1"/>
    <col min="9206" max="9206" width="1.5703125" style="2" customWidth="1"/>
    <col min="9207" max="9207" width="10.7109375" style="2" customWidth="1"/>
    <col min="9208" max="9208" width="1.28515625" style="2" customWidth="1"/>
    <col min="9209" max="9209" width="10.85546875" style="2" customWidth="1"/>
    <col min="9210" max="9445" width="9.140625" style="2"/>
    <col min="9446" max="9447" width="1.28515625" style="2" customWidth="1"/>
    <col min="9448" max="9448" width="7" style="2" customWidth="1"/>
    <col min="9449" max="9449" width="11.28515625" style="2" bestFit="1" customWidth="1"/>
    <col min="9450" max="9450" width="58.28515625" style="2" customWidth="1"/>
    <col min="9451" max="9451" width="11.42578125" style="2" customWidth="1"/>
    <col min="9452" max="9452" width="7.140625" style="2" customWidth="1"/>
    <col min="9453" max="9453" width="14.140625" style="2" customWidth="1"/>
    <col min="9454" max="9454" width="14" style="2" customWidth="1"/>
    <col min="9455" max="9455" width="14.140625" style="2" customWidth="1"/>
    <col min="9456" max="9456" width="17.42578125" style="2" customWidth="1"/>
    <col min="9457" max="9457" width="16.28515625" style="2" customWidth="1"/>
    <col min="9458" max="9458" width="14.28515625" style="2" customWidth="1"/>
    <col min="9459" max="9459" width="14.140625" style="2" customWidth="1"/>
    <col min="9460" max="9460" width="2" style="2" customWidth="1"/>
    <col min="9461" max="9461" width="10.7109375" style="2" customWidth="1"/>
    <col min="9462" max="9462" width="1.5703125" style="2" customWidth="1"/>
    <col min="9463" max="9463" width="10.7109375" style="2" customWidth="1"/>
    <col min="9464" max="9464" width="1.28515625" style="2" customWidth="1"/>
    <col min="9465" max="9465" width="10.85546875" style="2" customWidth="1"/>
    <col min="9466" max="9701" width="9.140625" style="2"/>
    <col min="9702" max="9703" width="1.28515625" style="2" customWidth="1"/>
    <col min="9704" max="9704" width="7" style="2" customWidth="1"/>
    <col min="9705" max="9705" width="11.28515625" style="2" bestFit="1" customWidth="1"/>
    <col min="9706" max="9706" width="58.28515625" style="2" customWidth="1"/>
    <col min="9707" max="9707" width="11.42578125" style="2" customWidth="1"/>
    <col min="9708" max="9708" width="7.140625" style="2" customWidth="1"/>
    <col min="9709" max="9709" width="14.140625" style="2" customWidth="1"/>
    <col min="9710" max="9710" width="14" style="2" customWidth="1"/>
    <col min="9711" max="9711" width="14.140625" style="2" customWidth="1"/>
    <col min="9712" max="9712" width="17.42578125" style="2" customWidth="1"/>
    <col min="9713" max="9713" width="16.28515625" style="2" customWidth="1"/>
    <col min="9714" max="9714" width="14.28515625" style="2" customWidth="1"/>
    <col min="9715" max="9715" width="14.140625" style="2" customWidth="1"/>
    <col min="9716" max="9716" width="2" style="2" customWidth="1"/>
    <col min="9717" max="9717" width="10.7109375" style="2" customWidth="1"/>
    <col min="9718" max="9718" width="1.5703125" style="2" customWidth="1"/>
    <col min="9719" max="9719" width="10.7109375" style="2" customWidth="1"/>
    <col min="9720" max="9720" width="1.28515625" style="2" customWidth="1"/>
    <col min="9721" max="9721" width="10.85546875" style="2" customWidth="1"/>
    <col min="9722" max="9957" width="9.140625" style="2"/>
    <col min="9958" max="9959" width="1.28515625" style="2" customWidth="1"/>
    <col min="9960" max="9960" width="7" style="2" customWidth="1"/>
    <col min="9961" max="9961" width="11.28515625" style="2" bestFit="1" customWidth="1"/>
    <col min="9962" max="9962" width="58.28515625" style="2" customWidth="1"/>
    <col min="9963" max="9963" width="11.42578125" style="2" customWidth="1"/>
    <col min="9964" max="9964" width="7.140625" style="2" customWidth="1"/>
    <col min="9965" max="9965" width="14.140625" style="2" customWidth="1"/>
    <col min="9966" max="9966" width="14" style="2" customWidth="1"/>
    <col min="9967" max="9967" width="14.140625" style="2" customWidth="1"/>
    <col min="9968" max="9968" width="17.42578125" style="2" customWidth="1"/>
    <col min="9969" max="9969" width="16.28515625" style="2" customWidth="1"/>
    <col min="9970" max="9970" width="14.28515625" style="2" customWidth="1"/>
    <col min="9971" max="9971" width="14.140625" style="2" customWidth="1"/>
    <col min="9972" max="9972" width="2" style="2" customWidth="1"/>
    <col min="9973" max="9973" width="10.7109375" style="2" customWidth="1"/>
    <col min="9974" max="9974" width="1.5703125" style="2" customWidth="1"/>
    <col min="9975" max="9975" width="10.7109375" style="2" customWidth="1"/>
    <col min="9976" max="9976" width="1.28515625" style="2" customWidth="1"/>
    <col min="9977" max="9977" width="10.85546875" style="2" customWidth="1"/>
    <col min="9978" max="10213" width="9.140625" style="2"/>
    <col min="10214" max="10215" width="1.28515625" style="2" customWidth="1"/>
    <col min="10216" max="10216" width="7" style="2" customWidth="1"/>
    <col min="10217" max="10217" width="11.28515625" style="2" bestFit="1" customWidth="1"/>
    <col min="10218" max="10218" width="58.28515625" style="2" customWidth="1"/>
    <col min="10219" max="10219" width="11.42578125" style="2" customWidth="1"/>
    <col min="10220" max="10220" width="7.140625" style="2" customWidth="1"/>
    <col min="10221" max="10221" width="14.140625" style="2" customWidth="1"/>
    <col min="10222" max="10222" width="14" style="2" customWidth="1"/>
    <col min="10223" max="10223" width="14.140625" style="2" customWidth="1"/>
    <col min="10224" max="10224" width="17.42578125" style="2" customWidth="1"/>
    <col min="10225" max="10225" width="16.28515625" style="2" customWidth="1"/>
    <col min="10226" max="10226" width="14.28515625" style="2" customWidth="1"/>
    <col min="10227" max="10227" width="14.140625" style="2" customWidth="1"/>
    <col min="10228" max="10228" width="2" style="2" customWidth="1"/>
    <col min="10229" max="10229" width="10.7109375" style="2" customWidth="1"/>
    <col min="10230" max="10230" width="1.5703125" style="2" customWidth="1"/>
    <col min="10231" max="10231" width="10.7109375" style="2" customWidth="1"/>
    <col min="10232" max="10232" width="1.28515625" style="2" customWidth="1"/>
    <col min="10233" max="10233" width="10.85546875" style="2" customWidth="1"/>
    <col min="10234" max="10469" width="9.140625" style="2"/>
    <col min="10470" max="10471" width="1.28515625" style="2" customWidth="1"/>
    <col min="10472" max="10472" width="7" style="2" customWidth="1"/>
    <col min="10473" max="10473" width="11.28515625" style="2" bestFit="1" customWidth="1"/>
    <col min="10474" max="10474" width="58.28515625" style="2" customWidth="1"/>
    <col min="10475" max="10475" width="11.42578125" style="2" customWidth="1"/>
    <col min="10476" max="10476" width="7.140625" style="2" customWidth="1"/>
    <col min="10477" max="10477" width="14.140625" style="2" customWidth="1"/>
    <col min="10478" max="10478" width="14" style="2" customWidth="1"/>
    <col min="10479" max="10479" width="14.140625" style="2" customWidth="1"/>
    <col min="10480" max="10480" width="17.42578125" style="2" customWidth="1"/>
    <col min="10481" max="10481" width="16.28515625" style="2" customWidth="1"/>
    <col min="10482" max="10482" width="14.28515625" style="2" customWidth="1"/>
    <col min="10483" max="10483" width="14.140625" style="2" customWidth="1"/>
    <col min="10484" max="10484" width="2" style="2" customWidth="1"/>
    <col min="10485" max="10485" width="10.7109375" style="2" customWidth="1"/>
    <col min="10486" max="10486" width="1.5703125" style="2" customWidth="1"/>
    <col min="10487" max="10487" width="10.7109375" style="2" customWidth="1"/>
    <col min="10488" max="10488" width="1.28515625" style="2" customWidth="1"/>
    <col min="10489" max="10489" width="10.85546875" style="2" customWidth="1"/>
    <col min="10490" max="10725" width="9.140625" style="2"/>
    <col min="10726" max="10727" width="1.28515625" style="2" customWidth="1"/>
    <col min="10728" max="10728" width="7" style="2" customWidth="1"/>
    <col min="10729" max="10729" width="11.28515625" style="2" bestFit="1" customWidth="1"/>
    <col min="10730" max="10730" width="58.28515625" style="2" customWidth="1"/>
    <col min="10731" max="10731" width="11.42578125" style="2" customWidth="1"/>
    <col min="10732" max="10732" width="7.140625" style="2" customWidth="1"/>
    <col min="10733" max="10733" width="14.140625" style="2" customWidth="1"/>
    <col min="10734" max="10734" width="14" style="2" customWidth="1"/>
    <col min="10735" max="10735" width="14.140625" style="2" customWidth="1"/>
    <col min="10736" max="10736" width="17.42578125" style="2" customWidth="1"/>
    <col min="10737" max="10737" width="16.28515625" style="2" customWidth="1"/>
    <col min="10738" max="10738" width="14.28515625" style="2" customWidth="1"/>
    <col min="10739" max="10739" width="14.140625" style="2" customWidth="1"/>
    <col min="10740" max="10740" width="2" style="2" customWidth="1"/>
    <col min="10741" max="10741" width="10.7109375" style="2" customWidth="1"/>
    <col min="10742" max="10742" width="1.5703125" style="2" customWidth="1"/>
    <col min="10743" max="10743" width="10.7109375" style="2" customWidth="1"/>
    <col min="10744" max="10744" width="1.28515625" style="2" customWidth="1"/>
    <col min="10745" max="10745" width="10.85546875" style="2" customWidth="1"/>
    <col min="10746" max="10981" width="9.140625" style="2"/>
    <col min="10982" max="10983" width="1.28515625" style="2" customWidth="1"/>
    <col min="10984" max="10984" width="7" style="2" customWidth="1"/>
    <col min="10985" max="10985" width="11.28515625" style="2" bestFit="1" customWidth="1"/>
    <col min="10986" max="10986" width="58.28515625" style="2" customWidth="1"/>
    <col min="10987" max="10987" width="11.42578125" style="2" customWidth="1"/>
    <col min="10988" max="10988" width="7.140625" style="2" customWidth="1"/>
    <col min="10989" max="10989" width="14.140625" style="2" customWidth="1"/>
    <col min="10990" max="10990" width="14" style="2" customWidth="1"/>
    <col min="10991" max="10991" width="14.140625" style="2" customWidth="1"/>
    <col min="10992" max="10992" width="17.42578125" style="2" customWidth="1"/>
    <col min="10993" max="10993" width="16.28515625" style="2" customWidth="1"/>
    <col min="10994" max="10994" width="14.28515625" style="2" customWidth="1"/>
    <col min="10995" max="10995" width="14.140625" style="2" customWidth="1"/>
    <col min="10996" max="10996" width="2" style="2" customWidth="1"/>
    <col min="10997" max="10997" width="10.7109375" style="2" customWidth="1"/>
    <col min="10998" max="10998" width="1.5703125" style="2" customWidth="1"/>
    <col min="10999" max="10999" width="10.7109375" style="2" customWidth="1"/>
    <col min="11000" max="11000" width="1.28515625" style="2" customWidth="1"/>
    <col min="11001" max="11001" width="10.85546875" style="2" customWidth="1"/>
    <col min="11002" max="11237" width="9.140625" style="2"/>
    <col min="11238" max="11239" width="1.28515625" style="2" customWidth="1"/>
    <col min="11240" max="11240" width="7" style="2" customWidth="1"/>
    <col min="11241" max="11241" width="11.28515625" style="2" bestFit="1" customWidth="1"/>
    <col min="11242" max="11242" width="58.28515625" style="2" customWidth="1"/>
    <col min="11243" max="11243" width="11.42578125" style="2" customWidth="1"/>
    <col min="11244" max="11244" width="7.140625" style="2" customWidth="1"/>
    <col min="11245" max="11245" width="14.140625" style="2" customWidth="1"/>
    <col min="11246" max="11246" width="14" style="2" customWidth="1"/>
    <col min="11247" max="11247" width="14.140625" style="2" customWidth="1"/>
    <col min="11248" max="11248" width="17.42578125" style="2" customWidth="1"/>
    <col min="11249" max="11249" width="16.28515625" style="2" customWidth="1"/>
    <col min="11250" max="11250" width="14.28515625" style="2" customWidth="1"/>
    <col min="11251" max="11251" width="14.140625" style="2" customWidth="1"/>
    <col min="11252" max="11252" width="2" style="2" customWidth="1"/>
    <col min="11253" max="11253" width="10.7109375" style="2" customWidth="1"/>
    <col min="11254" max="11254" width="1.5703125" style="2" customWidth="1"/>
    <col min="11255" max="11255" width="10.7109375" style="2" customWidth="1"/>
    <col min="11256" max="11256" width="1.28515625" style="2" customWidth="1"/>
    <col min="11257" max="11257" width="10.85546875" style="2" customWidth="1"/>
    <col min="11258" max="11493" width="9.140625" style="2"/>
    <col min="11494" max="11495" width="1.28515625" style="2" customWidth="1"/>
    <col min="11496" max="11496" width="7" style="2" customWidth="1"/>
    <col min="11497" max="11497" width="11.28515625" style="2" bestFit="1" customWidth="1"/>
    <col min="11498" max="11498" width="58.28515625" style="2" customWidth="1"/>
    <col min="11499" max="11499" width="11.42578125" style="2" customWidth="1"/>
    <col min="11500" max="11500" width="7.140625" style="2" customWidth="1"/>
    <col min="11501" max="11501" width="14.140625" style="2" customWidth="1"/>
    <col min="11502" max="11502" width="14" style="2" customWidth="1"/>
    <col min="11503" max="11503" width="14.140625" style="2" customWidth="1"/>
    <col min="11504" max="11504" width="17.42578125" style="2" customWidth="1"/>
    <col min="11505" max="11505" width="16.28515625" style="2" customWidth="1"/>
    <col min="11506" max="11506" width="14.28515625" style="2" customWidth="1"/>
    <col min="11507" max="11507" width="14.140625" style="2" customWidth="1"/>
    <col min="11508" max="11508" width="2" style="2" customWidth="1"/>
    <col min="11509" max="11509" width="10.7109375" style="2" customWidth="1"/>
    <col min="11510" max="11510" width="1.5703125" style="2" customWidth="1"/>
    <col min="11511" max="11511" width="10.7109375" style="2" customWidth="1"/>
    <col min="11512" max="11512" width="1.28515625" style="2" customWidth="1"/>
    <col min="11513" max="11513" width="10.85546875" style="2" customWidth="1"/>
    <col min="11514" max="11749" width="9.140625" style="2"/>
    <col min="11750" max="11751" width="1.28515625" style="2" customWidth="1"/>
    <col min="11752" max="11752" width="7" style="2" customWidth="1"/>
    <col min="11753" max="11753" width="11.28515625" style="2" bestFit="1" customWidth="1"/>
    <col min="11754" max="11754" width="58.28515625" style="2" customWidth="1"/>
    <col min="11755" max="11755" width="11.42578125" style="2" customWidth="1"/>
    <col min="11756" max="11756" width="7.140625" style="2" customWidth="1"/>
    <col min="11757" max="11757" width="14.140625" style="2" customWidth="1"/>
    <col min="11758" max="11758" width="14" style="2" customWidth="1"/>
    <col min="11759" max="11759" width="14.140625" style="2" customWidth="1"/>
    <col min="11760" max="11760" width="17.42578125" style="2" customWidth="1"/>
    <col min="11761" max="11761" width="16.28515625" style="2" customWidth="1"/>
    <col min="11762" max="11762" width="14.28515625" style="2" customWidth="1"/>
    <col min="11763" max="11763" width="14.140625" style="2" customWidth="1"/>
    <col min="11764" max="11764" width="2" style="2" customWidth="1"/>
    <col min="11765" max="11765" width="10.7109375" style="2" customWidth="1"/>
    <col min="11766" max="11766" width="1.5703125" style="2" customWidth="1"/>
    <col min="11767" max="11767" width="10.7109375" style="2" customWidth="1"/>
    <col min="11768" max="11768" width="1.28515625" style="2" customWidth="1"/>
    <col min="11769" max="11769" width="10.85546875" style="2" customWidth="1"/>
    <col min="11770" max="12005" width="9.140625" style="2"/>
    <col min="12006" max="12007" width="1.28515625" style="2" customWidth="1"/>
    <col min="12008" max="12008" width="7" style="2" customWidth="1"/>
    <col min="12009" max="12009" width="11.28515625" style="2" bestFit="1" customWidth="1"/>
    <col min="12010" max="12010" width="58.28515625" style="2" customWidth="1"/>
    <col min="12011" max="12011" width="11.42578125" style="2" customWidth="1"/>
    <col min="12012" max="12012" width="7.140625" style="2" customWidth="1"/>
    <col min="12013" max="12013" width="14.140625" style="2" customWidth="1"/>
    <col min="12014" max="12014" width="14" style="2" customWidth="1"/>
    <col min="12015" max="12015" width="14.140625" style="2" customWidth="1"/>
    <col min="12016" max="12016" width="17.42578125" style="2" customWidth="1"/>
    <col min="12017" max="12017" width="16.28515625" style="2" customWidth="1"/>
    <col min="12018" max="12018" width="14.28515625" style="2" customWidth="1"/>
    <col min="12019" max="12019" width="14.140625" style="2" customWidth="1"/>
    <col min="12020" max="12020" width="2" style="2" customWidth="1"/>
    <col min="12021" max="12021" width="10.7109375" style="2" customWidth="1"/>
    <col min="12022" max="12022" width="1.5703125" style="2" customWidth="1"/>
    <col min="12023" max="12023" width="10.7109375" style="2" customWidth="1"/>
    <col min="12024" max="12024" width="1.28515625" style="2" customWidth="1"/>
    <col min="12025" max="12025" width="10.85546875" style="2" customWidth="1"/>
    <col min="12026" max="12261" width="9.140625" style="2"/>
    <col min="12262" max="12263" width="1.28515625" style="2" customWidth="1"/>
    <col min="12264" max="12264" width="7" style="2" customWidth="1"/>
    <col min="12265" max="12265" width="11.28515625" style="2" bestFit="1" customWidth="1"/>
    <col min="12266" max="12266" width="58.28515625" style="2" customWidth="1"/>
    <col min="12267" max="12267" width="11.42578125" style="2" customWidth="1"/>
    <col min="12268" max="12268" width="7.140625" style="2" customWidth="1"/>
    <col min="12269" max="12269" width="14.140625" style="2" customWidth="1"/>
    <col min="12270" max="12270" width="14" style="2" customWidth="1"/>
    <col min="12271" max="12271" width="14.140625" style="2" customWidth="1"/>
    <col min="12272" max="12272" width="17.42578125" style="2" customWidth="1"/>
    <col min="12273" max="12273" width="16.28515625" style="2" customWidth="1"/>
    <col min="12274" max="12274" width="14.28515625" style="2" customWidth="1"/>
    <col min="12275" max="12275" width="14.140625" style="2" customWidth="1"/>
    <col min="12276" max="12276" width="2" style="2" customWidth="1"/>
    <col min="12277" max="12277" width="10.7109375" style="2" customWidth="1"/>
    <col min="12278" max="12278" width="1.5703125" style="2" customWidth="1"/>
    <col min="12279" max="12279" width="10.7109375" style="2" customWidth="1"/>
    <col min="12280" max="12280" width="1.28515625" style="2" customWidth="1"/>
    <col min="12281" max="12281" width="10.85546875" style="2" customWidth="1"/>
    <col min="12282" max="12517" width="9.140625" style="2"/>
    <col min="12518" max="12519" width="1.28515625" style="2" customWidth="1"/>
    <col min="12520" max="12520" width="7" style="2" customWidth="1"/>
    <col min="12521" max="12521" width="11.28515625" style="2" bestFit="1" customWidth="1"/>
    <col min="12522" max="12522" width="58.28515625" style="2" customWidth="1"/>
    <col min="12523" max="12523" width="11.42578125" style="2" customWidth="1"/>
    <col min="12524" max="12524" width="7.140625" style="2" customWidth="1"/>
    <col min="12525" max="12525" width="14.140625" style="2" customWidth="1"/>
    <col min="12526" max="12526" width="14" style="2" customWidth="1"/>
    <col min="12527" max="12527" width="14.140625" style="2" customWidth="1"/>
    <col min="12528" max="12528" width="17.42578125" style="2" customWidth="1"/>
    <col min="12529" max="12529" width="16.28515625" style="2" customWidth="1"/>
    <col min="12530" max="12530" width="14.28515625" style="2" customWidth="1"/>
    <col min="12531" max="12531" width="14.140625" style="2" customWidth="1"/>
    <col min="12532" max="12532" width="2" style="2" customWidth="1"/>
    <col min="12533" max="12533" width="10.7109375" style="2" customWidth="1"/>
    <col min="12534" max="12534" width="1.5703125" style="2" customWidth="1"/>
    <col min="12535" max="12535" width="10.7109375" style="2" customWidth="1"/>
    <col min="12536" max="12536" width="1.28515625" style="2" customWidth="1"/>
    <col min="12537" max="12537" width="10.85546875" style="2" customWidth="1"/>
    <col min="12538" max="12773" width="9.140625" style="2"/>
    <col min="12774" max="12775" width="1.28515625" style="2" customWidth="1"/>
    <col min="12776" max="12776" width="7" style="2" customWidth="1"/>
    <col min="12777" max="12777" width="11.28515625" style="2" bestFit="1" customWidth="1"/>
    <col min="12778" max="12778" width="58.28515625" style="2" customWidth="1"/>
    <col min="12779" max="12779" width="11.42578125" style="2" customWidth="1"/>
    <col min="12780" max="12780" width="7.140625" style="2" customWidth="1"/>
    <col min="12781" max="12781" width="14.140625" style="2" customWidth="1"/>
    <col min="12782" max="12782" width="14" style="2" customWidth="1"/>
    <col min="12783" max="12783" width="14.140625" style="2" customWidth="1"/>
    <col min="12784" max="12784" width="17.42578125" style="2" customWidth="1"/>
    <col min="12785" max="12785" width="16.28515625" style="2" customWidth="1"/>
    <col min="12786" max="12786" width="14.28515625" style="2" customWidth="1"/>
    <col min="12787" max="12787" width="14.140625" style="2" customWidth="1"/>
    <col min="12788" max="12788" width="2" style="2" customWidth="1"/>
    <col min="12789" max="12789" width="10.7109375" style="2" customWidth="1"/>
    <col min="12790" max="12790" width="1.5703125" style="2" customWidth="1"/>
    <col min="12791" max="12791" width="10.7109375" style="2" customWidth="1"/>
    <col min="12792" max="12792" width="1.28515625" style="2" customWidth="1"/>
    <col min="12793" max="12793" width="10.85546875" style="2" customWidth="1"/>
    <col min="12794" max="13029" width="9.140625" style="2"/>
    <col min="13030" max="13031" width="1.28515625" style="2" customWidth="1"/>
    <col min="13032" max="13032" width="7" style="2" customWidth="1"/>
    <col min="13033" max="13033" width="11.28515625" style="2" bestFit="1" customWidth="1"/>
    <col min="13034" max="13034" width="58.28515625" style="2" customWidth="1"/>
    <col min="13035" max="13035" width="11.42578125" style="2" customWidth="1"/>
    <col min="13036" max="13036" width="7.140625" style="2" customWidth="1"/>
    <col min="13037" max="13037" width="14.140625" style="2" customWidth="1"/>
    <col min="13038" max="13038" width="14" style="2" customWidth="1"/>
    <col min="13039" max="13039" width="14.140625" style="2" customWidth="1"/>
    <col min="13040" max="13040" width="17.42578125" style="2" customWidth="1"/>
    <col min="13041" max="13041" width="16.28515625" style="2" customWidth="1"/>
    <col min="13042" max="13042" width="14.28515625" style="2" customWidth="1"/>
    <col min="13043" max="13043" width="14.140625" style="2" customWidth="1"/>
    <col min="13044" max="13044" width="2" style="2" customWidth="1"/>
    <col min="13045" max="13045" width="10.7109375" style="2" customWidth="1"/>
    <col min="13046" max="13046" width="1.5703125" style="2" customWidth="1"/>
    <col min="13047" max="13047" width="10.7109375" style="2" customWidth="1"/>
    <col min="13048" max="13048" width="1.28515625" style="2" customWidth="1"/>
    <col min="13049" max="13049" width="10.85546875" style="2" customWidth="1"/>
    <col min="13050" max="13285" width="9.140625" style="2"/>
    <col min="13286" max="13287" width="1.28515625" style="2" customWidth="1"/>
    <col min="13288" max="13288" width="7" style="2" customWidth="1"/>
    <col min="13289" max="13289" width="11.28515625" style="2" bestFit="1" customWidth="1"/>
    <col min="13290" max="13290" width="58.28515625" style="2" customWidth="1"/>
    <col min="13291" max="13291" width="11.42578125" style="2" customWidth="1"/>
    <col min="13292" max="13292" width="7.140625" style="2" customWidth="1"/>
    <col min="13293" max="13293" width="14.140625" style="2" customWidth="1"/>
    <col min="13294" max="13294" width="14" style="2" customWidth="1"/>
    <col min="13295" max="13295" width="14.140625" style="2" customWidth="1"/>
    <col min="13296" max="13296" width="17.42578125" style="2" customWidth="1"/>
    <col min="13297" max="13297" width="16.28515625" style="2" customWidth="1"/>
    <col min="13298" max="13298" width="14.28515625" style="2" customWidth="1"/>
    <col min="13299" max="13299" width="14.140625" style="2" customWidth="1"/>
    <col min="13300" max="13300" width="2" style="2" customWidth="1"/>
    <col min="13301" max="13301" width="10.7109375" style="2" customWidth="1"/>
    <col min="13302" max="13302" width="1.5703125" style="2" customWidth="1"/>
    <col min="13303" max="13303" width="10.7109375" style="2" customWidth="1"/>
    <col min="13304" max="13304" width="1.28515625" style="2" customWidth="1"/>
    <col min="13305" max="13305" width="10.85546875" style="2" customWidth="1"/>
    <col min="13306" max="13541" width="9.140625" style="2"/>
    <col min="13542" max="13543" width="1.28515625" style="2" customWidth="1"/>
    <col min="13544" max="13544" width="7" style="2" customWidth="1"/>
    <col min="13545" max="13545" width="11.28515625" style="2" bestFit="1" customWidth="1"/>
    <col min="13546" max="13546" width="58.28515625" style="2" customWidth="1"/>
    <col min="13547" max="13547" width="11.42578125" style="2" customWidth="1"/>
    <col min="13548" max="13548" width="7.140625" style="2" customWidth="1"/>
    <col min="13549" max="13549" width="14.140625" style="2" customWidth="1"/>
    <col min="13550" max="13550" width="14" style="2" customWidth="1"/>
    <col min="13551" max="13551" width="14.140625" style="2" customWidth="1"/>
    <col min="13552" max="13552" width="17.42578125" style="2" customWidth="1"/>
    <col min="13553" max="13553" width="16.28515625" style="2" customWidth="1"/>
    <col min="13554" max="13554" width="14.28515625" style="2" customWidth="1"/>
    <col min="13555" max="13555" width="14.140625" style="2" customWidth="1"/>
    <col min="13556" max="13556" width="2" style="2" customWidth="1"/>
    <col min="13557" max="13557" width="10.7109375" style="2" customWidth="1"/>
    <col min="13558" max="13558" width="1.5703125" style="2" customWidth="1"/>
    <col min="13559" max="13559" width="10.7109375" style="2" customWidth="1"/>
    <col min="13560" max="13560" width="1.28515625" style="2" customWidth="1"/>
    <col min="13561" max="13561" width="10.85546875" style="2" customWidth="1"/>
    <col min="13562" max="13797" width="9.140625" style="2"/>
    <col min="13798" max="13799" width="1.28515625" style="2" customWidth="1"/>
    <col min="13800" max="13800" width="7" style="2" customWidth="1"/>
    <col min="13801" max="13801" width="11.28515625" style="2" bestFit="1" customWidth="1"/>
    <col min="13802" max="13802" width="58.28515625" style="2" customWidth="1"/>
    <col min="13803" max="13803" width="11.42578125" style="2" customWidth="1"/>
    <col min="13804" max="13804" width="7.140625" style="2" customWidth="1"/>
    <col min="13805" max="13805" width="14.140625" style="2" customWidth="1"/>
    <col min="13806" max="13806" width="14" style="2" customWidth="1"/>
    <col min="13807" max="13807" width="14.140625" style="2" customWidth="1"/>
    <col min="13808" max="13808" width="17.42578125" style="2" customWidth="1"/>
    <col min="13809" max="13809" width="16.28515625" style="2" customWidth="1"/>
    <col min="13810" max="13810" width="14.28515625" style="2" customWidth="1"/>
    <col min="13811" max="13811" width="14.140625" style="2" customWidth="1"/>
    <col min="13812" max="13812" width="2" style="2" customWidth="1"/>
    <col min="13813" max="13813" width="10.7109375" style="2" customWidth="1"/>
    <col min="13814" max="13814" width="1.5703125" style="2" customWidth="1"/>
    <col min="13815" max="13815" width="10.7109375" style="2" customWidth="1"/>
    <col min="13816" max="13816" width="1.28515625" style="2" customWidth="1"/>
    <col min="13817" max="13817" width="10.85546875" style="2" customWidth="1"/>
    <col min="13818" max="14053" width="9.140625" style="2"/>
    <col min="14054" max="14055" width="1.28515625" style="2" customWidth="1"/>
    <col min="14056" max="14056" width="7" style="2" customWidth="1"/>
    <col min="14057" max="14057" width="11.28515625" style="2" bestFit="1" customWidth="1"/>
    <col min="14058" max="14058" width="58.28515625" style="2" customWidth="1"/>
    <col min="14059" max="14059" width="11.42578125" style="2" customWidth="1"/>
    <col min="14060" max="14060" width="7.140625" style="2" customWidth="1"/>
    <col min="14061" max="14061" width="14.140625" style="2" customWidth="1"/>
    <col min="14062" max="14062" width="14" style="2" customWidth="1"/>
    <col min="14063" max="14063" width="14.140625" style="2" customWidth="1"/>
    <col min="14064" max="14064" width="17.42578125" style="2" customWidth="1"/>
    <col min="14065" max="14065" width="16.28515625" style="2" customWidth="1"/>
    <col min="14066" max="14066" width="14.28515625" style="2" customWidth="1"/>
    <col min="14067" max="14067" width="14.140625" style="2" customWidth="1"/>
    <col min="14068" max="14068" width="2" style="2" customWidth="1"/>
    <col min="14069" max="14069" width="10.7109375" style="2" customWidth="1"/>
    <col min="14070" max="14070" width="1.5703125" style="2" customWidth="1"/>
    <col min="14071" max="14071" width="10.7109375" style="2" customWidth="1"/>
    <col min="14072" max="14072" width="1.28515625" style="2" customWidth="1"/>
    <col min="14073" max="14073" width="10.85546875" style="2" customWidth="1"/>
    <col min="14074" max="14309" width="9.140625" style="2"/>
    <col min="14310" max="14311" width="1.28515625" style="2" customWidth="1"/>
    <col min="14312" max="14312" width="7" style="2" customWidth="1"/>
    <col min="14313" max="14313" width="11.28515625" style="2" bestFit="1" customWidth="1"/>
    <col min="14314" max="14314" width="58.28515625" style="2" customWidth="1"/>
    <col min="14315" max="14315" width="11.42578125" style="2" customWidth="1"/>
    <col min="14316" max="14316" width="7.140625" style="2" customWidth="1"/>
    <col min="14317" max="14317" width="14.140625" style="2" customWidth="1"/>
    <col min="14318" max="14318" width="14" style="2" customWidth="1"/>
    <col min="14319" max="14319" width="14.140625" style="2" customWidth="1"/>
    <col min="14320" max="14320" width="17.42578125" style="2" customWidth="1"/>
    <col min="14321" max="14321" width="16.28515625" style="2" customWidth="1"/>
    <col min="14322" max="14322" width="14.28515625" style="2" customWidth="1"/>
    <col min="14323" max="14323" width="14.140625" style="2" customWidth="1"/>
    <col min="14324" max="14324" width="2" style="2" customWidth="1"/>
    <col min="14325" max="14325" width="10.7109375" style="2" customWidth="1"/>
    <col min="14326" max="14326" width="1.5703125" style="2" customWidth="1"/>
    <col min="14327" max="14327" width="10.7109375" style="2" customWidth="1"/>
    <col min="14328" max="14328" width="1.28515625" style="2" customWidth="1"/>
    <col min="14329" max="14329" width="10.85546875" style="2" customWidth="1"/>
    <col min="14330" max="14565" width="9.140625" style="2"/>
    <col min="14566" max="14567" width="1.28515625" style="2" customWidth="1"/>
    <col min="14568" max="14568" width="7" style="2" customWidth="1"/>
    <col min="14569" max="14569" width="11.28515625" style="2" bestFit="1" customWidth="1"/>
    <col min="14570" max="14570" width="58.28515625" style="2" customWidth="1"/>
    <col min="14571" max="14571" width="11.42578125" style="2" customWidth="1"/>
    <col min="14572" max="14572" width="7.140625" style="2" customWidth="1"/>
    <col min="14573" max="14573" width="14.140625" style="2" customWidth="1"/>
    <col min="14574" max="14574" width="14" style="2" customWidth="1"/>
    <col min="14575" max="14575" width="14.140625" style="2" customWidth="1"/>
    <col min="14576" max="14576" width="17.42578125" style="2" customWidth="1"/>
    <col min="14577" max="14577" width="16.28515625" style="2" customWidth="1"/>
    <col min="14578" max="14578" width="14.28515625" style="2" customWidth="1"/>
    <col min="14579" max="14579" width="14.140625" style="2" customWidth="1"/>
    <col min="14580" max="14580" width="2" style="2" customWidth="1"/>
    <col min="14581" max="14581" width="10.7109375" style="2" customWidth="1"/>
    <col min="14582" max="14582" width="1.5703125" style="2" customWidth="1"/>
    <col min="14583" max="14583" width="10.7109375" style="2" customWidth="1"/>
    <col min="14584" max="14584" width="1.28515625" style="2" customWidth="1"/>
    <col min="14585" max="14585" width="10.85546875" style="2" customWidth="1"/>
    <col min="14586" max="14821" width="9.140625" style="2"/>
    <col min="14822" max="14823" width="1.28515625" style="2" customWidth="1"/>
    <col min="14824" max="14824" width="7" style="2" customWidth="1"/>
    <col min="14825" max="14825" width="11.28515625" style="2" bestFit="1" customWidth="1"/>
    <col min="14826" max="14826" width="58.28515625" style="2" customWidth="1"/>
    <col min="14827" max="14827" width="11.42578125" style="2" customWidth="1"/>
    <col min="14828" max="14828" width="7.140625" style="2" customWidth="1"/>
    <col min="14829" max="14829" width="14.140625" style="2" customWidth="1"/>
    <col min="14830" max="14830" width="14" style="2" customWidth="1"/>
    <col min="14831" max="14831" width="14.140625" style="2" customWidth="1"/>
    <col min="14832" max="14832" width="17.42578125" style="2" customWidth="1"/>
    <col min="14833" max="14833" width="16.28515625" style="2" customWidth="1"/>
    <col min="14834" max="14834" width="14.28515625" style="2" customWidth="1"/>
    <col min="14835" max="14835" width="14.140625" style="2" customWidth="1"/>
    <col min="14836" max="14836" width="2" style="2" customWidth="1"/>
    <col min="14837" max="14837" width="10.7109375" style="2" customWidth="1"/>
    <col min="14838" max="14838" width="1.5703125" style="2" customWidth="1"/>
    <col min="14839" max="14839" width="10.7109375" style="2" customWidth="1"/>
    <col min="14840" max="14840" width="1.28515625" style="2" customWidth="1"/>
    <col min="14841" max="14841" width="10.85546875" style="2" customWidth="1"/>
    <col min="14842" max="15077" width="9.140625" style="2"/>
    <col min="15078" max="15079" width="1.28515625" style="2" customWidth="1"/>
    <col min="15080" max="15080" width="7" style="2" customWidth="1"/>
    <col min="15081" max="15081" width="11.28515625" style="2" bestFit="1" customWidth="1"/>
    <col min="15082" max="15082" width="58.28515625" style="2" customWidth="1"/>
    <col min="15083" max="15083" width="11.42578125" style="2" customWidth="1"/>
    <col min="15084" max="15084" width="7.140625" style="2" customWidth="1"/>
    <col min="15085" max="15085" width="14.140625" style="2" customWidth="1"/>
    <col min="15086" max="15086" width="14" style="2" customWidth="1"/>
    <col min="15087" max="15087" width="14.140625" style="2" customWidth="1"/>
    <col min="15088" max="15088" width="17.42578125" style="2" customWidth="1"/>
    <col min="15089" max="15089" width="16.28515625" style="2" customWidth="1"/>
    <col min="15090" max="15090" width="14.28515625" style="2" customWidth="1"/>
    <col min="15091" max="15091" width="14.140625" style="2" customWidth="1"/>
    <col min="15092" max="15092" width="2" style="2" customWidth="1"/>
    <col min="15093" max="15093" width="10.7109375" style="2" customWidth="1"/>
    <col min="15094" max="15094" width="1.5703125" style="2" customWidth="1"/>
    <col min="15095" max="15095" width="10.7109375" style="2" customWidth="1"/>
    <col min="15096" max="15096" width="1.28515625" style="2" customWidth="1"/>
    <col min="15097" max="15097" width="10.85546875" style="2" customWidth="1"/>
    <col min="15098" max="15333" width="9.140625" style="2"/>
    <col min="15334" max="15335" width="1.28515625" style="2" customWidth="1"/>
    <col min="15336" max="15336" width="7" style="2" customWidth="1"/>
    <col min="15337" max="15337" width="11.28515625" style="2" bestFit="1" customWidth="1"/>
    <col min="15338" max="15338" width="58.28515625" style="2" customWidth="1"/>
    <col min="15339" max="15339" width="11.42578125" style="2" customWidth="1"/>
    <col min="15340" max="15340" width="7.140625" style="2" customWidth="1"/>
    <col min="15341" max="15341" width="14.140625" style="2" customWidth="1"/>
    <col min="15342" max="15342" width="14" style="2" customWidth="1"/>
    <col min="15343" max="15343" width="14.140625" style="2" customWidth="1"/>
    <col min="15344" max="15344" width="17.42578125" style="2" customWidth="1"/>
    <col min="15345" max="15345" width="16.28515625" style="2" customWidth="1"/>
    <col min="15346" max="15346" width="14.28515625" style="2" customWidth="1"/>
    <col min="15347" max="15347" width="14.140625" style="2" customWidth="1"/>
    <col min="15348" max="15348" width="2" style="2" customWidth="1"/>
    <col min="15349" max="15349" width="10.7109375" style="2" customWidth="1"/>
    <col min="15350" max="15350" width="1.5703125" style="2" customWidth="1"/>
    <col min="15351" max="15351" width="10.7109375" style="2" customWidth="1"/>
    <col min="15352" max="15352" width="1.28515625" style="2" customWidth="1"/>
    <col min="15353" max="15353" width="10.85546875" style="2" customWidth="1"/>
    <col min="15354" max="15589" width="9.140625" style="2"/>
    <col min="15590" max="15591" width="1.28515625" style="2" customWidth="1"/>
    <col min="15592" max="15592" width="7" style="2" customWidth="1"/>
    <col min="15593" max="15593" width="11.28515625" style="2" bestFit="1" customWidth="1"/>
    <col min="15594" max="15594" width="58.28515625" style="2" customWidth="1"/>
    <col min="15595" max="15595" width="11.42578125" style="2" customWidth="1"/>
    <col min="15596" max="15596" width="7.140625" style="2" customWidth="1"/>
    <col min="15597" max="15597" width="14.140625" style="2" customWidth="1"/>
    <col min="15598" max="15598" width="14" style="2" customWidth="1"/>
    <col min="15599" max="15599" width="14.140625" style="2" customWidth="1"/>
    <col min="15600" max="15600" width="17.42578125" style="2" customWidth="1"/>
    <col min="15601" max="15601" width="16.28515625" style="2" customWidth="1"/>
    <col min="15602" max="15602" width="14.28515625" style="2" customWidth="1"/>
    <col min="15603" max="15603" width="14.140625" style="2" customWidth="1"/>
    <col min="15604" max="15604" width="2" style="2" customWidth="1"/>
    <col min="15605" max="15605" width="10.7109375" style="2" customWidth="1"/>
    <col min="15606" max="15606" width="1.5703125" style="2" customWidth="1"/>
    <col min="15607" max="15607" width="10.7109375" style="2" customWidth="1"/>
    <col min="15608" max="15608" width="1.28515625" style="2" customWidth="1"/>
    <col min="15609" max="15609" width="10.85546875" style="2" customWidth="1"/>
    <col min="15610" max="15845" width="9.140625" style="2"/>
    <col min="15846" max="15847" width="1.28515625" style="2" customWidth="1"/>
    <col min="15848" max="15848" width="7" style="2" customWidth="1"/>
    <col min="15849" max="15849" width="11.28515625" style="2" bestFit="1" customWidth="1"/>
    <col min="15850" max="15850" width="58.28515625" style="2" customWidth="1"/>
    <col min="15851" max="15851" width="11.42578125" style="2" customWidth="1"/>
    <col min="15852" max="15852" width="7.140625" style="2" customWidth="1"/>
    <col min="15853" max="15853" width="14.140625" style="2" customWidth="1"/>
    <col min="15854" max="15854" width="14" style="2" customWidth="1"/>
    <col min="15855" max="15855" width="14.140625" style="2" customWidth="1"/>
    <col min="15856" max="15856" width="17.42578125" style="2" customWidth="1"/>
    <col min="15857" max="15857" width="16.28515625" style="2" customWidth="1"/>
    <col min="15858" max="15858" width="14.28515625" style="2" customWidth="1"/>
    <col min="15859" max="15859" width="14.140625" style="2" customWidth="1"/>
    <col min="15860" max="15860" width="2" style="2" customWidth="1"/>
    <col min="15861" max="15861" width="10.7109375" style="2" customWidth="1"/>
    <col min="15862" max="15862" width="1.5703125" style="2" customWidth="1"/>
    <col min="15863" max="15863" width="10.7109375" style="2" customWidth="1"/>
    <col min="15864" max="15864" width="1.28515625" style="2" customWidth="1"/>
    <col min="15865" max="15865" width="10.85546875" style="2" customWidth="1"/>
    <col min="15866" max="16101" width="9.140625" style="2"/>
    <col min="16102" max="16103" width="1.28515625" style="2" customWidth="1"/>
    <col min="16104" max="16104" width="7" style="2" customWidth="1"/>
    <col min="16105" max="16105" width="11.28515625" style="2" bestFit="1" customWidth="1"/>
    <col min="16106" max="16106" width="58.28515625" style="2" customWidth="1"/>
    <col min="16107" max="16107" width="11.42578125" style="2" customWidth="1"/>
    <col min="16108" max="16108" width="7.140625" style="2" customWidth="1"/>
    <col min="16109" max="16109" width="14.140625" style="2" customWidth="1"/>
    <col min="16110" max="16110" width="14" style="2" customWidth="1"/>
    <col min="16111" max="16111" width="14.140625" style="2" customWidth="1"/>
    <col min="16112" max="16112" width="17.42578125" style="2" customWidth="1"/>
    <col min="16113" max="16113" width="16.28515625" style="2" customWidth="1"/>
    <col min="16114" max="16114" width="14.28515625" style="2" customWidth="1"/>
    <col min="16115" max="16115" width="14.140625" style="2" customWidth="1"/>
    <col min="16116" max="16116" width="2" style="2" customWidth="1"/>
    <col min="16117" max="16117" width="10.7109375" style="2" customWidth="1"/>
    <col min="16118" max="16118" width="1.5703125" style="2" customWidth="1"/>
    <col min="16119" max="16119" width="10.7109375" style="2" customWidth="1"/>
    <col min="16120" max="16120" width="1.28515625" style="2" customWidth="1"/>
    <col min="16121" max="16121" width="10.85546875" style="2" customWidth="1"/>
    <col min="16122" max="16384" width="9.140625" style="2"/>
  </cols>
  <sheetData>
    <row r="1" spans="1:11" ht="13.5" thickBot="1" x14ac:dyDescent="0.25">
      <c r="B1" s="10"/>
      <c r="C1" s="11"/>
      <c r="D1" s="12"/>
      <c r="E1" s="12"/>
      <c r="F1" s="12"/>
      <c r="G1" s="12"/>
      <c r="H1" s="12"/>
      <c r="I1" s="12"/>
      <c r="J1" s="12"/>
      <c r="K1" s="12"/>
    </row>
    <row r="2" spans="1:11" ht="29.25" customHeight="1" thickBot="1" x14ac:dyDescent="0.25">
      <c r="A2" s="13"/>
      <c r="B2" s="71" t="s">
        <v>14</v>
      </c>
      <c r="C2" s="72"/>
      <c r="D2" s="73"/>
      <c r="E2" s="73"/>
      <c r="F2" s="73"/>
      <c r="G2" s="73"/>
      <c r="H2" s="73"/>
      <c r="I2" s="73"/>
      <c r="J2" s="73"/>
      <c r="K2" s="74"/>
    </row>
    <row r="3" spans="1:11" s="1" customFormat="1" ht="40.5" customHeight="1" thickBot="1" x14ac:dyDescent="0.3">
      <c r="B3" s="85" t="s">
        <v>117</v>
      </c>
      <c r="C3" s="86"/>
      <c r="D3" s="77" t="s">
        <v>118</v>
      </c>
      <c r="E3" s="78"/>
      <c r="F3" s="94" t="s">
        <v>119</v>
      </c>
      <c r="G3" s="79"/>
      <c r="H3" s="80"/>
      <c r="I3" s="80"/>
      <c r="J3" s="80"/>
      <c r="K3" s="81"/>
    </row>
    <row r="4" spans="1:11" ht="40.5" customHeight="1" thickBot="1" x14ac:dyDescent="0.25">
      <c r="B4" s="85" t="s">
        <v>120</v>
      </c>
      <c r="C4" s="86"/>
      <c r="D4" s="94" t="s">
        <v>0</v>
      </c>
      <c r="E4" s="95" t="s">
        <v>27</v>
      </c>
      <c r="F4" s="67"/>
      <c r="G4" s="82"/>
      <c r="H4" s="83"/>
      <c r="I4" s="83"/>
      <c r="J4" s="83"/>
      <c r="K4" s="84"/>
    </row>
    <row r="5" spans="1:11" ht="22.5" customHeight="1" thickBot="1" x14ac:dyDescent="0.3">
      <c r="B5" s="85" t="s">
        <v>122</v>
      </c>
      <c r="C5" s="86"/>
      <c r="D5" s="67"/>
      <c r="E5" s="96"/>
      <c r="F5" s="94" t="s">
        <v>121</v>
      </c>
      <c r="G5" s="97" t="s">
        <v>45</v>
      </c>
      <c r="H5" s="87"/>
      <c r="I5" s="87"/>
      <c r="J5" s="87"/>
      <c r="K5" s="88"/>
    </row>
    <row r="6" spans="1:11" ht="22.5" customHeight="1" thickBot="1" x14ac:dyDescent="0.25">
      <c r="B6" s="85" t="s">
        <v>123</v>
      </c>
      <c r="C6" s="86"/>
      <c r="D6" s="35">
        <v>46126</v>
      </c>
      <c r="E6" s="36"/>
      <c r="F6" s="67"/>
      <c r="G6" s="98" t="s">
        <v>46</v>
      </c>
      <c r="H6" s="89"/>
      <c r="I6" s="89"/>
      <c r="J6" s="89"/>
      <c r="K6" s="90"/>
    </row>
    <row r="7" spans="1:11" s="1" customFormat="1" ht="22.5" customHeight="1" thickBot="1" x14ac:dyDescent="0.25">
      <c r="B7" s="92" t="s">
        <v>12</v>
      </c>
      <c r="C7" s="68" t="s">
        <v>3</v>
      </c>
      <c r="D7" s="70" t="s">
        <v>15</v>
      </c>
      <c r="E7" s="70" t="s">
        <v>4</v>
      </c>
      <c r="F7" s="70" t="s">
        <v>1</v>
      </c>
      <c r="G7" s="70"/>
      <c r="H7" s="70"/>
      <c r="I7" s="70" t="s">
        <v>2</v>
      </c>
      <c r="J7" s="70"/>
      <c r="K7" s="93" t="s">
        <v>32</v>
      </c>
    </row>
    <row r="8" spans="1:11" s="1" customFormat="1" ht="22.5" customHeight="1" thickBot="1" x14ac:dyDescent="0.25">
      <c r="B8" s="66"/>
      <c r="C8" s="68"/>
      <c r="D8" s="70"/>
      <c r="E8" s="70"/>
      <c r="F8" s="9" t="s">
        <v>5</v>
      </c>
      <c r="G8" s="9" t="s">
        <v>6</v>
      </c>
      <c r="H8" s="9" t="s">
        <v>7</v>
      </c>
      <c r="I8" s="9" t="s">
        <v>5</v>
      </c>
      <c r="J8" s="9" t="s">
        <v>6</v>
      </c>
      <c r="K8" s="93"/>
    </row>
    <row r="9" spans="1:11" ht="15.75" x14ac:dyDescent="0.2">
      <c r="A9" s="1"/>
      <c r="B9" s="25" t="s">
        <v>20</v>
      </c>
      <c r="C9" s="26" t="s">
        <v>179</v>
      </c>
      <c r="D9" s="38">
        <v>1</v>
      </c>
      <c r="E9" s="34" t="s">
        <v>9</v>
      </c>
      <c r="F9" s="27"/>
      <c r="G9" s="27"/>
      <c r="H9" s="27"/>
      <c r="I9" s="27">
        <v>0.04</v>
      </c>
      <c r="J9" s="27">
        <v>0.53</v>
      </c>
      <c r="K9" s="27">
        <v>0.56999999999999995</v>
      </c>
    </row>
    <row r="10" spans="1:11" ht="15.75" x14ac:dyDescent="0.2">
      <c r="A10" s="1"/>
      <c r="B10" s="6" t="s">
        <v>47</v>
      </c>
      <c r="C10" s="7" t="s">
        <v>37</v>
      </c>
      <c r="D10" s="39">
        <v>3.6800000000000001E-3</v>
      </c>
      <c r="E10" s="4" t="s">
        <v>11</v>
      </c>
      <c r="F10" s="37">
        <v>6.0923999999999996</v>
      </c>
      <c r="G10" s="37">
        <v>0</v>
      </c>
      <c r="H10" s="37">
        <v>6.0923999999999996</v>
      </c>
      <c r="I10" s="5">
        <v>0.02</v>
      </c>
      <c r="J10" s="5">
        <v>0</v>
      </c>
      <c r="K10" s="8">
        <v>0.02</v>
      </c>
    </row>
    <row r="11" spans="1:11" ht="15.75" x14ac:dyDescent="0.2">
      <c r="A11" s="1"/>
      <c r="B11" s="6">
        <v>7247</v>
      </c>
      <c r="C11" s="7" t="s">
        <v>38</v>
      </c>
      <c r="D11" s="39">
        <v>8.8000000000000005E-3</v>
      </c>
      <c r="E11" s="4" t="s">
        <v>13</v>
      </c>
      <c r="F11" s="37">
        <v>2.48</v>
      </c>
      <c r="G11" s="37">
        <v>0</v>
      </c>
      <c r="H11" s="37">
        <v>2.48</v>
      </c>
      <c r="I11" s="5">
        <v>0.02</v>
      </c>
      <c r="J11" s="5">
        <v>0</v>
      </c>
      <c r="K11" s="8">
        <v>0.02</v>
      </c>
    </row>
    <row r="12" spans="1:11" ht="15.75" x14ac:dyDescent="0.2">
      <c r="A12" s="1"/>
      <c r="B12" s="6" t="s">
        <v>48</v>
      </c>
      <c r="C12" s="7" t="s">
        <v>43</v>
      </c>
      <c r="D12" s="39">
        <v>2.6599999999999999E-5</v>
      </c>
      <c r="E12" s="4" t="s">
        <v>50</v>
      </c>
      <c r="F12" s="37">
        <v>0</v>
      </c>
      <c r="G12" s="37">
        <v>5189.7538000000004</v>
      </c>
      <c r="H12" s="37">
        <v>5189.7538000000004</v>
      </c>
      <c r="I12" s="5">
        <v>0</v>
      </c>
      <c r="J12" s="5">
        <v>0.14000000000000001</v>
      </c>
      <c r="K12" s="8">
        <v>0.14000000000000001</v>
      </c>
    </row>
    <row r="13" spans="1:11" ht="15.75" x14ac:dyDescent="0.2">
      <c r="A13" s="1"/>
      <c r="B13" s="6" t="s">
        <v>49</v>
      </c>
      <c r="C13" s="7" t="s">
        <v>44</v>
      </c>
      <c r="D13" s="39">
        <v>5.3300000000000001E-5</v>
      </c>
      <c r="E13" s="4" t="s">
        <v>50</v>
      </c>
      <c r="F13" s="37">
        <v>0</v>
      </c>
      <c r="G13" s="37">
        <v>7296.3648999999996</v>
      </c>
      <c r="H13" s="37">
        <v>7296.3648999999996</v>
      </c>
      <c r="I13" s="5">
        <v>0</v>
      </c>
      <c r="J13" s="5">
        <v>0.39</v>
      </c>
      <c r="K13" s="8">
        <v>0.39</v>
      </c>
    </row>
    <row r="14" spans="1:11" ht="15.75" x14ac:dyDescent="0.2">
      <c r="A14" s="1"/>
      <c r="B14" s="25" t="s">
        <v>42</v>
      </c>
      <c r="C14" s="26" t="s">
        <v>127</v>
      </c>
      <c r="D14" s="38">
        <v>1</v>
      </c>
      <c r="E14" s="34" t="s">
        <v>16</v>
      </c>
      <c r="F14" s="27"/>
      <c r="G14" s="27"/>
      <c r="H14" s="27"/>
      <c r="I14" s="27">
        <v>0</v>
      </c>
      <c r="J14" s="27">
        <v>10400.11</v>
      </c>
      <c r="K14" s="27">
        <v>10400.11</v>
      </c>
    </row>
    <row r="15" spans="1:11" ht="15.75" x14ac:dyDescent="0.2">
      <c r="A15" s="1"/>
      <c r="B15" s="6" t="s">
        <v>51</v>
      </c>
      <c r="C15" s="7" t="s">
        <v>71</v>
      </c>
      <c r="D15" s="39">
        <v>0.21818180000000001</v>
      </c>
      <c r="E15" s="4" t="s">
        <v>50</v>
      </c>
      <c r="F15" s="37">
        <v>0</v>
      </c>
      <c r="G15" s="37">
        <v>30360.664499999999</v>
      </c>
      <c r="H15" s="37">
        <v>30360.664499999999</v>
      </c>
      <c r="I15" s="5">
        <v>0</v>
      </c>
      <c r="J15" s="5">
        <v>6624.14</v>
      </c>
      <c r="K15" s="8">
        <v>6624.14</v>
      </c>
    </row>
    <row r="16" spans="1:11" ht="15.75" x14ac:dyDescent="0.2">
      <c r="A16" s="1"/>
      <c r="B16" s="6" t="s">
        <v>52</v>
      </c>
      <c r="C16" s="7" t="s">
        <v>72</v>
      </c>
      <c r="D16" s="39">
        <v>0.21818180000000001</v>
      </c>
      <c r="E16" s="4" t="s">
        <v>50</v>
      </c>
      <c r="F16" s="37">
        <v>0</v>
      </c>
      <c r="G16" s="37">
        <v>13144.4879</v>
      </c>
      <c r="H16" s="37">
        <v>13144.4879</v>
      </c>
      <c r="I16" s="5">
        <v>0</v>
      </c>
      <c r="J16" s="5">
        <v>2867.89</v>
      </c>
      <c r="K16" s="8">
        <v>2867.89</v>
      </c>
    </row>
    <row r="17" spans="1:12" ht="15.75" x14ac:dyDescent="0.2">
      <c r="A17" s="1"/>
      <c r="B17" s="6" t="s">
        <v>49</v>
      </c>
      <c r="C17" s="7" t="s">
        <v>28</v>
      </c>
      <c r="D17" s="39">
        <v>7.2727299999999995E-2</v>
      </c>
      <c r="E17" s="4" t="s">
        <v>50</v>
      </c>
      <c r="F17" s="37">
        <v>0</v>
      </c>
      <c r="G17" s="37">
        <v>7296.3648999999996</v>
      </c>
      <c r="H17" s="37">
        <v>7296.3648999999996</v>
      </c>
      <c r="I17" s="5">
        <v>0</v>
      </c>
      <c r="J17" s="5">
        <v>530.64</v>
      </c>
      <c r="K17" s="8">
        <v>530.64</v>
      </c>
    </row>
    <row r="18" spans="1:12" ht="15.75" x14ac:dyDescent="0.2">
      <c r="A18" s="1"/>
      <c r="B18" s="6" t="s">
        <v>48</v>
      </c>
      <c r="C18" s="7" t="s">
        <v>29</v>
      </c>
      <c r="D18" s="39">
        <v>7.2727299999999995E-2</v>
      </c>
      <c r="E18" s="4" t="s">
        <v>50</v>
      </c>
      <c r="F18" s="37">
        <v>0</v>
      </c>
      <c r="G18" s="37">
        <v>5189.7538000000004</v>
      </c>
      <c r="H18" s="37">
        <v>5189.7538000000004</v>
      </c>
      <c r="I18" s="5">
        <v>0</v>
      </c>
      <c r="J18" s="5">
        <v>377.44</v>
      </c>
      <c r="K18" s="8">
        <v>377.44</v>
      </c>
    </row>
    <row r="19" spans="1:12" ht="15.75" x14ac:dyDescent="0.2">
      <c r="A19" s="1"/>
      <c r="B19" s="25" t="s">
        <v>21</v>
      </c>
      <c r="C19" s="26" t="s">
        <v>180</v>
      </c>
      <c r="D19" s="38">
        <v>1</v>
      </c>
      <c r="E19" s="34" t="s">
        <v>16</v>
      </c>
      <c r="F19" s="27"/>
      <c r="G19" s="27"/>
      <c r="H19" s="27"/>
      <c r="I19" s="27">
        <v>5452.13</v>
      </c>
      <c r="J19" s="27">
        <v>0</v>
      </c>
      <c r="K19" s="27">
        <v>5452.13</v>
      </c>
    </row>
    <row r="20" spans="1:12" ht="15.75" x14ac:dyDescent="0.2">
      <c r="A20" s="1"/>
      <c r="B20" s="6" t="s">
        <v>53</v>
      </c>
      <c r="C20" s="30" t="s">
        <v>181</v>
      </c>
      <c r="D20" s="40">
        <v>2.72</v>
      </c>
      <c r="E20" s="29" t="s">
        <v>22</v>
      </c>
      <c r="F20" s="37">
        <v>307.32339999999999</v>
      </c>
      <c r="G20" s="37">
        <v>0</v>
      </c>
      <c r="H20" s="37">
        <v>307.32339999999999</v>
      </c>
      <c r="I20" s="5">
        <v>835.92</v>
      </c>
      <c r="J20" s="5">
        <v>0</v>
      </c>
      <c r="K20" s="8">
        <v>835.92</v>
      </c>
    </row>
    <row r="21" spans="1:12" ht="15.75" x14ac:dyDescent="0.2">
      <c r="A21" s="1"/>
      <c r="B21" s="6" t="s">
        <v>54</v>
      </c>
      <c r="C21" s="30" t="s">
        <v>182</v>
      </c>
      <c r="D21" s="40">
        <v>0.68</v>
      </c>
      <c r="E21" s="29" t="s">
        <v>22</v>
      </c>
      <c r="F21" s="37">
        <v>196.3417</v>
      </c>
      <c r="G21" s="37">
        <v>0</v>
      </c>
      <c r="H21" s="37">
        <v>196.3417</v>
      </c>
      <c r="I21" s="5">
        <v>133.51</v>
      </c>
      <c r="J21" s="5">
        <v>0</v>
      </c>
      <c r="K21" s="8">
        <v>133.51</v>
      </c>
    </row>
    <row r="22" spans="1:12" ht="15.75" x14ac:dyDescent="0.2">
      <c r="A22" s="1"/>
      <c r="B22" s="6" t="s">
        <v>55</v>
      </c>
      <c r="C22" s="30" t="s">
        <v>183</v>
      </c>
      <c r="D22" s="40">
        <v>0.68</v>
      </c>
      <c r="E22" s="29" t="s">
        <v>22</v>
      </c>
      <c r="F22" s="37">
        <v>355.81189999999998</v>
      </c>
      <c r="G22" s="37">
        <v>0</v>
      </c>
      <c r="H22" s="37">
        <v>355.81189999999998</v>
      </c>
      <c r="I22" s="5">
        <v>241.95</v>
      </c>
      <c r="J22" s="5">
        <v>0</v>
      </c>
      <c r="K22" s="8">
        <v>241.95</v>
      </c>
    </row>
    <row r="23" spans="1:12" ht="15.75" x14ac:dyDescent="0.2">
      <c r="A23" s="1"/>
      <c r="B23" s="6" t="s">
        <v>56</v>
      </c>
      <c r="C23" s="30" t="s">
        <v>184</v>
      </c>
      <c r="D23" s="40">
        <v>0.68</v>
      </c>
      <c r="E23" s="29" t="s">
        <v>22</v>
      </c>
      <c r="F23" s="37">
        <v>330.13929999999999</v>
      </c>
      <c r="G23" s="37">
        <v>0</v>
      </c>
      <c r="H23" s="37">
        <v>330.13929999999999</v>
      </c>
      <c r="I23" s="5">
        <v>224.49</v>
      </c>
      <c r="J23" s="5">
        <v>0</v>
      </c>
      <c r="K23" s="8">
        <v>224.49</v>
      </c>
    </row>
    <row r="24" spans="1:12" ht="15.75" x14ac:dyDescent="0.2">
      <c r="A24" s="1"/>
      <c r="B24" s="6" t="s">
        <v>30</v>
      </c>
      <c r="C24" s="30" t="s">
        <v>40</v>
      </c>
      <c r="D24" s="40">
        <v>8.16</v>
      </c>
      <c r="E24" s="29" t="s">
        <v>22</v>
      </c>
      <c r="F24" s="37">
        <v>421.89499999999998</v>
      </c>
      <c r="G24" s="37">
        <v>0</v>
      </c>
      <c r="H24" s="37">
        <v>421.89499999999998</v>
      </c>
      <c r="I24" s="5">
        <v>3442.66</v>
      </c>
      <c r="J24" s="5">
        <v>0</v>
      </c>
      <c r="K24" s="8">
        <v>3442.66</v>
      </c>
    </row>
    <row r="25" spans="1:12" ht="15.75" x14ac:dyDescent="0.2">
      <c r="A25" s="1"/>
      <c r="B25" s="6" t="s">
        <v>57</v>
      </c>
      <c r="C25" s="30" t="s">
        <v>185</v>
      </c>
      <c r="D25" s="40">
        <v>0.68</v>
      </c>
      <c r="E25" s="29" t="s">
        <v>23</v>
      </c>
      <c r="F25" s="37">
        <v>147.65270000000001</v>
      </c>
      <c r="G25" s="37">
        <v>0</v>
      </c>
      <c r="H25" s="37">
        <v>147.65270000000001</v>
      </c>
      <c r="I25" s="5">
        <v>100.4</v>
      </c>
      <c r="J25" s="5">
        <v>0</v>
      </c>
      <c r="K25" s="8">
        <v>100.4</v>
      </c>
    </row>
    <row r="26" spans="1:12" ht="15.75" x14ac:dyDescent="0.2">
      <c r="A26" s="1"/>
      <c r="B26" s="6" t="s">
        <v>58</v>
      </c>
      <c r="C26" s="30" t="s">
        <v>186</v>
      </c>
      <c r="D26" s="40">
        <v>0.68</v>
      </c>
      <c r="E26" s="29" t="s">
        <v>23</v>
      </c>
      <c r="F26" s="37">
        <v>137.18709999999999</v>
      </c>
      <c r="G26" s="37">
        <v>0</v>
      </c>
      <c r="H26" s="37">
        <v>137.18709999999999</v>
      </c>
      <c r="I26" s="5">
        <v>93.29</v>
      </c>
      <c r="J26" s="5">
        <v>0</v>
      </c>
      <c r="K26" s="8">
        <v>93.29</v>
      </c>
    </row>
    <row r="27" spans="1:12" ht="15.75" x14ac:dyDescent="0.2">
      <c r="A27" s="1"/>
      <c r="B27" s="6" t="s">
        <v>59</v>
      </c>
      <c r="C27" s="30" t="s">
        <v>187</v>
      </c>
      <c r="D27" s="40">
        <v>0.68</v>
      </c>
      <c r="E27" s="29" t="s">
        <v>23</v>
      </c>
      <c r="F27" s="37">
        <v>106.624</v>
      </c>
      <c r="G27" s="37">
        <v>0</v>
      </c>
      <c r="H27" s="37">
        <v>106.624</v>
      </c>
      <c r="I27" s="5">
        <v>72.5</v>
      </c>
      <c r="J27" s="5">
        <v>0</v>
      </c>
      <c r="K27" s="8">
        <v>72.5</v>
      </c>
    </row>
    <row r="28" spans="1:12" ht="15.75" x14ac:dyDescent="0.2">
      <c r="A28" s="1"/>
      <c r="B28" s="6" t="s">
        <v>60</v>
      </c>
      <c r="C28" s="30" t="s">
        <v>188</v>
      </c>
      <c r="D28" s="40">
        <v>0.68</v>
      </c>
      <c r="E28" s="29" t="s">
        <v>23</v>
      </c>
      <c r="F28" s="37">
        <v>148.1044</v>
      </c>
      <c r="G28" s="37">
        <v>0</v>
      </c>
      <c r="H28" s="37">
        <v>148.1044</v>
      </c>
      <c r="I28" s="5">
        <v>100.71</v>
      </c>
      <c r="J28" s="5">
        <v>0</v>
      </c>
      <c r="K28" s="8">
        <v>100.71</v>
      </c>
      <c r="L28" s="16"/>
    </row>
    <row r="29" spans="1:12" ht="31.5" x14ac:dyDescent="0.2">
      <c r="A29" s="1"/>
      <c r="B29" s="6" t="s">
        <v>61</v>
      </c>
      <c r="C29" s="30" t="s">
        <v>189</v>
      </c>
      <c r="D29" s="40">
        <v>0.68</v>
      </c>
      <c r="E29" s="29" t="s">
        <v>23</v>
      </c>
      <c r="F29" s="37">
        <v>79.562899999999999</v>
      </c>
      <c r="G29" s="37">
        <v>0</v>
      </c>
      <c r="H29" s="37">
        <v>79.562899999999999</v>
      </c>
      <c r="I29" s="5">
        <v>54.1</v>
      </c>
      <c r="J29" s="5">
        <v>0</v>
      </c>
      <c r="K29" s="8">
        <v>54.1</v>
      </c>
    </row>
    <row r="30" spans="1:12" ht="15.75" x14ac:dyDescent="0.2">
      <c r="A30" s="1"/>
      <c r="B30" s="6" t="s">
        <v>62</v>
      </c>
      <c r="C30" s="30" t="s">
        <v>190</v>
      </c>
      <c r="D30" s="40">
        <v>0.68</v>
      </c>
      <c r="E30" s="29" t="s">
        <v>23</v>
      </c>
      <c r="F30" s="37">
        <v>224.4145</v>
      </c>
      <c r="G30" s="37">
        <v>0</v>
      </c>
      <c r="H30" s="37">
        <v>224.4145</v>
      </c>
      <c r="I30" s="5">
        <v>152.6</v>
      </c>
      <c r="J30" s="5">
        <v>0</v>
      </c>
      <c r="K30" s="8">
        <v>152.6</v>
      </c>
    </row>
    <row r="31" spans="1:12" ht="15.75" x14ac:dyDescent="0.2">
      <c r="A31" s="1"/>
      <c r="B31" s="25" t="s">
        <v>77</v>
      </c>
      <c r="C31" s="26" t="s">
        <v>105</v>
      </c>
      <c r="D31" s="38">
        <v>1</v>
      </c>
      <c r="E31" s="34" t="s">
        <v>10</v>
      </c>
      <c r="F31" s="27"/>
      <c r="G31" s="27"/>
      <c r="H31" s="27"/>
      <c r="I31" s="27">
        <v>139.65</v>
      </c>
      <c r="J31" s="27">
        <v>10.92</v>
      </c>
      <c r="K31" s="27">
        <v>150.57</v>
      </c>
    </row>
    <row r="32" spans="1:12" ht="15.75" x14ac:dyDescent="0.2">
      <c r="A32" s="1"/>
      <c r="B32" s="6">
        <v>88316</v>
      </c>
      <c r="C32" s="30" t="s">
        <v>106</v>
      </c>
      <c r="D32" s="40">
        <v>7.5371199999999999E-2</v>
      </c>
      <c r="E32" s="29" t="s">
        <v>13</v>
      </c>
      <c r="F32" s="37">
        <v>0</v>
      </c>
      <c r="G32" s="37">
        <v>24.83</v>
      </c>
      <c r="H32" s="37">
        <v>24.83</v>
      </c>
      <c r="I32" s="5">
        <v>0</v>
      </c>
      <c r="J32" s="5">
        <v>1.87</v>
      </c>
      <c r="K32" s="8">
        <v>1.87</v>
      </c>
    </row>
    <row r="33" spans="1:11" ht="15.75" x14ac:dyDescent="0.2">
      <c r="A33" s="1"/>
      <c r="B33" s="6">
        <v>5934</v>
      </c>
      <c r="C33" s="30" t="s">
        <v>107</v>
      </c>
      <c r="D33" s="40">
        <v>6.7340200000000003E-2</v>
      </c>
      <c r="E33" s="29" t="s">
        <v>23</v>
      </c>
      <c r="F33" s="37">
        <v>64.92</v>
      </c>
      <c r="G33" s="37">
        <v>51.27</v>
      </c>
      <c r="H33" s="37">
        <v>116.19</v>
      </c>
      <c r="I33" s="5">
        <v>4.37</v>
      </c>
      <c r="J33" s="5">
        <v>3.45</v>
      </c>
      <c r="K33" s="8">
        <v>7.82</v>
      </c>
    </row>
    <row r="34" spans="1:11" ht="15.75" x14ac:dyDescent="0.2">
      <c r="A34" s="1"/>
      <c r="B34" s="6">
        <v>5932</v>
      </c>
      <c r="C34" s="30" t="s">
        <v>108</v>
      </c>
      <c r="D34" s="40">
        <v>8.0309999999999999E-3</v>
      </c>
      <c r="E34" s="29" t="s">
        <v>22</v>
      </c>
      <c r="F34" s="37">
        <v>242.9401</v>
      </c>
      <c r="G34" s="37">
        <v>51.2699</v>
      </c>
      <c r="H34" s="37">
        <v>294.20999999999998</v>
      </c>
      <c r="I34" s="5">
        <v>1.95</v>
      </c>
      <c r="J34" s="5">
        <v>0.41</v>
      </c>
      <c r="K34" s="8">
        <v>2.36</v>
      </c>
    </row>
    <row r="35" spans="1:11" ht="15.75" x14ac:dyDescent="0.2">
      <c r="A35" s="1"/>
      <c r="B35" s="6">
        <v>5685</v>
      </c>
      <c r="C35" s="30" t="s">
        <v>78</v>
      </c>
      <c r="D35" s="40">
        <v>6.6209500000000004E-2</v>
      </c>
      <c r="E35" s="29" t="s">
        <v>23</v>
      </c>
      <c r="F35" s="37">
        <v>35.799999999999997</v>
      </c>
      <c r="G35" s="37">
        <v>32.979999999999997</v>
      </c>
      <c r="H35" s="37">
        <v>68.78</v>
      </c>
      <c r="I35" s="5">
        <v>2.37</v>
      </c>
      <c r="J35" s="5">
        <v>2.1800000000000002</v>
      </c>
      <c r="K35" s="8">
        <v>4.55</v>
      </c>
    </row>
    <row r="36" spans="1:11" ht="15.75" x14ac:dyDescent="0.2">
      <c r="A36" s="1"/>
      <c r="B36" s="6">
        <v>5684</v>
      </c>
      <c r="C36" s="30" t="s">
        <v>79</v>
      </c>
      <c r="D36" s="40">
        <v>9.1617000000000001E-3</v>
      </c>
      <c r="E36" s="29" t="s">
        <v>22</v>
      </c>
      <c r="F36" s="37">
        <v>139.97999999999999</v>
      </c>
      <c r="G36" s="37">
        <v>32.979999999999997</v>
      </c>
      <c r="H36" s="37">
        <v>172.96</v>
      </c>
      <c r="I36" s="5">
        <v>1.28</v>
      </c>
      <c r="J36" s="5">
        <v>0.3</v>
      </c>
      <c r="K36" s="8">
        <v>1.58</v>
      </c>
    </row>
    <row r="37" spans="1:11" ht="15.75" x14ac:dyDescent="0.2">
      <c r="A37" s="1"/>
      <c r="B37" s="6">
        <v>5632</v>
      </c>
      <c r="C37" s="30" t="s">
        <v>109</v>
      </c>
      <c r="D37" s="40">
        <v>5.3329300000000003E-2</v>
      </c>
      <c r="E37" s="29" t="s">
        <v>23</v>
      </c>
      <c r="F37" s="37">
        <v>60.18</v>
      </c>
      <c r="G37" s="37">
        <v>36.04</v>
      </c>
      <c r="H37" s="37">
        <v>96.22</v>
      </c>
      <c r="I37" s="5">
        <v>3.21</v>
      </c>
      <c r="J37" s="5">
        <v>1.92</v>
      </c>
      <c r="K37" s="8">
        <v>5.13</v>
      </c>
    </row>
    <row r="38" spans="1:11" ht="15.75" x14ac:dyDescent="0.2">
      <c r="A38" s="1"/>
      <c r="B38" s="6">
        <v>5631</v>
      </c>
      <c r="C38" s="30" t="s">
        <v>110</v>
      </c>
      <c r="D38" s="40">
        <v>2.20419E-2</v>
      </c>
      <c r="E38" s="29" t="s">
        <v>22</v>
      </c>
      <c r="F38" s="37">
        <v>197.33</v>
      </c>
      <c r="G38" s="37">
        <v>36.04</v>
      </c>
      <c r="H38" s="37">
        <v>233.37</v>
      </c>
      <c r="I38" s="5">
        <v>4.3499999999999996</v>
      </c>
      <c r="J38" s="5">
        <v>0.79</v>
      </c>
      <c r="K38" s="8">
        <v>5.14</v>
      </c>
    </row>
    <row r="39" spans="1:11" ht="15.75" x14ac:dyDescent="0.2">
      <c r="A39" s="1"/>
      <c r="B39" s="6" t="s">
        <v>33</v>
      </c>
      <c r="C39" s="30" t="s">
        <v>111</v>
      </c>
      <c r="D39" s="40">
        <v>0.3</v>
      </c>
      <c r="E39" s="29" t="s">
        <v>10</v>
      </c>
      <c r="F39" s="37">
        <v>95.2</v>
      </c>
      <c r="G39" s="37">
        <v>0</v>
      </c>
      <c r="H39" s="37">
        <v>95.2</v>
      </c>
      <c r="I39" s="5">
        <v>28.56</v>
      </c>
      <c r="J39" s="5">
        <v>0</v>
      </c>
      <c r="K39" s="8">
        <v>28.56</v>
      </c>
    </row>
    <row r="40" spans="1:11" ht="15.75" x14ac:dyDescent="0.2">
      <c r="A40" s="1"/>
      <c r="B40" s="6" t="s">
        <v>76</v>
      </c>
      <c r="C40" s="30" t="s">
        <v>112</v>
      </c>
      <c r="D40" s="40">
        <v>1.1000000000000001</v>
      </c>
      <c r="E40" s="29" t="s">
        <v>10</v>
      </c>
      <c r="F40" s="37">
        <v>85.05</v>
      </c>
      <c r="G40" s="37">
        <v>0</v>
      </c>
      <c r="H40" s="37">
        <v>85.05</v>
      </c>
      <c r="I40" s="5">
        <v>93.56</v>
      </c>
      <c r="J40" s="5">
        <v>0</v>
      </c>
      <c r="K40" s="8">
        <v>93.56</v>
      </c>
    </row>
    <row r="41" spans="1:11" ht="15.75" x14ac:dyDescent="0.2">
      <c r="A41" s="1"/>
      <c r="B41" s="25" t="s">
        <v>80</v>
      </c>
      <c r="C41" s="26" t="s">
        <v>81</v>
      </c>
      <c r="D41" s="38">
        <v>1</v>
      </c>
      <c r="E41" s="34" t="s">
        <v>10</v>
      </c>
      <c r="F41" s="27"/>
      <c r="G41" s="27"/>
      <c r="H41" s="27"/>
      <c r="I41" s="27">
        <v>142.22</v>
      </c>
      <c r="J41" s="27">
        <v>9.6999999999999993</v>
      </c>
      <c r="K41" s="27">
        <v>151.91999999999999</v>
      </c>
    </row>
    <row r="42" spans="1:11" ht="15.75" x14ac:dyDescent="0.2">
      <c r="A42" s="1"/>
      <c r="B42" s="6">
        <v>96464</v>
      </c>
      <c r="C42" s="30" t="s">
        <v>82</v>
      </c>
      <c r="D42" s="40">
        <v>2.7322200000000001E-2</v>
      </c>
      <c r="E42" s="29" t="s">
        <v>23</v>
      </c>
      <c r="F42" s="37">
        <v>59.4</v>
      </c>
      <c r="G42" s="37">
        <v>32.979999999999997</v>
      </c>
      <c r="H42" s="37">
        <v>92.38</v>
      </c>
      <c r="I42" s="5">
        <v>1.62</v>
      </c>
      <c r="J42" s="5">
        <v>0.9</v>
      </c>
      <c r="K42" s="8">
        <v>2.52</v>
      </c>
    </row>
    <row r="43" spans="1:11" ht="15.75" x14ac:dyDescent="0.2">
      <c r="A43" s="1"/>
      <c r="B43" s="6">
        <v>96463</v>
      </c>
      <c r="C43" s="30" t="s">
        <v>83</v>
      </c>
      <c r="D43" s="40">
        <v>4.0058000000000003E-3</v>
      </c>
      <c r="E43" s="29" t="s">
        <v>22</v>
      </c>
      <c r="F43" s="37">
        <v>194.94990000000001</v>
      </c>
      <c r="G43" s="37">
        <v>32.9801</v>
      </c>
      <c r="H43" s="37">
        <v>227.93</v>
      </c>
      <c r="I43" s="5">
        <v>0.78</v>
      </c>
      <c r="J43" s="5">
        <v>0.13</v>
      </c>
      <c r="K43" s="8">
        <v>0.91</v>
      </c>
    </row>
    <row r="44" spans="1:11" ht="15.75" x14ac:dyDescent="0.2">
      <c r="A44" s="1"/>
      <c r="B44" s="6">
        <v>88316</v>
      </c>
      <c r="C44" s="30" t="s">
        <v>84</v>
      </c>
      <c r="D44" s="40">
        <v>3.1328000000000002E-2</v>
      </c>
      <c r="E44" s="29" t="s">
        <v>13</v>
      </c>
      <c r="F44" s="37">
        <v>0</v>
      </c>
      <c r="G44" s="37">
        <v>24.83</v>
      </c>
      <c r="H44" s="37">
        <v>24.83</v>
      </c>
      <c r="I44" s="5">
        <v>0</v>
      </c>
      <c r="J44" s="5">
        <v>0.78</v>
      </c>
      <c r="K44" s="8">
        <v>0.78</v>
      </c>
    </row>
    <row r="45" spans="1:11" ht="15.75" x14ac:dyDescent="0.2">
      <c r="A45" s="1"/>
      <c r="B45" s="6">
        <v>5934</v>
      </c>
      <c r="C45" s="30" t="s">
        <v>85</v>
      </c>
      <c r="D45" s="40">
        <v>2.6166999999999999E-2</v>
      </c>
      <c r="E45" s="29" t="s">
        <v>23</v>
      </c>
      <c r="F45" s="37">
        <v>64.92</v>
      </c>
      <c r="G45" s="37">
        <v>51.27</v>
      </c>
      <c r="H45" s="37">
        <v>116.19</v>
      </c>
      <c r="I45" s="5">
        <v>1.7</v>
      </c>
      <c r="J45" s="5">
        <v>1.34</v>
      </c>
      <c r="K45" s="8">
        <v>3.04</v>
      </c>
    </row>
    <row r="46" spans="1:11" ht="15.75" x14ac:dyDescent="0.2">
      <c r="A46" s="1"/>
      <c r="B46" s="6">
        <v>5932</v>
      </c>
      <c r="C46" s="30" t="s">
        <v>86</v>
      </c>
      <c r="D46" s="40">
        <v>5.1609999999999998E-3</v>
      </c>
      <c r="E46" s="29" t="s">
        <v>22</v>
      </c>
      <c r="F46" s="37">
        <v>242.9401</v>
      </c>
      <c r="G46" s="37">
        <v>51.2699</v>
      </c>
      <c r="H46" s="37">
        <v>294.20999999999998</v>
      </c>
      <c r="I46" s="5">
        <v>1.26</v>
      </c>
      <c r="J46" s="5">
        <v>0.26</v>
      </c>
      <c r="K46" s="8">
        <v>1.52</v>
      </c>
    </row>
    <row r="47" spans="1:11" ht="15.75" x14ac:dyDescent="0.2">
      <c r="A47" s="1"/>
      <c r="B47" s="6">
        <v>5903</v>
      </c>
      <c r="C47" s="30" t="s">
        <v>87</v>
      </c>
      <c r="D47" s="40">
        <v>2.9038899999999999E-2</v>
      </c>
      <c r="E47" s="29" t="s">
        <v>23</v>
      </c>
      <c r="F47" s="37">
        <v>52.36</v>
      </c>
      <c r="G47" s="37">
        <v>28.25</v>
      </c>
      <c r="H47" s="37">
        <v>80.61</v>
      </c>
      <c r="I47" s="5">
        <v>1.52</v>
      </c>
      <c r="J47" s="5">
        <v>0.82</v>
      </c>
      <c r="K47" s="8">
        <v>2.34</v>
      </c>
    </row>
    <row r="48" spans="1:11" ht="15.75" x14ac:dyDescent="0.2">
      <c r="A48" s="1"/>
      <c r="B48" s="6">
        <v>5901</v>
      </c>
      <c r="C48" s="30" t="s">
        <v>88</v>
      </c>
      <c r="D48" s="40">
        <v>2.2891999999999999E-3</v>
      </c>
      <c r="E48" s="29" t="s">
        <v>22</v>
      </c>
      <c r="F48" s="37">
        <v>344.63990000000001</v>
      </c>
      <c r="G48" s="37">
        <v>28.2501</v>
      </c>
      <c r="H48" s="37">
        <v>372.89</v>
      </c>
      <c r="I48" s="5">
        <v>0.79</v>
      </c>
      <c r="J48" s="5">
        <v>0.06</v>
      </c>
      <c r="K48" s="8">
        <v>0.85</v>
      </c>
    </row>
    <row r="49" spans="1:11" ht="15.75" x14ac:dyDescent="0.2">
      <c r="A49" s="1"/>
      <c r="B49" s="6">
        <v>5685</v>
      </c>
      <c r="C49" s="30" t="s">
        <v>89</v>
      </c>
      <c r="D49" s="40">
        <v>2.21663E-2</v>
      </c>
      <c r="E49" s="29" t="s">
        <v>23</v>
      </c>
      <c r="F49" s="37">
        <v>35.799999999999997</v>
      </c>
      <c r="G49" s="37">
        <v>32.979999999999997</v>
      </c>
      <c r="H49" s="37">
        <v>68.78</v>
      </c>
      <c r="I49" s="5">
        <v>0.79</v>
      </c>
      <c r="J49" s="5">
        <v>0.73</v>
      </c>
      <c r="K49" s="8">
        <v>1.52</v>
      </c>
    </row>
    <row r="50" spans="1:11" ht="15.75" x14ac:dyDescent="0.2">
      <c r="A50" s="1"/>
      <c r="B50" s="6">
        <v>5684</v>
      </c>
      <c r="C50" s="30" t="s">
        <v>90</v>
      </c>
      <c r="D50" s="40">
        <v>9.1617000000000001E-3</v>
      </c>
      <c r="E50" s="29" t="s">
        <v>22</v>
      </c>
      <c r="F50" s="37">
        <v>139.97999999999999</v>
      </c>
      <c r="G50" s="37">
        <v>32.979999999999997</v>
      </c>
      <c r="H50" s="37">
        <v>172.96</v>
      </c>
      <c r="I50" s="5">
        <v>1.28</v>
      </c>
      <c r="J50" s="5">
        <v>0.3</v>
      </c>
      <c r="K50" s="8">
        <v>1.58</v>
      </c>
    </row>
    <row r="51" spans="1:11" ht="15.75" x14ac:dyDescent="0.2">
      <c r="A51" s="1"/>
      <c r="B51" s="6" t="s">
        <v>113</v>
      </c>
      <c r="C51" s="30" t="s">
        <v>91</v>
      </c>
      <c r="D51" s="40">
        <v>1</v>
      </c>
      <c r="E51" s="29" t="s">
        <v>10</v>
      </c>
      <c r="F51" s="37">
        <v>132.47999999999999</v>
      </c>
      <c r="G51" s="37">
        <v>4.38</v>
      </c>
      <c r="H51" s="37">
        <v>136.86000000000001</v>
      </c>
      <c r="I51" s="5">
        <v>132.47999999999999</v>
      </c>
      <c r="J51" s="5">
        <v>4.38</v>
      </c>
      <c r="K51" s="8">
        <v>136.86000000000001</v>
      </c>
    </row>
    <row r="52" spans="1:11" ht="15.75" x14ac:dyDescent="0.2">
      <c r="A52" s="1"/>
      <c r="B52" s="25" t="s">
        <v>113</v>
      </c>
      <c r="C52" s="26" t="s">
        <v>92</v>
      </c>
      <c r="D52" s="38">
        <v>1</v>
      </c>
      <c r="E52" s="34" t="s">
        <v>10</v>
      </c>
      <c r="F52" s="27"/>
      <c r="G52" s="27"/>
      <c r="H52" s="27"/>
      <c r="I52" s="27">
        <v>132.47999999999999</v>
      </c>
      <c r="J52" s="27">
        <v>4.38</v>
      </c>
      <c r="K52" s="27">
        <v>136.86000000000001</v>
      </c>
    </row>
    <row r="53" spans="1:11" ht="15.75" x14ac:dyDescent="0.2">
      <c r="A53" s="1"/>
      <c r="B53" s="6">
        <v>95122</v>
      </c>
      <c r="C53" s="30" t="s">
        <v>93</v>
      </c>
      <c r="D53" s="40">
        <v>5.9508E-3</v>
      </c>
      <c r="E53" s="29" t="s">
        <v>23</v>
      </c>
      <c r="F53" s="37">
        <v>98.359899999999996</v>
      </c>
      <c r="G53" s="37">
        <v>150.59010000000001</v>
      </c>
      <c r="H53" s="37">
        <v>248.95</v>
      </c>
      <c r="I53" s="5">
        <v>0.57999999999999996</v>
      </c>
      <c r="J53" s="5">
        <v>0.9</v>
      </c>
      <c r="K53" s="8">
        <v>1.48</v>
      </c>
    </row>
    <row r="54" spans="1:11" ht="15.75" x14ac:dyDescent="0.2">
      <c r="A54" s="1"/>
      <c r="B54" s="6">
        <v>95121</v>
      </c>
      <c r="C54" s="30" t="s">
        <v>94</v>
      </c>
      <c r="D54" s="40">
        <v>6.4466999999999997E-3</v>
      </c>
      <c r="E54" s="29" t="s">
        <v>22</v>
      </c>
      <c r="F54" s="37">
        <v>246.26990000000001</v>
      </c>
      <c r="G54" s="37">
        <v>150.59010000000001</v>
      </c>
      <c r="H54" s="37">
        <v>396.86</v>
      </c>
      <c r="I54" s="5">
        <v>1.59</v>
      </c>
      <c r="J54" s="5">
        <v>0.97</v>
      </c>
      <c r="K54" s="8">
        <v>2.56</v>
      </c>
    </row>
    <row r="55" spans="1:11" ht="15.75" x14ac:dyDescent="0.2">
      <c r="A55" s="1"/>
      <c r="B55" s="6">
        <v>93428</v>
      </c>
      <c r="C55" s="30" t="s">
        <v>95</v>
      </c>
      <c r="D55" s="40">
        <v>5.9508E-3</v>
      </c>
      <c r="E55" s="29" t="s">
        <v>23</v>
      </c>
      <c r="F55" s="37">
        <v>8.92</v>
      </c>
      <c r="G55" s="37">
        <v>0</v>
      </c>
      <c r="H55" s="37">
        <v>8.92</v>
      </c>
      <c r="I55" s="5">
        <v>0.05</v>
      </c>
      <c r="J55" s="5">
        <v>0</v>
      </c>
      <c r="K55" s="8">
        <v>0.05</v>
      </c>
    </row>
    <row r="56" spans="1:11" ht="15.75" x14ac:dyDescent="0.2">
      <c r="A56" s="1"/>
      <c r="B56" s="6">
        <v>93427</v>
      </c>
      <c r="C56" s="30" t="s">
        <v>96</v>
      </c>
      <c r="D56" s="40">
        <v>6.4466999999999997E-3</v>
      </c>
      <c r="E56" s="29" t="s">
        <v>22</v>
      </c>
      <c r="F56" s="37">
        <v>207.96</v>
      </c>
      <c r="G56" s="37">
        <v>0</v>
      </c>
      <c r="H56" s="37">
        <v>207.96</v>
      </c>
      <c r="I56" s="5">
        <v>1.34</v>
      </c>
      <c r="J56" s="5">
        <v>0</v>
      </c>
      <c r="K56" s="8">
        <v>1.34</v>
      </c>
    </row>
    <row r="57" spans="1:11" ht="15.75" x14ac:dyDescent="0.2">
      <c r="A57" s="1"/>
      <c r="B57" s="6">
        <v>90776</v>
      </c>
      <c r="C57" s="30" t="s">
        <v>97</v>
      </c>
      <c r="D57" s="40">
        <v>1.20664E-2</v>
      </c>
      <c r="E57" s="29" t="s">
        <v>13</v>
      </c>
      <c r="F57" s="37">
        <v>0</v>
      </c>
      <c r="G57" s="37">
        <v>78.069999999999993</v>
      </c>
      <c r="H57" s="37">
        <v>78.069999999999993</v>
      </c>
      <c r="I57" s="5">
        <v>0</v>
      </c>
      <c r="J57" s="5">
        <v>0.94</v>
      </c>
      <c r="K57" s="8">
        <v>0.94</v>
      </c>
    </row>
    <row r="58" spans="1:11" ht="15.75" x14ac:dyDescent="0.2">
      <c r="A58" s="1"/>
      <c r="B58" s="6">
        <v>88316</v>
      </c>
      <c r="C58" s="30" t="s">
        <v>98</v>
      </c>
      <c r="D58" s="40">
        <v>2.4132799999999999E-2</v>
      </c>
      <c r="E58" s="29" t="s">
        <v>13</v>
      </c>
      <c r="F58" s="37">
        <v>0</v>
      </c>
      <c r="G58" s="37">
        <v>24.83</v>
      </c>
      <c r="H58" s="37">
        <v>24.83</v>
      </c>
      <c r="I58" s="5">
        <v>0</v>
      </c>
      <c r="J58" s="5">
        <v>0.6</v>
      </c>
      <c r="K58" s="8">
        <v>0.6</v>
      </c>
    </row>
    <row r="59" spans="1:11" ht="15.75" x14ac:dyDescent="0.2">
      <c r="A59" s="1"/>
      <c r="B59" s="6">
        <v>5942</v>
      </c>
      <c r="C59" s="30" t="s">
        <v>99</v>
      </c>
      <c r="D59" s="40">
        <v>1.25731E-2</v>
      </c>
      <c r="E59" s="29" t="s">
        <v>23</v>
      </c>
      <c r="F59" s="37">
        <v>53.1</v>
      </c>
      <c r="G59" s="37">
        <v>39.18</v>
      </c>
      <c r="H59" s="37">
        <v>92.28</v>
      </c>
      <c r="I59" s="5">
        <v>0.67</v>
      </c>
      <c r="J59" s="5">
        <v>0.49</v>
      </c>
      <c r="K59" s="8">
        <v>1.1599999999999999</v>
      </c>
    </row>
    <row r="60" spans="1:11" ht="15.75" x14ac:dyDescent="0.2">
      <c r="A60" s="1"/>
      <c r="B60" s="6">
        <v>5940</v>
      </c>
      <c r="C60" s="30" t="s">
        <v>100</v>
      </c>
      <c r="D60" s="40">
        <v>1.22221E-2</v>
      </c>
      <c r="E60" s="29" t="s">
        <v>22</v>
      </c>
      <c r="F60" s="37">
        <v>160.68</v>
      </c>
      <c r="G60" s="37">
        <v>39.18</v>
      </c>
      <c r="H60" s="37">
        <v>199.86</v>
      </c>
      <c r="I60" s="5">
        <v>1.96</v>
      </c>
      <c r="J60" s="5">
        <v>0.48</v>
      </c>
      <c r="K60" s="8">
        <v>2.44</v>
      </c>
    </row>
    <row r="61" spans="1:11" ht="15.75" x14ac:dyDescent="0.2">
      <c r="A61" s="1"/>
      <c r="B61" s="6" t="s">
        <v>33</v>
      </c>
      <c r="C61" s="30" t="s">
        <v>101</v>
      </c>
      <c r="D61" s="40">
        <v>0.52829000000000004</v>
      </c>
      <c r="E61" s="29" t="s">
        <v>10</v>
      </c>
      <c r="F61" s="37">
        <v>95.2</v>
      </c>
      <c r="G61" s="37">
        <v>0</v>
      </c>
      <c r="H61" s="37">
        <v>95.2</v>
      </c>
      <c r="I61" s="5">
        <v>50.29</v>
      </c>
      <c r="J61" s="5">
        <v>0</v>
      </c>
      <c r="K61" s="8">
        <v>50.29</v>
      </c>
    </row>
    <row r="62" spans="1:11" ht="15.75" x14ac:dyDescent="0.2">
      <c r="A62" s="1"/>
      <c r="B62" s="6" t="s">
        <v>35</v>
      </c>
      <c r="C62" s="30" t="s">
        <v>102</v>
      </c>
      <c r="D62" s="40">
        <v>0.14699999999999999</v>
      </c>
      <c r="E62" s="29" t="s">
        <v>10</v>
      </c>
      <c r="F62" s="37">
        <v>81.900000000000006</v>
      </c>
      <c r="G62" s="37">
        <v>0</v>
      </c>
      <c r="H62" s="37">
        <v>81.900000000000006</v>
      </c>
      <c r="I62" s="5">
        <v>12.04</v>
      </c>
      <c r="J62" s="5">
        <v>0</v>
      </c>
      <c r="K62" s="8">
        <v>12.04</v>
      </c>
    </row>
    <row r="63" spans="1:11" ht="15.75" x14ac:dyDescent="0.2">
      <c r="A63" s="1"/>
      <c r="B63" s="6" t="s">
        <v>34</v>
      </c>
      <c r="C63" s="30" t="s">
        <v>103</v>
      </c>
      <c r="D63" s="40">
        <v>0.53076000000000001</v>
      </c>
      <c r="E63" s="29" t="s">
        <v>10</v>
      </c>
      <c r="F63" s="37">
        <v>78.75</v>
      </c>
      <c r="G63" s="37">
        <v>0</v>
      </c>
      <c r="H63" s="37">
        <v>78.75</v>
      </c>
      <c r="I63" s="5">
        <v>41.8</v>
      </c>
      <c r="J63" s="5">
        <v>0</v>
      </c>
      <c r="K63" s="8">
        <v>41.8</v>
      </c>
    </row>
    <row r="64" spans="1:11" ht="15.75" x14ac:dyDescent="0.2">
      <c r="A64" s="1"/>
      <c r="B64" s="6" t="s">
        <v>36</v>
      </c>
      <c r="C64" s="30" t="s">
        <v>104</v>
      </c>
      <c r="D64" s="40">
        <v>0.2606</v>
      </c>
      <c r="E64" s="29" t="s">
        <v>10</v>
      </c>
      <c r="F64" s="37">
        <v>85.05</v>
      </c>
      <c r="G64" s="37">
        <v>0</v>
      </c>
      <c r="H64" s="37">
        <v>85.05</v>
      </c>
      <c r="I64" s="5">
        <v>22.16</v>
      </c>
      <c r="J64" s="5">
        <v>0</v>
      </c>
      <c r="K64" s="8">
        <v>22.16</v>
      </c>
    </row>
  </sheetData>
  <mergeCells count="21">
    <mergeCell ref="B2:K2"/>
    <mergeCell ref="B3:C3"/>
    <mergeCell ref="D3:E3"/>
    <mergeCell ref="F3:F4"/>
    <mergeCell ref="G3:K3"/>
    <mergeCell ref="B4:C4"/>
    <mergeCell ref="D4:D5"/>
    <mergeCell ref="E4:E5"/>
    <mergeCell ref="G4:K4"/>
    <mergeCell ref="B5:C5"/>
    <mergeCell ref="F5:F6"/>
    <mergeCell ref="G5:K5"/>
    <mergeCell ref="B6:C6"/>
    <mergeCell ref="G6:K6"/>
    <mergeCell ref="B7:B8"/>
    <mergeCell ref="E7:E8"/>
    <mergeCell ref="F7:H7"/>
    <mergeCell ref="I7:J7"/>
    <mergeCell ref="K7:K8"/>
    <mergeCell ref="C7:C8"/>
    <mergeCell ref="D7:D8"/>
  </mergeCells>
  <printOptions horizontalCentered="1" verticalCentered="1" gridLines="1" gridLinesSet="0"/>
  <pageMargins left="0.59055118110236227" right="0.59055118110236227" top="0.39370078740157483" bottom="0.39370078740157483" header="0" footer="0"/>
  <pageSetup paperSize="9" scale="72" fitToHeight="0" orientation="landscape" horizontalDpi="4294967295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Orc</vt:lpstr>
      <vt:lpstr>Analiticas</vt:lpstr>
      <vt:lpstr>Analiticas!Area_de_impressao</vt:lpstr>
      <vt:lpstr>Orc!Area_de_impressao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Gasparin</dc:creator>
  <cp:lastModifiedBy>Gustavo Gasparin</cp:lastModifiedBy>
  <cp:lastPrinted>2026-04-14T13:35:08Z</cp:lastPrinted>
  <dcterms:created xsi:type="dcterms:W3CDTF">1998-04-24T12:17:36Z</dcterms:created>
  <dcterms:modified xsi:type="dcterms:W3CDTF">2026-04-14T14:02:51Z</dcterms:modified>
</cp:coreProperties>
</file>